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co365-my.sharepoint.com/personal/andreluizbrito_bb_com_br1/Documents/_github/datasets/bloomberg/"/>
    </mc:Choice>
  </mc:AlternateContent>
  <xr:revisionPtr revIDLastSave="97" documentId="11_53343EFF050B0ED81275A4F418E365890CFD8450" xr6:coauthVersionLast="47" xr6:coauthVersionMax="47" xr10:uidLastSave="{D2D3EB29-437F-444C-9C93-162E1537671F}"/>
  <bookViews>
    <workbookView xWindow="0" yWindow="9675" windowWidth="38400" windowHeight="22125" activeTab="3" xr2:uid="{00000000-000D-0000-FFFF-FFFF00000000}"/>
  </bookViews>
  <sheets>
    <sheet name="cores" sheetId="5" r:id="rId1"/>
    <sheet name="tickers" sheetId="2" r:id="rId2"/>
    <sheet name="dados" sheetId="3" r:id="rId3"/>
    <sheet name="suporte grágico" sheetId="4" r:id="rId4"/>
  </sheets>
  <externalReferences>
    <externalReference r:id="rId5"/>
  </externalReferences>
  <definedNames>
    <definedName name="_xlnm._FilterDatabase" localSheetId="1" hidden="1">tickers!$A$9:$G$41</definedName>
    <definedName name="SpreadsheetBuilder_1" hidden="1">dados!$A$2:$K$4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4" l="1"/>
  <c r="F1" i="4"/>
  <c r="E1" i="4"/>
  <c r="D1" i="4"/>
  <c r="C50" i="4"/>
  <c r="C42" i="4"/>
  <c r="C34" i="4"/>
  <c r="C26" i="4"/>
  <c r="C18" i="4"/>
  <c r="C10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C1" i="4"/>
  <c r="C49" i="4" s="1"/>
  <c r="I25" i="2"/>
  <c r="I23" i="2"/>
  <c r="I22" i="2"/>
  <c r="I21" i="2"/>
  <c r="J1" i="3"/>
  <c r="I1" i="3"/>
  <c r="H1" i="3"/>
  <c r="G1" i="3"/>
  <c r="F1" i="3"/>
  <c r="E1" i="3"/>
  <c r="D1" i="3"/>
  <c r="C1" i="3"/>
  <c r="B1" i="3"/>
  <c r="K1" i="3"/>
  <c r="A6" i="4"/>
  <c r="A5" i="4"/>
  <c r="F4" i="3"/>
  <c r="H4" i="3"/>
  <c r="J4" i="3"/>
  <c r="K4" i="3"/>
  <c r="G4" i="3"/>
  <c r="D4" i="3"/>
  <c r="C4" i="3"/>
  <c r="I4" i="3"/>
  <c r="A4" i="3"/>
  <c r="E4" i="3"/>
  <c r="G37" i="2"/>
  <c r="I37" i="2" s="1"/>
  <c r="G34" i="2"/>
  <c r="I34" i="2" s="1"/>
  <c r="G33" i="2"/>
  <c r="I33" i="2" s="1"/>
  <c r="G32" i="2"/>
  <c r="I32" i="2" s="1"/>
  <c r="G25" i="2"/>
  <c r="G23" i="2"/>
  <c r="G22" i="2"/>
  <c r="G21" i="2"/>
  <c r="G13" i="2"/>
  <c r="I13" i="2" s="1"/>
  <c r="G10" i="2"/>
  <c r="I10" i="2" s="1"/>
  <c r="C11" i="4" l="1"/>
  <c r="C19" i="4"/>
  <c r="C27" i="4"/>
  <c r="C35" i="4"/>
  <c r="C43" i="4"/>
  <c r="C51" i="4"/>
  <c r="C4" i="4"/>
  <c r="C12" i="4"/>
  <c r="C20" i="4"/>
  <c r="C28" i="4"/>
  <c r="C36" i="4"/>
  <c r="C44" i="4"/>
  <c r="C52" i="4"/>
  <c r="C5" i="4"/>
  <c r="C13" i="4"/>
  <c r="C21" i="4"/>
  <c r="C29" i="4"/>
  <c r="C37" i="4"/>
  <c r="C45" i="4"/>
  <c r="C53" i="4"/>
  <c r="C6" i="4"/>
  <c r="C14" i="4"/>
  <c r="C22" i="4"/>
  <c r="C30" i="4"/>
  <c r="C38" i="4"/>
  <c r="C46" i="4"/>
  <c r="C7" i="4"/>
  <c r="C15" i="4"/>
  <c r="C23" i="4"/>
  <c r="C31" i="4"/>
  <c r="C39" i="4"/>
  <c r="C47" i="4"/>
  <c r="C8" i="4"/>
  <c r="C16" i="4"/>
  <c r="C24" i="4"/>
  <c r="C32" i="4"/>
  <c r="C40" i="4"/>
  <c r="C48" i="4"/>
  <c r="C9" i="4"/>
  <c r="C17" i="4"/>
  <c r="C25" i="4"/>
  <c r="C33" i="4"/>
  <c r="C41" i="4"/>
  <c r="A8" i="4"/>
  <c r="A7" i="4"/>
  <c r="A9" i="4" l="1"/>
  <c r="A10" i="4"/>
  <c r="A11" i="4" l="1"/>
  <c r="A12" i="4" l="1"/>
  <c r="A13" i="4"/>
  <c r="A14" i="4" l="1"/>
  <c r="A15" i="4" l="1"/>
  <c r="A16" i="4" l="1"/>
  <c r="A17" i="4" l="1"/>
  <c r="A18" i="4" l="1"/>
  <c r="A19" i="4" l="1"/>
  <c r="A20" i="4" l="1"/>
  <c r="A21" i="4" l="1"/>
  <c r="A22" i="4" l="1"/>
  <c r="A23" i="4" l="1"/>
  <c r="A24" i="4" l="1"/>
  <c r="A25" i="4" l="1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l="1"/>
  <c r="A47" i="4" l="1"/>
  <c r="A48" i="4" l="1"/>
  <c r="A49" i="4" l="1"/>
  <c r="A50" i="4" l="1"/>
  <c r="A51" i="4" l="1"/>
  <c r="A52" i="4" l="1"/>
  <c r="A53" i="4" l="1"/>
</calcChain>
</file>

<file path=xl/sharedStrings.xml><?xml version="1.0" encoding="utf-8"?>
<sst xmlns="http://schemas.openxmlformats.org/spreadsheetml/2006/main" count="138" uniqueCount="93">
  <si>
    <t>País</t>
  </si>
  <si>
    <t>Estados Unidos</t>
  </si>
  <si>
    <t>Categoria</t>
  </si>
  <si>
    <t>Condições do negócio</t>
  </si>
  <si>
    <t>Fonte</t>
  </si>
  <si>
    <t>Transformação</t>
  </si>
  <si>
    <t>Frequência</t>
  </si>
  <si>
    <t>Monthly</t>
  </si>
  <si>
    <t>Conjunto de dados</t>
  </si>
  <si>
    <t>Survey Indicators</t>
  </si>
  <si>
    <t>Ticker</t>
  </si>
  <si>
    <t>Campo</t>
  </si>
  <si>
    <t>Fev 2025</t>
  </si>
  <si>
    <t>Jan 2025</t>
  </si>
  <si>
    <t>Pesquisas PMI</t>
  </si>
  <si>
    <t>NAPMALL</t>
  </si>
  <si>
    <t>PR005</t>
  </si>
  <si>
    <t xml:space="preserve">    Pesquisa de fabricação</t>
  </si>
  <si>
    <t>NAPMPMI</t>
  </si>
  <si>
    <t xml:space="preserve">    Serviços</t>
  </si>
  <si>
    <t>Indexes do not meet the accepted criteria for seasonal adjustments:</t>
  </si>
  <si>
    <t>Supplier Deliveries, Customers' Inventories, Prices, Backlog of Orders, New Export Orders, and Import</t>
  </si>
  <si>
    <t>ECST: Change transformation drop down to see all line items</t>
  </si>
  <si>
    <t>Indicadores de pesquisa</t>
  </si>
  <si>
    <t xml:space="preserve">    Manufatura</t>
  </si>
  <si>
    <t xml:space="preserve">        Produção/atividade de negócio</t>
  </si>
  <si>
    <t>NAPMPROD</t>
  </si>
  <si>
    <t xml:space="preserve">        Novos pedidos</t>
  </si>
  <si>
    <t>NAPMNEWO</t>
  </si>
  <si>
    <t xml:space="preserve">        Empregos</t>
  </si>
  <si>
    <t>NAPMEMPL</t>
  </si>
  <si>
    <t xml:space="preserve">        Entregas de fornecedor</t>
  </si>
  <si>
    <t xml:space="preserve">        Níveis de estoque</t>
  </si>
  <si>
    <t>NAPMINV</t>
  </si>
  <si>
    <t xml:space="preserve">        Preços</t>
  </si>
  <si>
    <t xml:space="preserve">        Ordens em atraso</t>
  </si>
  <si>
    <t xml:space="preserve">        Pedidos de exportação</t>
  </si>
  <si>
    <t xml:space="preserve">        Importações</t>
  </si>
  <si>
    <t xml:space="preserve">        Estoques de clientes</t>
  </si>
  <si>
    <t>NAPMNMAN</t>
  </si>
  <si>
    <t>NAPMNNO</t>
  </si>
  <si>
    <t>NAPMNEMP</t>
  </si>
  <si>
    <t>NAPMNPRC</t>
  </si>
  <si>
    <t xml:space="preserve">        Sentimento de estoque</t>
  </si>
  <si>
    <t>Instituto para gerenciamento fornecimento</t>
  </si>
  <si>
    <t>Item</t>
  </si>
  <si>
    <t>n</t>
  </si>
  <si>
    <t>NAPMALL Index</t>
  </si>
  <si>
    <t>NAPMPMI Index</t>
  </si>
  <si>
    <t>NAPMPROD Index</t>
  </si>
  <si>
    <t>NAPMNEWO Index</t>
  </si>
  <si>
    <t>NAPMEMPL Index</t>
  </si>
  <si>
    <t>NAPMINV Index</t>
  </si>
  <si>
    <t>NAPMNMAN Index</t>
  </si>
  <si>
    <t>NAPMNNO Index</t>
  </si>
  <si>
    <t>NAPMNEMP Index</t>
  </si>
  <si>
    <t>NAPMNPRC Index</t>
  </si>
  <si>
    <t>Dates</t>
  </si>
  <si>
    <t>PX_LAST</t>
  </si>
  <si>
    <t>data</t>
  </si>
  <si>
    <t>Inflação CPI ao mês</t>
  </si>
  <si>
    <t>variável</t>
  </si>
  <si>
    <t>composição</t>
  </si>
  <si>
    <t>NAPMNNO Index PX_LAST</t>
  </si>
  <si>
    <t>PMI Serviços: novos pedidos</t>
  </si>
  <si>
    <t>Cores principais</t>
  </si>
  <si>
    <t>Azul Sofisticação</t>
  </si>
  <si>
    <t>Pantone 2767 C</t>
  </si>
  <si>
    <t>CMYK 100 85 45 45</t>
  </si>
  <si>
    <t>RGB 15 40 70</t>
  </si>
  <si>
    <t>#0F2846</t>
  </si>
  <si>
    <t>Azul Estilo</t>
  </si>
  <si>
    <t>Pantone 660 C</t>
  </si>
  <si>
    <t>CMYK 75 45 0 0</t>
  </si>
  <si>
    <t>RGB 70 125 195</t>
  </si>
  <si>
    <t>#467DC3</t>
  </si>
  <si>
    <t>Areia Tranquilidade</t>
  </si>
  <si>
    <t>Pantone Warm Gray 1 C</t>
  </si>
  <si>
    <t>CMYK 15 15 20 0</t>
  </si>
  <si>
    <t>RGB 215 210 205</t>
  </si>
  <si>
    <t>#D7D2CD</t>
  </si>
  <si>
    <t>Amarelo</t>
  </si>
  <si>
    <t>Pantone 3945 C</t>
  </si>
  <si>
    <t>CMYK 0 0 100 0</t>
  </si>
  <si>
    <t>RGB 252 252 48</t>
  </si>
  <si>
    <t>#FCFC30</t>
  </si>
  <si>
    <t>Cor complementar</t>
  </si>
  <si>
    <t>Branco</t>
  </si>
  <si>
    <t>CMYK 0 0 0 0</t>
  </si>
  <si>
    <t>RGB 255 255 255</t>
  </si>
  <si>
    <t>#FFFFFF</t>
  </si>
  <si>
    <t>novos pedidos</t>
  </si>
  <si>
    <t>linha de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</si>
</sst>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  <scheme val="minor"/>
    </font>
    <font>
      <b/>
      <sz val="11"/>
      <name val="Titulos-regular"/>
    </font>
    <font>
      <b/>
      <sz val="11"/>
      <color theme="0"/>
      <name val="Titulos-regular"/>
    </font>
    <font>
      <b/>
      <sz val="11"/>
      <color theme="0"/>
      <name val="Calibri"/>
      <family val="2"/>
    </font>
    <font>
      <b/>
      <sz val="11"/>
      <color theme="0"/>
      <name val="Textos-regula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Textos-regula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7D2CD"/>
        <bgColor indexed="64"/>
      </patternFill>
    </fill>
    <fill>
      <patternFill patternType="solid">
        <fgColor rgb="FF0F2846"/>
        <bgColor indexed="64"/>
      </patternFill>
    </fill>
    <fill>
      <patternFill patternType="solid">
        <fgColor rgb="FF467DC3"/>
        <bgColor indexed="64"/>
      </patternFill>
    </fill>
    <fill>
      <patternFill patternType="solid">
        <fgColor rgb="FFFCFC3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" fillId="0" borderId="0"/>
  </cellStyleXfs>
  <cellXfs count="56">
    <xf numFmtId="0" fontId="0" fillId="0" borderId="0" xfId="0"/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33" borderId="0" xfId="26" applyAlignment="1">
      <alignment horizontal="center"/>
    </xf>
    <xf numFmtId="0" fontId="0" fillId="34" borderId="0" xfId="0" applyFill="1"/>
    <xf numFmtId="0" fontId="2" fillId="33" borderId="0" xfId="26"/>
    <xf numFmtId="0" fontId="20" fillId="0" borderId="0" xfId="43" applyFont="1" applyAlignment="1">
      <alignment horizontal="center" vertical="center"/>
    </xf>
    <xf numFmtId="164" fontId="20" fillId="0" borderId="0" xfId="43" applyNumberFormat="1" applyFont="1" applyAlignment="1">
      <alignment horizontal="center" vertical="center"/>
    </xf>
    <xf numFmtId="0" fontId="20" fillId="0" borderId="10" xfId="43" applyFont="1" applyBorder="1" applyAlignment="1">
      <alignment horizontal="center" vertical="center"/>
    </xf>
    <xf numFmtId="0" fontId="20" fillId="0" borderId="0" xfId="43" applyFont="1" applyAlignment="1">
      <alignment vertical="center"/>
    </xf>
    <xf numFmtId="164" fontId="20" fillId="0" borderId="10" xfId="43" applyNumberFormat="1" applyFont="1" applyBorder="1" applyAlignment="1">
      <alignment horizontal="center" vertical="center"/>
    </xf>
    <xf numFmtId="165" fontId="20" fillId="0" borderId="10" xfId="43" applyNumberFormat="1" applyFont="1" applyBorder="1" applyAlignment="1">
      <alignment horizontal="center" vertical="center"/>
    </xf>
    <xf numFmtId="0" fontId="21" fillId="35" borderId="11" xfId="43" applyFont="1" applyFill="1" applyBorder="1" applyAlignment="1">
      <alignment horizontal="center" vertical="center"/>
    </xf>
    <xf numFmtId="0" fontId="20" fillId="35" borderId="12" xfId="43" applyFont="1" applyFill="1" applyBorder="1" applyAlignment="1">
      <alignment vertical="center"/>
    </xf>
    <xf numFmtId="0" fontId="20" fillId="35" borderId="13" xfId="43" applyFont="1" applyFill="1" applyBorder="1" applyAlignment="1">
      <alignment vertical="center"/>
    </xf>
    <xf numFmtId="0" fontId="22" fillId="0" borderId="0" xfId="0" applyFont="1"/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center"/>
    </xf>
    <xf numFmtId="0" fontId="20" fillId="0" borderId="0" xfId="43" applyFont="1" applyAlignment="1">
      <alignment horizontal="center" vertical="center" wrapText="1"/>
    </xf>
    <xf numFmtId="164" fontId="20" fillId="0" borderId="0" xfId="43" applyNumberFormat="1" applyFont="1" applyAlignment="1">
      <alignment horizontal="center" vertical="center" wrapText="1"/>
    </xf>
    <xf numFmtId="0" fontId="20" fillId="0" borderId="0" xfId="43" applyFont="1" applyAlignment="1">
      <alignment vertical="center" wrapText="1"/>
    </xf>
    <xf numFmtId="0" fontId="1" fillId="0" borderId="0" xfId="43"/>
    <xf numFmtId="0" fontId="1" fillId="0" borderId="14" xfId="43" applyBorder="1"/>
    <xf numFmtId="0" fontId="1" fillId="0" borderId="15" xfId="43" applyBorder="1"/>
    <xf numFmtId="0" fontId="1" fillId="0" borderId="16" xfId="43" applyBorder="1"/>
    <xf numFmtId="0" fontId="1" fillId="0" borderId="17" xfId="43" applyBorder="1"/>
    <xf numFmtId="0" fontId="23" fillId="0" borderId="0" xfId="43" applyFont="1" applyAlignment="1">
      <alignment vertical="center"/>
    </xf>
    <xf numFmtId="0" fontId="1" fillId="0" borderId="18" xfId="43" applyBorder="1"/>
    <xf numFmtId="0" fontId="24" fillId="36" borderId="0" xfId="43" applyFont="1" applyFill="1" applyAlignment="1">
      <alignment vertical="center"/>
    </xf>
    <xf numFmtId="0" fontId="25" fillId="36" borderId="0" xfId="43" applyFont="1" applyFill="1" applyAlignment="1">
      <alignment vertical="center"/>
    </xf>
    <xf numFmtId="0" fontId="26" fillId="36" borderId="0" xfId="43" applyFont="1" applyFill="1" applyAlignment="1">
      <alignment vertical="center"/>
    </xf>
    <xf numFmtId="0" fontId="27" fillId="0" borderId="0" xfId="43" applyFont="1" applyAlignment="1">
      <alignment horizontal="left" vertical="center" indent="4"/>
    </xf>
    <xf numFmtId="0" fontId="24" fillId="37" borderId="0" xfId="43" applyFont="1" applyFill="1" applyAlignment="1">
      <alignment vertical="center"/>
    </xf>
    <xf numFmtId="0" fontId="25" fillId="37" borderId="0" xfId="43" applyFont="1" applyFill="1" applyAlignment="1">
      <alignment vertical="center"/>
    </xf>
    <xf numFmtId="0" fontId="26" fillId="37" borderId="0" xfId="43" applyFont="1" applyFill="1" applyAlignment="1">
      <alignment vertical="center"/>
    </xf>
    <xf numFmtId="0" fontId="23" fillId="35" borderId="0" xfId="43" applyFont="1" applyFill="1" applyAlignment="1">
      <alignment vertical="center"/>
    </xf>
    <xf numFmtId="0" fontId="28" fillId="35" borderId="0" xfId="43" applyFont="1" applyFill="1" applyAlignment="1">
      <alignment vertical="center"/>
    </xf>
    <xf numFmtId="0" fontId="29" fillId="35" borderId="0" xfId="43" applyFont="1" applyFill="1" applyAlignment="1">
      <alignment vertical="center"/>
    </xf>
    <xf numFmtId="0" fontId="23" fillId="38" borderId="0" xfId="43" applyFont="1" applyFill="1" applyAlignment="1">
      <alignment vertical="center"/>
    </xf>
    <xf numFmtId="0" fontId="28" fillId="38" borderId="0" xfId="43" applyFont="1" applyFill="1" applyAlignment="1">
      <alignment vertical="center"/>
    </xf>
    <xf numFmtId="0" fontId="29" fillId="38" borderId="0" xfId="43" applyFont="1" applyFill="1" applyAlignment="1">
      <alignment vertical="center"/>
    </xf>
    <xf numFmtId="0" fontId="1" fillId="0" borderId="19" xfId="43" applyBorder="1"/>
    <xf numFmtId="0" fontId="27" fillId="0" borderId="20" xfId="43" applyFont="1" applyBorder="1" applyAlignment="1">
      <alignment horizontal="left" vertical="center" indent="4"/>
    </xf>
    <xf numFmtId="0" fontId="1" fillId="0" borderId="21" xfId="43" applyBorder="1"/>
    <xf numFmtId="0" fontId="27" fillId="0" borderId="15" xfId="43" applyFont="1" applyBorder="1" applyAlignment="1">
      <alignment horizontal="left" vertical="center" indent="4"/>
    </xf>
    <xf numFmtId="0" fontId="23" fillId="0" borderId="0" xfId="43" applyFont="1" applyAlignment="1">
      <alignment horizontal="left" vertical="center"/>
    </xf>
    <xf numFmtId="0" fontId="23" fillId="0" borderId="22" xfId="43" applyFont="1" applyBorder="1" applyAlignment="1">
      <alignment horizontal="left" vertical="center"/>
    </xf>
    <xf numFmtId="0" fontId="28" fillId="0" borderId="23" xfId="43" applyFont="1" applyBorder="1" applyAlignment="1">
      <alignment horizontal="left" vertical="center"/>
    </xf>
    <xf numFmtId="0" fontId="29" fillId="0" borderId="23" xfId="43" applyFont="1" applyBorder="1" applyAlignment="1">
      <alignment horizontal="left" vertical="center"/>
    </xf>
    <xf numFmtId="0" fontId="29" fillId="0" borderId="24" xfId="43" applyFont="1" applyBorder="1" applyAlignment="1">
      <alignment horizontal="left" vertical="center"/>
    </xf>
    <xf numFmtId="0" fontId="1" fillId="0" borderId="20" xfId="43" applyBorder="1"/>
    <xf numFmtId="0" fontId="20" fillId="39" borderId="10" xfId="43" applyFont="1" applyFill="1" applyBorder="1" applyAlignment="1">
      <alignment horizontal="center" vertical="center" wrapText="1"/>
    </xf>
    <xf numFmtId="164" fontId="20" fillId="39" borderId="10" xfId="43" applyNumberFormat="1" applyFont="1" applyFill="1" applyBorder="1" applyAlignment="1">
      <alignment horizontal="center" vertical="center" wrapText="1"/>
    </xf>
    <xf numFmtId="0" fontId="20" fillId="39" borderId="10" xfId="43" applyFont="1" applyFill="1" applyBorder="1" applyAlignment="1">
      <alignment horizontal="center" vertical="center"/>
    </xf>
  </cellXfs>
  <cellStyles count="4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lp_column_header" xfId="26" xr:uid="{00000000-0005-0000-0000-000012000000}"/>
    <cellStyle name="Bom" xfId="30" builtinId="26" customBuiltin="1"/>
    <cellStyle name="Cálculo" xfId="27" builtinId="22" customBuiltin="1"/>
    <cellStyle name="Célula de Verificação" xfId="28" builtinId="23" customBuiltin="1"/>
    <cellStyle name="Célula Vinculada" xfId="36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5" builtinId="20" customBuiltin="1"/>
    <cellStyle name="Neutro" xfId="37" builtinId="28" customBuiltin="1"/>
    <cellStyle name="Normal" xfId="0" builtinId="0"/>
    <cellStyle name="Normal 2" xfId="43" xr:uid="{D4D4B1EB-2CA0-418D-8EA6-6987ABCB2D34}"/>
    <cellStyle name="Nota" xfId="38" builtinId="10" customBuiltin="1"/>
    <cellStyle name="Ruim" xfId="25" builtinId="27" customBuiltin="1"/>
    <cellStyle name="Saída" xfId="39" builtinId="21" customBuiltin="1"/>
    <cellStyle name="Texto de Aviso" xfId="42" builtinId="11" customBuiltin="1"/>
    <cellStyle name="Texto Explicativo" xfId="29" builtinId="53" customBuiltin="1"/>
    <cellStyle name="Título" xfId="40" builtinId="15" customBuiltin="1"/>
    <cellStyle name="Título 1" xfId="31" builtinId="16" customBuiltin="1"/>
    <cellStyle name="Título 2" xfId="32" builtinId="17" customBuiltin="1"/>
    <cellStyle name="Título 3" xfId="33" builtinId="18" customBuiltin="1"/>
    <cellStyle name="Título 4" xfId="34" builtinId="19" customBuiltin="1"/>
    <cellStyle name="Total" xfId="41" builtinId="25" customBuiltin="1"/>
  </cellStyles>
  <dxfs count="0"/>
  <tableStyles count="0" defaultTableStyle="TableStyleMedium2" defaultPivotStyle="PivotStyleLight16"/>
  <colors>
    <mruColors>
      <color rgb="FF467D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/>
              <a:t>PMI Serviços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'suporte grágico'!$C$3</c:f>
              <c:strCache>
                <c:ptCount val="1"/>
                <c:pt idx="0">
                  <c:v>novos pedidos</c:v>
                </c:pt>
              </c:strCache>
            </c:strRef>
          </c:tx>
          <c:spPr>
            <a:ln w="28575" cap="rnd">
              <a:solidFill>
                <a:srgbClr val="467DC3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8A-4B5B-BEDD-E66FA6E8A8E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'suporte grágico'!$B$4:$B$53</c:f>
              <c:numCache>
                <c:formatCode>dd/mm/yy;@</c:formatCode>
                <c:ptCount val="50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  <c:pt idx="49">
                  <c:v>44227</c:v>
                </c:pt>
              </c:numCache>
            </c:numRef>
          </c:cat>
          <c:val>
            <c:numRef>
              <c:f>'suporte grágico'!$C$4:$C$53</c:f>
              <c:numCache>
                <c:formatCode>0.0</c:formatCode>
                <c:ptCount val="50"/>
                <c:pt idx="0">
                  <c:v>52.2</c:v>
                </c:pt>
                <c:pt idx="1">
                  <c:v>51.3</c:v>
                </c:pt>
                <c:pt idx="2">
                  <c:v>54.4</c:v>
                </c:pt>
                <c:pt idx="3">
                  <c:v>54.2</c:v>
                </c:pt>
                <c:pt idx="4">
                  <c:v>56.7</c:v>
                </c:pt>
                <c:pt idx="5">
                  <c:v>59.1</c:v>
                </c:pt>
                <c:pt idx="6">
                  <c:v>53.2</c:v>
                </c:pt>
                <c:pt idx="7">
                  <c:v>52.7</c:v>
                </c:pt>
                <c:pt idx="8">
                  <c:v>47.8</c:v>
                </c:pt>
                <c:pt idx="9">
                  <c:v>53.9</c:v>
                </c:pt>
                <c:pt idx="10">
                  <c:v>52.4</c:v>
                </c:pt>
                <c:pt idx="11">
                  <c:v>54.2</c:v>
                </c:pt>
                <c:pt idx="12">
                  <c:v>55.2</c:v>
                </c:pt>
                <c:pt idx="13">
                  <c:v>54.7</c:v>
                </c:pt>
                <c:pt idx="14">
                  <c:v>53.2</c:v>
                </c:pt>
                <c:pt idx="15">
                  <c:v>55.1</c:v>
                </c:pt>
                <c:pt idx="16">
                  <c:v>54.5</c:v>
                </c:pt>
                <c:pt idx="17">
                  <c:v>52.9</c:v>
                </c:pt>
                <c:pt idx="18">
                  <c:v>56.8</c:v>
                </c:pt>
                <c:pt idx="19">
                  <c:v>55.4</c:v>
                </c:pt>
                <c:pt idx="20">
                  <c:v>55.8</c:v>
                </c:pt>
                <c:pt idx="21">
                  <c:v>54</c:v>
                </c:pt>
                <c:pt idx="22">
                  <c:v>56.6</c:v>
                </c:pt>
                <c:pt idx="23">
                  <c:v>52.1</c:v>
                </c:pt>
                <c:pt idx="24">
                  <c:v>61.6</c:v>
                </c:pt>
                <c:pt idx="25">
                  <c:v>58.8</c:v>
                </c:pt>
                <c:pt idx="26">
                  <c:v>45.1</c:v>
                </c:pt>
                <c:pt idx="27">
                  <c:v>55.7</c:v>
                </c:pt>
                <c:pt idx="28">
                  <c:v>56.2</c:v>
                </c:pt>
                <c:pt idx="29">
                  <c:v>59.6</c:v>
                </c:pt>
                <c:pt idx="30">
                  <c:v>60.4</c:v>
                </c:pt>
                <c:pt idx="31">
                  <c:v>59.8</c:v>
                </c:pt>
                <c:pt idx="32">
                  <c:v>56.5</c:v>
                </c:pt>
                <c:pt idx="33">
                  <c:v>58.6</c:v>
                </c:pt>
                <c:pt idx="34">
                  <c:v>56.8</c:v>
                </c:pt>
                <c:pt idx="35">
                  <c:v>58.6</c:v>
                </c:pt>
                <c:pt idx="36">
                  <c:v>56.7</c:v>
                </c:pt>
                <c:pt idx="37">
                  <c:v>61</c:v>
                </c:pt>
                <c:pt idx="38">
                  <c:v>62</c:v>
                </c:pt>
                <c:pt idx="39">
                  <c:v>67.8</c:v>
                </c:pt>
                <c:pt idx="40">
                  <c:v>69.2</c:v>
                </c:pt>
                <c:pt idx="41">
                  <c:v>63.5</c:v>
                </c:pt>
                <c:pt idx="42">
                  <c:v>62.2</c:v>
                </c:pt>
                <c:pt idx="43">
                  <c:v>63.5</c:v>
                </c:pt>
                <c:pt idx="44">
                  <c:v>64</c:v>
                </c:pt>
                <c:pt idx="45">
                  <c:v>64.7</c:v>
                </c:pt>
                <c:pt idx="46">
                  <c:v>64.400000000000006</c:v>
                </c:pt>
                <c:pt idx="47">
                  <c:v>64.900000000000006</c:v>
                </c:pt>
                <c:pt idx="48">
                  <c:v>53.6</c:v>
                </c:pt>
                <c:pt idx="49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A-4B5B-BEDD-E66FA6E8A8E4}"/>
            </c:ext>
          </c:extLst>
        </c:ser>
        <c:ser>
          <c:idx val="1"/>
          <c:order val="1"/>
          <c:tx>
            <c:strRef>
              <c:f>'suporte grágico'!$D$3</c:f>
              <c:strCache>
                <c:ptCount val="1"/>
                <c:pt idx="0">
                  <c:v>linha de corte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'suporte grágico'!$D$4:$D$53</c:f>
              <c:numCache>
                <c:formatCode>0.0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8A-4B5B-BEDD-E66FA6E8A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08640"/>
        <c:axId val="561510560"/>
      </c:lineChart>
      <c:dateAx>
        <c:axId val="561508640"/>
        <c:scaling>
          <c:orientation val="minMax"/>
        </c:scaling>
        <c:delete val="0"/>
        <c:axPos val="b"/>
        <c:numFmt formatCode="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10560"/>
        <c:crosses val="autoZero"/>
        <c:auto val="1"/>
        <c:lblOffset val="100"/>
        <c:baseTimeUnit val="months"/>
        <c:majorUnit val="4"/>
        <c:majorTimeUnit val="months"/>
      </c:dateAx>
      <c:valAx>
        <c:axId val="561510560"/>
        <c:scaling>
          <c:orientation val="minMax"/>
          <c:max val="70"/>
          <c:min val="4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086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 sz="800"/>
              <a:t>Inflação CPI (% a.m., com</a:t>
            </a:r>
            <a:r>
              <a:rPr lang="pt-BR" sz="800" baseline="0"/>
              <a:t> ajuste sazonal</a:t>
            </a:r>
            <a:r>
              <a:rPr lang="pt-BR" sz="8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'suporte grágico'!$F$3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'suporte grágico'!$B$4:$B$52</c:f>
              <c:numCache>
                <c:formatCode>dd/mm/yy;@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'suporte grágico'!$F$4:$F$52</c:f>
              <c:numCache>
                <c:formatCode>0.0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4-4CED-AE62-A58855274907}"/>
            </c:ext>
          </c:extLst>
        </c:ser>
        <c:ser>
          <c:idx val="1"/>
          <c:order val="1"/>
          <c:tx>
            <c:strRef>
              <c:f>'suporte grágico'!$G$3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'suporte grágico'!$B$4:$B$52</c:f>
              <c:numCache>
                <c:formatCode>dd/mm/yy;@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'suporte grágico'!$G$4:$G$52</c:f>
              <c:numCache>
                <c:formatCode>0.0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4-4CED-AE62-A58855274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08640"/>
        <c:axId val="5615105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'suporte grágico'!$E$3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48"/>
                    <c:layout>
                      <c:manualLayout>
                        <c:x val="-7.2423398328690811E-2"/>
                        <c:y val="4.584152404658654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1B74-4CED-AE62-A58855274907}"/>
                      </c:ext>
                    </c:extLst>
                  </c:dLbl>
                  <c:numFmt formatCode="#,##0.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accent3"/>
                          </a:solidFill>
                          <a:latin typeface="BancoDoBrasil Textos" panose="00000500000000000000" pitchFamily="2" charset="0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'suporte grágico'!$B$4:$B$52</c15:sqref>
                        </c15:formulaRef>
                      </c:ext>
                    </c:extLst>
                    <c:numCache>
                      <c:formatCode>dd/mm/yy;@</c:formatCode>
                      <c:ptCount val="49"/>
                      <c:pt idx="0">
                        <c:v>45716</c:v>
                      </c:pt>
                      <c:pt idx="1">
                        <c:v>45688</c:v>
                      </c:pt>
                      <c:pt idx="2">
                        <c:v>45657</c:v>
                      </c:pt>
                      <c:pt idx="3">
                        <c:v>45626</c:v>
                      </c:pt>
                      <c:pt idx="4">
                        <c:v>45596</c:v>
                      </c:pt>
                      <c:pt idx="5">
                        <c:v>45565</c:v>
                      </c:pt>
                      <c:pt idx="6">
                        <c:v>45535</c:v>
                      </c:pt>
                      <c:pt idx="7">
                        <c:v>45504</c:v>
                      </c:pt>
                      <c:pt idx="8">
                        <c:v>45473</c:v>
                      </c:pt>
                      <c:pt idx="9">
                        <c:v>45443</c:v>
                      </c:pt>
                      <c:pt idx="10">
                        <c:v>45412</c:v>
                      </c:pt>
                      <c:pt idx="11">
                        <c:v>45382</c:v>
                      </c:pt>
                      <c:pt idx="12">
                        <c:v>45351</c:v>
                      </c:pt>
                      <c:pt idx="13">
                        <c:v>45322</c:v>
                      </c:pt>
                      <c:pt idx="14">
                        <c:v>45291</c:v>
                      </c:pt>
                      <c:pt idx="15">
                        <c:v>45260</c:v>
                      </c:pt>
                      <c:pt idx="16">
                        <c:v>45230</c:v>
                      </c:pt>
                      <c:pt idx="17">
                        <c:v>45199</c:v>
                      </c:pt>
                      <c:pt idx="18">
                        <c:v>45169</c:v>
                      </c:pt>
                      <c:pt idx="19">
                        <c:v>45138</c:v>
                      </c:pt>
                      <c:pt idx="20">
                        <c:v>45107</c:v>
                      </c:pt>
                      <c:pt idx="21">
                        <c:v>45077</c:v>
                      </c:pt>
                      <c:pt idx="22">
                        <c:v>45046</c:v>
                      </c:pt>
                      <c:pt idx="23">
                        <c:v>45016</c:v>
                      </c:pt>
                      <c:pt idx="24">
                        <c:v>44985</c:v>
                      </c:pt>
                      <c:pt idx="25">
                        <c:v>44957</c:v>
                      </c:pt>
                      <c:pt idx="26">
                        <c:v>44926</c:v>
                      </c:pt>
                      <c:pt idx="27">
                        <c:v>44895</c:v>
                      </c:pt>
                      <c:pt idx="28">
                        <c:v>44865</c:v>
                      </c:pt>
                      <c:pt idx="29">
                        <c:v>44834</c:v>
                      </c:pt>
                      <c:pt idx="30">
                        <c:v>44804</c:v>
                      </c:pt>
                      <c:pt idx="31">
                        <c:v>44773</c:v>
                      </c:pt>
                      <c:pt idx="32">
                        <c:v>44742</c:v>
                      </c:pt>
                      <c:pt idx="33">
                        <c:v>44712</c:v>
                      </c:pt>
                      <c:pt idx="34">
                        <c:v>44681</c:v>
                      </c:pt>
                      <c:pt idx="35">
                        <c:v>44651</c:v>
                      </c:pt>
                      <c:pt idx="36">
                        <c:v>44620</c:v>
                      </c:pt>
                      <c:pt idx="37">
                        <c:v>44592</c:v>
                      </c:pt>
                      <c:pt idx="38">
                        <c:v>44561</c:v>
                      </c:pt>
                      <c:pt idx="39">
                        <c:v>44530</c:v>
                      </c:pt>
                      <c:pt idx="40">
                        <c:v>44500</c:v>
                      </c:pt>
                      <c:pt idx="41">
                        <c:v>44469</c:v>
                      </c:pt>
                      <c:pt idx="42">
                        <c:v>44439</c:v>
                      </c:pt>
                      <c:pt idx="43">
                        <c:v>44408</c:v>
                      </c:pt>
                      <c:pt idx="44">
                        <c:v>44377</c:v>
                      </c:pt>
                      <c:pt idx="45">
                        <c:v>44347</c:v>
                      </c:pt>
                      <c:pt idx="46">
                        <c:v>44316</c:v>
                      </c:pt>
                      <c:pt idx="47">
                        <c:v>44286</c:v>
                      </c:pt>
                      <c:pt idx="48">
                        <c:v>44255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'suporte grágico'!$E$4:$E$52</c15:sqref>
                        </c15:formulaRef>
                      </c:ext>
                    </c:extLst>
                    <c:numCache>
                      <c:formatCode>0.0</c:formatCode>
                      <c:ptCount val="4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B74-4CED-AE62-A58855274907}"/>
                  </c:ext>
                </c:extLst>
              </c15:ser>
            </c15:filteredLineSeries>
          </c:ext>
        </c:extLst>
      </c:lineChart>
      <c:dateAx>
        <c:axId val="561508640"/>
        <c:scaling>
          <c:orientation val="minMax"/>
          <c:min val="45323"/>
        </c:scaling>
        <c:delete val="0"/>
        <c:axPos val="b"/>
        <c:numFmt formatCode="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10560"/>
        <c:crosses val="autoZero"/>
        <c:auto val="1"/>
        <c:lblOffset val="100"/>
        <c:baseTimeUnit val="months"/>
        <c:majorUnit val="1"/>
        <c:majorTimeUnit val="months"/>
      </c:dateAx>
      <c:valAx>
        <c:axId val="561510560"/>
        <c:scaling>
          <c:orientation val="minMax"/>
          <c:max val="1.5"/>
          <c:min val="-0.5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086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164192</xdr:colOff>
      <xdr:row>4</xdr:row>
      <xdr:rowOff>188912</xdr:rowOff>
    </xdr:from>
    <xdr:to>
      <xdr:col>8</xdr:col>
      <xdr:colOff>5564192</xdr:colOff>
      <xdr:row>23</xdr:row>
      <xdr:rowOff>18599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B577FD-D5A0-4481-A471-2388EDED9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100692</xdr:colOff>
      <xdr:row>26</xdr:row>
      <xdr:rowOff>133351</xdr:rowOff>
    </xdr:from>
    <xdr:ext cx="4591050" cy="2855459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1F3965-30D5-4E20-A279-030019CCC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anco365-my.sharepoint.com/personal/andreluizbrito_bb_com_br1/Documents/exemplo_de_planilha.xlsx" TargetMode="External"/><Relationship Id="rId1" Type="http://schemas.openxmlformats.org/officeDocument/2006/relationships/externalLinkPath" Target="/personal/andreluizbrito_bb_com_br1/Documents/exemplo_de_planil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res"/>
      <sheetName val="tickers"/>
      <sheetName val="dados"/>
      <sheetName val="painel_macro"/>
      <sheetName val="diario PCE"/>
      <sheetName val="diario CPI"/>
    </sheetNames>
    <sheetDataSet>
      <sheetData sheetId="0"/>
      <sheetData sheetId="1"/>
      <sheetData sheetId="2"/>
      <sheetData sheetId="3"/>
      <sheetData sheetId="4"/>
      <sheetData sheetId="5">
        <row r="3">
          <cell r="C3" t="str">
            <v>Inflação CPI</v>
          </cell>
          <cell r="D3" t="str">
            <v>Núcleo CPI</v>
          </cell>
          <cell r="E3" t="str">
            <v>Meta de Inflação</v>
          </cell>
          <cell r="F3" t="str">
            <v>Inflação CPI</v>
          </cell>
          <cell r="G3" t="str">
            <v>Núcleo CPI</v>
          </cell>
        </row>
        <row r="4">
          <cell r="B4">
            <v>45716</v>
          </cell>
          <cell r="C4">
            <v>2.8</v>
          </cell>
          <cell r="D4">
            <v>3.1</v>
          </cell>
          <cell r="E4">
            <v>2</v>
          </cell>
          <cell r="F4">
            <v>0.2</v>
          </cell>
          <cell r="G4">
            <v>0.22700000000000001</v>
          </cell>
        </row>
        <row r="5">
          <cell r="B5">
            <v>45688</v>
          </cell>
          <cell r="C5">
            <v>3</v>
          </cell>
          <cell r="D5">
            <v>3.3</v>
          </cell>
          <cell r="E5">
            <v>2</v>
          </cell>
          <cell r="F5">
            <v>0.5</v>
          </cell>
          <cell r="G5">
            <v>0.44600000000000001</v>
          </cell>
        </row>
        <row r="6">
          <cell r="B6">
            <v>45657</v>
          </cell>
          <cell r="C6">
            <v>2.9</v>
          </cell>
          <cell r="D6">
            <v>3.2</v>
          </cell>
          <cell r="E6">
            <v>2</v>
          </cell>
          <cell r="F6">
            <v>0.4</v>
          </cell>
          <cell r="G6">
            <v>0.21</v>
          </cell>
        </row>
        <row r="7">
          <cell r="B7">
            <v>45626</v>
          </cell>
          <cell r="C7">
            <v>2.7</v>
          </cell>
          <cell r="D7">
            <v>3.3</v>
          </cell>
          <cell r="E7">
            <v>2</v>
          </cell>
          <cell r="F7">
            <v>0.3</v>
          </cell>
          <cell r="G7">
            <v>0.28899999999999998</v>
          </cell>
        </row>
        <row r="8">
          <cell r="B8">
            <v>45596</v>
          </cell>
          <cell r="C8">
            <v>2.6</v>
          </cell>
          <cell r="D8">
            <v>3.3</v>
          </cell>
          <cell r="E8">
            <v>2</v>
          </cell>
          <cell r="F8">
            <v>0.2</v>
          </cell>
          <cell r="G8">
            <v>0.26600000000000001</v>
          </cell>
        </row>
        <row r="9">
          <cell r="B9">
            <v>45565</v>
          </cell>
          <cell r="C9">
            <v>2.4</v>
          </cell>
          <cell r="D9">
            <v>3.3</v>
          </cell>
          <cell r="E9">
            <v>2</v>
          </cell>
          <cell r="F9">
            <v>0.2</v>
          </cell>
          <cell r="G9">
            <v>0.311</v>
          </cell>
        </row>
        <row r="10">
          <cell r="B10">
            <v>45535</v>
          </cell>
          <cell r="C10">
            <v>2.5</v>
          </cell>
          <cell r="D10">
            <v>3.2</v>
          </cell>
          <cell r="E10">
            <v>2</v>
          </cell>
          <cell r="F10">
            <v>0.2</v>
          </cell>
          <cell r="G10">
            <v>0.28399999999999997</v>
          </cell>
        </row>
        <row r="11">
          <cell r="B11">
            <v>45504</v>
          </cell>
          <cell r="C11">
            <v>2.9</v>
          </cell>
          <cell r="D11">
            <v>3.2</v>
          </cell>
          <cell r="E11">
            <v>2</v>
          </cell>
          <cell r="F11">
            <v>0.1</v>
          </cell>
          <cell r="G11">
            <v>0.185</v>
          </cell>
        </row>
        <row r="12">
          <cell r="B12">
            <v>45473</v>
          </cell>
          <cell r="C12">
            <v>3</v>
          </cell>
          <cell r="D12">
            <v>3.3</v>
          </cell>
          <cell r="E12">
            <v>2</v>
          </cell>
          <cell r="F12">
            <v>0</v>
          </cell>
          <cell r="G12">
            <v>9.0999999999999998E-2</v>
          </cell>
        </row>
        <row r="13">
          <cell r="B13">
            <v>45443</v>
          </cell>
          <cell r="C13">
            <v>3.3</v>
          </cell>
          <cell r="D13">
            <v>3.4</v>
          </cell>
          <cell r="E13">
            <v>2</v>
          </cell>
          <cell r="F13">
            <v>0</v>
          </cell>
          <cell r="G13">
            <v>0.14399999999999999</v>
          </cell>
        </row>
        <row r="14">
          <cell r="B14">
            <v>45412</v>
          </cell>
          <cell r="C14">
            <v>3.4</v>
          </cell>
          <cell r="D14">
            <v>3.6</v>
          </cell>
          <cell r="E14">
            <v>2</v>
          </cell>
          <cell r="F14">
            <v>0.3</v>
          </cell>
          <cell r="G14">
            <v>0.26300000000000001</v>
          </cell>
        </row>
        <row r="15">
          <cell r="B15">
            <v>45382</v>
          </cell>
          <cell r="C15">
            <v>3.5</v>
          </cell>
          <cell r="D15">
            <v>3.8</v>
          </cell>
          <cell r="E15">
            <v>2</v>
          </cell>
          <cell r="F15">
            <v>0.3</v>
          </cell>
          <cell r="G15">
            <v>0.38300000000000001</v>
          </cell>
        </row>
        <row r="16">
          <cell r="B16">
            <v>45351</v>
          </cell>
          <cell r="C16">
            <v>3.2</v>
          </cell>
          <cell r="D16">
            <v>3.8</v>
          </cell>
          <cell r="E16">
            <v>2</v>
          </cell>
          <cell r="F16">
            <v>0.4</v>
          </cell>
          <cell r="G16">
            <v>0.371</v>
          </cell>
        </row>
        <row r="17">
          <cell r="B17">
            <v>45322</v>
          </cell>
          <cell r="C17">
            <v>3.1</v>
          </cell>
          <cell r="D17">
            <v>3.9</v>
          </cell>
          <cell r="E17">
            <v>2</v>
          </cell>
          <cell r="F17">
            <v>0.3</v>
          </cell>
          <cell r="G17">
            <v>0.37</v>
          </cell>
        </row>
        <row r="18">
          <cell r="B18">
            <v>45291</v>
          </cell>
          <cell r="C18">
            <v>3.4</v>
          </cell>
          <cell r="D18">
            <v>3.9</v>
          </cell>
          <cell r="E18">
            <v>2</v>
          </cell>
          <cell r="F18">
            <v>0.2</v>
          </cell>
          <cell r="G18">
            <v>0.27400000000000002</v>
          </cell>
        </row>
        <row r="19">
          <cell r="B19">
            <v>45260</v>
          </cell>
          <cell r="C19">
            <v>3.1</v>
          </cell>
          <cell r="D19">
            <v>4</v>
          </cell>
          <cell r="E19">
            <v>2</v>
          </cell>
          <cell r="F19">
            <v>0.1</v>
          </cell>
          <cell r="G19">
            <v>0.30199999999999999</v>
          </cell>
        </row>
        <row r="20">
          <cell r="B20">
            <v>45230</v>
          </cell>
          <cell r="C20">
            <v>3.2</v>
          </cell>
          <cell r="D20">
            <v>4</v>
          </cell>
          <cell r="E20">
            <v>2</v>
          </cell>
          <cell r="F20">
            <v>0.1</v>
          </cell>
          <cell r="G20">
            <v>0.26300000000000001</v>
          </cell>
        </row>
        <row r="21">
          <cell r="B21">
            <v>45199</v>
          </cell>
          <cell r="C21">
            <v>3.7</v>
          </cell>
          <cell r="D21">
            <v>4.0999999999999996</v>
          </cell>
          <cell r="E21">
            <v>2</v>
          </cell>
          <cell r="F21">
            <v>0.4</v>
          </cell>
          <cell r="G21">
            <v>0.313</v>
          </cell>
        </row>
        <row r="22">
          <cell r="B22">
            <v>45169</v>
          </cell>
          <cell r="C22">
            <v>3.7</v>
          </cell>
          <cell r="D22">
            <v>4.3</v>
          </cell>
          <cell r="E22">
            <v>2</v>
          </cell>
          <cell r="F22">
            <v>0.5</v>
          </cell>
          <cell r="G22">
            <v>0.222</v>
          </cell>
        </row>
        <row r="23">
          <cell r="B23">
            <v>45138</v>
          </cell>
          <cell r="C23">
            <v>3.2</v>
          </cell>
          <cell r="D23">
            <v>4.7</v>
          </cell>
          <cell r="E23">
            <v>2</v>
          </cell>
          <cell r="F23">
            <v>0.2</v>
          </cell>
          <cell r="G23">
            <v>0.217</v>
          </cell>
        </row>
        <row r="24">
          <cell r="B24">
            <v>45107</v>
          </cell>
          <cell r="C24">
            <v>3</v>
          </cell>
          <cell r="D24">
            <v>4.8</v>
          </cell>
          <cell r="E24">
            <v>2</v>
          </cell>
          <cell r="F24">
            <v>0.3</v>
          </cell>
          <cell r="G24">
            <v>0.217</v>
          </cell>
        </row>
        <row r="25">
          <cell r="B25">
            <v>45077</v>
          </cell>
          <cell r="C25">
            <v>4</v>
          </cell>
          <cell r="D25">
            <v>5.3</v>
          </cell>
          <cell r="E25">
            <v>2</v>
          </cell>
          <cell r="F25">
            <v>0.2</v>
          </cell>
          <cell r="G25">
            <v>0.37</v>
          </cell>
        </row>
        <row r="26">
          <cell r="B26">
            <v>45046</v>
          </cell>
          <cell r="C26">
            <v>4.9000000000000004</v>
          </cell>
          <cell r="D26">
            <v>5.5</v>
          </cell>
          <cell r="E26">
            <v>2</v>
          </cell>
          <cell r="F26">
            <v>0.4</v>
          </cell>
          <cell r="G26">
            <v>0.44800000000000001</v>
          </cell>
        </row>
        <row r="27">
          <cell r="B27">
            <v>45016</v>
          </cell>
          <cell r="C27">
            <v>5</v>
          </cell>
          <cell r="D27">
            <v>5.6</v>
          </cell>
          <cell r="E27">
            <v>2</v>
          </cell>
          <cell r="F27">
            <v>0.1</v>
          </cell>
          <cell r="G27">
            <v>0.33700000000000002</v>
          </cell>
        </row>
        <row r="28">
          <cell r="B28">
            <v>44985</v>
          </cell>
          <cell r="C28">
            <v>6</v>
          </cell>
          <cell r="D28">
            <v>5.5</v>
          </cell>
          <cell r="E28">
            <v>2</v>
          </cell>
          <cell r="F28">
            <v>0.3</v>
          </cell>
          <cell r="G28">
            <v>0.46600000000000003</v>
          </cell>
        </row>
        <row r="29">
          <cell r="B29">
            <v>44957</v>
          </cell>
          <cell r="C29">
            <v>6.4</v>
          </cell>
          <cell r="D29">
            <v>5.6</v>
          </cell>
          <cell r="E29">
            <v>2</v>
          </cell>
          <cell r="F29">
            <v>0.6</v>
          </cell>
          <cell r="G29">
            <v>0.41499999999999998</v>
          </cell>
        </row>
        <row r="30">
          <cell r="B30">
            <v>44926</v>
          </cell>
          <cell r="C30">
            <v>6.5</v>
          </cell>
          <cell r="D30">
            <v>5.7</v>
          </cell>
          <cell r="E30">
            <v>2</v>
          </cell>
          <cell r="F30">
            <v>0</v>
          </cell>
          <cell r="G30">
            <v>0.372</v>
          </cell>
        </row>
        <row r="31">
          <cell r="B31">
            <v>44895</v>
          </cell>
          <cell r="C31">
            <v>7.1</v>
          </cell>
          <cell r="D31">
            <v>6</v>
          </cell>
          <cell r="E31">
            <v>2</v>
          </cell>
          <cell r="F31">
            <v>0.2</v>
          </cell>
          <cell r="G31">
            <v>0.312</v>
          </cell>
        </row>
        <row r="32">
          <cell r="B32">
            <v>44865</v>
          </cell>
          <cell r="C32">
            <v>7.7</v>
          </cell>
          <cell r="D32">
            <v>6.3</v>
          </cell>
          <cell r="E32">
            <v>2</v>
          </cell>
          <cell r="F32">
            <v>0.5</v>
          </cell>
          <cell r="G32">
            <v>0.36899999999999999</v>
          </cell>
        </row>
        <row r="33">
          <cell r="B33">
            <v>44834</v>
          </cell>
          <cell r="C33">
            <v>8.1999999999999993</v>
          </cell>
          <cell r="D33">
            <v>6.6</v>
          </cell>
          <cell r="E33">
            <v>2</v>
          </cell>
          <cell r="F33">
            <v>0.4</v>
          </cell>
          <cell r="G33">
            <v>0.57299999999999995</v>
          </cell>
        </row>
        <row r="34">
          <cell r="B34">
            <v>44804</v>
          </cell>
          <cell r="C34">
            <v>8.3000000000000007</v>
          </cell>
          <cell r="D34">
            <v>6.3</v>
          </cell>
          <cell r="E34">
            <v>2</v>
          </cell>
          <cell r="F34">
            <v>0.1</v>
          </cell>
          <cell r="G34">
            <v>0.50900000000000001</v>
          </cell>
        </row>
        <row r="35">
          <cell r="B35">
            <v>44773</v>
          </cell>
          <cell r="C35">
            <v>8.5</v>
          </cell>
          <cell r="D35">
            <v>5.9</v>
          </cell>
          <cell r="E35">
            <v>2</v>
          </cell>
          <cell r="F35">
            <v>0</v>
          </cell>
          <cell r="G35">
            <v>0.36399999999999999</v>
          </cell>
        </row>
        <row r="36">
          <cell r="B36">
            <v>44742</v>
          </cell>
          <cell r="C36">
            <v>9.1</v>
          </cell>
          <cell r="D36">
            <v>5.9</v>
          </cell>
          <cell r="E36">
            <v>2</v>
          </cell>
          <cell r="F36">
            <v>1.3</v>
          </cell>
          <cell r="G36">
            <v>0.67500000000000004</v>
          </cell>
        </row>
        <row r="37">
          <cell r="B37">
            <v>44712</v>
          </cell>
          <cell r="C37">
            <v>8.6</v>
          </cell>
          <cell r="D37">
            <v>6</v>
          </cell>
          <cell r="E37">
            <v>2</v>
          </cell>
          <cell r="F37">
            <v>0.9</v>
          </cell>
          <cell r="G37">
            <v>0.53900000000000003</v>
          </cell>
        </row>
        <row r="38">
          <cell r="B38">
            <v>44681</v>
          </cell>
          <cell r="C38">
            <v>8.3000000000000007</v>
          </cell>
          <cell r="D38">
            <v>6.2</v>
          </cell>
          <cell r="E38">
            <v>2</v>
          </cell>
          <cell r="F38">
            <v>0.4</v>
          </cell>
          <cell r="G38">
            <v>0.495</v>
          </cell>
        </row>
        <row r="39">
          <cell r="B39">
            <v>44651</v>
          </cell>
          <cell r="C39">
            <v>8.5</v>
          </cell>
          <cell r="D39">
            <v>6.5</v>
          </cell>
          <cell r="E39">
            <v>2</v>
          </cell>
          <cell r="F39">
            <v>1</v>
          </cell>
          <cell r="G39">
            <v>0.27300000000000002</v>
          </cell>
        </row>
        <row r="40">
          <cell r="B40">
            <v>44620</v>
          </cell>
          <cell r="C40">
            <v>7.9</v>
          </cell>
          <cell r="D40">
            <v>6.4</v>
          </cell>
          <cell r="E40">
            <v>2</v>
          </cell>
          <cell r="F40">
            <v>0.7</v>
          </cell>
          <cell r="G40">
            <v>0.50800000000000001</v>
          </cell>
        </row>
        <row r="41">
          <cell r="B41">
            <v>44592</v>
          </cell>
          <cell r="C41">
            <v>7.5</v>
          </cell>
          <cell r="D41">
            <v>6</v>
          </cell>
          <cell r="E41">
            <v>2</v>
          </cell>
          <cell r="F41">
            <v>0.6</v>
          </cell>
          <cell r="G41">
            <v>0.55300000000000005</v>
          </cell>
        </row>
        <row r="42">
          <cell r="B42">
            <v>44561</v>
          </cell>
          <cell r="C42">
            <v>7</v>
          </cell>
          <cell r="D42">
            <v>5.5</v>
          </cell>
          <cell r="E42">
            <v>2</v>
          </cell>
          <cell r="F42">
            <v>0.7</v>
          </cell>
          <cell r="G42">
            <v>0.63900000000000001</v>
          </cell>
        </row>
        <row r="43">
          <cell r="B43">
            <v>44530</v>
          </cell>
          <cell r="C43">
            <v>6.8</v>
          </cell>
          <cell r="D43">
            <v>4.9000000000000004</v>
          </cell>
          <cell r="E43">
            <v>2</v>
          </cell>
          <cell r="F43">
            <v>0.8</v>
          </cell>
          <cell r="G43">
            <v>0.626</v>
          </cell>
        </row>
        <row r="44">
          <cell r="B44">
            <v>44500</v>
          </cell>
          <cell r="C44">
            <v>6.2</v>
          </cell>
          <cell r="D44">
            <v>4.5999999999999996</v>
          </cell>
          <cell r="E44">
            <v>2</v>
          </cell>
          <cell r="F44">
            <v>0.9</v>
          </cell>
          <cell r="G44">
            <v>0.68700000000000006</v>
          </cell>
        </row>
        <row r="45">
          <cell r="B45">
            <v>44469</v>
          </cell>
          <cell r="C45">
            <v>5.4</v>
          </cell>
          <cell r="D45">
            <v>4</v>
          </cell>
          <cell r="E45">
            <v>2</v>
          </cell>
          <cell r="F45">
            <v>0.4</v>
          </cell>
          <cell r="G45">
            <v>0.253</v>
          </cell>
        </row>
        <row r="46">
          <cell r="B46">
            <v>44439</v>
          </cell>
          <cell r="C46">
            <v>5.3</v>
          </cell>
          <cell r="D46">
            <v>4</v>
          </cell>
          <cell r="E46">
            <v>2</v>
          </cell>
          <cell r="F46">
            <v>0.3</v>
          </cell>
          <cell r="G46">
            <v>0.13700000000000001</v>
          </cell>
        </row>
        <row r="47">
          <cell r="B47">
            <v>44408</v>
          </cell>
          <cell r="C47">
            <v>5.4</v>
          </cell>
          <cell r="D47">
            <v>4.3</v>
          </cell>
          <cell r="E47">
            <v>2</v>
          </cell>
          <cell r="F47">
            <v>0.5</v>
          </cell>
          <cell r="G47">
            <v>0.371</v>
          </cell>
        </row>
        <row r="48">
          <cell r="B48">
            <v>44377</v>
          </cell>
          <cell r="C48">
            <v>5.4</v>
          </cell>
          <cell r="D48">
            <v>4.5</v>
          </cell>
          <cell r="E48">
            <v>2</v>
          </cell>
          <cell r="F48">
            <v>0.9</v>
          </cell>
          <cell r="G48">
            <v>0.78100000000000003</v>
          </cell>
        </row>
        <row r="49">
          <cell r="B49">
            <v>44347</v>
          </cell>
          <cell r="C49">
            <v>5</v>
          </cell>
          <cell r="D49">
            <v>3.8</v>
          </cell>
          <cell r="E49">
            <v>2</v>
          </cell>
          <cell r="F49">
            <v>0.7</v>
          </cell>
          <cell r="G49">
            <v>0.66900000000000004</v>
          </cell>
        </row>
        <row r="50">
          <cell r="B50">
            <v>44316</v>
          </cell>
          <cell r="C50">
            <v>4.2</v>
          </cell>
          <cell r="D50">
            <v>3</v>
          </cell>
          <cell r="E50">
            <v>2</v>
          </cell>
          <cell r="F50">
            <v>0.7</v>
          </cell>
          <cell r="G50">
            <v>0.80100000000000005</v>
          </cell>
        </row>
        <row r="51">
          <cell r="B51">
            <v>44286</v>
          </cell>
          <cell r="C51">
            <v>2.6</v>
          </cell>
          <cell r="D51">
            <v>1.6</v>
          </cell>
          <cell r="E51">
            <v>2</v>
          </cell>
          <cell r="F51">
            <v>0.5</v>
          </cell>
          <cell r="G51">
            <v>0.25</v>
          </cell>
        </row>
        <row r="52">
          <cell r="B52">
            <v>44255</v>
          </cell>
          <cell r="C52">
            <v>1.7</v>
          </cell>
          <cell r="D52">
            <v>1.3</v>
          </cell>
          <cell r="E52">
            <v>2</v>
          </cell>
          <cell r="F52">
            <v>0.4</v>
          </cell>
          <cell r="G52">
            <v>0.13300000000000001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AA44-E67D-4B83-A512-E8F3C15FC560}">
  <sheetPr>
    <tabColor rgb="FFFCFC30"/>
  </sheetPr>
  <dimension ref="A1:E43"/>
  <sheetViews>
    <sheetView showGridLines="0" workbookViewId="0">
      <selection activeCell="C6" sqref="C6"/>
    </sheetView>
  </sheetViews>
  <sheetFormatPr defaultColWidth="0" defaultRowHeight="15" zeroHeight="1"/>
  <cols>
    <col min="1" max="2" width="4.7109375" style="23" customWidth="1"/>
    <col min="3" max="3" width="27.140625" style="23" bestFit="1" customWidth="1"/>
    <col min="4" max="5" width="4.7109375" style="23" customWidth="1"/>
    <col min="6" max="16384" width="9.140625" style="23" hidden="1"/>
  </cols>
  <sheetData>
    <row r="1" spans="2:4" ht="15.75" thickBot="1"/>
    <row r="2" spans="2:4" ht="15.75" thickTop="1">
      <c r="B2" s="24"/>
      <c r="C2" s="25"/>
      <c r="D2" s="26"/>
    </row>
    <row r="3" spans="2:4">
      <c r="B3" s="27"/>
      <c r="C3" s="28" t="s">
        <v>65</v>
      </c>
      <c r="D3" s="29"/>
    </row>
    <row r="4" spans="2:4">
      <c r="B4" s="27"/>
      <c r="C4" s="28"/>
      <c r="D4" s="29"/>
    </row>
    <row r="5" spans="2:4">
      <c r="B5" s="27"/>
      <c r="C5" s="30" t="s">
        <v>66</v>
      </c>
      <c r="D5" s="29"/>
    </row>
    <row r="6" spans="2:4">
      <c r="B6" s="27"/>
      <c r="C6" s="31"/>
      <c r="D6" s="29"/>
    </row>
    <row r="7" spans="2:4">
      <c r="B7" s="27"/>
      <c r="C7" s="32" t="s">
        <v>67</v>
      </c>
      <c r="D7" s="29"/>
    </row>
    <row r="8" spans="2:4">
      <c r="B8" s="27"/>
      <c r="C8" s="32" t="s">
        <v>68</v>
      </c>
      <c r="D8" s="29"/>
    </row>
    <row r="9" spans="2:4">
      <c r="B9" s="27"/>
      <c r="C9" s="32" t="s">
        <v>69</v>
      </c>
      <c r="D9" s="29"/>
    </row>
    <row r="10" spans="2:4">
      <c r="B10" s="27"/>
      <c r="C10" s="32" t="s">
        <v>70</v>
      </c>
      <c r="D10" s="29"/>
    </row>
    <row r="11" spans="2:4">
      <c r="B11" s="27"/>
      <c r="C11" s="33"/>
      <c r="D11" s="29"/>
    </row>
    <row r="12" spans="2:4">
      <c r="B12" s="27"/>
      <c r="C12" s="34" t="s">
        <v>71</v>
      </c>
      <c r="D12" s="29"/>
    </row>
    <row r="13" spans="2:4">
      <c r="B13" s="27"/>
      <c r="C13" s="35"/>
      <c r="D13" s="29"/>
    </row>
    <row r="14" spans="2:4">
      <c r="B14" s="27"/>
      <c r="C14" s="36" t="s">
        <v>72</v>
      </c>
      <c r="D14" s="29"/>
    </row>
    <row r="15" spans="2:4">
      <c r="B15" s="27"/>
      <c r="C15" s="36" t="s">
        <v>73</v>
      </c>
      <c r="D15" s="29"/>
    </row>
    <row r="16" spans="2:4">
      <c r="B16" s="27"/>
      <c r="C16" s="36" t="s">
        <v>74</v>
      </c>
      <c r="D16" s="29"/>
    </row>
    <row r="17" spans="2:4">
      <c r="B17" s="27"/>
      <c r="C17" s="36" t="s">
        <v>75</v>
      </c>
      <c r="D17" s="29"/>
    </row>
    <row r="18" spans="2:4">
      <c r="B18" s="27"/>
      <c r="C18" s="33"/>
      <c r="D18" s="29"/>
    </row>
    <row r="19" spans="2:4">
      <c r="B19" s="27"/>
      <c r="C19" s="37" t="s">
        <v>76</v>
      </c>
      <c r="D19" s="29"/>
    </row>
    <row r="20" spans="2:4">
      <c r="B20" s="27"/>
      <c r="C20" s="38"/>
      <c r="D20" s="29"/>
    </row>
    <row r="21" spans="2:4">
      <c r="B21" s="27"/>
      <c r="C21" s="39" t="s">
        <v>77</v>
      </c>
      <c r="D21" s="29"/>
    </row>
    <row r="22" spans="2:4">
      <c r="B22" s="27"/>
      <c r="C22" s="39" t="s">
        <v>78</v>
      </c>
      <c r="D22" s="29"/>
    </row>
    <row r="23" spans="2:4">
      <c r="B23" s="27"/>
      <c r="C23" s="39" t="s">
        <v>79</v>
      </c>
      <c r="D23" s="29"/>
    </row>
    <row r="24" spans="2:4">
      <c r="B24" s="27"/>
      <c r="C24" s="39" t="s">
        <v>80</v>
      </c>
      <c r="D24" s="29"/>
    </row>
    <row r="25" spans="2:4">
      <c r="B25" s="27"/>
      <c r="C25" s="33"/>
      <c r="D25" s="29"/>
    </row>
    <row r="26" spans="2:4">
      <c r="B26" s="27"/>
      <c r="C26" s="40" t="s">
        <v>81</v>
      </c>
      <c r="D26" s="29"/>
    </row>
    <row r="27" spans="2:4">
      <c r="B27" s="27"/>
      <c r="C27" s="41"/>
      <c r="D27" s="29"/>
    </row>
    <row r="28" spans="2:4">
      <c r="B28" s="27"/>
      <c r="C28" s="42" t="s">
        <v>82</v>
      </c>
      <c r="D28" s="29"/>
    </row>
    <row r="29" spans="2:4">
      <c r="B29" s="27"/>
      <c r="C29" s="42" t="s">
        <v>83</v>
      </c>
      <c r="D29" s="29"/>
    </row>
    <row r="30" spans="2:4">
      <c r="B30" s="27"/>
      <c r="C30" s="42" t="s">
        <v>84</v>
      </c>
      <c r="D30" s="29"/>
    </row>
    <row r="31" spans="2:4">
      <c r="B31" s="27"/>
      <c r="C31" s="42" t="s">
        <v>85</v>
      </c>
      <c r="D31" s="29"/>
    </row>
    <row r="32" spans="2:4" ht="15.75" thickBot="1">
      <c r="B32" s="43"/>
      <c r="C32" s="44"/>
      <c r="D32" s="45"/>
    </row>
    <row r="33" spans="2:4" ht="16.5" thickTop="1" thickBot="1">
      <c r="C33" s="33"/>
    </row>
    <row r="34" spans="2:4" ht="15.75" thickTop="1">
      <c r="B34" s="24"/>
      <c r="C34" s="46"/>
      <c r="D34" s="26"/>
    </row>
    <row r="35" spans="2:4">
      <c r="B35" s="27"/>
      <c r="C35" s="47" t="s">
        <v>86</v>
      </c>
      <c r="D35" s="29"/>
    </row>
    <row r="36" spans="2:4">
      <c r="B36" s="27"/>
      <c r="C36" s="47"/>
      <c r="D36" s="29"/>
    </row>
    <row r="37" spans="2:4">
      <c r="B37" s="27"/>
      <c r="C37" s="48" t="s">
        <v>87</v>
      </c>
      <c r="D37" s="29"/>
    </row>
    <row r="38" spans="2:4">
      <c r="B38" s="27"/>
      <c r="C38" s="49"/>
      <c r="D38" s="29"/>
    </row>
    <row r="39" spans="2:4">
      <c r="B39" s="27"/>
      <c r="C39" s="50" t="s">
        <v>88</v>
      </c>
      <c r="D39" s="29"/>
    </row>
    <row r="40" spans="2:4">
      <c r="B40" s="27"/>
      <c r="C40" s="50" t="s">
        <v>89</v>
      </c>
      <c r="D40" s="29"/>
    </row>
    <row r="41" spans="2:4">
      <c r="B41" s="27"/>
      <c r="C41" s="51" t="s">
        <v>90</v>
      </c>
      <c r="D41" s="29"/>
    </row>
    <row r="42" spans="2:4" ht="15.75" thickBot="1">
      <c r="B42" s="43"/>
      <c r="C42" s="52"/>
      <c r="D42" s="45"/>
    </row>
    <row r="43" spans="2:4" ht="15.75" thickTop="1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workbookViewId="0">
      <selection activeCell="C7" sqref="C7"/>
    </sheetView>
  </sheetViews>
  <sheetFormatPr defaultRowHeight="15"/>
  <cols>
    <col min="1" max="1" width="6.7109375" style="2" bestFit="1" customWidth="1"/>
    <col min="2" max="2" width="35" customWidth="1"/>
    <col min="3" max="3" width="40.28515625" bestFit="1" customWidth="1"/>
    <col min="4" max="4" width="9.42578125" bestFit="1" customWidth="1"/>
    <col min="5" max="5" width="10.85546875" bestFit="1" customWidth="1"/>
    <col min="6" max="6" width="10.5703125" bestFit="1" customWidth="1"/>
    <col min="7" max="7" width="18.140625" bestFit="1" customWidth="1"/>
    <col min="9" max="9" width="26.28515625" bestFit="1" customWidth="1"/>
  </cols>
  <sheetData>
    <row r="1" spans="1:9">
      <c r="A1" s="3"/>
      <c r="B1" s="5"/>
      <c r="C1" s="5"/>
      <c r="D1" s="5"/>
      <c r="E1" s="5"/>
      <c r="F1" s="5"/>
    </row>
    <row r="2" spans="1:9">
      <c r="B2" t="s">
        <v>0</v>
      </c>
      <c r="C2" t="s">
        <v>1</v>
      </c>
    </row>
    <row r="3" spans="1:9">
      <c r="B3" t="s">
        <v>2</v>
      </c>
      <c r="C3" t="s">
        <v>3</v>
      </c>
    </row>
    <row r="4" spans="1:9">
      <c r="B4" t="s">
        <v>4</v>
      </c>
      <c r="C4" s="4" t="s">
        <v>44</v>
      </c>
    </row>
    <row r="5" spans="1:9">
      <c r="B5" t="s">
        <v>5</v>
      </c>
    </row>
    <row r="6" spans="1:9">
      <c r="B6" t="s">
        <v>6</v>
      </c>
      <c r="C6" t="s">
        <v>7</v>
      </c>
    </row>
    <row r="7" spans="1:9">
      <c r="B7" t="s">
        <v>8</v>
      </c>
      <c r="C7" t="s">
        <v>9</v>
      </c>
    </row>
    <row r="9" spans="1:9">
      <c r="A9" s="1" t="s">
        <v>46</v>
      </c>
      <c r="B9" s="4" t="s">
        <v>45</v>
      </c>
      <c r="C9" s="4" t="s">
        <v>10</v>
      </c>
      <c r="D9" s="4" t="s">
        <v>11</v>
      </c>
      <c r="E9" s="4" t="s">
        <v>12</v>
      </c>
      <c r="F9" s="4" t="s">
        <v>13</v>
      </c>
      <c r="G9" s="4" t="s">
        <v>10</v>
      </c>
      <c r="H9" s="4" t="s">
        <v>61</v>
      </c>
      <c r="I9" s="4" t="s">
        <v>62</v>
      </c>
    </row>
    <row r="10" spans="1:9">
      <c r="A10" s="2">
        <v>1</v>
      </c>
      <c r="B10" t="s">
        <v>14</v>
      </c>
      <c r="C10" t="s">
        <v>15</v>
      </c>
      <c r="D10" t="s">
        <v>16</v>
      </c>
      <c r="E10">
        <v>53.2</v>
      </c>
      <c r="F10">
        <v>52.6</v>
      </c>
      <c r="G10" t="str">
        <f>CONCATENATE(C10," Index")</f>
        <v>NAPMALL Index</v>
      </c>
      <c r="H10" t="s">
        <v>58</v>
      </c>
      <c r="I10" t="str">
        <f>CONCATENATE(G10," ",H10)</f>
        <v>NAPMALL Index PX_LAST</v>
      </c>
    </row>
    <row r="11" spans="1:9">
      <c r="A11" s="2">
        <v>2</v>
      </c>
    </row>
    <row r="12" spans="1:9">
      <c r="A12" s="2">
        <v>3</v>
      </c>
      <c r="B12" t="s">
        <v>14</v>
      </c>
    </row>
    <row r="13" spans="1:9">
      <c r="A13" s="2">
        <v>4</v>
      </c>
      <c r="B13" t="s">
        <v>17</v>
      </c>
      <c r="C13" t="s">
        <v>18</v>
      </c>
      <c r="D13" t="s">
        <v>16</v>
      </c>
      <c r="E13">
        <v>50.3</v>
      </c>
      <c r="F13">
        <v>50.9</v>
      </c>
      <c r="G13" t="str">
        <f>CONCATENATE(C13," Index")</f>
        <v>NAPMPMI Index</v>
      </c>
      <c r="H13" t="s">
        <v>58</v>
      </c>
      <c r="I13" t="str">
        <f>CONCATENATE(G13," ",H13)</f>
        <v>NAPMPMI Index PX_LAST</v>
      </c>
    </row>
    <row r="14" spans="1:9">
      <c r="A14" s="2">
        <v>5</v>
      </c>
      <c r="B14" t="s">
        <v>19</v>
      </c>
    </row>
    <row r="15" spans="1:9">
      <c r="A15" s="2">
        <v>6</v>
      </c>
    </row>
    <row r="16" spans="1:9">
      <c r="A16" s="2">
        <v>7</v>
      </c>
      <c r="B16" t="s">
        <v>20</v>
      </c>
    </row>
    <row r="17" spans="1:9">
      <c r="A17" s="2">
        <v>8</v>
      </c>
      <c r="B17" t="s">
        <v>21</v>
      </c>
    </row>
    <row r="18" spans="1:9">
      <c r="A18" s="2">
        <v>9</v>
      </c>
      <c r="B18" t="s">
        <v>22</v>
      </c>
    </row>
    <row r="19" spans="1:9">
      <c r="A19" s="2">
        <v>10</v>
      </c>
      <c r="B19" t="s">
        <v>23</v>
      </c>
    </row>
    <row r="20" spans="1:9">
      <c r="A20" s="2">
        <v>11</v>
      </c>
      <c r="B20" t="s">
        <v>24</v>
      </c>
    </row>
    <row r="21" spans="1:9">
      <c r="A21" s="2">
        <v>12</v>
      </c>
      <c r="B21" t="s">
        <v>25</v>
      </c>
      <c r="C21" t="s">
        <v>26</v>
      </c>
      <c r="D21" t="s">
        <v>16</v>
      </c>
      <c r="E21">
        <v>50.7</v>
      </c>
      <c r="F21">
        <v>52.5</v>
      </c>
      <c r="G21" t="str">
        <f t="shared" ref="G21:G23" si="0">CONCATENATE(C21," Index")</f>
        <v>NAPMPROD Index</v>
      </c>
      <c r="H21" t="s">
        <v>58</v>
      </c>
      <c r="I21" t="str">
        <f t="shared" ref="I21:I23" si="1">CONCATENATE(G21," ",H21)</f>
        <v>NAPMPROD Index PX_LAST</v>
      </c>
    </row>
    <row r="22" spans="1:9">
      <c r="A22" s="2">
        <v>13</v>
      </c>
      <c r="B22" t="s">
        <v>27</v>
      </c>
      <c r="C22" t="s">
        <v>28</v>
      </c>
      <c r="D22" t="s">
        <v>16</v>
      </c>
      <c r="E22">
        <v>48.6</v>
      </c>
      <c r="F22">
        <v>55.1</v>
      </c>
      <c r="G22" t="str">
        <f t="shared" si="0"/>
        <v>NAPMNEWO Index</v>
      </c>
      <c r="H22" t="s">
        <v>58</v>
      </c>
      <c r="I22" t="str">
        <f t="shared" si="1"/>
        <v>NAPMNEWO Index PX_LAST</v>
      </c>
    </row>
    <row r="23" spans="1:9">
      <c r="A23" s="2">
        <v>14</v>
      </c>
      <c r="B23" t="s">
        <v>29</v>
      </c>
      <c r="C23" t="s">
        <v>30</v>
      </c>
      <c r="D23" t="s">
        <v>16</v>
      </c>
      <c r="E23">
        <v>47.6</v>
      </c>
      <c r="F23">
        <v>50.3</v>
      </c>
      <c r="G23" t="str">
        <f t="shared" si="0"/>
        <v>NAPMEMPL Index</v>
      </c>
      <c r="H23" t="s">
        <v>58</v>
      </c>
      <c r="I23" t="str">
        <f t="shared" si="1"/>
        <v>NAPMEMPL Index PX_LAST</v>
      </c>
    </row>
    <row r="24" spans="1:9">
      <c r="A24" s="2">
        <v>15</v>
      </c>
      <c r="B24" t="s">
        <v>31</v>
      </c>
    </row>
    <row r="25" spans="1:9">
      <c r="A25" s="2">
        <v>16</v>
      </c>
      <c r="B25" t="s">
        <v>32</v>
      </c>
      <c r="C25" t="s">
        <v>33</v>
      </c>
      <c r="D25" t="s">
        <v>16</v>
      </c>
      <c r="E25">
        <v>49.9</v>
      </c>
      <c r="F25">
        <v>45.9</v>
      </c>
      <c r="G25" t="str">
        <f>CONCATENATE(C25," Index")</f>
        <v>NAPMINV Index</v>
      </c>
      <c r="H25" t="s">
        <v>58</v>
      </c>
      <c r="I25" t="str">
        <f>CONCATENATE(G25," ",H25)</f>
        <v>NAPMINV Index PX_LAST</v>
      </c>
    </row>
    <row r="26" spans="1:9">
      <c r="A26" s="2">
        <v>17</v>
      </c>
      <c r="B26" t="s">
        <v>34</v>
      </c>
    </row>
    <row r="27" spans="1:9">
      <c r="A27" s="2">
        <v>18</v>
      </c>
      <c r="B27" t="s">
        <v>35</v>
      </c>
    </row>
    <row r="28" spans="1:9">
      <c r="A28" s="2">
        <v>19</v>
      </c>
      <c r="B28" t="s">
        <v>36</v>
      </c>
    </row>
    <row r="29" spans="1:9">
      <c r="A29" s="2">
        <v>20</v>
      </c>
      <c r="B29" t="s">
        <v>37</v>
      </c>
    </row>
    <row r="30" spans="1:9">
      <c r="A30" s="2">
        <v>21</v>
      </c>
      <c r="B30" t="s">
        <v>38</v>
      </c>
    </row>
    <row r="31" spans="1:9">
      <c r="A31" s="2">
        <v>22</v>
      </c>
      <c r="B31" t="s">
        <v>19</v>
      </c>
    </row>
    <row r="32" spans="1:9">
      <c r="A32" s="2">
        <v>23</v>
      </c>
      <c r="B32" t="s">
        <v>25</v>
      </c>
      <c r="C32" t="s">
        <v>39</v>
      </c>
      <c r="D32" t="s">
        <v>16</v>
      </c>
      <c r="E32">
        <v>54.4</v>
      </c>
      <c r="F32">
        <v>54.5</v>
      </c>
      <c r="G32" t="str">
        <f t="shared" ref="G32:G34" si="2">CONCATENATE(C32," Index")</f>
        <v>NAPMNMAN Index</v>
      </c>
      <c r="H32" t="s">
        <v>58</v>
      </c>
      <c r="I32" t="str">
        <f t="shared" ref="I32:I34" si="3">CONCATENATE(G32," ",H32)</f>
        <v>NAPMNMAN Index PX_LAST</v>
      </c>
    </row>
    <row r="33" spans="1:9">
      <c r="A33" s="2">
        <v>24</v>
      </c>
      <c r="B33" t="s">
        <v>27</v>
      </c>
      <c r="C33" t="s">
        <v>40</v>
      </c>
      <c r="D33" t="s">
        <v>16</v>
      </c>
      <c r="E33">
        <v>52.2</v>
      </c>
      <c r="F33">
        <v>51.3</v>
      </c>
      <c r="G33" t="str">
        <f t="shared" si="2"/>
        <v>NAPMNNO Index</v>
      </c>
      <c r="H33" t="s">
        <v>58</v>
      </c>
      <c r="I33" t="str">
        <f t="shared" si="3"/>
        <v>NAPMNNO Index PX_LAST</v>
      </c>
    </row>
    <row r="34" spans="1:9">
      <c r="A34" s="2">
        <v>25</v>
      </c>
      <c r="B34" t="s">
        <v>29</v>
      </c>
      <c r="C34" t="s">
        <v>41</v>
      </c>
      <c r="D34" t="s">
        <v>16</v>
      </c>
      <c r="E34">
        <v>53.9</v>
      </c>
      <c r="F34">
        <v>52.3</v>
      </c>
      <c r="G34" t="str">
        <f t="shared" si="2"/>
        <v>NAPMNEMP Index</v>
      </c>
      <c r="H34" t="s">
        <v>58</v>
      </c>
      <c r="I34" t="str">
        <f t="shared" si="3"/>
        <v>NAPMNEMP Index PX_LAST</v>
      </c>
    </row>
    <row r="35" spans="1:9">
      <c r="A35" s="2">
        <v>26</v>
      </c>
      <c r="B35" t="s">
        <v>31</v>
      </c>
    </row>
    <row r="36" spans="1:9">
      <c r="A36" s="2">
        <v>27</v>
      </c>
      <c r="B36" t="s">
        <v>32</v>
      </c>
    </row>
    <row r="37" spans="1:9">
      <c r="A37" s="2">
        <v>28</v>
      </c>
      <c r="B37" t="s">
        <v>34</v>
      </c>
      <c r="C37" t="s">
        <v>42</v>
      </c>
      <c r="D37" t="s">
        <v>16</v>
      </c>
      <c r="E37">
        <v>62.6</v>
      </c>
      <c r="F37">
        <v>60.4</v>
      </c>
      <c r="G37" t="str">
        <f>CONCATENATE(C37," Index")</f>
        <v>NAPMNPRC Index</v>
      </c>
      <c r="H37" t="s">
        <v>58</v>
      </c>
      <c r="I37" t="str">
        <f>CONCATENATE(G37," ",H37)</f>
        <v>NAPMNPRC Index PX_LAST</v>
      </c>
    </row>
    <row r="38" spans="1:9">
      <c r="A38" s="2">
        <v>29</v>
      </c>
      <c r="B38" t="s">
        <v>35</v>
      </c>
    </row>
    <row r="39" spans="1:9">
      <c r="A39" s="2">
        <v>30</v>
      </c>
      <c r="B39" t="s">
        <v>36</v>
      </c>
    </row>
    <row r="40" spans="1:9">
      <c r="A40" s="2">
        <v>31</v>
      </c>
      <c r="B40" t="s">
        <v>37</v>
      </c>
    </row>
    <row r="41" spans="1:9">
      <c r="A41" s="2">
        <v>32</v>
      </c>
      <c r="B41" t="s">
        <v>43</v>
      </c>
    </row>
  </sheetData>
  <autoFilter ref="A9:G41" xr:uid="{00000000-0009-0000-0000-000000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6"/>
  <sheetViews>
    <sheetView workbookViewId="0">
      <pane xSplit="1" ySplit="3" topLeftCell="B425" activePane="bottomRight" state="frozen"/>
      <selection pane="topRight" activeCell="B1" sqref="B1"/>
      <selection pane="bottomLeft" activeCell="A3" sqref="A3"/>
      <selection pane="bottomRight" activeCell="A425" sqref="A425"/>
    </sheetView>
  </sheetViews>
  <sheetFormatPr defaultRowHeight="11.25"/>
  <cols>
    <col min="1" max="11" width="12.7109375" style="18" customWidth="1"/>
    <col min="12" max="16384" width="9.140625" style="15"/>
  </cols>
  <sheetData>
    <row r="1" spans="1:11" s="16" customFormat="1" ht="22.5">
      <c r="A1" s="17"/>
      <c r="B1" s="17" t="str">
        <f t="shared" ref="B1:J1" si="0">CONCATENATE(B2," ",B3)</f>
        <v>NAPMALL Index PX_LAST</v>
      </c>
      <c r="C1" s="17" t="str">
        <f t="shared" si="0"/>
        <v>NAPMPMI Index PX_LAST</v>
      </c>
      <c r="D1" s="17" t="str">
        <f t="shared" si="0"/>
        <v>NAPMPROD Index PX_LAST</v>
      </c>
      <c r="E1" s="17" t="str">
        <f t="shared" si="0"/>
        <v>NAPMNEWO Index PX_LAST</v>
      </c>
      <c r="F1" s="17" t="str">
        <f t="shared" si="0"/>
        <v>NAPMEMPL Index PX_LAST</v>
      </c>
      <c r="G1" s="17" t="str">
        <f t="shared" si="0"/>
        <v>NAPMINV Index PX_LAST</v>
      </c>
      <c r="H1" s="17" t="str">
        <f t="shared" si="0"/>
        <v>NAPMNMAN Index PX_LAST</v>
      </c>
      <c r="I1" s="17" t="str">
        <f t="shared" si="0"/>
        <v>NAPMNNO Index PX_LAST</v>
      </c>
      <c r="J1" s="17" t="str">
        <f t="shared" si="0"/>
        <v>NAPMNEMP Index PX_LAST</v>
      </c>
      <c r="K1" s="17" t="str">
        <f>CONCATENATE(K2," ",K3)</f>
        <v>NAPMNPRC Index PX_LAST</v>
      </c>
    </row>
    <row r="2" spans="1:11">
      <c r="B2" s="18" t="s">
        <v>47</v>
      </c>
      <c r="C2" s="18" t="s">
        <v>48</v>
      </c>
      <c r="D2" s="18" t="s">
        <v>49</v>
      </c>
      <c r="E2" s="18" t="s">
        <v>50</v>
      </c>
      <c r="F2" s="18" t="s">
        <v>51</v>
      </c>
      <c r="G2" s="18" t="s">
        <v>52</v>
      </c>
      <c r="H2" s="18" t="s">
        <v>53</v>
      </c>
      <c r="I2" s="18" t="s">
        <v>54</v>
      </c>
      <c r="J2" s="18" t="s">
        <v>55</v>
      </c>
      <c r="K2" s="18" t="s">
        <v>56</v>
      </c>
    </row>
    <row r="3" spans="1:11">
      <c r="A3" s="18" t="s">
        <v>57</v>
      </c>
      <c r="B3" s="18" t="s">
        <v>58</v>
      </c>
      <c r="C3" s="18" t="s">
        <v>58</v>
      </c>
      <c r="D3" s="18" t="s">
        <v>58</v>
      </c>
      <c r="E3" s="18" t="s">
        <v>58</v>
      </c>
      <c r="F3" s="18" t="s">
        <v>58</v>
      </c>
      <c r="G3" s="18" t="s">
        <v>58</v>
      </c>
      <c r="H3" s="18" t="s">
        <v>58</v>
      </c>
      <c r="I3" s="18" t="s">
        <v>58</v>
      </c>
      <c r="J3" s="18" t="s">
        <v>58</v>
      </c>
      <c r="K3" s="18" t="s">
        <v>58</v>
      </c>
    </row>
    <row r="4" spans="1:11">
      <c r="A4" s="19" t="e">
        <f ca="1">_xll.BDH(B$2,B$3,"1989-12-31","","Dir=V","Fill=B","Days=A","Per=M","Dts=S","cols=2;rows=422")</f>
        <v>#NAME?</v>
      </c>
      <c r="C4" s="18" t="e">
        <f ca="1">_xll.BDH(C$2,C$3,"1989-12-31","","Dir=V","Fill=B","Days=A","Per=M","Dts=H","cols=1;rows=423")</f>
        <v>#NAME?</v>
      </c>
      <c r="D4" s="18" t="e">
        <f ca="1">_xll.BDH(D$2,D$3,"1989-12-31","","Dir=V","Fill=B","Days=A","Per=M","Dts=H","cols=1;rows=423")</f>
        <v>#NAME?</v>
      </c>
      <c r="E4" s="18" t="e">
        <f ca="1">_xll.BDH(E$2,E$3,"1989-12-31","","Dir=V","Fill=B","Days=A","Per=M","Dts=H","cols=1;rows=423")</f>
        <v>#NAME?</v>
      </c>
      <c r="F4" s="18" t="e">
        <f ca="1">_xll.BDH(F$2,F$3,"1989-12-31","","Dir=V","Fill=B","Days=A","Per=M","Dts=H","cols=1;rows=423")</f>
        <v>#NAME?</v>
      </c>
      <c r="G4" s="18" t="e">
        <f ca="1">_xll.BDH(G$2,G$3,"1989-12-31","","Dir=V","Fill=B","Days=A","Per=M","Dts=H","cols=1;rows=423")</f>
        <v>#NAME?</v>
      </c>
      <c r="H4" s="18" t="e">
        <f ca="1">_xll.BDH(H$2,H$3,"1989-12-31","","Dir=V","Fill=B","Days=A","Per=M","Dts=H","cols=1;rows=422")</f>
        <v>#NAME?</v>
      </c>
      <c r="I4" s="18" t="e">
        <f ca="1">_xll.BDH(I$2,I$3,"1989-12-31","","Dir=V","Fill=B","Days=A","Per=M","Dts=H","cols=1;rows=422")</f>
        <v>#NAME?</v>
      </c>
      <c r="J4" s="18" t="e">
        <f ca="1">_xll.BDH(J$2,J$3,"1989-12-31","","Dir=V","Fill=B","Days=A","Per=M","Dts=H","cols=1;rows=422")</f>
        <v>#NAME?</v>
      </c>
      <c r="K4" s="18" t="e">
        <f ca="1">_xll.BDH(K$2,K$3,"1989-12-31","","Dir=V","Fill=B","Days=A","Per=M","Dts=H","cols=1;rows=422")</f>
        <v>#NAME?</v>
      </c>
    </row>
    <row r="5" spans="1:11">
      <c r="A5" s="19">
        <v>32932</v>
      </c>
      <c r="C5" s="18">
        <v>47.2</v>
      </c>
      <c r="D5" s="18">
        <v>47.4</v>
      </c>
      <c r="E5" s="18">
        <v>49.1</v>
      </c>
      <c r="F5" s="18">
        <v>45.4</v>
      </c>
      <c r="G5" s="18">
        <v>42.7</v>
      </c>
    </row>
    <row r="6" spans="1:11">
      <c r="A6" s="19">
        <v>32963</v>
      </c>
      <c r="C6" s="18">
        <v>49.1</v>
      </c>
      <c r="D6" s="18">
        <v>52.8</v>
      </c>
      <c r="E6" s="18">
        <v>52.5</v>
      </c>
      <c r="F6" s="18">
        <v>46.5</v>
      </c>
      <c r="G6" s="18">
        <v>41.4</v>
      </c>
    </row>
    <row r="7" spans="1:11">
      <c r="A7" s="19">
        <v>32993</v>
      </c>
      <c r="C7" s="18">
        <v>49.9</v>
      </c>
      <c r="D7" s="18">
        <v>54.7</v>
      </c>
      <c r="E7" s="18">
        <v>52.3</v>
      </c>
      <c r="F7" s="18">
        <v>46.5</v>
      </c>
      <c r="G7" s="18">
        <v>41.2</v>
      </c>
    </row>
    <row r="8" spans="1:11">
      <c r="A8" s="19">
        <v>33024</v>
      </c>
      <c r="C8" s="18">
        <v>50</v>
      </c>
      <c r="D8" s="18">
        <v>53.5</v>
      </c>
      <c r="E8" s="18">
        <v>53.7</v>
      </c>
      <c r="F8" s="18">
        <v>46.6</v>
      </c>
      <c r="G8" s="18">
        <v>41.3</v>
      </c>
    </row>
    <row r="9" spans="1:11">
      <c r="A9" s="19">
        <v>33054</v>
      </c>
      <c r="C9" s="18">
        <v>49.5</v>
      </c>
      <c r="D9" s="18">
        <v>53.9</v>
      </c>
      <c r="E9" s="18">
        <v>51.7</v>
      </c>
      <c r="F9" s="18">
        <v>46.2</v>
      </c>
      <c r="G9" s="18">
        <v>40</v>
      </c>
    </row>
    <row r="10" spans="1:11">
      <c r="A10" s="19">
        <v>33085</v>
      </c>
      <c r="C10" s="18">
        <v>49.2</v>
      </c>
      <c r="D10" s="18">
        <v>51.3</v>
      </c>
      <c r="E10" s="18">
        <v>52</v>
      </c>
      <c r="F10" s="18">
        <v>45.4</v>
      </c>
      <c r="G10" s="18">
        <v>42.6</v>
      </c>
    </row>
    <row r="11" spans="1:11">
      <c r="A11" s="19">
        <v>33116</v>
      </c>
      <c r="C11" s="18">
        <v>46.6</v>
      </c>
      <c r="D11" s="18">
        <v>49.8</v>
      </c>
      <c r="E11" s="18">
        <v>46.7</v>
      </c>
      <c r="F11" s="18">
        <v>46.3</v>
      </c>
      <c r="G11" s="18">
        <v>39.6</v>
      </c>
    </row>
    <row r="12" spans="1:11">
      <c r="A12" s="19">
        <v>33146</v>
      </c>
      <c r="C12" s="18">
        <v>46.1</v>
      </c>
      <c r="D12" s="18">
        <v>47.9</v>
      </c>
      <c r="E12" s="18">
        <v>45.5</v>
      </c>
      <c r="F12" s="18">
        <v>43.1</v>
      </c>
      <c r="G12" s="18">
        <v>43</v>
      </c>
    </row>
    <row r="13" spans="1:11">
      <c r="A13" s="19">
        <v>33177</v>
      </c>
      <c r="C13" s="18">
        <v>44.5</v>
      </c>
      <c r="D13" s="18">
        <v>45.5</v>
      </c>
      <c r="E13" s="18">
        <v>44.9</v>
      </c>
      <c r="F13" s="18">
        <v>41.3</v>
      </c>
      <c r="G13" s="18">
        <v>40.799999999999997</v>
      </c>
    </row>
    <row r="14" spans="1:11">
      <c r="A14" s="19">
        <v>33207</v>
      </c>
      <c r="C14" s="18">
        <v>43.2</v>
      </c>
      <c r="D14" s="18">
        <v>43.6</v>
      </c>
      <c r="E14" s="18">
        <v>43.1</v>
      </c>
      <c r="F14" s="18">
        <v>40.200000000000003</v>
      </c>
      <c r="G14" s="18">
        <v>41.2</v>
      </c>
    </row>
    <row r="15" spans="1:11">
      <c r="A15" s="19">
        <v>33238</v>
      </c>
      <c r="C15" s="18">
        <v>41.3</v>
      </c>
      <c r="D15" s="18">
        <v>42.1</v>
      </c>
      <c r="E15" s="18">
        <v>40.4</v>
      </c>
      <c r="F15" s="18">
        <v>36.200000000000003</v>
      </c>
      <c r="G15" s="18">
        <v>40.9</v>
      </c>
    </row>
    <row r="16" spans="1:11">
      <c r="A16" s="19">
        <v>33269</v>
      </c>
      <c r="C16" s="18">
        <v>40.799999999999997</v>
      </c>
      <c r="D16" s="18">
        <v>41.8</v>
      </c>
      <c r="E16" s="18">
        <v>38.5</v>
      </c>
      <c r="F16" s="18">
        <v>38.799999999999997</v>
      </c>
      <c r="G16" s="18">
        <v>39.6</v>
      </c>
    </row>
    <row r="17" spans="1:7">
      <c r="A17" s="19">
        <v>33297</v>
      </c>
      <c r="C17" s="18">
        <v>39.200000000000003</v>
      </c>
      <c r="D17" s="18">
        <v>38.9</v>
      </c>
      <c r="E17" s="18">
        <v>38.1</v>
      </c>
      <c r="F17" s="18">
        <v>37.299999999999997</v>
      </c>
      <c r="G17" s="18">
        <v>39.6</v>
      </c>
    </row>
    <row r="18" spans="1:7">
      <c r="A18" s="19">
        <v>33328</v>
      </c>
      <c r="C18" s="18">
        <v>39.4</v>
      </c>
      <c r="D18" s="18">
        <v>39.1</v>
      </c>
      <c r="E18" s="18">
        <v>39.200000000000003</v>
      </c>
      <c r="F18" s="18">
        <v>35.6</v>
      </c>
      <c r="G18" s="18">
        <v>39.9</v>
      </c>
    </row>
    <row r="19" spans="1:7">
      <c r="A19" s="19">
        <v>33358</v>
      </c>
      <c r="C19" s="18">
        <v>40.700000000000003</v>
      </c>
      <c r="D19" s="18">
        <v>41.2</v>
      </c>
      <c r="E19" s="18">
        <v>42.4</v>
      </c>
      <c r="F19" s="18">
        <v>33.6</v>
      </c>
      <c r="G19" s="18">
        <v>43.6</v>
      </c>
    </row>
    <row r="20" spans="1:7">
      <c r="A20" s="19">
        <v>33389</v>
      </c>
      <c r="C20" s="18">
        <v>42.8</v>
      </c>
      <c r="D20" s="18">
        <v>44.5</v>
      </c>
      <c r="E20" s="18">
        <v>46.1</v>
      </c>
      <c r="F20" s="18">
        <v>35.799999999999997</v>
      </c>
      <c r="G20" s="18">
        <v>39.6</v>
      </c>
    </row>
    <row r="21" spans="1:7">
      <c r="A21" s="19">
        <v>33419</v>
      </c>
      <c r="C21" s="18">
        <v>44.5</v>
      </c>
      <c r="D21" s="18">
        <v>46.9</v>
      </c>
      <c r="E21" s="18">
        <v>48.9</v>
      </c>
      <c r="F21" s="18">
        <v>37.4</v>
      </c>
      <c r="G21" s="18">
        <v>37.299999999999997</v>
      </c>
    </row>
    <row r="22" spans="1:7">
      <c r="A22" s="19">
        <v>33450</v>
      </c>
      <c r="C22" s="18">
        <v>50.3</v>
      </c>
      <c r="D22" s="18">
        <v>53.7</v>
      </c>
      <c r="E22" s="18">
        <v>58.4</v>
      </c>
      <c r="F22" s="18">
        <v>43</v>
      </c>
      <c r="G22" s="18">
        <v>37.1</v>
      </c>
    </row>
    <row r="23" spans="1:7">
      <c r="A23" s="19">
        <v>33481</v>
      </c>
      <c r="C23" s="18">
        <v>50.6</v>
      </c>
      <c r="D23" s="18">
        <v>57.2</v>
      </c>
      <c r="E23" s="18">
        <v>55.6</v>
      </c>
      <c r="F23" s="18">
        <v>41.3</v>
      </c>
      <c r="G23" s="18">
        <v>39.1</v>
      </c>
    </row>
    <row r="24" spans="1:7">
      <c r="A24" s="19">
        <v>33511</v>
      </c>
      <c r="C24" s="18">
        <v>52.9</v>
      </c>
      <c r="D24" s="18">
        <v>59.8</v>
      </c>
      <c r="E24" s="18">
        <v>60.1</v>
      </c>
      <c r="F24" s="18">
        <v>44</v>
      </c>
      <c r="G24" s="18">
        <v>39</v>
      </c>
    </row>
    <row r="25" spans="1:7">
      <c r="A25" s="19">
        <v>33542</v>
      </c>
      <c r="C25" s="18">
        <v>54.9</v>
      </c>
      <c r="D25" s="18">
        <v>61.2</v>
      </c>
      <c r="E25" s="18">
        <v>60.7</v>
      </c>
      <c r="F25" s="18">
        <v>47.3</v>
      </c>
      <c r="G25" s="18">
        <v>45.9</v>
      </c>
    </row>
    <row r="26" spans="1:7">
      <c r="A26" s="19">
        <v>33572</v>
      </c>
      <c r="C26" s="18">
        <v>53.1</v>
      </c>
      <c r="D26" s="18">
        <v>60.7</v>
      </c>
      <c r="E26" s="18">
        <v>58</v>
      </c>
      <c r="F26" s="18">
        <v>44.7</v>
      </c>
      <c r="G26" s="18">
        <v>40.5</v>
      </c>
    </row>
    <row r="27" spans="1:7">
      <c r="A27" s="19">
        <v>33603</v>
      </c>
      <c r="C27" s="18">
        <v>49.5</v>
      </c>
      <c r="D27" s="18">
        <v>52.1</v>
      </c>
      <c r="E27" s="18">
        <v>53.5</v>
      </c>
      <c r="F27" s="18">
        <v>43</v>
      </c>
      <c r="G27" s="18">
        <v>42.8</v>
      </c>
    </row>
    <row r="28" spans="1:7">
      <c r="A28" s="19">
        <v>33634</v>
      </c>
      <c r="C28" s="18">
        <v>46.8</v>
      </c>
      <c r="D28" s="18">
        <v>50.6</v>
      </c>
      <c r="E28" s="18">
        <v>49.5</v>
      </c>
      <c r="F28" s="18">
        <v>39.799999999999997</v>
      </c>
      <c r="G28" s="18">
        <v>38.799999999999997</v>
      </c>
    </row>
    <row r="29" spans="1:7">
      <c r="A29" s="19">
        <v>33663</v>
      </c>
      <c r="C29" s="18">
        <v>47.3</v>
      </c>
      <c r="D29" s="18">
        <v>50.4</v>
      </c>
      <c r="E29" s="18">
        <v>49.6</v>
      </c>
      <c r="F29" s="18">
        <v>40.6</v>
      </c>
      <c r="G29" s="18">
        <v>44.1</v>
      </c>
    </row>
    <row r="30" spans="1:7">
      <c r="A30" s="19">
        <v>33694</v>
      </c>
      <c r="C30" s="18">
        <v>52.7</v>
      </c>
      <c r="D30" s="18">
        <v>58.7</v>
      </c>
      <c r="E30" s="18">
        <v>58.3</v>
      </c>
      <c r="F30" s="18">
        <v>43.9</v>
      </c>
      <c r="G30" s="18">
        <v>44</v>
      </c>
    </row>
    <row r="31" spans="1:7">
      <c r="A31" s="19">
        <v>33724</v>
      </c>
      <c r="C31" s="18">
        <v>54.6</v>
      </c>
      <c r="D31" s="18">
        <v>59.7</v>
      </c>
      <c r="E31" s="18">
        <v>63.3</v>
      </c>
      <c r="F31" s="18">
        <v>43.7</v>
      </c>
      <c r="G31" s="18">
        <v>44.3</v>
      </c>
    </row>
    <row r="32" spans="1:7">
      <c r="A32" s="19">
        <v>33755</v>
      </c>
      <c r="C32" s="18">
        <v>52.6</v>
      </c>
      <c r="D32" s="18">
        <v>57.8</v>
      </c>
      <c r="E32" s="18">
        <v>59.1</v>
      </c>
      <c r="F32" s="18">
        <v>45</v>
      </c>
      <c r="G32" s="18">
        <v>43.2</v>
      </c>
    </row>
    <row r="33" spans="1:7">
      <c r="A33" s="19">
        <v>33785</v>
      </c>
      <c r="C33" s="18">
        <v>55.7</v>
      </c>
      <c r="D33" s="18">
        <v>61.2</v>
      </c>
      <c r="E33" s="18">
        <v>60.9</v>
      </c>
      <c r="F33" s="18">
        <v>49.5</v>
      </c>
      <c r="G33" s="18">
        <v>47</v>
      </c>
    </row>
    <row r="34" spans="1:7">
      <c r="A34" s="19">
        <v>33816</v>
      </c>
      <c r="C34" s="18">
        <v>53.6</v>
      </c>
      <c r="D34" s="18">
        <v>57.6</v>
      </c>
      <c r="E34" s="18">
        <v>59.8</v>
      </c>
      <c r="F34" s="18">
        <v>46.6</v>
      </c>
      <c r="G34" s="18">
        <v>43.1</v>
      </c>
    </row>
    <row r="35" spans="1:7">
      <c r="A35" s="19">
        <v>33847</v>
      </c>
      <c r="C35" s="18">
        <v>53.9</v>
      </c>
      <c r="D35" s="18">
        <v>57.4</v>
      </c>
      <c r="E35" s="18">
        <v>59.5</v>
      </c>
      <c r="F35" s="18">
        <v>45.5</v>
      </c>
      <c r="G35" s="18">
        <v>46.9</v>
      </c>
    </row>
    <row r="36" spans="1:7">
      <c r="A36" s="19">
        <v>33877</v>
      </c>
      <c r="C36" s="18">
        <v>53.4</v>
      </c>
      <c r="D36" s="18">
        <v>56.8</v>
      </c>
      <c r="E36" s="18">
        <v>58.8</v>
      </c>
      <c r="F36" s="18">
        <v>47.3</v>
      </c>
      <c r="G36" s="18">
        <v>45.8</v>
      </c>
    </row>
    <row r="37" spans="1:7">
      <c r="A37" s="19">
        <v>33908</v>
      </c>
      <c r="C37" s="18">
        <v>49.7</v>
      </c>
      <c r="D37" s="18">
        <v>53.9</v>
      </c>
      <c r="E37" s="18">
        <v>51.1</v>
      </c>
      <c r="F37" s="18">
        <v>45.1</v>
      </c>
      <c r="G37" s="18">
        <v>42.3</v>
      </c>
    </row>
    <row r="38" spans="1:7">
      <c r="A38" s="19">
        <v>33938</v>
      </c>
      <c r="C38" s="18">
        <v>50.3</v>
      </c>
      <c r="D38" s="18">
        <v>54.7</v>
      </c>
      <c r="E38" s="18">
        <v>53.8</v>
      </c>
      <c r="F38" s="18">
        <v>44.7</v>
      </c>
      <c r="G38" s="18">
        <v>42.4</v>
      </c>
    </row>
    <row r="39" spans="1:7">
      <c r="A39" s="19">
        <v>33969</v>
      </c>
      <c r="C39" s="18">
        <v>53.6</v>
      </c>
      <c r="D39" s="18">
        <v>58.6</v>
      </c>
      <c r="E39" s="18">
        <v>58.8</v>
      </c>
      <c r="F39" s="18">
        <v>47.1</v>
      </c>
      <c r="G39" s="18">
        <v>42.1</v>
      </c>
    </row>
    <row r="40" spans="1:7">
      <c r="A40" s="19">
        <v>34000</v>
      </c>
      <c r="C40" s="18">
        <v>54.2</v>
      </c>
      <c r="D40" s="18">
        <v>57.9</v>
      </c>
      <c r="E40" s="18">
        <v>61</v>
      </c>
      <c r="F40" s="18">
        <v>45.9</v>
      </c>
      <c r="G40" s="18">
        <v>45</v>
      </c>
    </row>
    <row r="41" spans="1:7">
      <c r="A41" s="19">
        <v>34028</v>
      </c>
      <c r="C41" s="18">
        <v>55.8</v>
      </c>
      <c r="D41" s="18">
        <v>61.5</v>
      </c>
      <c r="E41" s="18">
        <v>63</v>
      </c>
      <c r="F41" s="18">
        <v>46.9</v>
      </c>
      <c r="G41" s="18">
        <v>43.3</v>
      </c>
    </row>
    <row r="42" spans="1:7">
      <c r="A42" s="19">
        <v>34059</v>
      </c>
      <c r="C42" s="18">
        <v>55.2</v>
      </c>
      <c r="D42" s="18">
        <v>63.5</v>
      </c>
      <c r="E42" s="18">
        <v>59.7</v>
      </c>
      <c r="F42" s="18">
        <v>47</v>
      </c>
      <c r="G42" s="18">
        <v>42.6</v>
      </c>
    </row>
    <row r="43" spans="1:7">
      <c r="A43" s="19">
        <v>34089</v>
      </c>
      <c r="C43" s="18">
        <v>53.5</v>
      </c>
      <c r="D43" s="18">
        <v>56.7</v>
      </c>
      <c r="E43" s="18">
        <v>58.1</v>
      </c>
      <c r="F43" s="18">
        <v>47.1</v>
      </c>
      <c r="G43" s="18">
        <v>45.6</v>
      </c>
    </row>
    <row r="44" spans="1:7">
      <c r="A44" s="19">
        <v>34120</v>
      </c>
      <c r="C44" s="18">
        <v>50.2</v>
      </c>
      <c r="D44" s="18">
        <v>51.6</v>
      </c>
      <c r="E44" s="18">
        <v>53</v>
      </c>
      <c r="F44" s="18">
        <v>44.8</v>
      </c>
      <c r="G44" s="18">
        <v>44.7</v>
      </c>
    </row>
    <row r="45" spans="1:7">
      <c r="A45" s="19">
        <v>34150</v>
      </c>
      <c r="C45" s="18">
        <v>51.2</v>
      </c>
      <c r="D45" s="18">
        <v>55</v>
      </c>
      <c r="E45" s="18">
        <v>55.2</v>
      </c>
      <c r="F45" s="18">
        <v>43.6</v>
      </c>
      <c r="G45" s="18">
        <v>44.8</v>
      </c>
    </row>
    <row r="46" spans="1:7">
      <c r="A46" s="19">
        <v>34181</v>
      </c>
      <c r="C46" s="18">
        <v>49.6</v>
      </c>
      <c r="D46" s="18">
        <v>53.1</v>
      </c>
      <c r="E46" s="18">
        <v>51.6</v>
      </c>
      <c r="F46" s="18">
        <v>43.2</v>
      </c>
      <c r="G46" s="18">
        <v>46.5</v>
      </c>
    </row>
    <row r="47" spans="1:7">
      <c r="A47" s="19">
        <v>34212</v>
      </c>
      <c r="C47" s="18">
        <v>50.2</v>
      </c>
      <c r="D47" s="18">
        <v>52.7</v>
      </c>
      <c r="E47" s="18">
        <v>53.8</v>
      </c>
      <c r="F47" s="18">
        <v>43.6</v>
      </c>
      <c r="G47" s="18">
        <v>45.5</v>
      </c>
    </row>
    <row r="48" spans="1:7">
      <c r="A48" s="19">
        <v>34242</v>
      </c>
      <c r="C48" s="18">
        <v>50.7</v>
      </c>
      <c r="D48" s="18">
        <v>53.9</v>
      </c>
      <c r="E48" s="18">
        <v>55.3</v>
      </c>
      <c r="F48" s="18">
        <v>41.9</v>
      </c>
      <c r="G48" s="18">
        <v>44.4</v>
      </c>
    </row>
    <row r="49" spans="1:7">
      <c r="A49" s="19">
        <v>34273</v>
      </c>
      <c r="C49" s="18">
        <v>50.8</v>
      </c>
      <c r="D49" s="18">
        <v>55.2</v>
      </c>
      <c r="E49" s="18">
        <v>52.6</v>
      </c>
      <c r="F49" s="18">
        <v>44.5</v>
      </c>
      <c r="G49" s="18">
        <v>46.2</v>
      </c>
    </row>
    <row r="50" spans="1:7">
      <c r="A50" s="19">
        <v>34303</v>
      </c>
      <c r="C50" s="18">
        <v>53.4</v>
      </c>
      <c r="D50" s="18">
        <v>56.1</v>
      </c>
      <c r="E50" s="18">
        <v>58.9</v>
      </c>
      <c r="F50" s="18">
        <v>46</v>
      </c>
      <c r="G50" s="18">
        <v>48.6</v>
      </c>
    </row>
    <row r="51" spans="1:7">
      <c r="A51" s="19">
        <v>34334</v>
      </c>
      <c r="C51" s="18">
        <v>53.8</v>
      </c>
      <c r="D51" s="18">
        <v>57.5</v>
      </c>
      <c r="E51" s="18">
        <v>60.4</v>
      </c>
      <c r="F51" s="18">
        <v>45.5</v>
      </c>
      <c r="G51" s="18">
        <v>45.5</v>
      </c>
    </row>
    <row r="52" spans="1:7">
      <c r="A52" s="19">
        <v>34365</v>
      </c>
      <c r="C52" s="18">
        <v>55.6</v>
      </c>
      <c r="D52" s="18">
        <v>61.7</v>
      </c>
      <c r="E52" s="18">
        <v>62.4</v>
      </c>
      <c r="F52" s="18">
        <v>47.1</v>
      </c>
      <c r="G52" s="18">
        <v>43.2</v>
      </c>
    </row>
    <row r="53" spans="1:7">
      <c r="A53" s="19">
        <v>34393</v>
      </c>
      <c r="C53" s="18">
        <v>56</v>
      </c>
      <c r="D53" s="18">
        <v>59.7</v>
      </c>
      <c r="E53" s="18">
        <v>63.5</v>
      </c>
      <c r="F53" s="18">
        <v>47.5</v>
      </c>
      <c r="G53" s="18">
        <v>43.9</v>
      </c>
    </row>
    <row r="54" spans="1:7">
      <c r="A54" s="19">
        <v>34424</v>
      </c>
      <c r="C54" s="18">
        <v>56.5</v>
      </c>
      <c r="D54" s="18">
        <v>60.2</v>
      </c>
      <c r="E54" s="18">
        <v>62.2</v>
      </c>
      <c r="F54" s="18">
        <v>48.7</v>
      </c>
      <c r="G54" s="18">
        <v>44.6</v>
      </c>
    </row>
    <row r="55" spans="1:7">
      <c r="A55" s="19">
        <v>34454</v>
      </c>
      <c r="C55" s="18">
        <v>56.9</v>
      </c>
      <c r="D55" s="18">
        <v>63.4</v>
      </c>
      <c r="E55" s="18">
        <v>62.8</v>
      </c>
      <c r="F55" s="18">
        <v>48.2</v>
      </c>
      <c r="G55" s="18">
        <v>43</v>
      </c>
    </row>
    <row r="56" spans="1:7">
      <c r="A56" s="19">
        <v>34485</v>
      </c>
      <c r="C56" s="18">
        <v>57.4</v>
      </c>
      <c r="D56" s="18">
        <v>61.4</v>
      </c>
      <c r="E56" s="18">
        <v>62.7</v>
      </c>
      <c r="F56" s="18">
        <v>50.1</v>
      </c>
      <c r="G56" s="18">
        <v>45.9</v>
      </c>
    </row>
    <row r="57" spans="1:7">
      <c r="A57" s="19">
        <v>34515</v>
      </c>
      <c r="C57" s="18">
        <v>58.2</v>
      </c>
      <c r="D57" s="18">
        <v>62.7</v>
      </c>
      <c r="E57" s="18">
        <v>61.6</v>
      </c>
      <c r="F57" s="18">
        <v>51.4</v>
      </c>
      <c r="G57" s="18">
        <v>47.6</v>
      </c>
    </row>
    <row r="58" spans="1:7">
      <c r="A58" s="19">
        <v>34546</v>
      </c>
      <c r="C58" s="18">
        <v>58.8</v>
      </c>
      <c r="D58" s="18">
        <v>62</v>
      </c>
      <c r="E58" s="18">
        <v>65</v>
      </c>
      <c r="F58" s="18">
        <v>49.5</v>
      </c>
      <c r="G58" s="18">
        <v>48.3</v>
      </c>
    </row>
    <row r="59" spans="1:7">
      <c r="A59" s="19">
        <v>34577</v>
      </c>
      <c r="C59" s="18">
        <v>58.5</v>
      </c>
      <c r="D59" s="18">
        <v>62.3</v>
      </c>
      <c r="E59" s="18">
        <v>64.2</v>
      </c>
      <c r="F59" s="18">
        <v>52.3</v>
      </c>
      <c r="G59" s="18">
        <v>45.1</v>
      </c>
    </row>
    <row r="60" spans="1:7">
      <c r="A60" s="19">
        <v>34607</v>
      </c>
      <c r="C60" s="18">
        <v>58</v>
      </c>
      <c r="D60" s="18">
        <v>60.2</v>
      </c>
      <c r="E60" s="18">
        <v>63</v>
      </c>
      <c r="F60" s="18">
        <v>51.4</v>
      </c>
      <c r="G60" s="18">
        <v>44.9</v>
      </c>
    </row>
    <row r="61" spans="1:7">
      <c r="A61" s="19">
        <v>34638</v>
      </c>
      <c r="C61" s="18">
        <v>59</v>
      </c>
      <c r="D61" s="18">
        <v>62.8</v>
      </c>
      <c r="E61" s="18">
        <v>62.7</v>
      </c>
      <c r="F61" s="18">
        <v>52.5</v>
      </c>
      <c r="G61" s="18">
        <v>46.1</v>
      </c>
    </row>
    <row r="62" spans="1:7">
      <c r="A62" s="19">
        <v>34668</v>
      </c>
      <c r="C62" s="18">
        <v>59.4</v>
      </c>
      <c r="D62" s="18">
        <v>63.3</v>
      </c>
      <c r="E62" s="18">
        <v>63</v>
      </c>
      <c r="F62" s="18">
        <v>51.1</v>
      </c>
      <c r="G62" s="18">
        <v>47.6</v>
      </c>
    </row>
    <row r="63" spans="1:7">
      <c r="A63" s="19">
        <v>34699</v>
      </c>
      <c r="C63" s="18">
        <v>59.2</v>
      </c>
      <c r="D63" s="18">
        <v>63.9</v>
      </c>
      <c r="E63" s="18">
        <v>61.5</v>
      </c>
      <c r="F63" s="18">
        <v>51.6</v>
      </c>
      <c r="G63" s="18">
        <v>47.3</v>
      </c>
    </row>
    <row r="64" spans="1:7">
      <c r="A64" s="19">
        <v>34730</v>
      </c>
      <c r="C64" s="18">
        <v>56.1</v>
      </c>
      <c r="D64" s="18">
        <v>59.5</v>
      </c>
      <c r="E64" s="18">
        <v>58.9</v>
      </c>
      <c r="F64" s="18">
        <v>46.7</v>
      </c>
      <c r="G64" s="18">
        <v>45</v>
      </c>
    </row>
    <row r="65" spans="1:7">
      <c r="A65" s="19">
        <v>34758</v>
      </c>
      <c r="C65" s="18">
        <v>57.4</v>
      </c>
      <c r="D65" s="18">
        <v>60.9</v>
      </c>
      <c r="E65" s="18">
        <v>59.7</v>
      </c>
      <c r="F65" s="18">
        <v>51.9</v>
      </c>
      <c r="G65" s="18">
        <v>45.2</v>
      </c>
    </row>
    <row r="66" spans="1:7">
      <c r="A66" s="19">
        <v>34789</v>
      </c>
      <c r="C66" s="18">
        <v>55.1</v>
      </c>
      <c r="D66" s="18">
        <v>57.4</v>
      </c>
      <c r="E66" s="18">
        <v>56.6</v>
      </c>
      <c r="F66" s="18">
        <v>50</v>
      </c>
      <c r="G66" s="18">
        <v>47</v>
      </c>
    </row>
    <row r="67" spans="1:7">
      <c r="A67" s="19">
        <v>34819</v>
      </c>
      <c r="C67" s="18">
        <v>52.1</v>
      </c>
      <c r="D67" s="18">
        <v>54.8</v>
      </c>
      <c r="E67" s="18">
        <v>51.9</v>
      </c>
      <c r="F67" s="18">
        <v>48.1</v>
      </c>
      <c r="G67" s="18">
        <v>47</v>
      </c>
    </row>
    <row r="68" spans="1:7">
      <c r="A68" s="19">
        <v>34850</v>
      </c>
      <c r="C68" s="18">
        <v>51.5</v>
      </c>
      <c r="D68" s="18">
        <v>54.1</v>
      </c>
      <c r="E68" s="18">
        <v>52.2</v>
      </c>
      <c r="F68" s="18">
        <v>47.4</v>
      </c>
      <c r="G68" s="18">
        <v>44.2</v>
      </c>
    </row>
    <row r="69" spans="1:7">
      <c r="A69" s="19">
        <v>34880</v>
      </c>
      <c r="C69" s="18">
        <v>46.7</v>
      </c>
      <c r="D69" s="18">
        <v>49.9</v>
      </c>
      <c r="E69" s="18">
        <v>44</v>
      </c>
      <c r="F69" s="18">
        <v>43.7</v>
      </c>
      <c r="G69" s="18">
        <v>43.3</v>
      </c>
    </row>
    <row r="70" spans="1:7">
      <c r="A70" s="19">
        <v>34911</v>
      </c>
      <c r="C70" s="18">
        <v>45.9</v>
      </c>
      <c r="D70" s="18">
        <v>46.1</v>
      </c>
      <c r="E70" s="18">
        <v>43.5</v>
      </c>
      <c r="F70" s="18">
        <v>46.5</v>
      </c>
      <c r="G70" s="18">
        <v>43</v>
      </c>
    </row>
    <row r="71" spans="1:7">
      <c r="A71" s="19">
        <v>34942</v>
      </c>
      <c r="C71" s="18">
        <v>50.7</v>
      </c>
      <c r="D71" s="18">
        <v>51.6</v>
      </c>
      <c r="E71" s="18">
        <v>52.7</v>
      </c>
      <c r="F71" s="18">
        <v>48.1</v>
      </c>
      <c r="G71" s="18">
        <v>46.5</v>
      </c>
    </row>
    <row r="72" spans="1:7">
      <c r="A72" s="19">
        <v>34972</v>
      </c>
      <c r="C72" s="18">
        <v>47.1</v>
      </c>
      <c r="D72" s="18">
        <v>49.1</v>
      </c>
      <c r="E72" s="18">
        <v>46.5</v>
      </c>
      <c r="F72" s="18">
        <v>45</v>
      </c>
      <c r="G72" s="18">
        <v>45.5</v>
      </c>
    </row>
    <row r="73" spans="1:7">
      <c r="A73" s="19">
        <v>35003</v>
      </c>
      <c r="C73" s="18">
        <v>48.1</v>
      </c>
      <c r="D73" s="18">
        <v>50.5</v>
      </c>
      <c r="E73" s="18">
        <v>49.4</v>
      </c>
      <c r="F73" s="18">
        <v>45.5</v>
      </c>
      <c r="G73" s="18">
        <v>40.299999999999997</v>
      </c>
    </row>
    <row r="74" spans="1:7">
      <c r="A74" s="19">
        <v>35033</v>
      </c>
      <c r="C74" s="18">
        <v>46.7</v>
      </c>
      <c r="D74" s="18">
        <v>47</v>
      </c>
      <c r="E74" s="18">
        <v>47.5</v>
      </c>
      <c r="F74" s="18">
        <v>45.9</v>
      </c>
      <c r="G74" s="18">
        <v>42.2</v>
      </c>
    </row>
    <row r="75" spans="1:7">
      <c r="A75" s="19">
        <v>35064</v>
      </c>
      <c r="C75" s="18">
        <v>45.9</v>
      </c>
      <c r="D75" s="18">
        <v>45</v>
      </c>
      <c r="E75" s="18">
        <v>48.6</v>
      </c>
      <c r="F75" s="18">
        <v>44.5</v>
      </c>
      <c r="G75" s="18">
        <v>43.3</v>
      </c>
    </row>
    <row r="76" spans="1:7">
      <c r="A76" s="19">
        <v>35095</v>
      </c>
      <c r="C76" s="18">
        <v>46.2</v>
      </c>
      <c r="D76" s="18">
        <v>46.9</v>
      </c>
      <c r="E76" s="18">
        <v>45.9</v>
      </c>
      <c r="F76" s="18">
        <v>46.2</v>
      </c>
      <c r="G76" s="18">
        <v>43.1</v>
      </c>
    </row>
    <row r="77" spans="1:7">
      <c r="A77" s="19">
        <v>35124</v>
      </c>
      <c r="C77" s="18">
        <v>45.5</v>
      </c>
      <c r="D77" s="18">
        <v>45.6</v>
      </c>
      <c r="E77" s="18">
        <v>44.1</v>
      </c>
      <c r="F77" s="18">
        <v>45.3</v>
      </c>
      <c r="G77" s="18">
        <v>46.6</v>
      </c>
    </row>
    <row r="78" spans="1:7">
      <c r="A78" s="19">
        <v>35155</v>
      </c>
      <c r="C78" s="18">
        <v>45.9</v>
      </c>
      <c r="D78" s="18">
        <v>45.7</v>
      </c>
      <c r="E78" s="18">
        <v>46.1</v>
      </c>
      <c r="F78" s="18">
        <v>44.6</v>
      </c>
      <c r="G78" s="18">
        <v>43.3</v>
      </c>
    </row>
    <row r="79" spans="1:7">
      <c r="A79" s="19">
        <v>35185</v>
      </c>
      <c r="C79" s="18">
        <v>46.9</v>
      </c>
      <c r="D79" s="18">
        <v>47.3</v>
      </c>
      <c r="E79" s="18">
        <v>49.1</v>
      </c>
      <c r="F79" s="18">
        <v>44.4</v>
      </c>
      <c r="G79" s="18">
        <v>40</v>
      </c>
    </row>
    <row r="80" spans="1:7">
      <c r="A80" s="19">
        <v>35216</v>
      </c>
      <c r="C80" s="18">
        <v>49.3</v>
      </c>
      <c r="D80" s="18">
        <v>51.6</v>
      </c>
      <c r="E80" s="18">
        <v>52.3</v>
      </c>
      <c r="F80" s="18">
        <v>44.7</v>
      </c>
      <c r="G80" s="18">
        <v>43.9</v>
      </c>
    </row>
    <row r="81" spans="1:11">
      <c r="A81" s="19">
        <v>35246</v>
      </c>
      <c r="C81" s="18">
        <v>49.1</v>
      </c>
      <c r="D81" s="18">
        <v>53</v>
      </c>
      <c r="E81" s="18">
        <v>51.7</v>
      </c>
      <c r="F81" s="18">
        <v>44.7</v>
      </c>
      <c r="G81" s="18">
        <v>39.200000000000003</v>
      </c>
    </row>
    <row r="82" spans="1:11">
      <c r="A82" s="19">
        <v>35277</v>
      </c>
      <c r="C82" s="18">
        <v>53.6</v>
      </c>
      <c r="D82" s="18">
        <v>55.5</v>
      </c>
      <c r="E82" s="18">
        <v>59.4</v>
      </c>
      <c r="F82" s="18">
        <v>48.2</v>
      </c>
      <c r="G82" s="18">
        <v>43.1</v>
      </c>
    </row>
    <row r="83" spans="1:11">
      <c r="A83" s="19">
        <v>35308</v>
      </c>
      <c r="C83" s="18">
        <v>49.7</v>
      </c>
      <c r="D83" s="18">
        <v>52.4</v>
      </c>
      <c r="E83" s="18">
        <v>51.9</v>
      </c>
      <c r="F83" s="18">
        <v>46.7</v>
      </c>
      <c r="G83" s="18">
        <v>40.799999999999997</v>
      </c>
    </row>
    <row r="84" spans="1:11">
      <c r="A84" s="19">
        <v>35338</v>
      </c>
      <c r="C84" s="18">
        <v>51.6</v>
      </c>
      <c r="D84" s="18">
        <v>55.1</v>
      </c>
      <c r="E84" s="18">
        <v>54.6</v>
      </c>
      <c r="F84" s="18">
        <v>47.4</v>
      </c>
      <c r="G84" s="18">
        <v>42.2</v>
      </c>
    </row>
    <row r="85" spans="1:11">
      <c r="A85" s="19">
        <v>35369</v>
      </c>
      <c r="C85" s="18">
        <v>51.1</v>
      </c>
      <c r="D85" s="18">
        <v>53.5</v>
      </c>
      <c r="E85" s="18">
        <v>54.6</v>
      </c>
      <c r="F85" s="18">
        <v>47.2</v>
      </c>
      <c r="G85" s="18">
        <v>43.7</v>
      </c>
    </row>
    <row r="86" spans="1:11">
      <c r="A86" s="19">
        <v>35399</v>
      </c>
      <c r="C86" s="18">
        <v>50.5</v>
      </c>
      <c r="D86" s="18">
        <v>55.4</v>
      </c>
      <c r="E86" s="18">
        <v>52.9</v>
      </c>
      <c r="F86" s="18">
        <v>46</v>
      </c>
      <c r="G86" s="18">
        <v>39.6</v>
      </c>
    </row>
    <row r="87" spans="1:11">
      <c r="A87" s="19">
        <v>35430</v>
      </c>
      <c r="C87" s="18">
        <v>53</v>
      </c>
      <c r="D87" s="18">
        <v>58.1</v>
      </c>
      <c r="E87" s="18">
        <v>56.9</v>
      </c>
      <c r="F87" s="18">
        <v>47.6</v>
      </c>
      <c r="G87" s="18">
        <v>42.3</v>
      </c>
    </row>
    <row r="88" spans="1:11">
      <c r="A88" s="19">
        <v>35461</v>
      </c>
      <c r="C88" s="18">
        <v>55.2</v>
      </c>
      <c r="D88" s="18">
        <v>58.9</v>
      </c>
      <c r="E88" s="18">
        <v>61.7</v>
      </c>
      <c r="F88" s="18">
        <v>48.6</v>
      </c>
      <c r="G88" s="18">
        <v>44.4</v>
      </c>
    </row>
    <row r="89" spans="1:11">
      <c r="A89" s="19">
        <v>35489</v>
      </c>
      <c r="C89" s="18">
        <v>53.8</v>
      </c>
      <c r="D89" s="18">
        <v>59.8</v>
      </c>
      <c r="E89" s="18">
        <v>57</v>
      </c>
      <c r="F89" s="18">
        <v>49.8</v>
      </c>
      <c r="G89" s="18">
        <v>43.2</v>
      </c>
    </row>
    <row r="90" spans="1:11">
      <c r="A90" s="19">
        <v>35520</v>
      </c>
      <c r="C90" s="18">
        <v>53.1</v>
      </c>
      <c r="D90" s="18">
        <v>58.9</v>
      </c>
      <c r="E90" s="18">
        <v>57.6</v>
      </c>
      <c r="F90" s="18">
        <v>45.9</v>
      </c>
      <c r="G90" s="18">
        <v>41.3</v>
      </c>
    </row>
    <row r="91" spans="1:11">
      <c r="A91" s="19">
        <v>35550</v>
      </c>
      <c r="C91" s="18">
        <v>53.8</v>
      </c>
      <c r="D91" s="18">
        <v>55</v>
      </c>
      <c r="E91" s="18">
        <v>58.6</v>
      </c>
      <c r="F91" s="18">
        <v>50.8</v>
      </c>
      <c r="G91" s="18">
        <v>43.5</v>
      </c>
    </row>
    <row r="92" spans="1:11">
      <c r="A92" s="19">
        <v>35581</v>
      </c>
      <c r="C92" s="18">
        <v>53.7</v>
      </c>
      <c r="D92" s="18">
        <v>56.8</v>
      </c>
      <c r="E92" s="18">
        <v>56.6</v>
      </c>
      <c r="F92" s="18">
        <v>51.8</v>
      </c>
      <c r="G92" s="18">
        <v>41.4</v>
      </c>
    </row>
    <row r="93" spans="1:11">
      <c r="A93" s="19">
        <v>35611</v>
      </c>
      <c r="C93" s="18">
        <v>56.1</v>
      </c>
      <c r="D93" s="18">
        <v>56.7</v>
      </c>
      <c r="E93" s="18">
        <v>62.3</v>
      </c>
      <c r="F93" s="18">
        <v>50.7</v>
      </c>
      <c r="G93" s="18">
        <v>48.1</v>
      </c>
    </row>
    <row r="94" spans="1:11">
      <c r="A94" s="19">
        <v>35642</v>
      </c>
      <c r="C94" s="18">
        <v>54.9</v>
      </c>
      <c r="D94" s="18">
        <v>56.5</v>
      </c>
      <c r="E94" s="18">
        <v>59.4</v>
      </c>
      <c r="F94" s="18">
        <v>51.3</v>
      </c>
      <c r="G94" s="18">
        <v>45.2</v>
      </c>
      <c r="H94" s="18">
        <v>58.6</v>
      </c>
      <c r="I94" s="18">
        <v>58.8</v>
      </c>
      <c r="J94" s="18">
        <v>53.8</v>
      </c>
      <c r="K94" s="18">
        <v>50.9</v>
      </c>
    </row>
    <row r="95" spans="1:11">
      <c r="A95" s="19">
        <v>35673</v>
      </c>
      <c r="C95" s="18">
        <v>57.7</v>
      </c>
      <c r="D95" s="18">
        <v>64.5</v>
      </c>
      <c r="E95" s="18">
        <v>61.3</v>
      </c>
      <c r="F95" s="18">
        <v>51.7</v>
      </c>
      <c r="G95" s="18">
        <v>45.9</v>
      </c>
      <c r="H95" s="18">
        <v>62.6</v>
      </c>
      <c r="I95" s="18">
        <v>60.2</v>
      </c>
      <c r="J95" s="18">
        <v>53.8</v>
      </c>
      <c r="K95" s="18">
        <v>53.3</v>
      </c>
    </row>
    <row r="96" spans="1:11">
      <c r="A96" s="19">
        <v>35703</v>
      </c>
      <c r="C96" s="18">
        <v>56.3</v>
      </c>
      <c r="D96" s="18">
        <v>61.5</v>
      </c>
      <c r="E96" s="18">
        <v>60.3</v>
      </c>
      <c r="F96" s="18">
        <v>51.3</v>
      </c>
      <c r="G96" s="18">
        <v>43</v>
      </c>
      <c r="H96" s="18">
        <v>59.1</v>
      </c>
      <c r="I96" s="18">
        <v>59.3</v>
      </c>
      <c r="J96" s="18">
        <v>53.2</v>
      </c>
      <c r="K96" s="18">
        <v>53.1</v>
      </c>
    </row>
    <row r="97" spans="1:11">
      <c r="A97" s="19">
        <v>35734</v>
      </c>
      <c r="C97" s="18">
        <v>53.9</v>
      </c>
      <c r="D97" s="18">
        <v>56.6</v>
      </c>
      <c r="E97" s="18">
        <v>55.4</v>
      </c>
      <c r="F97" s="18">
        <v>51.2</v>
      </c>
      <c r="G97" s="18">
        <v>47.2</v>
      </c>
      <c r="H97" s="18">
        <v>62.6</v>
      </c>
      <c r="I97" s="18">
        <v>60.8</v>
      </c>
      <c r="J97" s="18">
        <v>51</v>
      </c>
      <c r="K97" s="18">
        <v>53.1</v>
      </c>
    </row>
    <row r="98" spans="1:11">
      <c r="A98" s="19">
        <v>35764</v>
      </c>
      <c r="C98" s="18">
        <v>56.4</v>
      </c>
      <c r="D98" s="18">
        <v>59.4</v>
      </c>
      <c r="E98" s="18">
        <v>60.9</v>
      </c>
      <c r="F98" s="18">
        <v>52.8</v>
      </c>
      <c r="G98" s="18">
        <v>45</v>
      </c>
      <c r="H98" s="18">
        <v>61.9</v>
      </c>
      <c r="I98" s="18">
        <v>59.9</v>
      </c>
      <c r="J98" s="18">
        <v>56.7</v>
      </c>
      <c r="K98" s="18">
        <v>54.3</v>
      </c>
    </row>
    <row r="99" spans="1:11">
      <c r="A99" s="19">
        <v>35795</v>
      </c>
      <c r="B99" s="18">
        <v>55.3</v>
      </c>
      <c r="C99" s="18">
        <v>55.7</v>
      </c>
      <c r="D99" s="18">
        <v>60.1</v>
      </c>
      <c r="E99" s="18">
        <v>57.4</v>
      </c>
      <c r="F99" s="18">
        <v>53.7</v>
      </c>
      <c r="G99" s="18">
        <v>43.8</v>
      </c>
      <c r="H99" s="18">
        <v>56.5</v>
      </c>
      <c r="I99" s="18">
        <v>58.8</v>
      </c>
      <c r="J99" s="18">
        <v>55</v>
      </c>
      <c r="K99" s="18">
        <v>54.9</v>
      </c>
    </row>
    <row r="100" spans="1:11">
      <c r="A100" s="19">
        <v>35826</v>
      </c>
      <c r="B100" s="18">
        <v>56.5</v>
      </c>
      <c r="C100" s="18">
        <v>54.5</v>
      </c>
      <c r="D100" s="18">
        <v>56.7</v>
      </c>
      <c r="E100" s="18">
        <v>57.2</v>
      </c>
      <c r="F100" s="18">
        <v>52.1</v>
      </c>
      <c r="G100" s="18">
        <v>46.2</v>
      </c>
      <c r="H100" s="18">
        <v>61.4</v>
      </c>
      <c r="I100" s="18">
        <v>57.4</v>
      </c>
      <c r="J100" s="18">
        <v>55</v>
      </c>
      <c r="K100" s="18">
        <v>52.7</v>
      </c>
    </row>
    <row r="101" spans="1:11">
      <c r="A101" s="19">
        <v>35854</v>
      </c>
      <c r="B101" s="18">
        <v>55.7</v>
      </c>
      <c r="C101" s="18">
        <v>53.8</v>
      </c>
      <c r="D101" s="18">
        <v>55.6</v>
      </c>
      <c r="E101" s="18">
        <v>57.1</v>
      </c>
      <c r="F101" s="18">
        <v>51.1</v>
      </c>
      <c r="G101" s="18">
        <v>46.2</v>
      </c>
      <c r="H101" s="18">
        <v>58.9</v>
      </c>
      <c r="I101" s="18">
        <v>59.1</v>
      </c>
      <c r="J101" s="18">
        <v>54.8</v>
      </c>
      <c r="K101" s="18">
        <v>51.6</v>
      </c>
    </row>
    <row r="102" spans="1:11">
      <c r="A102" s="19">
        <v>35885</v>
      </c>
      <c r="B102" s="18">
        <v>54.4</v>
      </c>
      <c r="C102" s="18">
        <v>52.9</v>
      </c>
      <c r="D102" s="18">
        <v>54.6</v>
      </c>
      <c r="E102" s="18">
        <v>54.6</v>
      </c>
      <c r="F102" s="18">
        <v>51.7</v>
      </c>
      <c r="G102" s="18">
        <v>46.2</v>
      </c>
      <c r="H102" s="18">
        <v>57</v>
      </c>
      <c r="I102" s="18">
        <v>55.1</v>
      </c>
      <c r="J102" s="18">
        <v>54.1</v>
      </c>
      <c r="K102" s="18">
        <v>47.9</v>
      </c>
    </row>
    <row r="103" spans="1:11">
      <c r="A103" s="19">
        <v>35915</v>
      </c>
      <c r="B103" s="18">
        <v>54.5</v>
      </c>
      <c r="C103" s="18">
        <v>52.9</v>
      </c>
      <c r="D103" s="18">
        <v>54.5</v>
      </c>
      <c r="E103" s="18">
        <v>54.9</v>
      </c>
      <c r="F103" s="18">
        <v>51.4</v>
      </c>
      <c r="G103" s="18">
        <v>46</v>
      </c>
      <c r="H103" s="18">
        <v>58.6</v>
      </c>
      <c r="I103" s="18">
        <v>57.5</v>
      </c>
      <c r="J103" s="18">
        <v>51.6</v>
      </c>
      <c r="K103" s="18">
        <v>46.8</v>
      </c>
    </row>
    <row r="104" spans="1:11">
      <c r="A104" s="19">
        <v>35946</v>
      </c>
      <c r="B104" s="18">
        <v>55.4</v>
      </c>
      <c r="C104" s="18">
        <v>52.2</v>
      </c>
      <c r="D104" s="18">
        <v>53.3</v>
      </c>
      <c r="E104" s="18">
        <v>55.3</v>
      </c>
      <c r="F104" s="18">
        <v>49</v>
      </c>
      <c r="G104" s="18">
        <v>46.1</v>
      </c>
      <c r="H104" s="18">
        <v>61.2</v>
      </c>
      <c r="I104" s="18">
        <v>60.2</v>
      </c>
      <c r="J104" s="18">
        <v>52.8</v>
      </c>
      <c r="K104" s="18">
        <v>47.2</v>
      </c>
    </row>
    <row r="105" spans="1:11">
      <c r="A105" s="19">
        <v>35976</v>
      </c>
      <c r="B105" s="18">
        <v>54.2</v>
      </c>
      <c r="C105" s="18">
        <v>50.9</v>
      </c>
      <c r="D105" s="18">
        <v>53.2</v>
      </c>
      <c r="E105" s="18">
        <v>51.5</v>
      </c>
      <c r="F105" s="18">
        <v>49.3</v>
      </c>
      <c r="G105" s="18">
        <v>46</v>
      </c>
      <c r="H105" s="18">
        <v>58.7</v>
      </c>
      <c r="I105" s="18">
        <v>55.8</v>
      </c>
      <c r="J105" s="18">
        <v>52.5</v>
      </c>
      <c r="K105" s="18">
        <v>45.5</v>
      </c>
    </row>
    <row r="106" spans="1:11">
      <c r="A106" s="19">
        <v>36007</v>
      </c>
      <c r="B106" s="18">
        <v>54.8</v>
      </c>
      <c r="C106" s="18">
        <v>48.9</v>
      </c>
      <c r="D106" s="18">
        <v>50.6</v>
      </c>
      <c r="E106" s="18">
        <v>50.2</v>
      </c>
      <c r="F106" s="18">
        <v>47</v>
      </c>
      <c r="G106" s="18">
        <v>42</v>
      </c>
      <c r="H106" s="18">
        <v>58.6</v>
      </c>
      <c r="I106" s="18">
        <v>58.2</v>
      </c>
      <c r="J106" s="18">
        <v>51.9</v>
      </c>
      <c r="K106" s="18">
        <v>47</v>
      </c>
    </row>
    <row r="107" spans="1:11">
      <c r="A107" s="19">
        <v>36038</v>
      </c>
      <c r="B107" s="18">
        <v>52.8</v>
      </c>
      <c r="C107" s="18">
        <v>49.2</v>
      </c>
      <c r="D107" s="18">
        <v>50.8</v>
      </c>
      <c r="E107" s="18">
        <v>51.8</v>
      </c>
      <c r="F107" s="18">
        <v>45.1</v>
      </c>
      <c r="G107" s="18">
        <v>44.1</v>
      </c>
      <c r="H107" s="18">
        <v>52.2</v>
      </c>
      <c r="I107" s="18">
        <v>55.3</v>
      </c>
      <c r="J107" s="18">
        <v>52.3</v>
      </c>
      <c r="K107" s="18">
        <v>47.9</v>
      </c>
    </row>
    <row r="108" spans="1:11">
      <c r="A108" s="19">
        <v>36068</v>
      </c>
      <c r="B108" s="18">
        <v>54</v>
      </c>
      <c r="C108" s="18">
        <v>49.3</v>
      </c>
      <c r="D108" s="18">
        <v>50.7</v>
      </c>
      <c r="E108" s="18">
        <v>50.9</v>
      </c>
      <c r="F108" s="18">
        <v>46.7</v>
      </c>
      <c r="G108" s="18">
        <v>44.8</v>
      </c>
      <c r="H108" s="18">
        <v>57.4</v>
      </c>
      <c r="I108" s="18">
        <v>55.9</v>
      </c>
      <c r="J108" s="18">
        <v>53.7</v>
      </c>
      <c r="K108" s="18">
        <v>46.2</v>
      </c>
    </row>
    <row r="109" spans="1:11">
      <c r="A109" s="19">
        <v>36099</v>
      </c>
      <c r="B109" s="18">
        <v>53</v>
      </c>
      <c r="C109" s="18">
        <v>48.7</v>
      </c>
      <c r="D109" s="18">
        <v>51.2</v>
      </c>
      <c r="E109" s="18">
        <v>49.4</v>
      </c>
      <c r="F109" s="18">
        <v>45.7</v>
      </c>
      <c r="G109" s="18">
        <v>43.2</v>
      </c>
      <c r="H109" s="18">
        <v>54</v>
      </c>
      <c r="I109" s="18">
        <v>54.7</v>
      </c>
      <c r="J109" s="18">
        <v>53.1</v>
      </c>
      <c r="K109" s="18">
        <v>49.3</v>
      </c>
    </row>
    <row r="110" spans="1:11">
      <c r="A110" s="19">
        <v>36129</v>
      </c>
      <c r="B110" s="18">
        <v>51.9</v>
      </c>
      <c r="C110" s="18">
        <v>48.7</v>
      </c>
      <c r="D110" s="18">
        <v>52.4</v>
      </c>
      <c r="E110" s="18">
        <v>48</v>
      </c>
      <c r="F110" s="18">
        <v>45.2</v>
      </c>
      <c r="G110" s="18">
        <v>47.1</v>
      </c>
      <c r="H110" s="18">
        <v>54.9</v>
      </c>
      <c r="I110" s="18">
        <v>52.7</v>
      </c>
      <c r="J110" s="18">
        <v>52.6</v>
      </c>
      <c r="K110" s="18">
        <v>47.3</v>
      </c>
    </row>
    <row r="111" spans="1:11">
      <c r="A111" s="19">
        <v>36160</v>
      </c>
      <c r="B111" s="18">
        <v>52</v>
      </c>
      <c r="C111" s="18">
        <v>48.2</v>
      </c>
      <c r="D111" s="18">
        <v>50.4</v>
      </c>
      <c r="E111" s="18">
        <v>48.3</v>
      </c>
      <c r="F111" s="18">
        <v>45.3</v>
      </c>
      <c r="G111" s="18">
        <v>44.5</v>
      </c>
      <c r="H111" s="18">
        <v>54.2</v>
      </c>
      <c r="I111" s="18">
        <v>53.5</v>
      </c>
      <c r="J111" s="18">
        <v>50.9</v>
      </c>
      <c r="K111" s="18">
        <v>48.5</v>
      </c>
    </row>
    <row r="112" spans="1:11">
      <c r="A112" s="19">
        <v>36191</v>
      </c>
      <c r="B112" s="18">
        <v>54.8</v>
      </c>
      <c r="C112" s="18">
        <v>46.8</v>
      </c>
      <c r="D112" s="18">
        <v>47.7</v>
      </c>
      <c r="E112" s="18">
        <v>49.7</v>
      </c>
      <c r="F112" s="18">
        <v>41.9</v>
      </c>
      <c r="G112" s="18">
        <v>42.7</v>
      </c>
      <c r="H112" s="18">
        <v>58.8</v>
      </c>
      <c r="I112" s="18">
        <v>57.5</v>
      </c>
      <c r="J112" s="18">
        <v>51.4</v>
      </c>
      <c r="K112" s="18">
        <v>47</v>
      </c>
    </row>
    <row r="113" spans="1:11">
      <c r="A113" s="19">
        <v>36219</v>
      </c>
      <c r="B113" s="18">
        <v>54</v>
      </c>
      <c r="C113" s="18">
        <v>50.6</v>
      </c>
      <c r="D113" s="18">
        <v>55.6</v>
      </c>
      <c r="E113" s="18">
        <v>52.4</v>
      </c>
      <c r="F113" s="18">
        <v>45.5</v>
      </c>
      <c r="G113" s="18">
        <v>42.7</v>
      </c>
      <c r="H113" s="18">
        <v>57.3</v>
      </c>
      <c r="I113" s="18">
        <v>56.6</v>
      </c>
      <c r="J113" s="18">
        <v>52.2</v>
      </c>
      <c r="K113" s="18">
        <v>45.5</v>
      </c>
    </row>
    <row r="114" spans="1:11">
      <c r="A114" s="19">
        <v>36250</v>
      </c>
      <c r="B114" s="18">
        <v>54.9</v>
      </c>
      <c r="C114" s="18">
        <v>51.7</v>
      </c>
      <c r="D114" s="18">
        <v>56</v>
      </c>
      <c r="E114" s="18">
        <v>55</v>
      </c>
      <c r="F114" s="18">
        <v>45.8</v>
      </c>
      <c r="G114" s="18">
        <v>43.5</v>
      </c>
      <c r="H114" s="18">
        <v>59.5</v>
      </c>
      <c r="I114" s="18">
        <v>58.1</v>
      </c>
      <c r="J114" s="18">
        <v>51.1</v>
      </c>
      <c r="K114" s="18">
        <v>48.9</v>
      </c>
    </row>
    <row r="115" spans="1:11">
      <c r="A115" s="19">
        <v>36280</v>
      </c>
      <c r="B115" s="18">
        <v>55</v>
      </c>
      <c r="C115" s="18">
        <v>52.4</v>
      </c>
      <c r="D115" s="18">
        <v>55.7</v>
      </c>
      <c r="E115" s="18">
        <v>55.9</v>
      </c>
      <c r="F115" s="18">
        <v>47.6</v>
      </c>
      <c r="G115" s="18">
        <v>43.7</v>
      </c>
      <c r="H115" s="18">
        <v>59.8</v>
      </c>
      <c r="I115" s="18">
        <v>58.6</v>
      </c>
      <c r="J115" s="18">
        <v>52</v>
      </c>
      <c r="K115" s="18">
        <v>51.4</v>
      </c>
    </row>
    <row r="116" spans="1:11">
      <c r="A116" s="19">
        <v>36311</v>
      </c>
      <c r="B116" s="18">
        <v>55.1</v>
      </c>
      <c r="C116" s="18">
        <v>52.3</v>
      </c>
      <c r="D116" s="18">
        <v>57.2</v>
      </c>
      <c r="E116" s="18">
        <v>54</v>
      </c>
      <c r="F116" s="18">
        <v>48.8</v>
      </c>
      <c r="G116" s="18">
        <v>46.8</v>
      </c>
      <c r="H116" s="18">
        <v>57.7</v>
      </c>
      <c r="I116" s="18">
        <v>56.4</v>
      </c>
      <c r="J116" s="18">
        <v>52.9</v>
      </c>
      <c r="K116" s="18">
        <v>52.9</v>
      </c>
    </row>
    <row r="117" spans="1:11">
      <c r="A117" s="19">
        <v>36341</v>
      </c>
      <c r="B117" s="18">
        <v>56.6</v>
      </c>
      <c r="C117" s="18">
        <v>54.3</v>
      </c>
      <c r="D117" s="18">
        <v>58.5</v>
      </c>
      <c r="E117" s="18">
        <v>57.8</v>
      </c>
      <c r="F117" s="18">
        <v>51.1</v>
      </c>
      <c r="G117" s="18">
        <v>43.6</v>
      </c>
      <c r="H117" s="18">
        <v>57.9</v>
      </c>
      <c r="I117" s="18">
        <v>59.7</v>
      </c>
      <c r="J117" s="18">
        <v>55.3</v>
      </c>
      <c r="K117" s="18">
        <v>53.2</v>
      </c>
    </row>
    <row r="118" spans="1:11">
      <c r="A118" s="19">
        <v>36372</v>
      </c>
      <c r="B118" s="18">
        <v>55.8</v>
      </c>
      <c r="C118" s="18">
        <v>55.8</v>
      </c>
      <c r="D118" s="18">
        <v>61.6</v>
      </c>
      <c r="E118" s="18">
        <v>59.4</v>
      </c>
      <c r="F118" s="18">
        <v>51.3</v>
      </c>
      <c r="G118" s="18">
        <v>44.7</v>
      </c>
      <c r="H118" s="18">
        <v>60.7</v>
      </c>
      <c r="I118" s="18">
        <v>58.1</v>
      </c>
      <c r="J118" s="18">
        <v>53.4</v>
      </c>
      <c r="K118" s="18">
        <v>57.7</v>
      </c>
    </row>
    <row r="119" spans="1:11">
      <c r="A119" s="19">
        <v>36403</v>
      </c>
      <c r="B119" s="18">
        <v>56.2</v>
      </c>
      <c r="C119" s="18">
        <v>53.6</v>
      </c>
      <c r="D119" s="18">
        <v>58.1</v>
      </c>
      <c r="E119" s="18">
        <v>54.6</v>
      </c>
      <c r="F119" s="18">
        <v>50.4</v>
      </c>
      <c r="G119" s="18">
        <v>44.9</v>
      </c>
      <c r="H119" s="18">
        <v>60.3</v>
      </c>
      <c r="I119" s="18">
        <v>59.6</v>
      </c>
      <c r="J119" s="18">
        <v>52.3</v>
      </c>
      <c r="K119" s="18">
        <v>58.9</v>
      </c>
    </row>
    <row r="120" spans="1:11">
      <c r="A120" s="19">
        <v>36433</v>
      </c>
      <c r="B120" s="18">
        <v>56.3</v>
      </c>
      <c r="C120" s="18">
        <v>54.8</v>
      </c>
      <c r="D120" s="18">
        <v>58.3</v>
      </c>
      <c r="E120" s="18">
        <v>57.5</v>
      </c>
      <c r="F120" s="18">
        <v>53.1</v>
      </c>
      <c r="G120" s="18">
        <v>46.2</v>
      </c>
      <c r="H120" s="18">
        <v>59.1</v>
      </c>
      <c r="I120" s="18">
        <v>60.1</v>
      </c>
      <c r="J120" s="18">
        <v>51.4</v>
      </c>
      <c r="K120" s="18">
        <v>64.2</v>
      </c>
    </row>
    <row r="121" spans="1:11">
      <c r="A121" s="19">
        <v>36464</v>
      </c>
      <c r="B121" s="18">
        <v>57.5</v>
      </c>
      <c r="C121" s="18">
        <v>57</v>
      </c>
      <c r="D121" s="18">
        <v>59.9</v>
      </c>
      <c r="E121" s="18">
        <v>63.5</v>
      </c>
      <c r="F121" s="18">
        <v>51.3</v>
      </c>
      <c r="G121" s="18">
        <v>43.8</v>
      </c>
      <c r="H121" s="18">
        <v>60.7</v>
      </c>
      <c r="I121" s="18">
        <v>62</v>
      </c>
      <c r="J121" s="18">
        <v>51.7</v>
      </c>
      <c r="K121" s="18">
        <v>58.9</v>
      </c>
    </row>
    <row r="122" spans="1:11">
      <c r="A122" s="19">
        <v>36494</v>
      </c>
      <c r="B122" s="18">
        <v>55.4</v>
      </c>
      <c r="C122" s="18">
        <v>57.2</v>
      </c>
      <c r="D122" s="18">
        <v>59.7</v>
      </c>
      <c r="E122" s="18">
        <v>61.3</v>
      </c>
      <c r="F122" s="18">
        <v>53</v>
      </c>
      <c r="G122" s="18">
        <v>48</v>
      </c>
      <c r="H122" s="18">
        <v>57</v>
      </c>
      <c r="I122" s="18">
        <v>55.5</v>
      </c>
      <c r="J122" s="18">
        <v>50.6</v>
      </c>
      <c r="K122" s="18">
        <v>61</v>
      </c>
    </row>
    <row r="123" spans="1:11">
      <c r="A123" s="19">
        <v>36525</v>
      </c>
      <c r="B123" s="18">
        <v>57</v>
      </c>
      <c r="C123" s="18">
        <v>58.1</v>
      </c>
      <c r="D123" s="18">
        <v>60.2</v>
      </c>
      <c r="E123" s="18">
        <v>63.1</v>
      </c>
      <c r="F123" s="18">
        <v>53.1</v>
      </c>
      <c r="G123" s="18">
        <v>49.7</v>
      </c>
      <c r="H123" s="18">
        <v>60.4</v>
      </c>
      <c r="I123" s="18">
        <v>61.1</v>
      </c>
      <c r="J123" s="18">
        <v>53</v>
      </c>
      <c r="K123" s="18">
        <v>60.5</v>
      </c>
    </row>
    <row r="124" spans="1:11">
      <c r="A124" s="19">
        <v>36556</v>
      </c>
      <c r="B124" s="18">
        <v>56.6</v>
      </c>
      <c r="C124" s="18">
        <v>57.8</v>
      </c>
      <c r="D124" s="18">
        <v>60.6</v>
      </c>
      <c r="E124" s="18">
        <v>60.3</v>
      </c>
      <c r="F124" s="18">
        <v>55.7</v>
      </c>
      <c r="G124" s="18">
        <v>49</v>
      </c>
      <c r="H124" s="18">
        <v>57.7</v>
      </c>
      <c r="I124" s="18">
        <v>60.8</v>
      </c>
      <c r="J124" s="18">
        <v>52.3</v>
      </c>
      <c r="K124" s="18">
        <v>61.4</v>
      </c>
    </row>
    <row r="125" spans="1:11">
      <c r="A125" s="19">
        <v>36585</v>
      </c>
      <c r="B125" s="18">
        <v>56.2</v>
      </c>
      <c r="C125" s="18">
        <v>56.7</v>
      </c>
      <c r="D125" s="18">
        <v>57.8</v>
      </c>
      <c r="E125" s="18">
        <v>60.4</v>
      </c>
      <c r="F125" s="18">
        <v>52.8</v>
      </c>
      <c r="G125" s="18">
        <v>52.8</v>
      </c>
      <c r="H125" s="18">
        <v>58.2</v>
      </c>
      <c r="I125" s="18">
        <v>58.9</v>
      </c>
      <c r="J125" s="18">
        <v>52.8</v>
      </c>
      <c r="K125" s="18">
        <v>66.5</v>
      </c>
    </row>
    <row r="126" spans="1:11">
      <c r="A126" s="19">
        <v>36616</v>
      </c>
      <c r="B126" s="18">
        <v>57</v>
      </c>
      <c r="C126" s="18">
        <v>55.8</v>
      </c>
      <c r="D126" s="18">
        <v>59.1</v>
      </c>
      <c r="E126" s="18">
        <v>58.7</v>
      </c>
      <c r="F126" s="18">
        <v>53.6</v>
      </c>
      <c r="G126" s="18">
        <v>44.9</v>
      </c>
      <c r="H126" s="18">
        <v>60.5</v>
      </c>
      <c r="I126" s="18">
        <v>61.7</v>
      </c>
      <c r="J126" s="18">
        <v>55</v>
      </c>
      <c r="K126" s="18">
        <v>68.599999999999994</v>
      </c>
    </row>
    <row r="127" spans="1:11">
      <c r="A127" s="19">
        <v>36646</v>
      </c>
      <c r="B127" s="18">
        <v>57.5</v>
      </c>
      <c r="C127" s="18">
        <v>54.9</v>
      </c>
      <c r="D127" s="18">
        <v>59.5</v>
      </c>
      <c r="E127" s="18">
        <v>56.2</v>
      </c>
      <c r="F127" s="18">
        <v>51.2</v>
      </c>
      <c r="G127" s="18">
        <v>47.5</v>
      </c>
      <c r="H127" s="18">
        <v>61.1</v>
      </c>
      <c r="I127" s="18">
        <v>61.5</v>
      </c>
      <c r="J127" s="18">
        <v>54.4</v>
      </c>
      <c r="K127" s="18">
        <v>65</v>
      </c>
    </row>
    <row r="128" spans="1:11">
      <c r="A128" s="19">
        <v>36677</v>
      </c>
      <c r="B128" s="18">
        <v>57</v>
      </c>
      <c r="C128" s="18">
        <v>54.7</v>
      </c>
      <c r="D128" s="18">
        <v>58.1</v>
      </c>
      <c r="E128" s="18">
        <v>55.4</v>
      </c>
      <c r="F128" s="18">
        <v>53.2</v>
      </c>
      <c r="G128" s="18">
        <v>46.1</v>
      </c>
      <c r="H128" s="18">
        <v>59.8</v>
      </c>
      <c r="I128" s="18">
        <v>60.5</v>
      </c>
      <c r="J128" s="18">
        <v>53.5</v>
      </c>
      <c r="K128" s="18">
        <v>64.2</v>
      </c>
    </row>
    <row r="129" spans="1:11">
      <c r="A129" s="19">
        <v>36707</v>
      </c>
      <c r="B129" s="18">
        <v>56.1</v>
      </c>
      <c r="C129" s="18">
        <v>53.2</v>
      </c>
      <c r="D129" s="18">
        <v>56.4</v>
      </c>
      <c r="E129" s="18">
        <v>51.5</v>
      </c>
      <c r="F129" s="18">
        <v>53</v>
      </c>
      <c r="G129" s="18">
        <v>46.9</v>
      </c>
      <c r="H129" s="18">
        <v>60.3</v>
      </c>
      <c r="I129" s="18">
        <v>59.4</v>
      </c>
      <c r="J129" s="18">
        <v>54.4</v>
      </c>
      <c r="K129" s="18">
        <v>65</v>
      </c>
    </row>
    <row r="130" spans="1:11">
      <c r="A130" s="19">
        <v>36738</v>
      </c>
      <c r="B130" s="18">
        <v>54.9</v>
      </c>
      <c r="C130" s="18">
        <v>51.4</v>
      </c>
      <c r="D130" s="18">
        <v>53.4</v>
      </c>
      <c r="E130" s="18">
        <v>50</v>
      </c>
      <c r="F130" s="18">
        <v>50.7</v>
      </c>
      <c r="G130" s="18">
        <v>47</v>
      </c>
      <c r="H130" s="18">
        <v>56.5</v>
      </c>
      <c r="I130" s="18">
        <v>59.7</v>
      </c>
      <c r="J130" s="18">
        <v>50.5</v>
      </c>
      <c r="K130" s="18">
        <v>62.1</v>
      </c>
    </row>
    <row r="131" spans="1:11">
      <c r="A131" s="19">
        <v>36769</v>
      </c>
      <c r="B131" s="18">
        <v>56.5</v>
      </c>
      <c r="C131" s="18">
        <v>52.5</v>
      </c>
      <c r="D131" s="18">
        <v>53.7</v>
      </c>
      <c r="E131" s="18">
        <v>52</v>
      </c>
      <c r="F131" s="18">
        <v>52.5</v>
      </c>
      <c r="G131" s="18">
        <v>48.5</v>
      </c>
      <c r="H131" s="18">
        <v>61.3</v>
      </c>
      <c r="I131" s="18">
        <v>59.8</v>
      </c>
      <c r="J131" s="18">
        <v>54.2</v>
      </c>
      <c r="K131" s="18">
        <v>59.2</v>
      </c>
    </row>
    <row r="132" spans="1:11">
      <c r="A132" s="19">
        <v>36799</v>
      </c>
      <c r="B132" s="18">
        <v>55.7</v>
      </c>
      <c r="C132" s="18">
        <v>49.9</v>
      </c>
      <c r="D132" s="18">
        <v>49.7</v>
      </c>
      <c r="E132" s="18">
        <v>50</v>
      </c>
      <c r="F132" s="18">
        <v>48.8</v>
      </c>
      <c r="G132" s="18">
        <v>47.1</v>
      </c>
      <c r="H132" s="18">
        <v>59.8</v>
      </c>
      <c r="I132" s="18">
        <v>60.4</v>
      </c>
      <c r="J132" s="18">
        <v>53.5</v>
      </c>
      <c r="K132" s="18">
        <v>62.1</v>
      </c>
    </row>
    <row r="133" spans="1:11">
      <c r="A133" s="19">
        <v>36830</v>
      </c>
      <c r="B133" s="18">
        <v>55.5</v>
      </c>
      <c r="C133" s="18">
        <v>49.7</v>
      </c>
      <c r="D133" s="18">
        <v>51.5</v>
      </c>
      <c r="E133" s="18">
        <v>48.9</v>
      </c>
      <c r="F133" s="18">
        <v>50.6</v>
      </c>
      <c r="G133" s="18">
        <v>45.9</v>
      </c>
      <c r="H133" s="18">
        <v>58.6</v>
      </c>
      <c r="I133" s="18">
        <v>59.2</v>
      </c>
      <c r="J133" s="18">
        <v>54.5</v>
      </c>
      <c r="K133" s="18">
        <v>63.7</v>
      </c>
    </row>
    <row r="134" spans="1:11">
      <c r="A134" s="19">
        <v>36860</v>
      </c>
      <c r="B134" s="18">
        <v>55.1</v>
      </c>
      <c r="C134" s="18">
        <v>48.7</v>
      </c>
      <c r="D134" s="18">
        <v>49.3</v>
      </c>
      <c r="E134" s="18">
        <v>48.4</v>
      </c>
      <c r="F134" s="18">
        <v>48.2</v>
      </c>
      <c r="G134" s="18">
        <v>45.9</v>
      </c>
      <c r="H134" s="18">
        <v>59.7</v>
      </c>
      <c r="I134" s="18">
        <v>56.4</v>
      </c>
      <c r="J134" s="18">
        <v>54.6</v>
      </c>
      <c r="K134" s="18">
        <v>60.9</v>
      </c>
    </row>
    <row r="135" spans="1:11">
      <c r="A135" s="19">
        <v>36891</v>
      </c>
      <c r="B135" s="18">
        <v>52.5</v>
      </c>
      <c r="C135" s="18">
        <v>48.5</v>
      </c>
      <c r="D135" s="18">
        <v>50.1</v>
      </c>
      <c r="E135" s="18">
        <v>49.1</v>
      </c>
      <c r="F135" s="18">
        <v>47.1</v>
      </c>
      <c r="G135" s="18">
        <v>42.8</v>
      </c>
      <c r="H135" s="18">
        <v>57.5</v>
      </c>
      <c r="I135" s="18">
        <v>54.9</v>
      </c>
      <c r="J135" s="18">
        <v>52.4</v>
      </c>
      <c r="K135" s="18">
        <v>63.5</v>
      </c>
    </row>
    <row r="136" spans="1:11">
      <c r="A136" s="19">
        <v>36922</v>
      </c>
      <c r="B136" s="18">
        <v>50.2</v>
      </c>
      <c r="C136" s="18">
        <v>43.9</v>
      </c>
      <c r="D136" s="18">
        <v>42.9</v>
      </c>
      <c r="E136" s="18">
        <v>42.1</v>
      </c>
      <c r="F136" s="18">
        <v>42.7</v>
      </c>
      <c r="G136" s="18">
        <v>40.4</v>
      </c>
      <c r="H136" s="18">
        <v>52.5</v>
      </c>
      <c r="I136" s="18">
        <v>50.8</v>
      </c>
      <c r="J136" s="18">
        <v>51.7</v>
      </c>
      <c r="K136" s="18">
        <v>61.8</v>
      </c>
    </row>
    <row r="137" spans="1:11">
      <c r="A137" s="19">
        <v>36950</v>
      </c>
      <c r="B137" s="18">
        <v>49.9</v>
      </c>
      <c r="C137" s="18">
        <v>42.3</v>
      </c>
      <c r="D137" s="18">
        <v>39.200000000000003</v>
      </c>
      <c r="E137" s="18">
        <v>38.4</v>
      </c>
      <c r="F137" s="18">
        <v>42.3</v>
      </c>
      <c r="G137" s="18">
        <v>41.8</v>
      </c>
      <c r="H137" s="18">
        <v>51.5</v>
      </c>
      <c r="I137" s="18">
        <v>51.4</v>
      </c>
      <c r="J137" s="18">
        <v>50.7</v>
      </c>
      <c r="K137" s="18">
        <v>58.1</v>
      </c>
    </row>
    <row r="138" spans="1:11">
      <c r="A138" s="19">
        <v>36981</v>
      </c>
      <c r="B138" s="18">
        <v>49.6</v>
      </c>
      <c r="C138" s="18">
        <v>42.1</v>
      </c>
      <c r="D138" s="18">
        <v>38.6</v>
      </c>
      <c r="E138" s="18">
        <v>39.9</v>
      </c>
      <c r="F138" s="18">
        <v>37.799999999999997</v>
      </c>
      <c r="G138" s="18">
        <v>44.2</v>
      </c>
      <c r="H138" s="18">
        <v>50</v>
      </c>
      <c r="I138" s="18">
        <v>52.6</v>
      </c>
      <c r="J138" s="18">
        <v>49.6</v>
      </c>
      <c r="K138" s="18">
        <v>55.8</v>
      </c>
    </row>
    <row r="139" spans="1:11">
      <c r="A139" s="19">
        <v>37011</v>
      </c>
      <c r="B139" s="18">
        <v>47.4</v>
      </c>
      <c r="C139" s="18">
        <v>43.1</v>
      </c>
      <c r="D139" s="18">
        <v>42.6</v>
      </c>
      <c r="E139" s="18">
        <v>41.5</v>
      </c>
      <c r="F139" s="18">
        <v>39.9</v>
      </c>
      <c r="G139" s="18">
        <v>43.7</v>
      </c>
      <c r="H139" s="18">
        <v>48.3</v>
      </c>
      <c r="I139" s="18">
        <v>47.2</v>
      </c>
      <c r="J139" s="18">
        <v>46.5</v>
      </c>
      <c r="K139" s="18">
        <v>53.8</v>
      </c>
    </row>
    <row r="140" spans="1:11">
      <c r="A140" s="19">
        <v>37042</v>
      </c>
      <c r="B140" s="18">
        <v>47.8</v>
      </c>
      <c r="C140" s="18">
        <v>42.7</v>
      </c>
      <c r="D140" s="18">
        <v>43.1</v>
      </c>
      <c r="E140" s="18">
        <v>45.5</v>
      </c>
      <c r="F140" s="18">
        <v>38.200000000000003</v>
      </c>
      <c r="G140" s="18">
        <v>39.700000000000003</v>
      </c>
      <c r="H140" s="18">
        <v>47.9</v>
      </c>
      <c r="I140" s="18">
        <v>49.3</v>
      </c>
      <c r="J140" s="18">
        <v>46.7</v>
      </c>
      <c r="K140" s="18">
        <v>58.5</v>
      </c>
    </row>
    <row r="141" spans="1:11">
      <c r="A141" s="19">
        <v>37072</v>
      </c>
      <c r="B141" s="18">
        <v>49.1</v>
      </c>
      <c r="C141" s="18">
        <v>41.3</v>
      </c>
      <c r="D141" s="18">
        <v>43.1</v>
      </c>
      <c r="E141" s="18">
        <v>44.9</v>
      </c>
      <c r="F141" s="18">
        <v>35.1</v>
      </c>
      <c r="G141" s="18">
        <v>38.200000000000003</v>
      </c>
      <c r="H141" s="18">
        <v>51.6</v>
      </c>
      <c r="I141" s="18">
        <v>52.2</v>
      </c>
      <c r="J141" s="18">
        <v>45.6</v>
      </c>
      <c r="K141" s="18">
        <v>54.5</v>
      </c>
    </row>
    <row r="142" spans="1:11">
      <c r="A142" s="19">
        <v>37103</v>
      </c>
      <c r="B142" s="18">
        <v>47.4</v>
      </c>
      <c r="C142" s="18">
        <v>43.2</v>
      </c>
      <c r="D142" s="18">
        <v>45.3</v>
      </c>
      <c r="E142" s="18">
        <v>47.8</v>
      </c>
      <c r="F142" s="18">
        <v>35.700000000000003</v>
      </c>
      <c r="G142" s="18">
        <v>39.9</v>
      </c>
      <c r="H142" s="18">
        <v>48.1</v>
      </c>
      <c r="I142" s="18">
        <v>47.5</v>
      </c>
      <c r="J142" s="18">
        <v>46.4</v>
      </c>
      <c r="K142" s="18">
        <v>49.9</v>
      </c>
    </row>
    <row r="143" spans="1:11">
      <c r="A143" s="19">
        <v>37134</v>
      </c>
      <c r="B143" s="18">
        <v>46.8</v>
      </c>
      <c r="C143" s="18">
        <v>43.5</v>
      </c>
      <c r="D143" s="18">
        <v>47</v>
      </c>
      <c r="E143" s="18">
        <v>49.2</v>
      </c>
      <c r="F143" s="18">
        <v>37.200000000000003</v>
      </c>
      <c r="G143" s="18">
        <v>37.1</v>
      </c>
      <c r="H143" s="18">
        <v>47.4</v>
      </c>
      <c r="I143" s="18">
        <v>46.5</v>
      </c>
      <c r="J143" s="18">
        <v>45.7</v>
      </c>
      <c r="K143" s="18">
        <v>48.9</v>
      </c>
    </row>
    <row r="144" spans="1:11">
      <c r="A144" s="19">
        <v>37164</v>
      </c>
      <c r="B144" s="18">
        <v>49</v>
      </c>
      <c r="C144" s="18">
        <v>46.3</v>
      </c>
      <c r="D144" s="18">
        <v>51.8</v>
      </c>
      <c r="E144" s="18">
        <v>54.3</v>
      </c>
      <c r="F144" s="18">
        <v>41.3</v>
      </c>
      <c r="G144" s="18">
        <v>37.6</v>
      </c>
      <c r="H144" s="18">
        <v>49.7</v>
      </c>
      <c r="I144" s="18">
        <v>50.8</v>
      </c>
      <c r="J144" s="18">
        <v>46.4</v>
      </c>
      <c r="K144" s="18">
        <v>50.2</v>
      </c>
    </row>
    <row r="145" spans="1:11">
      <c r="A145" s="19">
        <v>37195</v>
      </c>
      <c r="B145" s="18">
        <v>44.2</v>
      </c>
      <c r="C145" s="18">
        <v>46.2</v>
      </c>
      <c r="D145" s="18">
        <v>51.8</v>
      </c>
      <c r="E145" s="18">
        <v>51.3</v>
      </c>
      <c r="F145" s="18">
        <v>41.5</v>
      </c>
      <c r="G145" s="18">
        <v>38.9</v>
      </c>
      <c r="H145" s="18">
        <v>40.5</v>
      </c>
      <c r="I145" s="18">
        <v>41.3</v>
      </c>
      <c r="J145" s="18">
        <v>43.9</v>
      </c>
      <c r="K145" s="18">
        <v>43.4</v>
      </c>
    </row>
    <row r="146" spans="1:11">
      <c r="A146" s="19">
        <v>37225</v>
      </c>
      <c r="B146" s="18">
        <v>47.6</v>
      </c>
      <c r="C146" s="18">
        <v>40.799999999999997</v>
      </c>
      <c r="D146" s="18">
        <v>41.8</v>
      </c>
      <c r="E146" s="18">
        <v>38.9</v>
      </c>
      <c r="F146" s="18">
        <v>35.6</v>
      </c>
      <c r="G146" s="18">
        <v>38.299999999999997</v>
      </c>
      <c r="H146" s="18">
        <v>49.4</v>
      </c>
      <c r="I146" s="18">
        <v>46.4</v>
      </c>
      <c r="J146" s="18">
        <v>44.5</v>
      </c>
      <c r="K146" s="18">
        <v>41.3</v>
      </c>
    </row>
    <row r="147" spans="1:11">
      <c r="A147" s="19">
        <v>37256</v>
      </c>
      <c r="B147" s="18">
        <v>49.1</v>
      </c>
      <c r="C147" s="18">
        <v>44.1</v>
      </c>
      <c r="D147" s="18">
        <v>46.9</v>
      </c>
      <c r="E147" s="18">
        <v>49.1</v>
      </c>
      <c r="F147" s="18">
        <v>36.4</v>
      </c>
      <c r="G147" s="18">
        <v>38.9</v>
      </c>
      <c r="H147" s="18">
        <v>50.7</v>
      </c>
      <c r="I147" s="18">
        <v>49.9</v>
      </c>
      <c r="J147" s="18">
        <v>44.6</v>
      </c>
      <c r="K147" s="18">
        <v>42.3</v>
      </c>
    </row>
    <row r="148" spans="1:11">
      <c r="A148" s="19">
        <v>37287</v>
      </c>
      <c r="B148" s="18">
        <v>48.7</v>
      </c>
      <c r="C148" s="18">
        <v>45.3</v>
      </c>
      <c r="D148" s="18">
        <v>49.2</v>
      </c>
      <c r="E148" s="18">
        <v>51.4</v>
      </c>
      <c r="F148" s="18">
        <v>39.1</v>
      </c>
      <c r="G148" s="18">
        <v>37.6</v>
      </c>
      <c r="H148" s="18">
        <v>49.8</v>
      </c>
      <c r="I148" s="18">
        <v>48.3</v>
      </c>
      <c r="J148" s="18">
        <v>44.3</v>
      </c>
      <c r="K148" s="18">
        <v>48.8</v>
      </c>
    </row>
    <row r="149" spans="1:11">
      <c r="A149" s="19">
        <v>37315</v>
      </c>
      <c r="B149" s="18">
        <v>52.4</v>
      </c>
      <c r="C149" s="18">
        <v>47.5</v>
      </c>
      <c r="D149" s="18">
        <v>51.1</v>
      </c>
      <c r="E149" s="18">
        <v>55.2</v>
      </c>
      <c r="F149" s="18">
        <v>41</v>
      </c>
      <c r="G149" s="18">
        <v>39.200000000000003</v>
      </c>
      <c r="H149" s="18">
        <v>57.5</v>
      </c>
      <c r="I149" s="18">
        <v>56.3</v>
      </c>
      <c r="J149" s="18">
        <v>43.9</v>
      </c>
      <c r="K149" s="18">
        <v>47.6</v>
      </c>
    </row>
    <row r="150" spans="1:11">
      <c r="A150" s="19">
        <v>37346</v>
      </c>
      <c r="B150" s="18">
        <v>52.8</v>
      </c>
      <c r="C150" s="18">
        <v>50.7</v>
      </c>
      <c r="D150" s="18">
        <v>58.1</v>
      </c>
      <c r="E150" s="18">
        <v>60.7</v>
      </c>
      <c r="F150" s="18">
        <v>43.8</v>
      </c>
      <c r="G150" s="18">
        <v>39.700000000000003</v>
      </c>
      <c r="H150" s="18">
        <v>57.1</v>
      </c>
      <c r="I150" s="18">
        <v>56.4</v>
      </c>
      <c r="J150" s="18">
        <v>45.8</v>
      </c>
      <c r="K150" s="18">
        <v>49.2</v>
      </c>
    </row>
    <row r="151" spans="1:11">
      <c r="A151" s="19">
        <v>37376</v>
      </c>
      <c r="B151" s="18">
        <v>53.3</v>
      </c>
      <c r="C151" s="18">
        <v>52.4</v>
      </c>
      <c r="D151" s="18">
        <v>58.3</v>
      </c>
      <c r="E151" s="18">
        <v>63.8</v>
      </c>
      <c r="F151" s="18">
        <v>46.6</v>
      </c>
      <c r="G151" s="18">
        <v>41.4</v>
      </c>
      <c r="H151" s="18">
        <v>56.3</v>
      </c>
      <c r="I151" s="18">
        <v>58.4</v>
      </c>
      <c r="J151" s="18">
        <v>47.8</v>
      </c>
      <c r="K151" s="18">
        <v>53.7</v>
      </c>
    </row>
    <row r="152" spans="1:11">
      <c r="A152" s="19">
        <v>37407</v>
      </c>
      <c r="B152" s="18">
        <v>54.5</v>
      </c>
      <c r="C152" s="18">
        <v>52.4</v>
      </c>
      <c r="D152" s="18">
        <v>59.1</v>
      </c>
      <c r="E152" s="18">
        <v>59.9</v>
      </c>
      <c r="F152" s="18">
        <v>46.6</v>
      </c>
      <c r="G152" s="18">
        <v>43</v>
      </c>
      <c r="H152" s="18">
        <v>60.5</v>
      </c>
      <c r="I152" s="18">
        <v>57.3</v>
      </c>
      <c r="J152" s="18">
        <v>49.2</v>
      </c>
      <c r="K152" s="18">
        <v>55.2</v>
      </c>
    </row>
    <row r="153" spans="1:11">
      <c r="A153" s="19">
        <v>37437</v>
      </c>
      <c r="B153" s="18">
        <v>52.6</v>
      </c>
      <c r="C153" s="18">
        <v>53.1</v>
      </c>
      <c r="D153" s="18">
        <v>59.4</v>
      </c>
      <c r="E153" s="18">
        <v>61.8</v>
      </c>
      <c r="F153" s="18">
        <v>47.3</v>
      </c>
      <c r="G153" s="18">
        <v>43.8</v>
      </c>
      <c r="H153" s="18">
        <v>56.1</v>
      </c>
      <c r="I153" s="18">
        <v>56.4</v>
      </c>
      <c r="J153" s="18">
        <v>44</v>
      </c>
      <c r="K153" s="18">
        <v>53.1</v>
      </c>
    </row>
    <row r="154" spans="1:11">
      <c r="A154" s="19">
        <v>37468</v>
      </c>
      <c r="B154" s="18">
        <v>50.3</v>
      </c>
      <c r="C154" s="18">
        <v>53.6</v>
      </c>
      <c r="D154" s="18">
        <v>61.1</v>
      </c>
      <c r="E154" s="18">
        <v>61.2</v>
      </c>
      <c r="F154" s="18">
        <v>48.3</v>
      </c>
      <c r="G154" s="18">
        <v>43.2</v>
      </c>
      <c r="H154" s="18">
        <v>52.1</v>
      </c>
      <c r="I154" s="18">
        <v>50.7</v>
      </c>
      <c r="J154" s="18">
        <v>46.1</v>
      </c>
      <c r="K154" s="18">
        <v>60.5</v>
      </c>
    </row>
    <row r="155" spans="1:11">
      <c r="A155" s="19">
        <v>37499</v>
      </c>
      <c r="B155" s="18">
        <v>50.8</v>
      </c>
      <c r="C155" s="18">
        <v>50.2</v>
      </c>
      <c r="D155" s="18">
        <v>56.6</v>
      </c>
      <c r="E155" s="18">
        <v>51.9</v>
      </c>
      <c r="F155" s="18">
        <v>45</v>
      </c>
      <c r="G155" s="18">
        <v>42.7</v>
      </c>
      <c r="H155" s="18">
        <v>51.9</v>
      </c>
      <c r="I155" s="18">
        <v>51.6</v>
      </c>
      <c r="J155" s="18">
        <v>47.2</v>
      </c>
      <c r="K155" s="18">
        <v>55.1</v>
      </c>
    </row>
    <row r="156" spans="1:11">
      <c r="A156" s="19">
        <v>37529</v>
      </c>
      <c r="B156" s="18">
        <v>52.1</v>
      </c>
      <c r="C156" s="18">
        <v>50.3</v>
      </c>
      <c r="D156" s="18">
        <v>54.9</v>
      </c>
      <c r="E156" s="18">
        <v>50.6</v>
      </c>
      <c r="F156" s="18">
        <v>46.8</v>
      </c>
      <c r="G156" s="18">
        <v>45.4</v>
      </c>
      <c r="H156" s="18">
        <v>54.9</v>
      </c>
      <c r="I156" s="18">
        <v>54.8</v>
      </c>
      <c r="J156" s="18">
        <v>47.1</v>
      </c>
      <c r="K156" s="18">
        <v>53.4</v>
      </c>
    </row>
    <row r="157" spans="1:11">
      <c r="A157" s="19">
        <v>37560</v>
      </c>
      <c r="B157" s="18">
        <v>51.1</v>
      </c>
      <c r="C157" s="18">
        <v>50.5</v>
      </c>
      <c r="D157" s="18">
        <v>53.5</v>
      </c>
      <c r="E157" s="18">
        <v>52.9</v>
      </c>
      <c r="F157" s="18">
        <v>45.8</v>
      </c>
      <c r="G157" s="18">
        <v>43.8</v>
      </c>
      <c r="H157" s="18">
        <v>53.1</v>
      </c>
      <c r="I157" s="18">
        <v>52.3</v>
      </c>
      <c r="J157" s="18">
        <v>46.6</v>
      </c>
      <c r="K157" s="18">
        <v>56.1</v>
      </c>
    </row>
    <row r="158" spans="1:11">
      <c r="A158" s="19">
        <v>37590</v>
      </c>
      <c r="B158" s="18">
        <v>52.3</v>
      </c>
      <c r="C158" s="18">
        <v>49</v>
      </c>
      <c r="D158" s="18">
        <v>51.3</v>
      </c>
      <c r="E158" s="18">
        <v>52.1</v>
      </c>
      <c r="F158" s="18">
        <v>46.4</v>
      </c>
      <c r="G158" s="18">
        <v>42</v>
      </c>
      <c r="H158" s="18">
        <v>56.8</v>
      </c>
      <c r="I158" s="18">
        <v>56.4</v>
      </c>
      <c r="J158" s="18">
        <v>46</v>
      </c>
      <c r="K158" s="18">
        <v>57.6</v>
      </c>
    </row>
    <row r="159" spans="1:11">
      <c r="A159" s="19">
        <v>37621</v>
      </c>
      <c r="B159" s="18">
        <v>52.2</v>
      </c>
      <c r="C159" s="18">
        <v>48.5</v>
      </c>
      <c r="D159" s="18">
        <v>52.7</v>
      </c>
      <c r="E159" s="18">
        <v>49.9</v>
      </c>
      <c r="F159" s="18">
        <v>44.8</v>
      </c>
      <c r="G159" s="18">
        <v>43.1</v>
      </c>
      <c r="H159" s="18">
        <v>55.5</v>
      </c>
      <c r="I159" s="18">
        <v>54.2</v>
      </c>
      <c r="J159" s="18">
        <v>47</v>
      </c>
      <c r="K159" s="18">
        <v>56.5</v>
      </c>
    </row>
    <row r="160" spans="1:11">
      <c r="A160" s="19">
        <v>37652</v>
      </c>
      <c r="B160" s="18">
        <v>53</v>
      </c>
      <c r="C160" s="18">
        <v>51.6</v>
      </c>
      <c r="D160" s="18">
        <v>53.9</v>
      </c>
      <c r="E160" s="18">
        <v>58.7</v>
      </c>
      <c r="F160" s="18">
        <v>47.5</v>
      </c>
      <c r="G160" s="18">
        <v>45.2</v>
      </c>
      <c r="H160" s="18">
        <v>56.2</v>
      </c>
      <c r="I160" s="18">
        <v>54.4</v>
      </c>
      <c r="J160" s="18">
        <v>50.5</v>
      </c>
      <c r="K160" s="18">
        <v>58</v>
      </c>
    </row>
    <row r="161" spans="1:11">
      <c r="A161" s="19">
        <v>37680</v>
      </c>
      <c r="B161" s="18">
        <v>52.1</v>
      </c>
      <c r="C161" s="18">
        <v>51.3</v>
      </c>
      <c r="D161" s="18">
        <v>54.1</v>
      </c>
      <c r="E161" s="18">
        <v>58.2</v>
      </c>
      <c r="F161" s="18">
        <v>47.4</v>
      </c>
      <c r="G161" s="18">
        <v>44.2</v>
      </c>
      <c r="H161" s="18">
        <v>55.6</v>
      </c>
      <c r="I161" s="18">
        <v>53.9</v>
      </c>
      <c r="J161" s="18">
        <v>48.5</v>
      </c>
      <c r="K161" s="18">
        <v>60.5</v>
      </c>
    </row>
    <row r="162" spans="1:11">
      <c r="A162" s="19">
        <v>37711</v>
      </c>
      <c r="B162" s="18">
        <v>48.7</v>
      </c>
      <c r="C162" s="18">
        <v>48.8</v>
      </c>
      <c r="D162" s="18">
        <v>53.6</v>
      </c>
      <c r="E162" s="18">
        <v>51.9</v>
      </c>
      <c r="F162" s="18">
        <v>42.6</v>
      </c>
      <c r="G162" s="18">
        <v>43</v>
      </c>
      <c r="H162" s="18">
        <v>46.3</v>
      </c>
      <c r="I162" s="18">
        <v>49.9</v>
      </c>
      <c r="J162" s="18">
        <v>48.1</v>
      </c>
      <c r="K162" s="18">
        <v>59.4</v>
      </c>
    </row>
    <row r="163" spans="1:11">
      <c r="A163" s="19">
        <v>37741</v>
      </c>
      <c r="B163" s="18">
        <v>49.6</v>
      </c>
      <c r="C163" s="18">
        <v>46.3</v>
      </c>
      <c r="D163" s="18">
        <v>47</v>
      </c>
      <c r="E163" s="18">
        <v>47.2</v>
      </c>
      <c r="F163" s="18">
        <v>42.2</v>
      </c>
      <c r="G163" s="18">
        <v>42.3</v>
      </c>
      <c r="H163" s="18">
        <v>50.7</v>
      </c>
      <c r="I163" s="18">
        <v>50.4</v>
      </c>
      <c r="J163" s="18">
        <v>48.7</v>
      </c>
      <c r="K163" s="18">
        <v>55.7</v>
      </c>
    </row>
    <row r="164" spans="1:11">
      <c r="A164" s="19">
        <v>37772</v>
      </c>
      <c r="B164" s="18">
        <v>52.3</v>
      </c>
      <c r="C164" s="18">
        <v>46.1</v>
      </c>
      <c r="D164" s="18">
        <v>48.5</v>
      </c>
      <c r="E164" s="18">
        <v>47.2</v>
      </c>
      <c r="F164" s="18">
        <v>41.8</v>
      </c>
      <c r="G164" s="18">
        <v>43.1</v>
      </c>
      <c r="H164" s="18">
        <v>54.6</v>
      </c>
      <c r="I164" s="18">
        <v>55.9</v>
      </c>
      <c r="J164" s="18">
        <v>48.5</v>
      </c>
      <c r="K164" s="18">
        <v>50</v>
      </c>
    </row>
    <row r="165" spans="1:11">
      <c r="A165" s="19">
        <v>37802</v>
      </c>
      <c r="B165" s="18">
        <v>53.6</v>
      </c>
      <c r="C165" s="18">
        <v>49</v>
      </c>
      <c r="D165" s="18">
        <v>52.9</v>
      </c>
      <c r="E165" s="18">
        <v>53.4</v>
      </c>
      <c r="F165" s="18">
        <v>42.4</v>
      </c>
      <c r="G165" s="18">
        <v>45.7</v>
      </c>
      <c r="H165" s="18">
        <v>59.2</v>
      </c>
      <c r="I165" s="18">
        <v>57.1</v>
      </c>
      <c r="J165" s="18">
        <v>49.3</v>
      </c>
      <c r="K165" s="18">
        <v>52.3</v>
      </c>
    </row>
    <row r="166" spans="1:11">
      <c r="A166" s="19">
        <v>37833</v>
      </c>
      <c r="B166" s="18">
        <v>56.4</v>
      </c>
      <c r="C166" s="18">
        <v>49</v>
      </c>
      <c r="D166" s="18">
        <v>54.1</v>
      </c>
      <c r="E166" s="18">
        <v>53.6</v>
      </c>
      <c r="F166" s="18">
        <v>45.6</v>
      </c>
      <c r="G166" s="18">
        <v>42</v>
      </c>
      <c r="H166" s="18">
        <v>62.7</v>
      </c>
      <c r="I166" s="18">
        <v>62.3</v>
      </c>
      <c r="J166" s="18">
        <v>50.5</v>
      </c>
      <c r="K166" s="18">
        <v>51.4</v>
      </c>
    </row>
    <row r="167" spans="1:11">
      <c r="A167" s="19">
        <v>37864</v>
      </c>
      <c r="B167" s="18">
        <v>58.3</v>
      </c>
      <c r="C167" s="18">
        <v>51</v>
      </c>
      <c r="D167" s="18">
        <v>53.9</v>
      </c>
      <c r="E167" s="18">
        <v>56.8</v>
      </c>
      <c r="F167" s="18">
        <v>46.3</v>
      </c>
      <c r="G167" s="18">
        <v>46.3</v>
      </c>
      <c r="H167" s="18">
        <v>65.099999999999994</v>
      </c>
      <c r="I167" s="18">
        <v>66.900000000000006</v>
      </c>
      <c r="J167" s="18">
        <v>51.7</v>
      </c>
      <c r="K167" s="18">
        <v>56.1</v>
      </c>
    </row>
    <row r="168" spans="1:11">
      <c r="A168" s="19">
        <v>37894</v>
      </c>
      <c r="B168" s="18">
        <v>56.9</v>
      </c>
      <c r="C168" s="18">
        <v>53.2</v>
      </c>
      <c r="D168" s="18">
        <v>61.8</v>
      </c>
      <c r="E168" s="18">
        <v>61.1</v>
      </c>
      <c r="F168" s="18">
        <v>47.1</v>
      </c>
      <c r="G168" s="18">
        <v>43.1</v>
      </c>
      <c r="H168" s="18">
        <v>63.8</v>
      </c>
      <c r="I168" s="18">
        <v>61.4</v>
      </c>
      <c r="J168" s="18">
        <v>50.1</v>
      </c>
      <c r="K168" s="18">
        <v>59.5</v>
      </c>
    </row>
    <row r="169" spans="1:11">
      <c r="A169" s="19">
        <v>37925</v>
      </c>
      <c r="B169" s="18">
        <v>58.2</v>
      </c>
      <c r="C169" s="18">
        <v>52.4</v>
      </c>
      <c r="D169" s="18">
        <v>57.8</v>
      </c>
      <c r="E169" s="18">
        <v>60.8</v>
      </c>
      <c r="F169" s="18">
        <v>46.5</v>
      </c>
      <c r="G169" s="18">
        <v>43.4</v>
      </c>
      <c r="H169" s="18">
        <v>64.400000000000006</v>
      </c>
      <c r="I169" s="18">
        <v>64.2</v>
      </c>
      <c r="J169" s="18">
        <v>53</v>
      </c>
      <c r="K169" s="18">
        <v>57.2</v>
      </c>
    </row>
    <row r="170" spans="1:11">
      <c r="A170" s="19">
        <v>37955</v>
      </c>
      <c r="B170" s="18">
        <v>57.6</v>
      </c>
      <c r="C170" s="18">
        <v>55.2</v>
      </c>
      <c r="D170" s="18">
        <v>62.8</v>
      </c>
      <c r="E170" s="18">
        <v>64.400000000000006</v>
      </c>
      <c r="F170" s="18">
        <v>48.6</v>
      </c>
      <c r="G170" s="18">
        <v>45.6</v>
      </c>
      <c r="H170" s="18">
        <v>61.1</v>
      </c>
      <c r="I170" s="18">
        <v>61.3</v>
      </c>
      <c r="J170" s="18">
        <v>54.4</v>
      </c>
      <c r="K170" s="18">
        <v>58.5</v>
      </c>
    </row>
    <row r="171" spans="1:11">
      <c r="A171" s="19">
        <v>37986</v>
      </c>
      <c r="B171" s="18">
        <v>57.2</v>
      </c>
      <c r="C171" s="18">
        <v>58.4</v>
      </c>
      <c r="D171" s="18">
        <v>66.599999999999994</v>
      </c>
      <c r="E171" s="18">
        <v>69.099999999999994</v>
      </c>
      <c r="F171" s="18">
        <v>50.4</v>
      </c>
      <c r="G171" s="18">
        <v>49.7</v>
      </c>
      <c r="H171" s="18">
        <v>60</v>
      </c>
      <c r="I171" s="18">
        <v>61.2</v>
      </c>
      <c r="J171" s="18">
        <v>54</v>
      </c>
      <c r="K171" s="18">
        <v>61.1</v>
      </c>
    </row>
    <row r="172" spans="1:11">
      <c r="A172" s="19">
        <v>38017</v>
      </c>
      <c r="B172" s="18">
        <v>61.1</v>
      </c>
      <c r="C172" s="18">
        <v>60.1</v>
      </c>
      <c r="D172" s="18">
        <v>70</v>
      </c>
      <c r="E172" s="18">
        <v>71.3</v>
      </c>
      <c r="F172" s="18">
        <v>54.1</v>
      </c>
      <c r="G172" s="18">
        <v>45.9</v>
      </c>
      <c r="H172" s="18">
        <v>67.7</v>
      </c>
      <c r="I172" s="18">
        <v>65.400000000000006</v>
      </c>
      <c r="J172" s="18">
        <v>55.1</v>
      </c>
      <c r="K172" s="18">
        <v>62.2</v>
      </c>
    </row>
    <row r="173" spans="1:11">
      <c r="A173" s="19">
        <v>38046</v>
      </c>
      <c r="B173" s="18">
        <v>58.3</v>
      </c>
      <c r="C173" s="18">
        <v>60.8</v>
      </c>
      <c r="D173" s="18">
        <v>69.3</v>
      </c>
      <c r="E173" s="18">
        <v>70.599999999999994</v>
      </c>
      <c r="F173" s="18">
        <v>54.7</v>
      </c>
      <c r="G173" s="18">
        <v>47.9</v>
      </c>
      <c r="H173" s="18">
        <v>62.5</v>
      </c>
      <c r="I173" s="18">
        <v>61.2</v>
      </c>
      <c r="J173" s="18">
        <v>52.9</v>
      </c>
      <c r="K173" s="18">
        <v>59.5</v>
      </c>
    </row>
    <row r="174" spans="1:11">
      <c r="A174" s="19">
        <v>38077</v>
      </c>
      <c r="B174" s="18">
        <v>58.6</v>
      </c>
      <c r="C174" s="18">
        <v>59.9</v>
      </c>
      <c r="D174" s="18">
        <v>65.599999999999994</v>
      </c>
      <c r="E174" s="18">
        <v>66.5</v>
      </c>
      <c r="F174" s="18">
        <v>55.7</v>
      </c>
      <c r="G174" s="18">
        <v>49</v>
      </c>
      <c r="H174" s="18">
        <v>62.3</v>
      </c>
      <c r="I174" s="18">
        <v>62.1</v>
      </c>
      <c r="J174" s="18">
        <v>53.8</v>
      </c>
      <c r="K174" s="18">
        <v>65</v>
      </c>
    </row>
    <row r="175" spans="1:11">
      <c r="A175" s="19">
        <v>38107</v>
      </c>
      <c r="B175" s="18">
        <v>59.7</v>
      </c>
      <c r="C175" s="18">
        <v>60.6</v>
      </c>
      <c r="D175" s="18">
        <v>66.8</v>
      </c>
      <c r="E175" s="18">
        <v>64.599999999999994</v>
      </c>
      <c r="F175" s="18">
        <v>57</v>
      </c>
      <c r="G175" s="18">
        <v>48</v>
      </c>
      <c r="H175" s="18">
        <v>64</v>
      </c>
      <c r="I175" s="18">
        <v>61.6</v>
      </c>
      <c r="J175" s="18">
        <v>54.7</v>
      </c>
      <c r="K175" s="18">
        <v>68.599999999999994</v>
      </c>
    </row>
    <row r="176" spans="1:11">
      <c r="A176" s="19">
        <v>38138</v>
      </c>
      <c r="B176" s="18">
        <v>58.8</v>
      </c>
      <c r="C176" s="18">
        <v>60.6</v>
      </c>
      <c r="D176" s="18">
        <v>66.599999999999994</v>
      </c>
      <c r="E176" s="18">
        <v>67.099999999999994</v>
      </c>
      <c r="F176" s="18">
        <v>57.2</v>
      </c>
      <c r="G176" s="18">
        <v>45.2</v>
      </c>
      <c r="H176" s="18">
        <v>62.6</v>
      </c>
      <c r="I176" s="18">
        <v>60.7</v>
      </c>
      <c r="J176" s="18">
        <v>54.5</v>
      </c>
      <c r="K176" s="18">
        <v>71</v>
      </c>
    </row>
    <row r="177" spans="1:11">
      <c r="A177" s="19">
        <v>38168</v>
      </c>
      <c r="B177" s="18">
        <v>58.8</v>
      </c>
      <c r="C177" s="18">
        <v>61.4</v>
      </c>
      <c r="D177" s="18">
        <v>65.3</v>
      </c>
      <c r="E177" s="18">
        <v>64.5</v>
      </c>
      <c r="F177" s="18">
        <v>60.1</v>
      </c>
      <c r="G177" s="18">
        <v>48.8</v>
      </c>
      <c r="H177" s="18">
        <v>59.2</v>
      </c>
      <c r="I177" s="18">
        <v>62.1</v>
      </c>
      <c r="J177" s="18">
        <v>55.6</v>
      </c>
      <c r="K177" s="18">
        <v>74.2</v>
      </c>
    </row>
    <row r="178" spans="1:11">
      <c r="A178" s="19">
        <v>38199</v>
      </c>
      <c r="B178" s="18">
        <v>58.7</v>
      </c>
      <c r="C178" s="18">
        <v>60.5</v>
      </c>
      <c r="D178" s="18">
        <v>63.7</v>
      </c>
      <c r="E178" s="18">
        <v>60.9</v>
      </c>
      <c r="F178" s="18">
        <v>59.4</v>
      </c>
      <c r="G178" s="18">
        <v>51.3</v>
      </c>
      <c r="H178" s="18">
        <v>63.2</v>
      </c>
      <c r="I178" s="18">
        <v>63.2</v>
      </c>
      <c r="J178" s="18">
        <v>49.7</v>
      </c>
      <c r="K178" s="18">
        <v>71.900000000000006</v>
      </c>
    </row>
    <row r="179" spans="1:11">
      <c r="A179" s="19">
        <v>38230</v>
      </c>
      <c r="B179" s="18">
        <v>57.5</v>
      </c>
      <c r="C179" s="18">
        <v>59.9</v>
      </c>
      <c r="D179" s="18">
        <v>63.8</v>
      </c>
      <c r="E179" s="18">
        <v>62.8</v>
      </c>
      <c r="F179" s="18">
        <v>57.4</v>
      </c>
      <c r="G179" s="18">
        <v>50.8</v>
      </c>
      <c r="H179" s="18">
        <v>59.7</v>
      </c>
      <c r="I179" s="18">
        <v>59</v>
      </c>
      <c r="J179" s="18">
        <v>53.5</v>
      </c>
      <c r="K179" s="18">
        <v>70.900000000000006</v>
      </c>
    </row>
    <row r="180" spans="1:11">
      <c r="A180" s="19">
        <v>38260</v>
      </c>
      <c r="B180" s="18">
        <v>57.8</v>
      </c>
      <c r="C180" s="18">
        <v>58.5</v>
      </c>
      <c r="D180" s="18">
        <v>59.3</v>
      </c>
      <c r="E180" s="18">
        <v>62.1</v>
      </c>
      <c r="F180" s="18">
        <v>56.4</v>
      </c>
      <c r="G180" s="18">
        <v>52.1</v>
      </c>
      <c r="H180" s="18">
        <v>60</v>
      </c>
      <c r="I180" s="18">
        <v>60.6</v>
      </c>
      <c r="J180" s="18">
        <v>55.3</v>
      </c>
      <c r="K180" s="18">
        <v>67</v>
      </c>
    </row>
    <row r="181" spans="1:11">
      <c r="A181" s="19">
        <v>38291</v>
      </c>
      <c r="B181" s="18">
        <v>58.5</v>
      </c>
      <c r="C181" s="18">
        <v>57.4</v>
      </c>
      <c r="D181" s="18">
        <v>59.8</v>
      </c>
      <c r="E181" s="18">
        <v>57.7</v>
      </c>
      <c r="F181" s="18">
        <v>58</v>
      </c>
      <c r="G181" s="18">
        <v>51.6</v>
      </c>
      <c r="H181" s="18">
        <v>61</v>
      </c>
      <c r="I181" s="18">
        <v>61.7</v>
      </c>
      <c r="J181" s="18">
        <v>56.5</v>
      </c>
      <c r="K181" s="18">
        <v>72.8</v>
      </c>
    </row>
    <row r="182" spans="1:11">
      <c r="A182" s="19">
        <v>38321</v>
      </c>
      <c r="B182" s="18">
        <v>58.1</v>
      </c>
      <c r="C182" s="18">
        <v>56.3</v>
      </c>
      <c r="D182" s="18">
        <v>59.3</v>
      </c>
      <c r="E182" s="18">
        <v>58.4</v>
      </c>
      <c r="F182" s="18">
        <v>55.5</v>
      </c>
      <c r="G182" s="18">
        <v>49.3</v>
      </c>
      <c r="H182" s="18">
        <v>62.8</v>
      </c>
      <c r="I182" s="18">
        <v>61.1</v>
      </c>
      <c r="J182" s="18">
        <v>54.8</v>
      </c>
      <c r="K182" s="18">
        <v>70.599999999999994</v>
      </c>
    </row>
    <row r="183" spans="1:11">
      <c r="A183" s="19">
        <v>38352</v>
      </c>
      <c r="B183" s="18">
        <v>59.3</v>
      </c>
      <c r="C183" s="18">
        <v>56.2</v>
      </c>
      <c r="D183" s="18">
        <v>57.3</v>
      </c>
      <c r="E183" s="18">
        <v>60.1</v>
      </c>
      <c r="F183" s="18">
        <v>56.9</v>
      </c>
      <c r="G183" s="18">
        <v>49.7</v>
      </c>
      <c r="H183" s="18">
        <v>65</v>
      </c>
      <c r="I183" s="18">
        <v>63.2</v>
      </c>
      <c r="J183" s="18">
        <v>54.7</v>
      </c>
      <c r="K183" s="18">
        <v>71.3</v>
      </c>
    </row>
    <row r="184" spans="1:11">
      <c r="A184" s="19">
        <v>38383</v>
      </c>
      <c r="B184" s="18">
        <v>57.3</v>
      </c>
      <c r="C184" s="18">
        <v>57.2</v>
      </c>
      <c r="D184" s="18">
        <v>57.9</v>
      </c>
      <c r="E184" s="18">
        <v>66.3</v>
      </c>
      <c r="F184" s="18">
        <v>53.8</v>
      </c>
      <c r="G184" s="18">
        <v>52.8</v>
      </c>
      <c r="H184" s="18">
        <v>62.5</v>
      </c>
      <c r="I184" s="18">
        <v>62.4</v>
      </c>
      <c r="J184" s="18">
        <v>54.6</v>
      </c>
      <c r="K184" s="18">
        <v>69.099999999999994</v>
      </c>
    </row>
    <row r="185" spans="1:11">
      <c r="A185" s="19">
        <v>38411</v>
      </c>
      <c r="B185" s="18">
        <v>58.5</v>
      </c>
      <c r="C185" s="18">
        <v>56.8</v>
      </c>
      <c r="D185" s="18">
        <v>59.3</v>
      </c>
      <c r="E185" s="18">
        <v>57.9</v>
      </c>
      <c r="F185" s="18">
        <v>58.6</v>
      </c>
      <c r="G185" s="18">
        <v>53.5</v>
      </c>
      <c r="H185" s="18">
        <v>61.9</v>
      </c>
      <c r="I185" s="18">
        <v>63.3</v>
      </c>
      <c r="J185" s="18">
        <v>59.7</v>
      </c>
      <c r="K185" s="18">
        <v>69.7</v>
      </c>
    </row>
    <row r="186" spans="1:11">
      <c r="A186" s="19">
        <v>38442</v>
      </c>
      <c r="B186" s="18">
        <v>57.6</v>
      </c>
      <c r="C186" s="18">
        <v>55.5</v>
      </c>
      <c r="D186" s="18">
        <v>58.2</v>
      </c>
      <c r="E186" s="18">
        <v>55.9</v>
      </c>
      <c r="F186" s="18">
        <v>56</v>
      </c>
      <c r="G186" s="18">
        <v>51</v>
      </c>
      <c r="H186" s="18">
        <v>61.3</v>
      </c>
      <c r="I186" s="18">
        <v>60.5</v>
      </c>
      <c r="J186" s="18">
        <v>57.2</v>
      </c>
      <c r="K186" s="18">
        <v>65.599999999999994</v>
      </c>
    </row>
    <row r="187" spans="1:11">
      <c r="A187" s="19">
        <v>38472</v>
      </c>
      <c r="B187" s="18">
        <v>55.2</v>
      </c>
      <c r="C187" s="18">
        <v>55.2</v>
      </c>
      <c r="D187" s="18">
        <v>57.5</v>
      </c>
      <c r="E187" s="18">
        <v>57.7</v>
      </c>
      <c r="F187" s="18">
        <v>52.5</v>
      </c>
      <c r="G187" s="18">
        <v>55</v>
      </c>
      <c r="H187" s="18">
        <v>58.6</v>
      </c>
      <c r="I187" s="18">
        <v>57.5</v>
      </c>
      <c r="J187" s="18">
        <v>53.3</v>
      </c>
      <c r="K187" s="18">
        <v>62.4</v>
      </c>
    </row>
    <row r="188" spans="1:11">
      <c r="A188" s="19">
        <v>38503</v>
      </c>
      <c r="B188" s="18">
        <v>54.7</v>
      </c>
      <c r="C188" s="18">
        <v>52.2</v>
      </c>
      <c r="D188" s="18">
        <v>54.2</v>
      </c>
      <c r="E188" s="18">
        <v>53.4</v>
      </c>
      <c r="F188" s="18">
        <v>53</v>
      </c>
      <c r="G188" s="18">
        <v>48.5</v>
      </c>
      <c r="H188" s="18">
        <v>57.5</v>
      </c>
      <c r="I188" s="18">
        <v>58.2</v>
      </c>
      <c r="J188" s="18">
        <v>51.8</v>
      </c>
      <c r="K188" s="18">
        <v>57.6</v>
      </c>
    </row>
    <row r="189" spans="1:11">
      <c r="A189" s="19">
        <v>38533</v>
      </c>
      <c r="B189" s="18">
        <v>57.3</v>
      </c>
      <c r="C189" s="18">
        <v>50.8</v>
      </c>
      <c r="D189" s="18">
        <v>54.7</v>
      </c>
      <c r="E189" s="18">
        <v>51.8</v>
      </c>
      <c r="F189" s="18">
        <v>49.3</v>
      </c>
      <c r="G189" s="18">
        <v>48.5</v>
      </c>
      <c r="H189" s="18">
        <v>60.7</v>
      </c>
      <c r="I189" s="18">
        <v>59.2</v>
      </c>
      <c r="J189" s="18">
        <v>55.8</v>
      </c>
      <c r="K189" s="18">
        <v>58.4</v>
      </c>
    </row>
    <row r="190" spans="1:11">
      <c r="A190" s="19">
        <v>38564</v>
      </c>
      <c r="B190" s="18">
        <v>58.6</v>
      </c>
      <c r="C190" s="18">
        <v>52.4</v>
      </c>
      <c r="D190" s="18">
        <v>55.1</v>
      </c>
      <c r="E190" s="18">
        <v>55.7</v>
      </c>
      <c r="F190" s="18">
        <v>51.1</v>
      </c>
      <c r="G190" s="18">
        <v>48</v>
      </c>
      <c r="H190" s="18">
        <v>61.3</v>
      </c>
      <c r="I190" s="18">
        <v>64.400000000000006</v>
      </c>
      <c r="J190" s="18">
        <v>55.1</v>
      </c>
      <c r="K190" s="18">
        <v>65.8</v>
      </c>
    </row>
    <row r="191" spans="1:11">
      <c r="A191" s="19">
        <v>38595</v>
      </c>
      <c r="B191" s="18">
        <v>60.2</v>
      </c>
      <c r="C191" s="18">
        <v>52.8</v>
      </c>
      <c r="D191" s="18">
        <v>57.4</v>
      </c>
      <c r="E191" s="18">
        <v>57.2</v>
      </c>
      <c r="F191" s="18">
        <v>53.2</v>
      </c>
      <c r="G191" s="18">
        <v>45.5</v>
      </c>
      <c r="H191" s="18">
        <v>64.8</v>
      </c>
      <c r="I191" s="18">
        <v>65.3</v>
      </c>
      <c r="J191" s="18">
        <v>60.2</v>
      </c>
      <c r="K191" s="18">
        <v>66.099999999999994</v>
      </c>
    </row>
    <row r="192" spans="1:11">
      <c r="A192" s="19">
        <v>38625</v>
      </c>
      <c r="B192" s="18">
        <v>55.8</v>
      </c>
      <c r="C192" s="18">
        <v>52.4</v>
      </c>
      <c r="D192" s="18">
        <v>55.6</v>
      </c>
      <c r="E192" s="18">
        <v>57.8</v>
      </c>
      <c r="F192" s="18">
        <v>51.8</v>
      </c>
      <c r="G192" s="18">
        <v>47</v>
      </c>
      <c r="H192" s="18">
        <v>55.2</v>
      </c>
      <c r="I192" s="18">
        <v>56.2</v>
      </c>
      <c r="J192" s="18">
        <v>55.4</v>
      </c>
      <c r="K192" s="18">
        <v>83.5</v>
      </c>
    </row>
    <row r="193" spans="1:11">
      <c r="A193" s="19">
        <v>38656</v>
      </c>
      <c r="B193" s="18">
        <v>57.3</v>
      </c>
      <c r="C193" s="18">
        <v>56.8</v>
      </c>
      <c r="D193" s="18">
        <v>62.4</v>
      </c>
      <c r="E193" s="18">
        <v>60.9</v>
      </c>
      <c r="F193" s="18">
        <v>53.4</v>
      </c>
      <c r="G193" s="18">
        <v>49.5</v>
      </c>
      <c r="H193" s="18">
        <v>59.2</v>
      </c>
      <c r="I193" s="18">
        <v>57.5</v>
      </c>
      <c r="J193" s="18">
        <v>54.2</v>
      </c>
      <c r="K193" s="18">
        <v>79.2</v>
      </c>
    </row>
    <row r="194" spans="1:11">
      <c r="A194" s="19">
        <v>38686</v>
      </c>
      <c r="B194" s="18">
        <v>58.7</v>
      </c>
      <c r="C194" s="18">
        <v>57.2</v>
      </c>
      <c r="D194" s="18">
        <v>62.1</v>
      </c>
      <c r="E194" s="18">
        <v>61.4</v>
      </c>
      <c r="F194" s="18">
        <v>54.3</v>
      </c>
      <c r="G194" s="18">
        <v>46.5</v>
      </c>
      <c r="H194" s="18">
        <v>59.2</v>
      </c>
      <c r="I194" s="18">
        <v>59.6</v>
      </c>
      <c r="J194" s="18">
        <v>56.9</v>
      </c>
      <c r="K194" s="18">
        <v>72.599999999999994</v>
      </c>
    </row>
    <row r="195" spans="1:11">
      <c r="A195" s="19">
        <v>38717</v>
      </c>
      <c r="B195" s="18">
        <v>58.4</v>
      </c>
      <c r="C195" s="18">
        <v>56.7</v>
      </c>
      <c r="D195" s="18">
        <v>62.4</v>
      </c>
      <c r="E195" s="18">
        <v>61.2</v>
      </c>
      <c r="F195" s="18">
        <v>56</v>
      </c>
      <c r="G195" s="18">
        <v>47</v>
      </c>
      <c r="H195" s="18">
        <v>60.1</v>
      </c>
      <c r="I195" s="18">
        <v>62.8</v>
      </c>
      <c r="J195" s="18">
        <v>56.4</v>
      </c>
      <c r="K195" s="18">
        <v>68.900000000000006</v>
      </c>
    </row>
    <row r="196" spans="1:11">
      <c r="A196" s="19">
        <v>38748</v>
      </c>
      <c r="B196" s="18">
        <v>56.1</v>
      </c>
      <c r="C196" s="18">
        <v>55.1</v>
      </c>
      <c r="D196" s="18">
        <v>60.3</v>
      </c>
      <c r="E196" s="18">
        <v>60.1</v>
      </c>
      <c r="F196" s="18">
        <v>53.7</v>
      </c>
      <c r="G196" s="18">
        <v>46.5</v>
      </c>
      <c r="H196" s="18">
        <v>58.6</v>
      </c>
      <c r="I196" s="18">
        <v>57.4</v>
      </c>
      <c r="J196" s="18">
        <v>54.5</v>
      </c>
      <c r="K196" s="18">
        <v>69.900000000000006</v>
      </c>
    </row>
    <row r="197" spans="1:11">
      <c r="A197" s="19">
        <v>38776</v>
      </c>
      <c r="B197" s="18">
        <v>57.3</v>
      </c>
      <c r="C197" s="18">
        <v>55</v>
      </c>
      <c r="D197" s="18">
        <v>59.7</v>
      </c>
      <c r="E197" s="18">
        <v>58.9</v>
      </c>
      <c r="F197" s="18">
        <v>53.1</v>
      </c>
      <c r="G197" s="18">
        <v>47.5</v>
      </c>
      <c r="H197" s="18">
        <v>61.8</v>
      </c>
      <c r="I197" s="18">
        <v>57.8</v>
      </c>
      <c r="J197" s="18">
        <v>58.1</v>
      </c>
      <c r="K197" s="18">
        <v>67.8</v>
      </c>
    </row>
    <row r="198" spans="1:11">
      <c r="A198" s="19">
        <v>38807</v>
      </c>
      <c r="B198" s="18">
        <v>56.6</v>
      </c>
      <c r="C198" s="18">
        <v>55.8</v>
      </c>
      <c r="D198" s="18">
        <v>57.9</v>
      </c>
      <c r="E198" s="18">
        <v>61</v>
      </c>
      <c r="F198" s="18">
        <v>53.5</v>
      </c>
      <c r="G198" s="18">
        <v>52</v>
      </c>
      <c r="H198" s="18">
        <v>60</v>
      </c>
      <c r="I198" s="18">
        <v>58.6</v>
      </c>
      <c r="J198" s="18">
        <v>55.1</v>
      </c>
      <c r="K198" s="18">
        <v>60.1</v>
      </c>
    </row>
    <row r="199" spans="1:11">
      <c r="A199" s="19">
        <v>38837</v>
      </c>
      <c r="B199" s="18">
        <v>57.9</v>
      </c>
      <c r="C199" s="18">
        <v>54.3</v>
      </c>
      <c r="D199" s="18">
        <v>57</v>
      </c>
      <c r="E199" s="18">
        <v>57</v>
      </c>
      <c r="F199" s="18">
        <v>53.8</v>
      </c>
      <c r="G199" s="18">
        <v>50</v>
      </c>
      <c r="H199" s="18">
        <v>61.3</v>
      </c>
      <c r="I199" s="18">
        <v>61.1</v>
      </c>
      <c r="J199" s="18">
        <v>56.5</v>
      </c>
      <c r="K199" s="18">
        <v>68.5</v>
      </c>
    </row>
    <row r="200" spans="1:11">
      <c r="A200" s="19">
        <v>38868</v>
      </c>
      <c r="B200" s="18">
        <v>56.5</v>
      </c>
      <c r="C200" s="18">
        <v>55.2</v>
      </c>
      <c r="D200" s="18">
        <v>57.1</v>
      </c>
      <c r="E200" s="18">
        <v>55.7</v>
      </c>
      <c r="F200" s="18">
        <v>54.2</v>
      </c>
      <c r="G200" s="18">
        <v>51.5</v>
      </c>
      <c r="H200" s="18">
        <v>58.1</v>
      </c>
      <c r="I200" s="18">
        <v>58.6</v>
      </c>
      <c r="J200" s="18">
        <v>54.6</v>
      </c>
      <c r="K200" s="18">
        <v>70.5</v>
      </c>
    </row>
    <row r="201" spans="1:11">
      <c r="A201" s="19">
        <v>38898</v>
      </c>
      <c r="B201" s="18">
        <v>54.7</v>
      </c>
      <c r="C201" s="18">
        <v>53.7</v>
      </c>
      <c r="D201" s="18">
        <v>56</v>
      </c>
      <c r="E201" s="18">
        <v>54.9</v>
      </c>
      <c r="F201" s="18">
        <v>53.2</v>
      </c>
      <c r="G201" s="18">
        <v>48.5</v>
      </c>
      <c r="H201" s="18">
        <v>56.4</v>
      </c>
      <c r="I201" s="18">
        <v>57</v>
      </c>
      <c r="J201" s="18">
        <v>51.2</v>
      </c>
      <c r="K201" s="18">
        <v>69</v>
      </c>
    </row>
    <row r="202" spans="1:11">
      <c r="A202" s="19">
        <v>38929</v>
      </c>
      <c r="B202" s="18">
        <v>55.3</v>
      </c>
      <c r="C202" s="18">
        <v>52</v>
      </c>
      <c r="D202" s="18">
        <v>53.4</v>
      </c>
      <c r="E202" s="18">
        <v>55</v>
      </c>
      <c r="F202" s="18">
        <v>49.9</v>
      </c>
      <c r="G202" s="18">
        <v>47.5</v>
      </c>
      <c r="H202" s="18">
        <v>56.3</v>
      </c>
      <c r="I202" s="18">
        <v>58.1</v>
      </c>
      <c r="J202" s="18">
        <v>53.6</v>
      </c>
      <c r="K202" s="18">
        <v>70.599999999999994</v>
      </c>
    </row>
    <row r="203" spans="1:11">
      <c r="A203" s="19">
        <v>38960</v>
      </c>
      <c r="B203" s="18">
        <v>53.9</v>
      </c>
      <c r="C203" s="18">
        <v>53</v>
      </c>
      <c r="D203" s="18">
        <v>56.9</v>
      </c>
      <c r="E203" s="18">
        <v>55.8</v>
      </c>
      <c r="F203" s="18">
        <v>50.7</v>
      </c>
      <c r="G203" s="18">
        <v>48</v>
      </c>
      <c r="H203" s="18">
        <v>56.7</v>
      </c>
      <c r="I203" s="18">
        <v>53.1</v>
      </c>
      <c r="J203" s="18">
        <v>52.2</v>
      </c>
      <c r="K203" s="18">
        <v>72.2</v>
      </c>
    </row>
    <row r="204" spans="1:11">
      <c r="A204" s="19">
        <v>38990</v>
      </c>
      <c r="B204" s="18">
        <v>54.2</v>
      </c>
      <c r="C204" s="18">
        <v>53.7</v>
      </c>
      <c r="D204" s="18">
        <v>55.2</v>
      </c>
      <c r="E204" s="18">
        <v>55.3</v>
      </c>
      <c r="F204" s="18">
        <v>52.6</v>
      </c>
      <c r="G204" s="18">
        <v>51</v>
      </c>
      <c r="H204" s="18">
        <v>54.4</v>
      </c>
      <c r="I204" s="18">
        <v>56.5</v>
      </c>
      <c r="J204" s="18">
        <v>52.9</v>
      </c>
      <c r="K204" s="18">
        <v>60.6</v>
      </c>
    </row>
    <row r="205" spans="1:11">
      <c r="A205" s="19">
        <v>39021</v>
      </c>
      <c r="B205" s="18">
        <v>54.4</v>
      </c>
      <c r="C205" s="18">
        <v>52.2</v>
      </c>
      <c r="D205" s="18">
        <v>56.2</v>
      </c>
      <c r="E205" s="18">
        <v>54.8</v>
      </c>
      <c r="F205" s="18">
        <v>49.9</v>
      </c>
      <c r="G205" s="18">
        <v>47</v>
      </c>
      <c r="H205" s="18">
        <v>56.9</v>
      </c>
      <c r="I205" s="18">
        <v>55.3</v>
      </c>
      <c r="J205" s="18">
        <v>52.9</v>
      </c>
      <c r="K205" s="18">
        <v>56.5</v>
      </c>
    </row>
    <row r="206" spans="1:11">
      <c r="A206" s="19">
        <v>39051</v>
      </c>
      <c r="B206" s="18">
        <v>54</v>
      </c>
      <c r="C206" s="18">
        <v>51.4</v>
      </c>
      <c r="D206" s="18">
        <v>54.3</v>
      </c>
      <c r="E206" s="18">
        <v>54.1</v>
      </c>
      <c r="F206" s="18">
        <v>49.6</v>
      </c>
      <c r="G206" s="18">
        <v>47.5</v>
      </c>
      <c r="H206" s="18">
        <v>59.2</v>
      </c>
      <c r="I206" s="18">
        <v>56.7</v>
      </c>
      <c r="J206" s="18">
        <v>52.2</v>
      </c>
      <c r="K206" s="18">
        <v>56.7</v>
      </c>
    </row>
    <row r="207" spans="1:11">
      <c r="A207" s="19">
        <v>39082</v>
      </c>
      <c r="B207" s="18">
        <v>53.4</v>
      </c>
      <c r="C207" s="18">
        <v>50.3</v>
      </c>
      <c r="D207" s="18">
        <v>50.7</v>
      </c>
      <c r="E207" s="18">
        <v>50.8</v>
      </c>
      <c r="F207" s="18">
        <v>49.2</v>
      </c>
      <c r="G207" s="18">
        <v>47.5</v>
      </c>
      <c r="H207" s="18">
        <v>56.1</v>
      </c>
      <c r="I207" s="18">
        <v>54.8</v>
      </c>
      <c r="J207" s="18">
        <v>52.7</v>
      </c>
      <c r="K207" s="18">
        <v>60.5</v>
      </c>
    </row>
    <row r="208" spans="1:11">
      <c r="A208" s="19">
        <v>39113</v>
      </c>
      <c r="B208" s="18">
        <v>54.7</v>
      </c>
      <c r="C208" s="18">
        <v>51.4</v>
      </c>
      <c r="D208" s="18">
        <v>52.7</v>
      </c>
      <c r="E208" s="18">
        <v>51.4</v>
      </c>
      <c r="F208" s="18">
        <v>49.8</v>
      </c>
      <c r="G208" s="18">
        <v>47.5</v>
      </c>
      <c r="H208" s="18">
        <v>57.6</v>
      </c>
      <c r="I208" s="18">
        <v>55.8</v>
      </c>
      <c r="J208" s="18">
        <v>54.5</v>
      </c>
      <c r="K208" s="18">
        <v>57.5</v>
      </c>
    </row>
    <row r="209" spans="1:11">
      <c r="A209" s="19">
        <v>39141</v>
      </c>
      <c r="B209" s="18">
        <v>54.2</v>
      </c>
      <c r="C209" s="18">
        <v>50.4</v>
      </c>
      <c r="D209" s="18">
        <v>49</v>
      </c>
      <c r="E209" s="18">
        <v>55.5</v>
      </c>
      <c r="F209" s="18">
        <v>52.1</v>
      </c>
      <c r="G209" s="18">
        <v>40.5</v>
      </c>
      <c r="H209" s="18">
        <v>56.1</v>
      </c>
      <c r="I209" s="18">
        <v>56.1</v>
      </c>
      <c r="J209" s="18">
        <v>52.2</v>
      </c>
      <c r="K209" s="18">
        <v>57</v>
      </c>
    </row>
    <row r="210" spans="1:11">
      <c r="A210" s="19">
        <v>39172</v>
      </c>
      <c r="B210" s="18">
        <v>52.2</v>
      </c>
      <c r="C210" s="18">
        <v>54.1</v>
      </c>
      <c r="D210" s="18">
        <v>54.1</v>
      </c>
      <c r="E210" s="18">
        <v>59.1</v>
      </c>
      <c r="F210" s="18">
        <v>54.7</v>
      </c>
      <c r="G210" s="18">
        <v>49.4</v>
      </c>
      <c r="H210" s="18">
        <v>53.1</v>
      </c>
      <c r="I210" s="18">
        <v>53.7</v>
      </c>
      <c r="J210" s="18">
        <v>51.7</v>
      </c>
      <c r="K210" s="18">
        <v>64.2</v>
      </c>
    </row>
    <row r="211" spans="1:11">
      <c r="A211" s="19">
        <v>39202</v>
      </c>
      <c r="B211" s="18">
        <v>53.3</v>
      </c>
      <c r="C211" s="18">
        <v>52.8</v>
      </c>
      <c r="D211" s="18">
        <v>54.3</v>
      </c>
      <c r="E211" s="18">
        <v>56</v>
      </c>
      <c r="F211" s="18">
        <v>52.8</v>
      </c>
      <c r="G211" s="18">
        <v>48.8</v>
      </c>
      <c r="H211" s="18">
        <v>56.1</v>
      </c>
      <c r="I211" s="18">
        <v>54.5</v>
      </c>
      <c r="J211" s="18">
        <v>51.9</v>
      </c>
      <c r="K211" s="18">
        <v>63.2</v>
      </c>
    </row>
    <row r="212" spans="1:11">
      <c r="A212" s="19">
        <v>39233</v>
      </c>
      <c r="B212" s="18">
        <v>54.1</v>
      </c>
      <c r="C212" s="18">
        <v>52.7</v>
      </c>
      <c r="D212" s="18">
        <v>55.9</v>
      </c>
      <c r="E212" s="18">
        <v>57.1</v>
      </c>
      <c r="F212" s="18">
        <v>52.7</v>
      </c>
      <c r="G212" s="18">
        <v>46.5</v>
      </c>
      <c r="H212" s="18">
        <v>58.3</v>
      </c>
      <c r="I212" s="18">
        <v>56.9</v>
      </c>
      <c r="J212" s="18">
        <v>52.5</v>
      </c>
      <c r="K212" s="18">
        <v>62.8</v>
      </c>
    </row>
    <row r="213" spans="1:11">
      <c r="A213" s="19">
        <v>39263</v>
      </c>
      <c r="B213" s="18">
        <v>54.8</v>
      </c>
      <c r="C213" s="18">
        <v>53.1</v>
      </c>
      <c r="D213" s="18">
        <v>59</v>
      </c>
      <c r="E213" s="18">
        <v>57</v>
      </c>
      <c r="F213" s="18">
        <v>51.1</v>
      </c>
      <c r="G213" s="18">
        <v>47.6</v>
      </c>
      <c r="H213" s="18">
        <v>59.2</v>
      </c>
      <c r="I213" s="18">
        <v>56.8</v>
      </c>
      <c r="J213" s="18">
        <v>53.2</v>
      </c>
      <c r="K213" s="18">
        <v>61.6</v>
      </c>
    </row>
    <row r="214" spans="1:11">
      <c r="A214" s="19">
        <v>39294</v>
      </c>
      <c r="B214" s="18">
        <v>53.3</v>
      </c>
      <c r="C214" s="18">
        <v>54</v>
      </c>
      <c r="D214" s="18">
        <v>59.3</v>
      </c>
      <c r="E214" s="18">
        <v>58.4</v>
      </c>
      <c r="F214" s="18">
        <v>55.7</v>
      </c>
      <c r="G214" s="18">
        <v>47.5</v>
      </c>
      <c r="H214" s="18">
        <v>57</v>
      </c>
      <c r="I214" s="18">
        <v>54.4</v>
      </c>
      <c r="J214" s="18">
        <v>51.3</v>
      </c>
      <c r="K214" s="18">
        <v>59.7</v>
      </c>
    </row>
    <row r="215" spans="1:11">
      <c r="A215" s="19">
        <v>39325</v>
      </c>
      <c r="B215" s="18">
        <v>52.7</v>
      </c>
      <c r="C215" s="18">
        <v>51.8</v>
      </c>
      <c r="D215" s="18">
        <v>54.3</v>
      </c>
      <c r="E215" s="18">
        <v>57.5</v>
      </c>
      <c r="F215" s="18">
        <v>50.4</v>
      </c>
      <c r="G215" s="18">
        <v>46.8</v>
      </c>
      <c r="H215" s="18">
        <v>55.8</v>
      </c>
      <c r="I215" s="18">
        <v>56.3</v>
      </c>
      <c r="J215" s="18">
        <v>48.3</v>
      </c>
      <c r="K215" s="18">
        <v>60</v>
      </c>
    </row>
    <row r="216" spans="1:11">
      <c r="A216" s="19">
        <v>39355</v>
      </c>
      <c r="B216" s="18">
        <v>52.7</v>
      </c>
      <c r="C216" s="18">
        <v>52.2</v>
      </c>
      <c r="D216" s="18">
        <v>55.2</v>
      </c>
      <c r="E216" s="18">
        <v>56.1</v>
      </c>
      <c r="F216" s="18">
        <v>50.7</v>
      </c>
      <c r="G216" s="18">
        <v>48.1</v>
      </c>
      <c r="H216" s="18">
        <v>54.8</v>
      </c>
      <c r="I216" s="18">
        <v>52.8</v>
      </c>
      <c r="J216" s="18">
        <v>52.2</v>
      </c>
      <c r="K216" s="18">
        <v>66.7</v>
      </c>
    </row>
    <row r="217" spans="1:11">
      <c r="A217" s="19">
        <v>39386</v>
      </c>
      <c r="B217" s="18">
        <v>53.5</v>
      </c>
      <c r="C217" s="18">
        <v>53.8</v>
      </c>
      <c r="D217" s="18">
        <v>60.8</v>
      </c>
      <c r="E217" s="18">
        <v>59.4</v>
      </c>
      <c r="F217" s="18">
        <v>53.9</v>
      </c>
      <c r="G217" s="18">
        <v>44.7</v>
      </c>
      <c r="H217" s="18">
        <v>55.2</v>
      </c>
      <c r="I217" s="18">
        <v>55.6</v>
      </c>
      <c r="J217" s="18">
        <v>53.4</v>
      </c>
      <c r="K217" s="18">
        <v>66.2</v>
      </c>
    </row>
    <row r="218" spans="1:11">
      <c r="A218" s="19">
        <v>39416</v>
      </c>
      <c r="B218" s="18">
        <v>52.6</v>
      </c>
      <c r="C218" s="18">
        <v>52.8</v>
      </c>
      <c r="D218" s="18">
        <v>52.3</v>
      </c>
      <c r="E218" s="18">
        <v>55.8</v>
      </c>
      <c r="F218" s="18">
        <v>53.5</v>
      </c>
      <c r="G218" s="18">
        <v>50.6</v>
      </c>
      <c r="H218" s="18">
        <v>56</v>
      </c>
      <c r="I218" s="18">
        <v>51.9</v>
      </c>
      <c r="J218" s="18">
        <v>51.8</v>
      </c>
      <c r="K218" s="18">
        <v>75.3</v>
      </c>
    </row>
    <row r="219" spans="1:11">
      <c r="A219" s="19">
        <v>39447</v>
      </c>
      <c r="B219" s="18">
        <v>52.2</v>
      </c>
      <c r="C219" s="18">
        <v>51.5</v>
      </c>
      <c r="D219" s="18">
        <v>52.3</v>
      </c>
      <c r="E219" s="18">
        <v>53.1</v>
      </c>
      <c r="F219" s="18">
        <v>53.2</v>
      </c>
      <c r="G219" s="18">
        <v>46.3</v>
      </c>
      <c r="H219" s="18">
        <v>53.2</v>
      </c>
      <c r="I219" s="18">
        <v>52.5</v>
      </c>
      <c r="J219" s="18">
        <v>51.6</v>
      </c>
      <c r="K219" s="18">
        <v>72</v>
      </c>
    </row>
    <row r="220" spans="1:11">
      <c r="A220" s="19">
        <v>39478</v>
      </c>
      <c r="B220" s="18">
        <v>45.6</v>
      </c>
      <c r="C220" s="18">
        <v>50.1</v>
      </c>
      <c r="D220" s="18">
        <v>52</v>
      </c>
      <c r="E220" s="18">
        <v>49.9</v>
      </c>
      <c r="F220" s="18">
        <v>51.1</v>
      </c>
      <c r="G220" s="18">
        <v>44.1</v>
      </c>
      <c r="H220" s="18">
        <v>41.4</v>
      </c>
      <c r="I220" s="18">
        <v>43.5</v>
      </c>
      <c r="J220" s="18">
        <v>45.2</v>
      </c>
      <c r="K220" s="18">
        <v>71.599999999999994</v>
      </c>
    </row>
    <row r="221" spans="1:11">
      <c r="A221" s="19">
        <v>39507</v>
      </c>
      <c r="B221" s="18">
        <v>49.8</v>
      </c>
      <c r="C221" s="18">
        <v>50.9</v>
      </c>
      <c r="D221" s="18">
        <v>50.7</v>
      </c>
      <c r="E221" s="18">
        <v>49.5</v>
      </c>
      <c r="F221" s="18">
        <v>49.6</v>
      </c>
      <c r="G221" s="18">
        <v>51.3</v>
      </c>
      <c r="H221" s="18">
        <v>52.1</v>
      </c>
      <c r="I221" s="18">
        <v>50.5</v>
      </c>
      <c r="J221" s="18">
        <v>46.9</v>
      </c>
      <c r="K221" s="18">
        <v>71.7</v>
      </c>
    </row>
    <row r="222" spans="1:11">
      <c r="A222" s="19">
        <v>39538</v>
      </c>
      <c r="B222" s="18">
        <v>49.4</v>
      </c>
      <c r="C222" s="18">
        <v>48.8</v>
      </c>
      <c r="D222" s="18">
        <v>49.4</v>
      </c>
      <c r="E222" s="18">
        <v>50.5</v>
      </c>
      <c r="F222" s="18">
        <v>47.3</v>
      </c>
      <c r="G222" s="18">
        <v>45.9</v>
      </c>
      <c r="H222" s="18">
        <v>52</v>
      </c>
      <c r="I222" s="18">
        <v>49.4</v>
      </c>
      <c r="J222" s="18">
        <v>47</v>
      </c>
      <c r="K222" s="18">
        <v>72.7</v>
      </c>
    </row>
    <row r="223" spans="1:11">
      <c r="A223" s="19">
        <v>39568</v>
      </c>
      <c r="B223" s="18">
        <v>51.5</v>
      </c>
      <c r="C223" s="18">
        <v>49.7</v>
      </c>
      <c r="D223" s="18">
        <v>48.9</v>
      </c>
      <c r="E223" s="18">
        <v>49.2</v>
      </c>
      <c r="F223" s="18">
        <v>52.2</v>
      </c>
      <c r="G223" s="18">
        <v>45.8</v>
      </c>
      <c r="H223" s="18">
        <v>51</v>
      </c>
      <c r="I223" s="18">
        <v>49.9</v>
      </c>
      <c r="J223" s="18">
        <v>50.7</v>
      </c>
      <c r="K223" s="18">
        <v>71.900000000000006</v>
      </c>
    </row>
    <row r="224" spans="1:11">
      <c r="A224" s="19">
        <v>39599</v>
      </c>
      <c r="B224" s="18">
        <v>51.2</v>
      </c>
      <c r="C224" s="18">
        <v>48.5</v>
      </c>
      <c r="D224" s="18">
        <v>49</v>
      </c>
      <c r="E224" s="18">
        <v>46.2</v>
      </c>
      <c r="F224" s="18">
        <v>45.4</v>
      </c>
      <c r="G224" s="18">
        <v>48.3</v>
      </c>
      <c r="H224" s="18">
        <v>53.6</v>
      </c>
      <c r="I224" s="18">
        <v>53.9</v>
      </c>
      <c r="J224" s="18">
        <v>47.6</v>
      </c>
      <c r="K224" s="18">
        <v>75.2</v>
      </c>
    </row>
    <row r="225" spans="1:11">
      <c r="A225" s="19">
        <v>39629</v>
      </c>
      <c r="B225" s="18">
        <v>48.3</v>
      </c>
      <c r="C225" s="18">
        <v>48.9</v>
      </c>
      <c r="D225" s="18">
        <v>50.6</v>
      </c>
      <c r="E225" s="18">
        <v>47.9</v>
      </c>
      <c r="F225" s="18">
        <v>45</v>
      </c>
      <c r="G225" s="18">
        <v>47</v>
      </c>
      <c r="H225" s="18">
        <v>49.6</v>
      </c>
      <c r="I225" s="18">
        <v>49</v>
      </c>
      <c r="J225" s="18">
        <v>43.4</v>
      </c>
      <c r="K225" s="18">
        <v>79.599999999999994</v>
      </c>
    </row>
    <row r="226" spans="1:11">
      <c r="A226" s="19">
        <v>39660</v>
      </c>
      <c r="B226" s="18">
        <v>50.2</v>
      </c>
      <c r="C226" s="18">
        <v>49.9</v>
      </c>
      <c r="D226" s="18">
        <v>50</v>
      </c>
      <c r="E226" s="18">
        <v>49.5</v>
      </c>
      <c r="F226" s="18">
        <v>45</v>
      </c>
      <c r="G226" s="18">
        <v>49.2</v>
      </c>
      <c r="H226" s="18">
        <v>51</v>
      </c>
      <c r="I226" s="18">
        <v>49.4</v>
      </c>
      <c r="J226" s="18">
        <v>46.4</v>
      </c>
      <c r="K226" s="18">
        <v>77.400000000000006</v>
      </c>
    </row>
    <row r="227" spans="1:11">
      <c r="A227" s="19">
        <v>39691</v>
      </c>
      <c r="B227" s="18">
        <v>50.5</v>
      </c>
      <c r="C227" s="18">
        <v>50.8</v>
      </c>
      <c r="D227" s="18">
        <v>52.8</v>
      </c>
      <c r="E227" s="18">
        <v>48.4</v>
      </c>
      <c r="F227" s="18">
        <v>54.7</v>
      </c>
      <c r="G227" s="18">
        <v>43.3</v>
      </c>
      <c r="H227" s="18">
        <v>51.2</v>
      </c>
      <c r="I227" s="18">
        <v>50.5</v>
      </c>
      <c r="J227" s="18">
        <v>45.2</v>
      </c>
      <c r="K227" s="18">
        <v>72.400000000000006</v>
      </c>
    </row>
    <row r="228" spans="1:11">
      <c r="A228" s="19">
        <v>39721</v>
      </c>
      <c r="B228" s="18">
        <v>49.1</v>
      </c>
      <c r="C228" s="18">
        <v>50.1</v>
      </c>
      <c r="D228" s="18">
        <v>52.7</v>
      </c>
      <c r="E228" s="18">
        <v>48.6</v>
      </c>
      <c r="F228" s="18">
        <v>50.2</v>
      </c>
      <c r="G228" s="18">
        <v>48.7</v>
      </c>
      <c r="H228" s="18">
        <v>50.6</v>
      </c>
      <c r="I228" s="18">
        <v>49.5</v>
      </c>
      <c r="J228" s="18">
        <v>44.1</v>
      </c>
      <c r="K228" s="18">
        <v>71.900000000000006</v>
      </c>
    </row>
    <row r="229" spans="1:11">
      <c r="A229" s="19">
        <v>39752</v>
      </c>
      <c r="B229" s="18">
        <v>43.9</v>
      </c>
      <c r="C229" s="18">
        <v>47.2</v>
      </c>
      <c r="D229" s="18">
        <v>49</v>
      </c>
      <c r="E229" s="18">
        <v>45.1</v>
      </c>
      <c r="F229" s="18">
        <v>45.4</v>
      </c>
      <c r="G229" s="18">
        <v>44.4</v>
      </c>
      <c r="H229" s="18">
        <v>43.9</v>
      </c>
      <c r="I229" s="18">
        <v>44.2</v>
      </c>
      <c r="J229" s="18">
        <v>42.8</v>
      </c>
      <c r="K229" s="18">
        <v>53.9</v>
      </c>
    </row>
    <row r="230" spans="1:11">
      <c r="A230" s="19">
        <v>39782</v>
      </c>
      <c r="B230" s="18">
        <v>37.9</v>
      </c>
      <c r="C230" s="18">
        <v>38.200000000000003</v>
      </c>
      <c r="D230" s="18">
        <v>34.799999999999997</v>
      </c>
      <c r="E230" s="18">
        <v>32</v>
      </c>
      <c r="F230" s="18">
        <v>33</v>
      </c>
      <c r="G230" s="18">
        <v>42.7</v>
      </c>
      <c r="H230" s="18">
        <v>34.4</v>
      </c>
      <c r="I230" s="18">
        <v>35.4</v>
      </c>
      <c r="J230" s="18">
        <v>32</v>
      </c>
      <c r="K230" s="18">
        <v>37.4</v>
      </c>
    </row>
    <row r="231" spans="1:11">
      <c r="A231" s="19">
        <v>39813</v>
      </c>
      <c r="B231" s="18">
        <v>39.299999999999997</v>
      </c>
      <c r="C231" s="18">
        <v>39</v>
      </c>
      <c r="D231" s="18">
        <v>35.200000000000003</v>
      </c>
      <c r="E231" s="18">
        <v>34.5</v>
      </c>
      <c r="F231" s="18">
        <v>36.799999999999997</v>
      </c>
      <c r="G231" s="18">
        <v>39</v>
      </c>
      <c r="H231" s="18">
        <v>38.5</v>
      </c>
      <c r="I231" s="18">
        <v>38.700000000000003</v>
      </c>
      <c r="J231" s="18">
        <v>34.6</v>
      </c>
      <c r="K231" s="18">
        <v>36.1</v>
      </c>
    </row>
    <row r="232" spans="1:11">
      <c r="A232" s="19">
        <v>39844</v>
      </c>
      <c r="B232" s="18">
        <v>42.2</v>
      </c>
      <c r="C232" s="18">
        <v>34.5</v>
      </c>
      <c r="D232" s="18">
        <v>28.1</v>
      </c>
      <c r="E232" s="18">
        <v>25.9</v>
      </c>
      <c r="F232" s="18">
        <v>32.5</v>
      </c>
      <c r="G232" s="18">
        <v>38.9</v>
      </c>
      <c r="H232" s="18">
        <v>43.9</v>
      </c>
      <c r="I232" s="18">
        <v>40.6</v>
      </c>
      <c r="J232" s="18">
        <v>35.799999999999997</v>
      </c>
      <c r="K232" s="18">
        <v>41.7</v>
      </c>
    </row>
    <row r="233" spans="1:11">
      <c r="A233" s="19">
        <v>39872</v>
      </c>
      <c r="B233" s="18">
        <v>41</v>
      </c>
      <c r="C233" s="18">
        <v>36.4</v>
      </c>
      <c r="D233" s="18">
        <v>32.299999999999997</v>
      </c>
      <c r="E233" s="18">
        <v>32.5</v>
      </c>
      <c r="F233" s="18">
        <v>30.5</v>
      </c>
      <c r="G233" s="18">
        <v>39.799999999999997</v>
      </c>
      <c r="H233" s="18">
        <v>40.9</v>
      </c>
      <c r="I233" s="18">
        <v>40.6</v>
      </c>
      <c r="J233" s="18">
        <v>36.9</v>
      </c>
      <c r="K233" s="18">
        <v>48.6</v>
      </c>
    </row>
    <row r="234" spans="1:11">
      <c r="A234" s="19">
        <v>39903</v>
      </c>
      <c r="B234" s="18">
        <v>39.799999999999997</v>
      </c>
      <c r="C234" s="18">
        <v>36.6</v>
      </c>
      <c r="D234" s="18">
        <v>38.4</v>
      </c>
      <c r="E234" s="18">
        <v>32.700000000000003</v>
      </c>
      <c r="F234" s="18">
        <v>28</v>
      </c>
      <c r="G234" s="18">
        <v>37.700000000000003</v>
      </c>
      <c r="H234" s="18">
        <v>43.2</v>
      </c>
      <c r="I234" s="18">
        <v>37.200000000000003</v>
      </c>
      <c r="J234" s="18">
        <v>31.8</v>
      </c>
      <c r="K234" s="18">
        <v>40</v>
      </c>
    </row>
    <row r="235" spans="1:11">
      <c r="A235" s="19">
        <v>39933</v>
      </c>
      <c r="B235" s="18">
        <v>43.3</v>
      </c>
      <c r="C235" s="18">
        <v>37.200000000000003</v>
      </c>
      <c r="D235" s="18">
        <v>36.5</v>
      </c>
      <c r="E235" s="18">
        <v>41.3</v>
      </c>
      <c r="F235" s="18">
        <v>30.5</v>
      </c>
      <c r="G235" s="18">
        <v>34.4</v>
      </c>
      <c r="H235" s="18">
        <v>45.2</v>
      </c>
      <c r="I235" s="18">
        <v>46.8</v>
      </c>
      <c r="J235" s="18">
        <v>37.200000000000003</v>
      </c>
      <c r="K235" s="18">
        <v>39.9</v>
      </c>
    </row>
    <row r="236" spans="1:11">
      <c r="A236" s="19">
        <v>39964</v>
      </c>
      <c r="B236" s="18">
        <v>44.4</v>
      </c>
      <c r="C236" s="18">
        <v>39.9</v>
      </c>
      <c r="D236" s="18">
        <v>36.700000000000003</v>
      </c>
      <c r="E236" s="18">
        <v>46</v>
      </c>
      <c r="F236" s="18">
        <v>33.5</v>
      </c>
      <c r="G236" s="18">
        <v>36.1</v>
      </c>
      <c r="H236" s="18">
        <v>43.3</v>
      </c>
      <c r="I236" s="18">
        <v>45.9</v>
      </c>
      <c r="J236" s="18">
        <v>38.4</v>
      </c>
      <c r="K236" s="18">
        <v>47.1</v>
      </c>
    </row>
    <row r="237" spans="1:11">
      <c r="A237" s="19">
        <v>39994</v>
      </c>
      <c r="B237" s="18">
        <v>46.4</v>
      </c>
      <c r="C237" s="18">
        <v>44.1</v>
      </c>
      <c r="D237" s="18">
        <v>48.3</v>
      </c>
      <c r="E237" s="18">
        <v>51</v>
      </c>
      <c r="F237" s="18">
        <v>35.299999999999997</v>
      </c>
      <c r="G237" s="18">
        <v>34.5</v>
      </c>
      <c r="H237" s="18">
        <v>48.8</v>
      </c>
      <c r="I237" s="18">
        <v>49.4</v>
      </c>
      <c r="J237" s="18">
        <v>41.5</v>
      </c>
      <c r="K237" s="18">
        <v>52.9</v>
      </c>
    </row>
    <row r="238" spans="1:11">
      <c r="A238" s="19">
        <v>40025</v>
      </c>
      <c r="B238" s="18">
        <v>47.4</v>
      </c>
      <c r="C238" s="18">
        <v>46.3</v>
      </c>
      <c r="D238" s="18">
        <v>54.6</v>
      </c>
      <c r="E238" s="18">
        <v>49</v>
      </c>
      <c r="F238" s="18">
        <v>45</v>
      </c>
      <c r="G238" s="18">
        <v>33.5</v>
      </c>
      <c r="H238" s="18">
        <v>47.2</v>
      </c>
      <c r="I238" s="18">
        <v>49.8</v>
      </c>
      <c r="J238" s="18">
        <v>41.2</v>
      </c>
      <c r="K238" s="18">
        <v>41.5</v>
      </c>
    </row>
    <row r="239" spans="1:11">
      <c r="A239" s="19">
        <v>40056</v>
      </c>
      <c r="B239" s="18">
        <v>49.4</v>
      </c>
      <c r="C239" s="18">
        <v>49.7</v>
      </c>
      <c r="D239" s="18">
        <v>58.8</v>
      </c>
      <c r="E239" s="18">
        <v>56.6</v>
      </c>
      <c r="F239" s="18">
        <v>47.1</v>
      </c>
      <c r="G239" s="18">
        <v>34.200000000000003</v>
      </c>
      <c r="H239" s="18">
        <v>52</v>
      </c>
      <c r="I239" s="18">
        <v>51.5</v>
      </c>
      <c r="J239" s="18">
        <v>43.1</v>
      </c>
      <c r="K239" s="18">
        <v>60.8</v>
      </c>
    </row>
    <row r="240" spans="1:11">
      <c r="A240" s="19">
        <v>40086</v>
      </c>
      <c r="B240" s="18">
        <v>50.7</v>
      </c>
      <c r="C240" s="18">
        <v>53.4</v>
      </c>
      <c r="D240" s="18">
        <v>62.2</v>
      </c>
      <c r="E240" s="18">
        <v>64.099999999999994</v>
      </c>
      <c r="F240" s="18">
        <v>47.5</v>
      </c>
      <c r="G240" s="18">
        <v>38.6</v>
      </c>
      <c r="H240" s="18">
        <v>53.5</v>
      </c>
      <c r="I240" s="18">
        <v>52.7</v>
      </c>
      <c r="J240" s="18">
        <v>44.3</v>
      </c>
      <c r="K240" s="18">
        <v>49.6</v>
      </c>
    </row>
    <row r="241" spans="1:11">
      <c r="A241" s="19">
        <v>40117</v>
      </c>
      <c r="B241" s="18">
        <v>51.8</v>
      </c>
      <c r="C241" s="18">
        <v>54.9</v>
      </c>
      <c r="D241" s="18">
        <v>62.1</v>
      </c>
      <c r="E241" s="18">
        <v>64.7</v>
      </c>
      <c r="F241" s="18">
        <v>48.6</v>
      </c>
      <c r="G241" s="18">
        <v>41.6</v>
      </c>
      <c r="H241" s="18">
        <v>54.9</v>
      </c>
      <c r="I241" s="18">
        <v>55.7</v>
      </c>
      <c r="J241" s="18">
        <v>42.7</v>
      </c>
      <c r="K241" s="18">
        <v>53.5</v>
      </c>
    </row>
    <row r="242" spans="1:11">
      <c r="A242" s="19">
        <v>40147</v>
      </c>
      <c r="B242" s="18">
        <v>50.2</v>
      </c>
      <c r="C242" s="18">
        <v>57.6</v>
      </c>
      <c r="D242" s="18">
        <v>64.400000000000006</v>
      </c>
      <c r="E242" s="18">
        <v>57.7</v>
      </c>
      <c r="F242" s="18">
        <v>53.5</v>
      </c>
      <c r="G242" s="18">
        <v>51.7</v>
      </c>
      <c r="H242" s="18">
        <v>51.6</v>
      </c>
      <c r="I242" s="18">
        <v>54.6</v>
      </c>
      <c r="J242" s="18">
        <v>43.4</v>
      </c>
      <c r="K242" s="18">
        <v>58.9</v>
      </c>
    </row>
    <row r="243" spans="1:11">
      <c r="A243" s="19">
        <v>40178</v>
      </c>
      <c r="B243" s="18">
        <v>50.4</v>
      </c>
      <c r="C243" s="18">
        <v>55.4</v>
      </c>
      <c r="D243" s="18">
        <v>63.4</v>
      </c>
      <c r="E243" s="18">
        <v>64.2</v>
      </c>
      <c r="F243" s="18">
        <v>51.2</v>
      </c>
      <c r="G243" s="18">
        <v>41</v>
      </c>
      <c r="H243" s="18">
        <v>52.5</v>
      </c>
      <c r="I243" s="18">
        <v>51.5</v>
      </c>
      <c r="J243" s="18">
        <v>44.4</v>
      </c>
      <c r="K243" s="18">
        <v>58.9</v>
      </c>
    </row>
    <row r="244" spans="1:11">
      <c r="A244" s="19">
        <v>40209</v>
      </c>
      <c r="B244" s="18">
        <v>50.7</v>
      </c>
      <c r="C244" s="18">
        <v>55.8</v>
      </c>
      <c r="D244" s="18">
        <v>60.1</v>
      </c>
      <c r="E244" s="18">
        <v>63.8</v>
      </c>
      <c r="F244" s="18">
        <v>52.6</v>
      </c>
      <c r="G244" s="18">
        <v>43.8</v>
      </c>
      <c r="H244" s="18">
        <v>51.6</v>
      </c>
      <c r="I244" s="18">
        <v>52.9</v>
      </c>
      <c r="J244" s="18">
        <v>44.8</v>
      </c>
      <c r="K244" s="18">
        <v>59.4</v>
      </c>
    </row>
    <row r="245" spans="1:11">
      <c r="A245" s="19">
        <v>40237</v>
      </c>
      <c r="B245" s="18">
        <v>52.2</v>
      </c>
      <c r="C245" s="18">
        <v>56.3</v>
      </c>
      <c r="D245" s="18">
        <v>62.8</v>
      </c>
      <c r="E245" s="18">
        <v>59.9</v>
      </c>
      <c r="F245" s="18">
        <v>55.2</v>
      </c>
      <c r="G245" s="18">
        <v>46.3</v>
      </c>
      <c r="H245" s="18">
        <v>53.3</v>
      </c>
      <c r="I245" s="18">
        <v>53.4</v>
      </c>
      <c r="J245" s="18">
        <v>46.7</v>
      </c>
      <c r="K245" s="18">
        <v>58.7</v>
      </c>
    </row>
    <row r="246" spans="1:11">
      <c r="A246" s="19">
        <v>40268</v>
      </c>
      <c r="B246" s="18">
        <v>54</v>
      </c>
      <c r="C246" s="18">
        <v>55.5</v>
      </c>
      <c r="D246" s="18">
        <v>57</v>
      </c>
      <c r="E246" s="18">
        <v>57.7</v>
      </c>
      <c r="F246" s="18">
        <v>55.7</v>
      </c>
      <c r="G246" s="18">
        <v>50.2</v>
      </c>
      <c r="H246" s="18">
        <v>57.8</v>
      </c>
      <c r="I246" s="18">
        <v>58.1</v>
      </c>
      <c r="J246" s="18">
        <v>47.8</v>
      </c>
      <c r="K246" s="18">
        <v>60.9</v>
      </c>
    </row>
    <row r="247" spans="1:11">
      <c r="A247" s="19">
        <v>40298</v>
      </c>
      <c r="B247" s="18">
        <v>55.6</v>
      </c>
      <c r="C247" s="18">
        <v>58.8</v>
      </c>
      <c r="D247" s="18">
        <v>57.3</v>
      </c>
      <c r="E247" s="18">
        <v>60.1</v>
      </c>
      <c r="F247" s="18">
        <v>55.8</v>
      </c>
      <c r="G247" s="18">
        <v>56.8</v>
      </c>
      <c r="H247" s="18">
        <v>59.9</v>
      </c>
      <c r="I247" s="18">
        <v>58</v>
      </c>
      <c r="J247" s="18">
        <v>49.9</v>
      </c>
      <c r="K247" s="18">
        <v>63.8</v>
      </c>
    </row>
    <row r="248" spans="1:11">
      <c r="A248" s="19">
        <v>40329</v>
      </c>
      <c r="B248" s="18">
        <v>55.7</v>
      </c>
      <c r="C248" s="18">
        <v>58.1</v>
      </c>
      <c r="D248" s="18">
        <v>62.3</v>
      </c>
      <c r="E248" s="18">
        <v>64</v>
      </c>
      <c r="F248" s="18">
        <v>54.8</v>
      </c>
      <c r="G248" s="18">
        <v>49.9</v>
      </c>
      <c r="H248" s="18">
        <v>61.3</v>
      </c>
      <c r="I248" s="18">
        <v>57.9</v>
      </c>
      <c r="J248" s="18">
        <v>49.9</v>
      </c>
      <c r="K248" s="18">
        <v>60.8</v>
      </c>
    </row>
    <row r="249" spans="1:11">
      <c r="A249" s="19">
        <v>40359</v>
      </c>
      <c r="B249" s="18">
        <v>54.6</v>
      </c>
      <c r="C249" s="18">
        <v>57.4</v>
      </c>
      <c r="D249" s="18">
        <v>62.1</v>
      </c>
      <c r="E249" s="18">
        <v>61.3</v>
      </c>
      <c r="F249" s="18">
        <v>57.9</v>
      </c>
      <c r="G249" s="18">
        <v>47.8</v>
      </c>
      <c r="H249" s="18">
        <v>59.3</v>
      </c>
      <c r="I249" s="18">
        <v>56.6</v>
      </c>
      <c r="J249" s="18">
        <v>48.8</v>
      </c>
      <c r="K249" s="18">
        <v>56.7</v>
      </c>
    </row>
    <row r="250" spans="1:11">
      <c r="A250" s="19">
        <v>40390</v>
      </c>
      <c r="B250" s="18">
        <v>54.8</v>
      </c>
      <c r="C250" s="18">
        <v>56.5</v>
      </c>
      <c r="D250" s="18">
        <v>63</v>
      </c>
      <c r="E250" s="18">
        <v>58.6</v>
      </c>
      <c r="F250" s="18">
        <v>56.8</v>
      </c>
      <c r="G250" s="18">
        <v>47.3</v>
      </c>
      <c r="H250" s="18">
        <v>57.3</v>
      </c>
      <c r="I250" s="18">
        <v>58.2</v>
      </c>
      <c r="J250" s="18">
        <v>50.9</v>
      </c>
      <c r="K250" s="18">
        <v>56.1</v>
      </c>
    </row>
    <row r="251" spans="1:11">
      <c r="A251" s="19">
        <v>40421</v>
      </c>
      <c r="B251" s="18">
        <v>52.9</v>
      </c>
      <c r="C251" s="18">
        <v>56.1</v>
      </c>
      <c r="D251" s="18">
        <v>56.1</v>
      </c>
      <c r="E251" s="18">
        <v>54.7</v>
      </c>
      <c r="F251" s="18">
        <v>58.6</v>
      </c>
      <c r="G251" s="18">
        <v>49.8</v>
      </c>
      <c r="H251" s="18">
        <v>55.4</v>
      </c>
      <c r="I251" s="18">
        <v>54.3</v>
      </c>
      <c r="J251" s="18">
        <v>48.7</v>
      </c>
      <c r="K251" s="18">
        <v>59.2</v>
      </c>
    </row>
    <row r="252" spans="1:11">
      <c r="A252" s="19">
        <v>40451</v>
      </c>
      <c r="B252" s="18">
        <v>53.5</v>
      </c>
      <c r="C252" s="18">
        <v>56.4</v>
      </c>
      <c r="D252" s="18">
        <v>56.3</v>
      </c>
      <c r="E252" s="18">
        <v>54</v>
      </c>
      <c r="F252" s="18">
        <v>61.2</v>
      </c>
      <c r="G252" s="18">
        <v>52.8</v>
      </c>
      <c r="H252" s="18">
        <v>52.9</v>
      </c>
      <c r="I252" s="18">
        <v>54.2</v>
      </c>
      <c r="J252" s="18">
        <v>51</v>
      </c>
      <c r="K252" s="18">
        <v>59.5</v>
      </c>
    </row>
    <row r="253" spans="1:11">
      <c r="A253" s="19">
        <v>40482</v>
      </c>
      <c r="B253" s="18">
        <v>55.5</v>
      </c>
      <c r="C253" s="18">
        <v>55.3</v>
      </c>
      <c r="D253" s="18">
        <v>57.3</v>
      </c>
      <c r="E253" s="18">
        <v>51.9</v>
      </c>
      <c r="F253" s="18">
        <v>58</v>
      </c>
      <c r="G253" s="18">
        <v>56.4</v>
      </c>
      <c r="H253" s="18">
        <v>59.8</v>
      </c>
      <c r="I253" s="18">
        <v>58.4</v>
      </c>
      <c r="J253" s="18">
        <v>51.9</v>
      </c>
      <c r="K253" s="18">
        <v>68.2</v>
      </c>
    </row>
    <row r="254" spans="1:11">
      <c r="A254" s="19">
        <v>40512</v>
      </c>
      <c r="B254" s="18">
        <v>56.5</v>
      </c>
      <c r="C254" s="18">
        <v>56.9</v>
      </c>
      <c r="D254" s="18">
        <v>61.5</v>
      </c>
      <c r="E254" s="18">
        <v>57.8</v>
      </c>
      <c r="F254" s="18">
        <v>57.5</v>
      </c>
      <c r="G254" s="18">
        <v>56.1</v>
      </c>
      <c r="H254" s="18">
        <v>59.1</v>
      </c>
      <c r="I254" s="18">
        <v>58.4</v>
      </c>
      <c r="J254" s="18">
        <v>55.6</v>
      </c>
      <c r="K254" s="18">
        <v>65.599999999999994</v>
      </c>
    </row>
    <row r="255" spans="1:11">
      <c r="A255" s="19">
        <v>40543</v>
      </c>
      <c r="B255" s="18">
        <v>56.9</v>
      </c>
      <c r="C255" s="18">
        <v>57.3</v>
      </c>
      <c r="D255" s="18">
        <v>55.7</v>
      </c>
      <c r="E255" s="18">
        <v>58.3</v>
      </c>
      <c r="F255" s="18">
        <v>60.2</v>
      </c>
      <c r="G255" s="18">
        <v>53.4</v>
      </c>
      <c r="H255" s="18">
        <v>62.3</v>
      </c>
      <c r="I255" s="18">
        <v>62.2</v>
      </c>
      <c r="J255" s="18">
        <v>51.5</v>
      </c>
      <c r="K255" s="18">
        <v>69.3</v>
      </c>
    </row>
    <row r="256" spans="1:11">
      <c r="A256" s="19">
        <v>40574</v>
      </c>
      <c r="B256" s="18">
        <v>57.8</v>
      </c>
      <c r="C256" s="18">
        <v>56.6</v>
      </c>
      <c r="D256" s="18">
        <v>62.5</v>
      </c>
      <c r="E256" s="18">
        <v>59.6</v>
      </c>
      <c r="F256" s="18">
        <v>56.7</v>
      </c>
      <c r="G256" s="18">
        <v>49.7</v>
      </c>
      <c r="H256" s="18">
        <v>61.6</v>
      </c>
      <c r="I256" s="18">
        <v>63</v>
      </c>
      <c r="J256" s="18">
        <v>52.1</v>
      </c>
      <c r="K256" s="18">
        <v>70</v>
      </c>
    </row>
    <row r="257" spans="1:11">
      <c r="A257" s="19">
        <v>40602</v>
      </c>
      <c r="B257" s="18">
        <v>58.1</v>
      </c>
      <c r="C257" s="18">
        <v>59.1</v>
      </c>
      <c r="D257" s="18">
        <v>65.3</v>
      </c>
      <c r="E257" s="18">
        <v>64.5</v>
      </c>
      <c r="F257" s="18">
        <v>61.6</v>
      </c>
      <c r="G257" s="18">
        <v>49.8</v>
      </c>
      <c r="H257" s="18">
        <v>63.8</v>
      </c>
      <c r="I257" s="18">
        <v>61.9</v>
      </c>
      <c r="J257" s="18">
        <v>54.2</v>
      </c>
      <c r="K257" s="18">
        <v>70.900000000000006</v>
      </c>
    </row>
    <row r="258" spans="1:11">
      <c r="A258" s="19">
        <v>40633</v>
      </c>
      <c r="B258" s="18">
        <v>56.1</v>
      </c>
      <c r="C258" s="18">
        <v>59.2</v>
      </c>
      <c r="D258" s="18">
        <v>63.8</v>
      </c>
      <c r="E258" s="18">
        <v>64.2</v>
      </c>
      <c r="F258" s="18">
        <v>62.3</v>
      </c>
      <c r="G258" s="18">
        <v>47.4</v>
      </c>
      <c r="H258" s="18">
        <v>58.6</v>
      </c>
      <c r="I258" s="18">
        <v>59.6</v>
      </c>
      <c r="J258" s="18">
        <v>53.3</v>
      </c>
      <c r="K258" s="18">
        <v>70.900000000000006</v>
      </c>
    </row>
    <row r="259" spans="1:11">
      <c r="A259" s="19">
        <v>40663</v>
      </c>
      <c r="B259" s="18">
        <v>55.5</v>
      </c>
      <c r="C259" s="18">
        <v>58.4</v>
      </c>
      <c r="D259" s="18">
        <v>61.9</v>
      </c>
      <c r="E259" s="18">
        <v>61.3</v>
      </c>
      <c r="F259" s="18">
        <v>60.5</v>
      </c>
      <c r="G259" s="18">
        <v>48.3</v>
      </c>
      <c r="H259" s="18">
        <v>57</v>
      </c>
      <c r="I259" s="18">
        <v>56.3</v>
      </c>
      <c r="J259" s="18">
        <v>54.3</v>
      </c>
      <c r="K259" s="18">
        <v>71</v>
      </c>
    </row>
    <row r="260" spans="1:11">
      <c r="A260" s="19">
        <v>40694</v>
      </c>
      <c r="B260" s="18">
        <v>55</v>
      </c>
      <c r="C260" s="18">
        <v>57.9</v>
      </c>
      <c r="D260" s="18">
        <v>59</v>
      </c>
      <c r="E260" s="18">
        <v>61.1</v>
      </c>
      <c r="F260" s="18">
        <v>59.2</v>
      </c>
      <c r="G260" s="18">
        <v>50.9</v>
      </c>
      <c r="H260" s="18">
        <v>54.9</v>
      </c>
      <c r="I260" s="18">
        <v>56</v>
      </c>
      <c r="J260" s="18">
        <v>55.1</v>
      </c>
      <c r="K260" s="18">
        <v>70.3</v>
      </c>
    </row>
    <row r="261" spans="1:11">
      <c r="A261" s="19">
        <v>40724</v>
      </c>
      <c r="B261" s="18">
        <v>54.4</v>
      </c>
      <c r="C261" s="18">
        <v>54.8</v>
      </c>
      <c r="D261" s="18">
        <v>54.8</v>
      </c>
      <c r="E261" s="18">
        <v>54.6</v>
      </c>
      <c r="F261" s="18">
        <v>58.1</v>
      </c>
      <c r="G261" s="18">
        <v>49.9</v>
      </c>
      <c r="H261" s="18">
        <v>56.3</v>
      </c>
      <c r="I261" s="18">
        <v>55.4</v>
      </c>
      <c r="J261" s="18">
        <v>53.1</v>
      </c>
      <c r="K261" s="18">
        <v>62.4</v>
      </c>
    </row>
    <row r="262" spans="1:11">
      <c r="A262" s="19">
        <v>40755</v>
      </c>
      <c r="B262" s="18">
        <v>53.4</v>
      </c>
      <c r="C262" s="18">
        <v>55.8</v>
      </c>
      <c r="D262" s="18">
        <v>54.5</v>
      </c>
      <c r="E262" s="18">
        <v>54.6</v>
      </c>
      <c r="F262" s="18">
        <v>62.1</v>
      </c>
      <c r="G262" s="18">
        <v>51.7</v>
      </c>
      <c r="H262" s="18">
        <v>56.3</v>
      </c>
      <c r="I262" s="18">
        <v>53.7</v>
      </c>
      <c r="J262" s="18">
        <v>53.4</v>
      </c>
      <c r="K262" s="18">
        <v>60.7</v>
      </c>
    </row>
    <row r="263" spans="1:11">
      <c r="A263" s="19">
        <v>40786</v>
      </c>
      <c r="B263" s="18">
        <v>53.4</v>
      </c>
      <c r="C263" s="18">
        <v>52.9</v>
      </c>
      <c r="D263" s="18">
        <v>54.6</v>
      </c>
      <c r="E263" s="18">
        <v>56.9</v>
      </c>
      <c r="F263" s="18">
        <v>53.2</v>
      </c>
      <c r="G263" s="18">
        <v>46.9</v>
      </c>
      <c r="H263" s="18">
        <v>55.7</v>
      </c>
      <c r="I263" s="18">
        <v>53.9</v>
      </c>
      <c r="J263" s="18">
        <v>51.5</v>
      </c>
      <c r="K263" s="18">
        <v>61.3</v>
      </c>
    </row>
    <row r="264" spans="1:11">
      <c r="A264" s="19">
        <v>40816</v>
      </c>
      <c r="B264" s="18">
        <v>52.5</v>
      </c>
      <c r="C264" s="18">
        <v>52.6</v>
      </c>
      <c r="D264" s="18">
        <v>51.4</v>
      </c>
      <c r="E264" s="18">
        <v>52.9</v>
      </c>
      <c r="F264" s="18">
        <v>51.8</v>
      </c>
      <c r="G264" s="18">
        <v>53.9</v>
      </c>
      <c r="H264" s="18">
        <v>56.2</v>
      </c>
      <c r="I264" s="18">
        <v>54.6</v>
      </c>
      <c r="J264" s="18">
        <v>48.8</v>
      </c>
      <c r="K264" s="18">
        <v>60.9</v>
      </c>
    </row>
    <row r="265" spans="1:11">
      <c r="A265" s="19">
        <v>40847</v>
      </c>
      <c r="B265" s="18">
        <v>52.6</v>
      </c>
      <c r="C265" s="18">
        <v>53.7</v>
      </c>
      <c r="D265" s="18">
        <v>54.7</v>
      </c>
      <c r="E265" s="18">
        <v>51.8</v>
      </c>
      <c r="F265" s="18">
        <v>56.6</v>
      </c>
      <c r="G265" s="18">
        <v>53.5</v>
      </c>
      <c r="H265" s="18">
        <v>54</v>
      </c>
      <c r="I265" s="18">
        <v>53.4</v>
      </c>
      <c r="J265" s="18">
        <v>51.8</v>
      </c>
      <c r="K265" s="18">
        <v>57.7</v>
      </c>
    </row>
    <row r="266" spans="1:11">
      <c r="A266" s="19">
        <v>40877</v>
      </c>
      <c r="B266" s="18">
        <v>52.8</v>
      </c>
      <c r="C266" s="18">
        <v>51.4</v>
      </c>
      <c r="D266" s="18">
        <v>52.3</v>
      </c>
      <c r="E266" s="18">
        <v>52</v>
      </c>
      <c r="F266" s="18">
        <v>53</v>
      </c>
      <c r="G266" s="18">
        <v>48.4</v>
      </c>
      <c r="H266" s="18">
        <v>55.8</v>
      </c>
      <c r="I266" s="18">
        <v>53.4</v>
      </c>
      <c r="J266" s="18">
        <v>52.5</v>
      </c>
      <c r="K266" s="18">
        <v>63.4</v>
      </c>
    </row>
    <row r="267" spans="1:11">
      <c r="A267" s="19">
        <v>40908</v>
      </c>
      <c r="B267" s="18">
        <v>52.6</v>
      </c>
      <c r="C267" s="18">
        <v>51.8</v>
      </c>
      <c r="D267" s="18">
        <v>56.6</v>
      </c>
      <c r="E267" s="18">
        <v>54.9</v>
      </c>
      <c r="F267" s="18">
        <v>51.3</v>
      </c>
      <c r="G267" s="18">
        <v>45</v>
      </c>
      <c r="H267" s="18">
        <v>56</v>
      </c>
      <c r="I267" s="18">
        <v>54.2</v>
      </c>
      <c r="J267" s="18">
        <v>48.5</v>
      </c>
      <c r="K267" s="18">
        <v>62.2</v>
      </c>
    </row>
    <row r="268" spans="1:11">
      <c r="A268" s="19">
        <v>40939</v>
      </c>
      <c r="B268" s="18">
        <v>56.9</v>
      </c>
      <c r="C268" s="18">
        <v>53</v>
      </c>
      <c r="D268" s="18">
        <v>60.9</v>
      </c>
      <c r="E268" s="18">
        <v>55.4</v>
      </c>
      <c r="F268" s="18">
        <v>54.9</v>
      </c>
      <c r="G268" s="18">
        <v>45</v>
      </c>
      <c r="H268" s="18">
        <v>61.2</v>
      </c>
      <c r="I268" s="18">
        <v>62.8</v>
      </c>
      <c r="J268" s="18">
        <v>54.2</v>
      </c>
      <c r="K268" s="18">
        <v>63.8</v>
      </c>
    </row>
    <row r="269" spans="1:11">
      <c r="A269" s="19">
        <v>40968</v>
      </c>
      <c r="B269" s="18">
        <v>55.6</v>
      </c>
      <c r="C269" s="18">
        <v>54.2</v>
      </c>
      <c r="D269" s="18">
        <v>58.1</v>
      </c>
      <c r="E269" s="18">
        <v>60</v>
      </c>
      <c r="F269" s="18">
        <v>52.9</v>
      </c>
      <c r="G269" s="18">
        <v>49.7</v>
      </c>
      <c r="H269" s="18">
        <v>60.6</v>
      </c>
      <c r="I269" s="18">
        <v>59.5</v>
      </c>
      <c r="J269" s="18">
        <v>53.9</v>
      </c>
      <c r="K269" s="18">
        <v>65.400000000000006</v>
      </c>
    </row>
    <row r="270" spans="1:11">
      <c r="A270" s="19">
        <v>40999</v>
      </c>
      <c r="B270" s="18">
        <v>55.3</v>
      </c>
      <c r="C270" s="18">
        <v>53.3</v>
      </c>
      <c r="D270" s="18">
        <v>58.2</v>
      </c>
      <c r="E270" s="18">
        <v>58.3</v>
      </c>
      <c r="F270" s="18">
        <v>53.7</v>
      </c>
      <c r="G270" s="18">
        <v>49.4</v>
      </c>
      <c r="H270" s="18">
        <v>59.3</v>
      </c>
      <c r="I270" s="18">
        <v>58.2</v>
      </c>
      <c r="J270" s="18">
        <v>55.5</v>
      </c>
      <c r="K270" s="18">
        <v>63.7</v>
      </c>
    </row>
    <row r="271" spans="1:11">
      <c r="A271" s="19">
        <v>41029</v>
      </c>
      <c r="B271" s="18">
        <v>55.3</v>
      </c>
      <c r="C271" s="18">
        <v>53.5</v>
      </c>
      <c r="D271" s="18">
        <v>56.2</v>
      </c>
      <c r="E271" s="18">
        <v>57</v>
      </c>
      <c r="F271" s="18">
        <v>55.6</v>
      </c>
      <c r="G271" s="18">
        <v>48.8</v>
      </c>
      <c r="H271" s="18">
        <v>57</v>
      </c>
      <c r="I271" s="18">
        <v>56.6</v>
      </c>
      <c r="J271" s="18">
        <v>56.2</v>
      </c>
      <c r="K271" s="18">
        <v>58.7</v>
      </c>
    </row>
    <row r="272" spans="1:11">
      <c r="A272" s="19">
        <v>41060</v>
      </c>
      <c r="B272" s="18">
        <v>54.9</v>
      </c>
      <c r="C272" s="18">
        <v>55.2</v>
      </c>
      <c r="D272" s="18">
        <v>61.2</v>
      </c>
      <c r="E272" s="18">
        <v>59.2</v>
      </c>
      <c r="F272" s="18">
        <v>56.1</v>
      </c>
      <c r="G272" s="18">
        <v>49.7</v>
      </c>
      <c r="H272" s="18">
        <v>56</v>
      </c>
      <c r="I272" s="18">
        <v>56.3</v>
      </c>
      <c r="J272" s="18">
        <v>55.1</v>
      </c>
      <c r="K272" s="18">
        <v>54</v>
      </c>
    </row>
    <row r="273" spans="1:11">
      <c r="A273" s="19">
        <v>41090</v>
      </c>
      <c r="B273" s="18">
        <v>53.1</v>
      </c>
      <c r="C273" s="18">
        <v>53.2</v>
      </c>
      <c r="D273" s="18">
        <v>55.1</v>
      </c>
      <c r="E273" s="18">
        <v>58.2</v>
      </c>
      <c r="F273" s="18">
        <v>54.8</v>
      </c>
      <c r="G273" s="18">
        <v>47.2</v>
      </c>
      <c r="H273" s="18">
        <v>56</v>
      </c>
      <c r="I273" s="18">
        <v>54.3</v>
      </c>
      <c r="J273" s="18">
        <v>52.9</v>
      </c>
      <c r="K273" s="18">
        <v>48.5</v>
      </c>
    </row>
    <row r="274" spans="1:11">
      <c r="A274" s="19">
        <v>41121</v>
      </c>
      <c r="B274" s="18">
        <v>51.8</v>
      </c>
      <c r="C274" s="18">
        <v>49.5</v>
      </c>
      <c r="D274" s="18">
        <v>52.2</v>
      </c>
      <c r="E274" s="18">
        <v>47.3</v>
      </c>
      <c r="F274" s="18">
        <v>55.1</v>
      </c>
      <c r="G274" s="18">
        <v>42.3</v>
      </c>
      <c r="H274" s="18">
        <v>54.8</v>
      </c>
      <c r="I274" s="18">
        <v>52.9</v>
      </c>
      <c r="J274" s="18">
        <v>51.1</v>
      </c>
      <c r="K274" s="18">
        <v>52.8</v>
      </c>
    </row>
    <row r="275" spans="1:11">
      <c r="A275" s="19">
        <v>41152</v>
      </c>
      <c r="B275" s="18">
        <v>51.7</v>
      </c>
      <c r="C275" s="18">
        <v>49.6</v>
      </c>
      <c r="D275" s="18">
        <v>50.2</v>
      </c>
      <c r="E275" s="18">
        <v>47.8</v>
      </c>
      <c r="F275" s="18">
        <v>51.3</v>
      </c>
      <c r="G275" s="18">
        <v>49.3</v>
      </c>
      <c r="H275" s="18">
        <v>52.2</v>
      </c>
      <c r="I275" s="18">
        <v>52.8</v>
      </c>
      <c r="J275" s="18">
        <v>52</v>
      </c>
      <c r="K275" s="18">
        <v>62.1</v>
      </c>
    </row>
    <row r="276" spans="1:11">
      <c r="A276" s="19">
        <v>41182</v>
      </c>
      <c r="B276" s="18">
        <v>53.4</v>
      </c>
      <c r="C276" s="18">
        <v>49</v>
      </c>
      <c r="D276" s="18">
        <v>48.3</v>
      </c>
      <c r="E276" s="18">
        <v>45.1</v>
      </c>
      <c r="F276" s="18">
        <v>50.4</v>
      </c>
      <c r="G276" s="18">
        <v>52.1</v>
      </c>
      <c r="H276" s="18">
        <v>57.8</v>
      </c>
      <c r="I276" s="18">
        <v>53.7</v>
      </c>
      <c r="J276" s="18">
        <v>52.1</v>
      </c>
      <c r="K276" s="18">
        <v>65</v>
      </c>
    </row>
    <row r="277" spans="1:11">
      <c r="A277" s="19">
        <v>41213</v>
      </c>
      <c r="B277" s="18">
        <v>53.8</v>
      </c>
      <c r="C277" s="18">
        <v>50.8</v>
      </c>
      <c r="D277" s="18">
        <v>48.8</v>
      </c>
      <c r="E277" s="18">
        <v>52.2</v>
      </c>
      <c r="F277" s="18">
        <v>52.4</v>
      </c>
      <c r="G277" s="18">
        <v>49.6</v>
      </c>
      <c r="H277" s="18">
        <v>57.5</v>
      </c>
      <c r="I277" s="18">
        <v>56.5</v>
      </c>
      <c r="J277" s="18">
        <v>51.6</v>
      </c>
      <c r="K277" s="18">
        <v>60.9</v>
      </c>
    </row>
    <row r="278" spans="1:11">
      <c r="A278" s="19">
        <v>41243</v>
      </c>
      <c r="B278" s="18">
        <v>53.2</v>
      </c>
      <c r="C278" s="18">
        <v>50.5</v>
      </c>
      <c r="D278" s="18">
        <v>49.8</v>
      </c>
      <c r="E278" s="18">
        <v>51.8</v>
      </c>
      <c r="F278" s="18">
        <v>52.8</v>
      </c>
      <c r="G278" s="18">
        <v>50.1</v>
      </c>
      <c r="H278" s="18">
        <v>57.4</v>
      </c>
      <c r="I278" s="18">
        <v>56.3</v>
      </c>
      <c r="J278" s="18">
        <v>52.8</v>
      </c>
      <c r="K278" s="18">
        <v>58.3</v>
      </c>
    </row>
    <row r="279" spans="1:11">
      <c r="A279" s="19">
        <v>41274</v>
      </c>
      <c r="B279" s="18">
        <v>55</v>
      </c>
      <c r="C279" s="18">
        <v>48</v>
      </c>
      <c r="D279" s="18">
        <v>49.2</v>
      </c>
      <c r="E279" s="18">
        <v>47.9</v>
      </c>
      <c r="F279" s="18">
        <v>47.3</v>
      </c>
      <c r="G279" s="18">
        <v>48.1</v>
      </c>
      <c r="H279" s="18">
        <v>61.7</v>
      </c>
      <c r="I279" s="18">
        <v>58.9</v>
      </c>
      <c r="J279" s="18">
        <v>53.8</v>
      </c>
      <c r="K279" s="18">
        <v>58.3</v>
      </c>
    </row>
    <row r="280" spans="1:11">
      <c r="A280" s="19">
        <v>41305</v>
      </c>
      <c r="B280" s="18">
        <v>55.6</v>
      </c>
      <c r="C280" s="18">
        <v>50.1</v>
      </c>
      <c r="D280" s="18">
        <v>51.1</v>
      </c>
      <c r="E280" s="18">
        <v>48.3</v>
      </c>
      <c r="F280" s="18">
        <v>52.5</v>
      </c>
      <c r="G280" s="18">
        <v>47.5</v>
      </c>
      <c r="H280" s="18">
        <v>57.3</v>
      </c>
      <c r="I280" s="18">
        <v>58.5</v>
      </c>
      <c r="J280" s="18">
        <v>55.3</v>
      </c>
      <c r="K280" s="18">
        <v>60</v>
      </c>
    </row>
    <row r="281" spans="1:11">
      <c r="A281" s="19">
        <v>41333</v>
      </c>
      <c r="B281" s="18">
        <v>56.3</v>
      </c>
      <c r="C281" s="18">
        <v>53.3</v>
      </c>
      <c r="D281" s="18">
        <v>55.1</v>
      </c>
      <c r="E281" s="18">
        <v>54.9</v>
      </c>
      <c r="F281" s="18">
        <v>53</v>
      </c>
      <c r="G281" s="18">
        <v>50.4</v>
      </c>
      <c r="H281" s="18">
        <v>58.5</v>
      </c>
      <c r="I281" s="18">
        <v>60</v>
      </c>
      <c r="J281" s="18">
        <v>56.6</v>
      </c>
      <c r="K281" s="18">
        <v>59.9</v>
      </c>
    </row>
    <row r="282" spans="1:11">
      <c r="A282" s="19">
        <v>41364</v>
      </c>
      <c r="B282" s="18">
        <v>55.4</v>
      </c>
      <c r="C282" s="18">
        <v>54.2</v>
      </c>
      <c r="D282" s="18">
        <v>59</v>
      </c>
      <c r="E282" s="18">
        <v>58.9</v>
      </c>
      <c r="F282" s="18">
        <v>53.2</v>
      </c>
      <c r="G282" s="18">
        <v>50.1</v>
      </c>
      <c r="H282" s="18">
        <v>59.3</v>
      </c>
      <c r="I282" s="18">
        <v>57.8</v>
      </c>
      <c r="J282" s="18">
        <v>53.6</v>
      </c>
      <c r="K282" s="18">
        <v>55.6</v>
      </c>
    </row>
    <row r="283" spans="1:11">
      <c r="A283" s="19">
        <v>41394</v>
      </c>
      <c r="B283" s="18">
        <v>53.9</v>
      </c>
      <c r="C283" s="18">
        <v>51.9</v>
      </c>
      <c r="D283" s="18">
        <v>54.3</v>
      </c>
      <c r="E283" s="18">
        <v>52.3</v>
      </c>
      <c r="F283" s="18">
        <v>53.3</v>
      </c>
      <c r="G283" s="18">
        <v>48.8</v>
      </c>
      <c r="H283" s="18">
        <v>55.8</v>
      </c>
      <c r="I283" s="18">
        <v>56.1</v>
      </c>
      <c r="J283" s="18">
        <v>54.2</v>
      </c>
      <c r="K283" s="18">
        <v>53.8</v>
      </c>
    </row>
    <row r="284" spans="1:11">
      <c r="A284" s="19">
        <v>41425</v>
      </c>
      <c r="B284" s="18">
        <v>54.3</v>
      </c>
      <c r="C284" s="18">
        <v>51</v>
      </c>
      <c r="D284" s="18">
        <v>53.8</v>
      </c>
      <c r="E284" s="18">
        <v>53</v>
      </c>
      <c r="F284" s="18">
        <v>50.7</v>
      </c>
      <c r="G284" s="18">
        <v>46.2</v>
      </c>
      <c r="H284" s="18">
        <v>57.2</v>
      </c>
      <c r="I284" s="18">
        <v>56.7</v>
      </c>
      <c r="J284" s="18">
        <v>53.2</v>
      </c>
      <c r="K284" s="18">
        <v>53</v>
      </c>
    </row>
    <row r="285" spans="1:11">
      <c r="A285" s="19">
        <v>41455</v>
      </c>
      <c r="B285" s="18">
        <v>53.3</v>
      </c>
      <c r="C285" s="18">
        <v>50.8</v>
      </c>
      <c r="D285" s="18">
        <v>52.9</v>
      </c>
      <c r="E285" s="18">
        <v>52.1</v>
      </c>
      <c r="F285" s="18">
        <v>50.3</v>
      </c>
      <c r="G285" s="18">
        <v>48.7</v>
      </c>
      <c r="H285" s="18">
        <v>54.8</v>
      </c>
      <c r="I285" s="18">
        <v>52.9</v>
      </c>
      <c r="J285" s="18">
        <v>55.3</v>
      </c>
      <c r="K285" s="18">
        <v>53.7</v>
      </c>
    </row>
    <row r="286" spans="1:11">
      <c r="A286" s="19">
        <v>41486</v>
      </c>
      <c r="B286" s="18">
        <v>55</v>
      </c>
      <c r="C286" s="18">
        <v>51.1</v>
      </c>
      <c r="D286" s="18">
        <v>53.7</v>
      </c>
      <c r="E286" s="18">
        <v>52</v>
      </c>
      <c r="F286" s="18">
        <v>49.6</v>
      </c>
      <c r="G286" s="18">
        <v>48.9</v>
      </c>
      <c r="H286" s="18">
        <v>59.1</v>
      </c>
      <c r="I286" s="18">
        <v>54.6</v>
      </c>
      <c r="J286" s="18">
        <v>54.4</v>
      </c>
      <c r="K286" s="18">
        <v>55.3</v>
      </c>
    </row>
    <row r="287" spans="1:11">
      <c r="A287" s="19">
        <v>41517</v>
      </c>
      <c r="B287" s="18">
        <v>55.1</v>
      </c>
      <c r="C287" s="18">
        <v>53.8</v>
      </c>
      <c r="D287" s="18">
        <v>60.2</v>
      </c>
      <c r="E287" s="18">
        <v>56.4</v>
      </c>
      <c r="F287" s="18">
        <v>52.1</v>
      </c>
      <c r="G287" s="18">
        <v>47.6</v>
      </c>
      <c r="H287" s="18">
        <v>55.9</v>
      </c>
      <c r="I287" s="18">
        <v>55.5</v>
      </c>
      <c r="J287" s="18">
        <v>55.2</v>
      </c>
      <c r="K287" s="18">
        <v>53.5</v>
      </c>
    </row>
    <row r="288" spans="1:11">
      <c r="A288" s="19">
        <v>41547</v>
      </c>
      <c r="B288" s="18">
        <v>53.7</v>
      </c>
      <c r="C288" s="18">
        <v>54</v>
      </c>
      <c r="D288" s="18">
        <v>58.6</v>
      </c>
      <c r="E288" s="18">
        <v>58</v>
      </c>
      <c r="F288" s="18">
        <v>53.5</v>
      </c>
      <c r="G288" s="18">
        <v>47.9</v>
      </c>
      <c r="H288" s="18">
        <v>55.1</v>
      </c>
      <c r="I288" s="18">
        <v>57</v>
      </c>
      <c r="J288" s="18">
        <v>52.3</v>
      </c>
      <c r="K288" s="18">
        <v>56.4</v>
      </c>
    </row>
    <row r="289" spans="1:11">
      <c r="A289" s="19">
        <v>41578</v>
      </c>
      <c r="B289" s="18">
        <v>54</v>
      </c>
      <c r="C289" s="18">
        <v>54.6</v>
      </c>
      <c r="D289" s="18">
        <v>57.8</v>
      </c>
      <c r="E289" s="18">
        <v>60.2</v>
      </c>
      <c r="F289" s="18">
        <v>52.8</v>
      </c>
      <c r="G289" s="18">
        <v>49</v>
      </c>
      <c r="H289" s="18">
        <v>57.6</v>
      </c>
      <c r="I289" s="18">
        <v>56.1</v>
      </c>
      <c r="J289" s="18">
        <v>53</v>
      </c>
      <c r="K289" s="18">
        <v>56.2</v>
      </c>
    </row>
    <row r="290" spans="1:11">
      <c r="A290" s="19">
        <v>41608</v>
      </c>
      <c r="B290" s="18">
        <v>53.4</v>
      </c>
      <c r="C290" s="18">
        <v>54.6</v>
      </c>
      <c r="D290" s="18">
        <v>57.4</v>
      </c>
      <c r="E290" s="18">
        <v>57.4</v>
      </c>
      <c r="F290" s="18">
        <v>53.2</v>
      </c>
      <c r="G290" s="18">
        <v>52.4</v>
      </c>
      <c r="H290" s="18">
        <v>53.3</v>
      </c>
      <c r="I290" s="18">
        <v>54.4</v>
      </c>
      <c r="J290" s="18">
        <v>53.5</v>
      </c>
      <c r="K290" s="18">
        <v>53.2</v>
      </c>
    </row>
    <row r="291" spans="1:11">
      <c r="A291" s="19">
        <v>41639</v>
      </c>
      <c r="B291" s="18">
        <v>53.9</v>
      </c>
      <c r="C291" s="18">
        <v>55.5</v>
      </c>
      <c r="D291" s="18">
        <v>58.9</v>
      </c>
      <c r="E291" s="18">
        <v>59.5</v>
      </c>
      <c r="F291" s="18">
        <v>54.4</v>
      </c>
      <c r="G291" s="18">
        <v>53.9</v>
      </c>
      <c r="H291" s="18">
        <v>56.4</v>
      </c>
      <c r="I291" s="18">
        <v>51.6</v>
      </c>
      <c r="J291" s="18">
        <v>54.3</v>
      </c>
      <c r="K291" s="18">
        <v>56.9</v>
      </c>
    </row>
    <row r="292" spans="1:11">
      <c r="A292" s="19">
        <v>41670</v>
      </c>
      <c r="B292" s="18">
        <v>54.9</v>
      </c>
      <c r="C292" s="18">
        <v>56.5</v>
      </c>
      <c r="D292" s="18">
        <v>61.4</v>
      </c>
      <c r="E292" s="18">
        <v>63.9</v>
      </c>
      <c r="F292" s="18">
        <v>53</v>
      </c>
      <c r="G292" s="18">
        <v>52.2</v>
      </c>
      <c r="H292" s="18">
        <v>57.8</v>
      </c>
      <c r="I292" s="18">
        <v>54.1</v>
      </c>
      <c r="J292" s="18">
        <v>56.5</v>
      </c>
      <c r="K292" s="18">
        <v>60</v>
      </c>
    </row>
    <row r="293" spans="1:11">
      <c r="A293" s="19">
        <v>41698</v>
      </c>
      <c r="B293" s="18">
        <v>53.6</v>
      </c>
      <c r="C293" s="18">
        <v>52.5</v>
      </c>
      <c r="D293" s="18">
        <v>55.7</v>
      </c>
      <c r="E293" s="18">
        <v>54.6</v>
      </c>
      <c r="F293" s="18">
        <v>53.3</v>
      </c>
      <c r="G293" s="18">
        <v>43.9</v>
      </c>
      <c r="H293" s="18">
        <v>56.9</v>
      </c>
      <c r="I293" s="18">
        <v>54.9</v>
      </c>
      <c r="J293" s="18">
        <v>48.7</v>
      </c>
      <c r="K293" s="18">
        <v>56.4</v>
      </c>
    </row>
    <row r="294" spans="1:11">
      <c r="A294" s="19">
        <v>41729</v>
      </c>
      <c r="B294" s="18">
        <v>55</v>
      </c>
      <c r="C294" s="18">
        <v>55</v>
      </c>
      <c r="D294" s="18">
        <v>53.9</v>
      </c>
      <c r="E294" s="18">
        <v>58.6</v>
      </c>
      <c r="F294" s="18">
        <v>54.6</v>
      </c>
      <c r="G294" s="18">
        <v>50.7</v>
      </c>
      <c r="H294" s="18">
        <v>57</v>
      </c>
      <c r="I294" s="18">
        <v>56</v>
      </c>
      <c r="J294" s="18">
        <v>54.5</v>
      </c>
      <c r="K294" s="18">
        <v>58.1</v>
      </c>
    </row>
    <row r="295" spans="1:11">
      <c r="A295" s="19">
        <v>41759</v>
      </c>
      <c r="B295" s="18">
        <v>55.8</v>
      </c>
      <c r="C295" s="18">
        <v>55.9</v>
      </c>
      <c r="D295" s="18">
        <v>58.3</v>
      </c>
      <c r="E295" s="18">
        <v>58.8</v>
      </c>
      <c r="F295" s="18">
        <v>54</v>
      </c>
      <c r="G295" s="18">
        <v>52.6</v>
      </c>
      <c r="H295" s="18">
        <v>60.4</v>
      </c>
      <c r="I295" s="18">
        <v>58.7</v>
      </c>
      <c r="J295" s="18">
        <v>53.1</v>
      </c>
      <c r="K295" s="18">
        <v>61</v>
      </c>
    </row>
    <row r="296" spans="1:11">
      <c r="A296" s="19">
        <v>41790</v>
      </c>
      <c r="B296" s="18">
        <v>56</v>
      </c>
      <c r="C296" s="18">
        <v>56.6</v>
      </c>
      <c r="D296" s="18">
        <v>57.9</v>
      </c>
      <c r="E296" s="18">
        <v>57.3</v>
      </c>
      <c r="F296" s="18">
        <v>57.5</v>
      </c>
      <c r="G296" s="18">
        <v>53.2</v>
      </c>
      <c r="H296" s="18">
        <v>60.1</v>
      </c>
      <c r="I296" s="18">
        <v>58.8</v>
      </c>
      <c r="J296" s="18">
        <v>55.2</v>
      </c>
      <c r="K296" s="18">
        <v>58.5</v>
      </c>
    </row>
    <row r="297" spans="1:11">
      <c r="A297" s="19">
        <v>41820</v>
      </c>
      <c r="B297" s="18">
        <v>56.6</v>
      </c>
      <c r="C297" s="18">
        <v>55.7</v>
      </c>
      <c r="D297" s="18">
        <v>59.4</v>
      </c>
      <c r="E297" s="18">
        <v>57.9</v>
      </c>
      <c r="F297" s="18">
        <v>55.1</v>
      </c>
      <c r="G297" s="18">
        <v>53</v>
      </c>
      <c r="H297" s="18">
        <v>60.4</v>
      </c>
      <c r="I297" s="18">
        <v>61.1</v>
      </c>
      <c r="J297" s="18">
        <v>54.7</v>
      </c>
      <c r="K297" s="18">
        <v>58.6</v>
      </c>
    </row>
    <row r="298" spans="1:11">
      <c r="A298" s="19">
        <v>41851</v>
      </c>
      <c r="B298" s="18">
        <v>56.7</v>
      </c>
      <c r="C298" s="18">
        <v>55</v>
      </c>
      <c r="D298" s="18">
        <v>59.7</v>
      </c>
      <c r="E298" s="18">
        <v>56.8</v>
      </c>
      <c r="F298" s="18">
        <v>53.4</v>
      </c>
      <c r="G298" s="18">
        <v>52.3</v>
      </c>
      <c r="H298" s="18">
        <v>59.4</v>
      </c>
      <c r="I298" s="18">
        <v>60.4</v>
      </c>
      <c r="J298" s="18">
        <v>56.2</v>
      </c>
      <c r="K298" s="18">
        <v>58.1</v>
      </c>
    </row>
    <row r="299" spans="1:11">
      <c r="A299" s="19">
        <v>41882</v>
      </c>
      <c r="B299" s="18">
        <v>57.8</v>
      </c>
      <c r="C299" s="18">
        <v>55.1</v>
      </c>
      <c r="D299" s="18">
        <v>58.7</v>
      </c>
      <c r="E299" s="18">
        <v>57.4</v>
      </c>
      <c r="F299" s="18">
        <v>55.1</v>
      </c>
      <c r="G299" s="18">
        <v>49.8</v>
      </c>
      <c r="H299" s="18">
        <v>61.9</v>
      </c>
      <c r="I299" s="18">
        <v>61.1</v>
      </c>
      <c r="J299" s="18">
        <v>56.4</v>
      </c>
      <c r="K299" s="18">
        <v>57.7</v>
      </c>
    </row>
    <row r="300" spans="1:11">
      <c r="A300" s="19">
        <v>41912</v>
      </c>
      <c r="B300" s="18">
        <v>57.1</v>
      </c>
      <c r="C300" s="18">
        <v>56.3</v>
      </c>
      <c r="D300" s="18">
        <v>60.1</v>
      </c>
      <c r="E300" s="18">
        <v>60.1</v>
      </c>
      <c r="F300" s="18">
        <v>56.9</v>
      </c>
      <c r="G300" s="18">
        <v>50.9</v>
      </c>
      <c r="H300" s="18">
        <v>61.6</v>
      </c>
      <c r="I300" s="18">
        <v>59.5</v>
      </c>
      <c r="J300" s="18">
        <v>55.9</v>
      </c>
      <c r="K300" s="18">
        <v>55.1</v>
      </c>
    </row>
    <row r="301" spans="1:11">
      <c r="A301" s="19">
        <v>41943</v>
      </c>
      <c r="B301" s="18">
        <v>55.8</v>
      </c>
      <c r="C301" s="18">
        <v>55.7</v>
      </c>
      <c r="D301" s="18">
        <v>62</v>
      </c>
      <c r="E301" s="18">
        <v>58.9</v>
      </c>
      <c r="F301" s="18">
        <v>54.1</v>
      </c>
      <c r="G301" s="18">
        <v>51.1</v>
      </c>
      <c r="H301" s="18">
        <v>59.1</v>
      </c>
      <c r="I301" s="18">
        <v>58.6</v>
      </c>
      <c r="J301" s="18">
        <v>56.2</v>
      </c>
      <c r="K301" s="18">
        <v>52</v>
      </c>
    </row>
    <row r="302" spans="1:11">
      <c r="A302" s="19">
        <v>41973</v>
      </c>
      <c r="B302" s="18">
        <v>58</v>
      </c>
      <c r="C302" s="18">
        <v>56.2</v>
      </c>
      <c r="D302" s="18">
        <v>60.7</v>
      </c>
      <c r="E302" s="18">
        <v>59.8</v>
      </c>
      <c r="F302" s="18">
        <v>53.8</v>
      </c>
      <c r="G302" s="18">
        <v>52.7</v>
      </c>
      <c r="H302" s="18">
        <v>62.1</v>
      </c>
      <c r="I302" s="18">
        <v>61.1</v>
      </c>
      <c r="J302" s="18">
        <v>55.2</v>
      </c>
      <c r="K302" s="18">
        <v>54.5</v>
      </c>
    </row>
    <row r="303" spans="1:11">
      <c r="A303" s="19">
        <v>42004</v>
      </c>
      <c r="B303" s="18">
        <v>57</v>
      </c>
      <c r="C303" s="18">
        <v>56.3</v>
      </c>
      <c r="D303" s="18">
        <v>60.2</v>
      </c>
      <c r="E303" s="18">
        <v>61.6</v>
      </c>
      <c r="F303" s="18">
        <v>53.7</v>
      </c>
      <c r="G303" s="18">
        <v>52.2</v>
      </c>
      <c r="H303" s="18">
        <v>61.1</v>
      </c>
      <c r="I303" s="18">
        <v>60.2</v>
      </c>
      <c r="J303" s="18">
        <v>54.8</v>
      </c>
      <c r="K303" s="18">
        <v>51.1</v>
      </c>
    </row>
    <row r="304" spans="1:11">
      <c r="A304" s="19">
        <v>42035</v>
      </c>
      <c r="B304" s="18">
        <v>55.9</v>
      </c>
      <c r="C304" s="18">
        <v>55.7</v>
      </c>
      <c r="D304" s="18">
        <v>58.7</v>
      </c>
      <c r="E304" s="18">
        <v>58.2</v>
      </c>
      <c r="F304" s="18">
        <v>57.2</v>
      </c>
      <c r="G304" s="18">
        <v>48.5</v>
      </c>
      <c r="H304" s="18">
        <v>59.9</v>
      </c>
      <c r="I304" s="18">
        <v>59</v>
      </c>
      <c r="J304" s="18">
        <v>52</v>
      </c>
      <c r="K304" s="18">
        <v>47.3</v>
      </c>
    </row>
    <row r="305" spans="1:11">
      <c r="A305" s="19">
        <v>42063</v>
      </c>
      <c r="B305" s="18">
        <v>57.1</v>
      </c>
      <c r="C305" s="18">
        <v>53.9</v>
      </c>
      <c r="D305" s="18">
        <v>55.9</v>
      </c>
      <c r="E305" s="18">
        <v>54.3</v>
      </c>
      <c r="F305" s="18">
        <v>55</v>
      </c>
      <c r="G305" s="18">
        <v>50.2</v>
      </c>
      <c r="H305" s="18">
        <v>60.2</v>
      </c>
      <c r="I305" s="18">
        <v>58</v>
      </c>
      <c r="J305" s="18">
        <v>57.4</v>
      </c>
      <c r="K305" s="18">
        <v>50.9</v>
      </c>
    </row>
    <row r="306" spans="1:11">
      <c r="A306" s="19">
        <v>42094</v>
      </c>
      <c r="B306" s="18">
        <v>57.7</v>
      </c>
      <c r="C306" s="18">
        <v>53</v>
      </c>
      <c r="D306" s="18">
        <v>55</v>
      </c>
      <c r="E306" s="18">
        <v>53.9</v>
      </c>
      <c r="F306" s="18">
        <v>51.8</v>
      </c>
      <c r="G306" s="18">
        <v>49.8</v>
      </c>
      <c r="H306" s="18">
        <v>61.2</v>
      </c>
      <c r="I306" s="18">
        <v>60.6</v>
      </c>
      <c r="J306" s="18">
        <v>57.8</v>
      </c>
      <c r="K306" s="18">
        <v>53.6</v>
      </c>
    </row>
    <row r="307" spans="1:11">
      <c r="A307" s="19">
        <v>42124</v>
      </c>
      <c r="B307" s="18">
        <v>56.8</v>
      </c>
      <c r="C307" s="18">
        <v>52.1</v>
      </c>
      <c r="D307" s="18">
        <v>55</v>
      </c>
      <c r="E307" s="18">
        <v>52.6</v>
      </c>
      <c r="F307" s="18">
        <v>51</v>
      </c>
      <c r="G307" s="18">
        <v>50.2</v>
      </c>
      <c r="H307" s="18">
        <v>60.3</v>
      </c>
      <c r="I307" s="18">
        <v>58.1</v>
      </c>
      <c r="J307" s="18">
        <v>58</v>
      </c>
      <c r="K307" s="18">
        <v>50.4</v>
      </c>
    </row>
    <row r="308" spans="1:11">
      <c r="A308" s="19">
        <v>42155</v>
      </c>
      <c r="B308" s="18">
        <v>56.3</v>
      </c>
      <c r="C308" s="18">
        <v>51.9</v>
      </c>
      <c r="D308" s="18">
        <v>55.7</v>
      </c>
      <c r="E308" s="18">
        <v>52.8</v>
      </c>
      <c r="F308" s="18">
        <v>50.4</v>
      </c>
      <c r="G308" s="18">
        <v>49.7</v>
      </c>
      <c r="H308" s="18">
        <v>60.8</v>
      </c>
      <c r="I308" s="18">
        <v>58.9</v>
      </c>
      <c r="J308" s="18">
        <v>57.2</v>
      </c>
      <c r="K308" s="18">
        <v>53.7</v>
      </c>
    </row>
    <row r="309" spans="1:11">
      <c r="A309" s="19">
        <v>42185</v>
      </c>
      <c r="B309" s="18">
        <v>55.3</v>
      </c>
      <c r="C309" s="18">
        <v>52.9</v>
      </c>
      <c r="D309" s="18">
        <v>54.6</v>
      </c>
      <c r="E309" s="18">
        <v>53.3</v>
      </c>
      <c r="F309" s="18">
        <v>52.9</v>
      </c>
      <c r="G309" s="18">
        <v>51.6</v>
      </c>
      <c r="H309" s="18">
        <v>60.8</v>
      </c>
      <c r="I309" s="18">
        <v>57.7</v>
      </c>
      <c r="J309" s="18">
        <v>53</v>
      </c>
      <c r="K309" s="18">
        <v>52.3</v>
      </c>
    </row>
    <row r="310" spans="1:11">
      <c r="A310" s="19">
        <v>42216</v>
      </c>
      <c r="B310" s="18">
        <v>59.2</v>
      </c>
      <c r="C310" s="18">
        <v>52.5</v>
      </c>
      <c r="D310" s="18">
        <v>53.2</v>
      </c>
      <c r="E310" s="18">
        <v>54.4</v>
      </c>
      <c r="F310" s="18">
        <v>53.5</v>
      </c>
      <c r="G310" s="18">
        <v>52.4</v>
      </c>
      <c r="H310" s="18">
        <v>65.3</v>
      </c>
      <c r="I310" s="18">
        <v>62.8</v>
      </c>
      <c r="J310" s="18">
        <v>59.4</v>
      </c>
      <c r="K310" s="18">
        <v>52.5</v>
      </c>
    </row>
    <row r="311" spans="1:11">
      <c r="A311" s="19">
        <v>42247</v>
      </c>
      <c r="B311" s="18">
        <v>57.6</v>
      </c>
      <c r="C311" s="18">
        <v>52</v>
      </c>
      <c r="D311" s="18">
        <v>53.9</v>
      </c>
      <c r="E311" s="18">
        <v>52.9</v>
      </c>
      <c r="F311" s="18">
        <v>51.9</v>
      </c>
      <c r="G311" s="18">
        <v>50.6</v>
      </c>
      <c r="H311" s="18">
        <v>63.1</v>
      </c>
      <c r="I311" s="18">
        <v>62.5</v>
      </c>
      <c r="J311" s="18">
        <v>56.2</v>
      </c>
      <c r="K311" s="18">
        <v>51.1</v>
      </c>
    </row>
    <row r="312" spans="1:11">
      <c r="A312" s="19">
        <v>42277</v>
      </c>
      <c r="B312" s="18">
        <v>55.4</v>
      </c>
      <c r="C312" s="18">
        <v>50.2</v>
      </c>
      <c r="D312" s="18">
        <v>52.6</v>
      </c>
      <c r="E312" s="18">
        <v>51.5</v>
      </c>
      <c r="F312" s="18">
        <v>48.9</v>
      </c>
      <c r="G312" s="18">
        <v>47.9</v>
      </c>
      <c r="H312" s="18">
        <v>59.9</v>
      </c>
      <c r="I312" s="18">
        <v>56.6</v>
      </c>
      <c r="J312" s="18">
        <v>55.5</v>
      </c>
      <c r="K312" s="18">
        <v>48.4</v>
      </c>
    </row>
    <row r="313" spans="1:11">
      <c r="A313" s="19">
        <v>42308</v>
      </c>
      <c r="B313" s="18">
        <v>56</v>
      </c>
      <c r="C313" s="18">
        <v>50.1</v>
      </c>
      <c r="D313" s="18">
        <v>51.5</v>
      </c>
      <c r="E313" s="18">
        <v>50.4</v>
      </c>
      <c r="F313" s="18">
        <v>49.8</v>
      </c>
      <c r="G313" s="18">
        <v>48.7</v>
      </c>
      <c r="H313" s="18">
        <v>59.6</v>
      </c>
      <c r="I313" s="18">
        <v>59.2</v>
      </c>
      <c r="J313" s="18">
        <v>56.8</v>
      </c>
      <c r="K313" s="18">
        <v>48.3</v>
      </c>
    </row>
    <row r="314" spans="1:11">
      <c r="A314" s="19">
        <v>42338</v>
      </c>
      <c r="B314" s="18">
        <v>55.3</v>
      </c>
      <c r="C314" s="18">
        <v>49.1</v>
      </c>
      <c r="D314" s="18">
        <v>51.9</v>
      </c>
      <c r="E314" s="18">
        <v>52.1</v>
      </c>
      <c r="F314" s="18">
        <v>45.6</v>
      </c>
      <c r="G314" s="18">
        <v>46.5</v>
      </c>
      <c r="H314" s="18">
        <v>58.4</v>
      </c>
      <c r="I314" s="18">
        <v>59.3</v>
      </c>
      <c r="J314" s="18">
        <v>53.6</v>
      </c>
      <c r="K314" s="18">
        <v>48.8</v>
      </c>
    </row>
    <row r="315" spans="1:11">
      <c r="A315" s="19">
        <v>42369</v>
      </c>
      <c r="B315" s="18">
        <v>54.5</v>
      </c>
      <c r="C315" s="18">
        <v>49.1</v>
      </c>
      <c r="D315" s="18">
        <v>50.2</v>
      </c>
      <c r="E315" s="18">
        <v>50.1</v>
      </c>
      <c r="F315" s="18">
        <v>51.2</v>
      </c>
      <c r="G315" s="18">
        <v>45.7</v>
      </c>
      <c r="H315" s="18">
        <v>59.3</v>
      </c>
      <c r="I315" s="18">
        <v>58.2</v>
      </c>
      <c r="J315" s="18">
        <v>55.1</v>
      </c>
      <c r="K315" s="18">
        <v>50.6</v>
      </c>
    </row>
    <row r="316" spans="1:11">
      <c r="A316" s="19">
        <v>42400</v>
      </c>
      <c r="B316" s="18">
        <v>53.1</v>
      </c>
      <c r="C316" s="18">
        <v>48.7</v>
      </c>
      <c r="D316" s="18">
        <v>49.8</v>
      </c>
      <c r="E316" s="18">
        <v>49</v>
      </c>
      <c r="F316" s="18">
        <v>46.8</v>
      </c>
      <c r="G316" s="18">
        <v>48.8</v>
      </c>
      <c r="H316" s="18">
        <v>54.8</v>
      </c>
      <c r="I316" s="18">
        <v>56.9</v>
      </c>
      <c r="J316" s="18">
        <v>52</v>
      </c>
      <c r="K316" s="18">
        <v>47</v>
      </c>
    </row>
    <row r="317" spans="1:11">
      <c r="A317" s="19">
        <v>42429</v>
      </c>
      <c r="B317" s="18">
        <v>52.4</v>
      </c>
      <c r="C317" s="18">
        <v>47.6</v>
      </c>
      <c r="D317" s="18">
        <v>49</v>
      </c>
      <c r="E317" s="18">
        <v>49.9</v>
      </c>
      <c r="F317" s="18">
        <v>44.5</v>
      </c>
      <c r="G317" s="18">
        <v>44.4</v>
      </c>
      <c r="H317" s="18">
        <v>55.9</v>
      </c>
      <c r="I317" s="18">
        <v>53.3</v>
      </c>
      <c r="J317" s="18">
        <v>51.4</v>
      </c>
      <c r="K317" s="18">
        <v>45.9</v>
      </c>
    </row>
    <row r="318" spans="1:11">
      <c r="A318" s="19">
        <v>42460</v>
      </c>
      <c r="B318" s="18">
        <v>54.9</v>
      </c>
      <c r="C318" s="18">
        <v>49.2</v>
      </c>
      <c r="D318" s="18">
        <v>51.9</v>
      </c>
      <c r="E318" s="18">
        <v>52.1</v>
      </c>
      <c r="F318" s="18">
        <v>47.5</v>
      </c>
      <c r="G318" s="18">
        <v>44.7</v>
      </c>
      <c r="H318" s="18">
        <v>60.5</v>
      </c>
      <c r="I318" s="18">
        <v>58</v>
      </c>
      <c r="J318" s="18">
        <v>52.3</v>
      </c>
      <c r="K318" s="18">
        <v>50.6</v>
      </c>
    </row>
    <row r="319" spans="1:11">
      <c r="A319" s="19">
        <v>42490</v>
      </c>
      <c r="B319" s="18">
        <v>54.8</v>
      </c>
      <c r="C319" s="18">
        <v>51</v>
      </c>
      <c r="D319" s="18">
        <v>54.8</v>
      </c>
      <c r="E319" s="18">
        <v>54.7</v>
      </c>
      <c r="F319" s="18">
        <v>47.1</v>
      </c>
      <c r="G319" s="18">
        <v>46.9</v>
      </c>
      <c r="H319" s="18">
        <v>57.4</v>
      </c>
      <c r="I319" s="18">
        <v>57.1</v>
      </c>
      <c r="J319" s="18">
        <v>55.1</v>
      </c>
      <c r="K319" s="18">
        <v>53.9</v>
      </c>
    </row>
    <row r="320" spans="1:11">
      <c r="A320" s="19">
        <v>42521</v>
      </c>
      <c r="B320" s="18">
        <v>53.8</v>
      </c>
      <c r="C320" s="18">
        <v>51.3</v>
      </c>
      <c r="D320" s="18">
        <v>53.8</v>
      </c>
      <c r="E320" s="18">
        <v>55.8</v>
      </c>
      <c r="F320" s="18">
        <v>50.3</v>
      </c>
      <c r="G320" s="18">
        <v>45.5</v>
      </c>
      <c r="H320" s="18">
        <v>56.6</v>
      </c>
      <c r="I320" s="18">
        <v>56.8</v>
      </c>
      <c r="J320" s="18">
        <v>50.7</v>
      </c>
      <c r="K320" s="18">
        <v>55</v>
      </c>
    </row>
    <row r="321" spans="1:11">
      <c r="A321" s="19">
        <v>42551</v>
      </c>
      <c r="B321" s="18">
        <v>55.4</v>
      </c>
      <c r="C321" s="18">
        <v>51.4</v>
      </c>
      <c r="D321" s="18">
        <v>53.9</v>
      </c>
      <c r="E321" s="18">
        <v>55.1</v>
      </c>
      <c r="F321" s="18">
        <v>49.1</v>
      </c>
      <c r="G321" s="18">
        <v>44.9</v>
      </c>
      <c r="H321" s="18">
        <v>58</v>
      </c>
      <c r="I321" s="18">
        <v>58.5</v>
      </c>
      <c r="J321" s="18">
        <v>52.7</v>
      </c>
      <c r="K321" s="18">
        <v>55.9</v>
      </c>
    </row>
    <row r="322" spans="1:11">
      <c r="A322" s="19">
        <v>42582</v>
      </c>
      <c r="B322" s="18">
        <v>55.8</v>
      </c>
      <c r="C322" s="18">
        <v>52.2</v>
      </c>
      <c r="D322" s="18">
        <v>54.2</v>
      </c>
      <c r="E322" s="18">
        <v>56.3</v>
      </c>
      <c r="F322" s="18">
        <v>48.7</v>
      </c>
      <c r="G322" s="18">
        <v>48</v>
      </c>
      <c r="H322" s="18">
        <v>61.5</v>
      </c>
      <c r="I322" s="18">
        <v>60.5</v>
      </c>
      <c r="J322" s="18">
        <v>51.7</v>
      </c>
      <c r="K322" s="18">
        <v>52.6</v>
      </c>
    </row>
    <row r="323" spans="1:11">
      <c r="A323" s="19">
        <v>42613</v>
      </c>
      <c r="B323" s="18">
        <v>52.3</v>
      </c>
      <c r="C323" s="18">
        <v>52.7</v>
      </c>
      <c r="D323" s="18">
        <v>54.6</v>
      </c>
      <c r="E323" s="18">
        <v>55.9</v>
      </c>
      <c r="F323" s="18">
        <v>49.5</v>
      </c>
      <c r="G323" s="18">
        <v>50.7</v>
      </c>
      <c r="H323" s="18">
        <v>54.3</v>
      </c>
      <c r="I323" s="18">
        <v>53.4</v>
      </c>
      <c r="J323" s="18">
        <v>51</v>
      </c>
      <c r="K323" s="18">
        <v>52</v>
      </c>
    </row>
    <row r="324" spans="1:11">
      <c r="A324" s="19">
        <v>42643</v>
      </c>
      <c r="B324" s="18">
        <v>54.9</v>
      </c>
      <c r="C324" s="18">
        <v>49.8</v>
      </c>
      <c r="D324" s="18">
        <v>50.1</v>
      </c>
      <c r="E324" s="18">
        <v>51.2</v>
      </c>
      <c r="F324" s="18">
        <v>47.8</v>
      </c>
      <c r="G324" s="18">
        <v>48.4</v>
      </c>
      <c r="H324" s="18">
        <v>58</v>
      </c>
      <c r="I324" s="18">
        <v>58.4</v>
      </c>
      <c r="J324" s="18">
        <v>54.2</v>
      </c>
      <c r="K324" s="18">
        <v>52.8</v>
      </c>
    </row>
    <row r="325" spans="1:11">
      <c r="A325" s="19">
        <v>42674</v>
      </c>
      <c r="B325" s="18">
        <v>54</v>
      </c>
      <c r="C325" s="18">
        <v>51.1</v>
      </c>
      <c r="D325" s="18">
        <v>53.3</v>
      </c>
      <c r="E325" s="18">
        <v>53.4</v>
      </c>
      <c r="F325" s="18">
        <v>49.1</v>
      </c>
      <c r="G325" s="18">
        <v>49.3</v>
      </c>
      <c r="H325" s="18">
        <v>57.6</v>
      </c>
      <c r="I325" s="18">
        <v>57.6</v>
      </c>
      <c r="J325" s="18">
        <v>51.4</v>
      </c>
      <c r="K325" s="18">
        <v>54.8</v>
      </c>
    </row>
    <row r="326" spans="1:11">
      <c r="A326" s="19">
        <v>42704</v>
      </c>
      <c r="B326" s="18">
        <v>56</v>
      </c>
      <c r="C326" s="18">
        <v>51.8</v>
      </c>
      <c r="D326" s="18">
        <v>53.9</v>
      </c>
      <c r="E326" s="18">
        <v>54.2</v>
      </c>
      <c r="F326" s="18">
        <v>51.2</v>
      </c>
      <c r="G326" s="18">
        <v>48.2</v>
      </c>
      <c r="H326" s="18">
        <v>60</v>
      </c>
      <c r="I326" s="18">
        <v>58.6</v>
      </c>
      <c r="J326" s="18">
        <v>55.2</v>
      </c>
      <c r="K326" s="18">
        <v>54.6</v>
      </c>
    </row>
    <row r="327" spans="1:11">
      <c r="A327" s="19">
        <v>42735</v>
      </c>
      <c r="B327" s="18">
        <v>55.6</v>
      </c>
      <c r="C327" s="18">
        <v>53.2</v>
      </c>
      <c r="D327" s="18">
        <v>55</v>
      </c>
      <c r="E327" s="18">
        <v>55.5</v>
      </c>
      <c r="F327" s="18">
        <v>51.6</v>
      </c>
      <c r="G327" s="18">
        <v>50</v>
      </c>
      <c r="H327" s="18">
        <v>59.9</v>
      </c>
      <c r="I327" s="18">
        <v>58.6</v>
      </c>
      <c r="J327" s="18">
        <v>52.7</v>
      </c>
      <c r="K327" s="18">
        <v>56.3</v>
      </c>
    </row>
    <row r="328" spans="1:11">
      <c r="A328" s="19">
        <v>42766</v>
      </c>
      <c r="B328" s="18">
        <v>56.9</v>
      </c>
      <c r="C328" s="18">
        <v>54.4</v>
      </c>
      <c r="D328" s="18">
        <v>58.7</v>
      </c>
      <c r="E328" s="18">
        <v>59</v>
      </c>
      <c r="F328" s="18">
        <v>53.3</v>
      </c>
      <c r="G328" s="18">
        <v>48.5</v>
      </c>
      <c r="H328" s="18">
        <v>61.7</v>
      </c>
      <c r="I328" s="18">
        <v>60.3</v>
      </c>
      <c r="J328" s="18">
        <v>53.7</v>
      </c>
      <c r="K328" s="18">
        <v>57.2</v>
      </c>
    </row>
    <row r="329" spans="1:11">
      <c r="A329" s="19">
        <v>42794</v>
      </c>
      <c r="B329" s="18">
        <v>56.7</v>
      </c>
      <c r="C329" s="18">
        <v>55.7</v>
      </c>
      <c r="D329" s="18">
        <v>60.8</v>
      </c>
      <c r="E329" s="18">
        <v>59.8</v>
      </c>
      <c r="F329" s="18">
        <v>55.2</v>
      </c>
      <c r="G329" s="18">
        <v>49.3</v>
      </c>
      <c r="H329" s="18">
        <v>62.2</v>
      </c>
      <c r="I329" s="18">
        <v>58.4</v>
      </c>
      <c r="J329" s="18">
        <v>55.3</v>
      </c>
      <c r="K329" s="18">
        <v>57.9</v>
      </c>
    </row>
    <row r="330" spans="1:11">
      <c r="A330" s="19">
        <v>42825</v>
      </c>
      <c r="B330" s="18">
        <v>56.2</v>
      </c>
      <c r="C330" s="18">
        <v>57.7</v>
      </c>
      <c r="D330" s="18">
        <v>62.8</v>
      </c>
      <c r="E330" s="18">
        <v>64.5</v>
      </c>
      <c r="F330" s="18">
        <v>54.5</v>
      </c>
      <c r="G330" s="18">
        <v>50.9</v>
      </c>
      <c r="H330" s="18">
        <v>60.7</v>
      </c>
      <c r="I330" s="18">
        <v>60.1</v>
      </c>
      <c r="J330" s="18">
        <v>52.4</v>
      </c>
      <c r="K330" s="18">
        <v>54.4</v>
      </c>
    </row>
    <row r="331" spans="1:11">
      <c r="A331" s="19">
        <v>42855</v>
      </c>
      <c r="B331" s="18">
        <v>57</v>
      </c>
      <c r="C331" s="18">
        <v>56.5</v>
      </c>
      <c r="D331" s="18">
        <v>58.1</v>
      </c>
      <c r="E331" s="18">
        <v>61.7</v>
      </c>
      <c r="F331" s="18">
        <v>57.8</v>
      </c>
      <c r="G331" s="18">
        <v>48.5</v>
      </c>
      <c r="H331" s="18">
        <v>61.1</v>
      </c>
      <c r="I331" s="18">
        <v>61.1</v>
      </c>
      <c r="J331" s="18">
        <v>53.4</v>
      </c>
      <c r="K331" s="18">
        <v>58.3</v>
      </c>
    </row>
    <row r="332" spans="1:11">
      <c r="A332" s="19">
        <v>42886</v>
      </c>
      <c r="B332" s="18">
        <v>57.3</v>
      </c>
      <c r="C332" s="18">
        <v>55.8</v>
      </c>
      <c r="D332" s="18">
        <v>59.4</v>
      </c>
      <c r="E332" s="18">
        <v>57.4</v>
      </c>
      <c r="F332" s="18">
        <v>54.3</v>
      </c>
      <c r="G332" s="18">
        <v>51.4</v>
      </c>
      <c r="H332" s="18">
        <v>61.1</v>
      </c>
      <c r="I332" s="18">
        <v>59.7</v>
      </c>
      <c r="J332" s="18">
        <v>57.3</v>
      </c>
      <c r="K332" s="18">
        <v>49.6</v>
      </c>
    </row>
    <row r="333" spans="1:11">
      <c r="A333" s="19">
        <v>42916</v>
      </c>
      <c r="B333" s="18">
        <v>56.7</v>
      </c>
      <c r="C333" s="18">
        <v>56.4</v>
      </c>
      <c r="D333" s="18">
        <v>59</v>
      </c>
      <c r="E333" s="18">
        <v>61.5</v>
      </c>
      <c r="F333" s="18">
        <v>54</v>
      </c>
      <c r="G333" s="18">
        <v>52.4</v>
      </c>
      <c r="H333" s="18">
        <v>59.1</v>
      </c>
      <c r="I333" s="18">
        <v>59.4</v>
      </c>
      <c r="J333" s="18">
        <v>56.3</v>
      </c>
      <c r="K333" s="18">
        <v>53.6</v>
      </c>
    </row>
    <row r="334" spans="1:11">
      <c r="A334" s="19">
        <v>42947</v>
      </c>
      <c r="B334" s="18">
        <v>55.5</v>
      </c>
      <c r="C334" s="18">
        <v>56.2</v>
      </c>
      <c r="D334" s="18">
        <v>60.3</v>
      </c>
      <c r="E334" s="18">
        <v>60.4</v>
      </c>
      <c r="F334" s="18">
        <v>55.9</v>
      </c>
      <c r="G334" s="18">
        <v>48.8</v>
      </c>
      <c r="H334" s="18">
        <v>58.7</v>
      </c>
      <c r="I334" s="18">
        <v>57.3</v>
      </c>
      <c r="J334" s="18">
        <v>54.4</v>
      </c>
      <c r="K334" s="18">
        <v>56.3</v>
      </c>
    </row>
    <row r="335" spans="1:11">
      <c r="A335" s="19">
        <v>42978</v>
      </c>
      <c r="B335" s="18">
        <v>56.1</v>
      </c>
      <c r="C335" s="18">
        <v>56.5</v>
      </c>
      <c r="D335" s="18">
        <v>60.3</v>
      </c>
      <c r="E335" s="18">
        <v>60.9</v>
      </c>
      <c r="F335" s="18">
        <v>55.6</v>
      </c>
      <c r="G335" s="18">
        <v>49.6</v>
      </c>
      <c r="H335" s="18">
        <v>58</v>
      </c>
      <c r="I335" s="18">
        <v>58.2</v>
      </c>
      <c r="J335" s="18">
        <v>56.5</v>
      </c>
      <c r="K335" s="18">
        <v>58</v>
      </c>
    </row>
    <row r="336" spans="1:11">
      <c r="A336" s="19">
        <v>43008</v>
      </c>
      <c r="B336" s="18">
        <v>58.3</v>
      </c>
      <c r="C336" s="18">
        <v>58.4</v>
      </c>
      <c r="D336" s="18">
        <v>60.3</v>
      </c>
      <c r="E336" s="18">
        <v>60.7</v>
      </c>
      <c r="F336" s="18">
        <v>59.6</v>
      </c>
      <c r="G336" s="18">
        <v>54.5</v>
      </c>
      <c r="H336" s="18">
        <v>59.2</v>
      </c>
      <c r="I336" s="18">
        <v>60.7</v>
      </c>
      <c r="J336" s="18">
        <v>54.4</v>
      </c>
      <c r="K336" s="18">
        <v>64.7</v>
      </c>
    </row>
    <row r="337" spans="1:11">
      <c r="A337" s="19">
        <v>43039</v>
      </c>
      <c r="B337" s="18">
        <v>60.2</v>
      </c>
      <c r="C337" s="18">
        <v>60</v>
      </c>
      <c r="D337" s="18">
        <v>60.2</v>
      </c>
      <c r="E337" s="18">
        <v>64.8</v>
      </c>
      <c r="F337" s="18">
        <v>58.5</v>
      </c>
      <c r="G337" s="18">
        <v>52.2</v>
      </c>
      <c r="H337" s="18">
        <v>62.7</v>
      </c>
      <c r="I337" s="18">
        <v>64.8</v>
      </c>
      <c r="J337" s="18">
        <v>56.2</v>
      </c>
      <c r="K337" s="18">
        <v>61.1</v>
      </c>
    </row>
    <row r="338" spans="1:11">
      <c r="A338" s="19">
        <v>43069</v>
      </c>
      <c r="B338" s="18">
        <v>57.2</v>
      </c>
      <c r="C338" s="18">
        <v>58.6</v>
      </c>
      <c r="D338" s="18">
        <v>62</v>
      </c>
      <c r="E338" s="18">
        <v>63.7</v>
      </c>
      <c r="F338" s="18">
        <v>59.4</v>
      </c>
      <c r="G338" s="18">
        <v>47.8</v>
      </c>
      <c r="H338" s="18">
        <v>60.1</v>
      </c>
      <c r="I338" s="18">
        <v>59</v>
      </c>
      <c r="J338" s="18">
        <v>55.1</v>
      </c>
      <c r="K338" s="18">
        <v>59.2</v>
      </c>
    </row>
    <row r="339" spans="1:11">
      <c r="A339" s="19">
        <v>43100</v>
      </c>
      <c r="B339" s="18">
        <v>56.7</v>
      </c>
      <c r="C339" s="18">
        <v>57.6</v>
      </c>
      <c r="D339" s="18">
        <v>63.1</v>
      </c>
      <c r="E339" s="18">
        <v>63.2</v>
      </c>
      <c r="F339" s="18">
        <v>58.4</v>
      </c>
      <c r="G339" s="18">
        <v>48.2</v>
      </c>
      <c r="H339" s="18">
        <v>59.1</v>
      </c>
      <c r="I339" s="18">
        <v>54.2</v>
      </c>
      <c r="J339" s="18">
        <v>56.4</v>
      </c>
      <c r="K339" s="18">
        <v>61.2</v>
      </c>
    </row>
    <row r="340" spans="1:11">
      <c r="A340" s="19">
        <v>43131</v>
      </c>
      <c r="B340" s="18">
        <v>59.9</v>
      </c>
      <c r="C340" s="18">
        <v>59.7</v>
      </c>
      <c r="D340" s="18">
        <v>65.900000000000006</v>
      </c>
      <c r="E340" s="18">
        <v>66.8</v>
      </c>
      <c r="F340" s="18">
        <v>58.4</v>
      </c>
      <c r="G340" s="18">
        <v>50.9</v>
      </c>
      <c r="H340" s="18">
        <v>60.9</v>
      </c>
      <c r="I340" s="18">
        <v>63.4</v>
      </c>
      <c r="J340" s="18">
        <v>60.3</v>
      </c>
      <c r="K340" s="18">
        <v>61.7</v>
      </c>
    </row>
    <row r="341" spans="1:11">
      <c r="A341" s="19">
        <v>43159</v>
      </c>
      <c r="B341" s="18">
        <v>58.8</v>
      </c>
      <c r="C341" s="18">
        <v>59.4</v>
      </c>
      <c r="D341" s="18">
        <v>64.3</v>
      </c>
      <c r="E341" s="18">
        <v>66.5</v>
      </c>
      <c r="F341" s="18">
        <v>54.8</v>
      </c>
      <c r="G341" s="18">
        <v>52.4</v>
      </c>
      <c r="H341" s="18">
        <v>62.1</v>
      </c>
      <c r="I341" s="18">
        <v>61.1</v>
      </c>
      <c r="J341" s="18">
        <v>55.6</v>
      </c>
      <c r="K341" s="18">
        <v>62.4</v>
      </c>
    </row>
    <row r="342" spans="1:11">
      <c r="A342" s="19">
        <v>43190</v>
      </c>
      <c r="B342" s="18">
        <v>58.3</v>
      </c>
      <c r="C342" s="18">
        <v>60.9</v>
      </c>
      <c r="D342" s="18">
        <v>63.1</v>
      </c>
      <c r="E342" s="18">
        <v>64.900000000000006</v>
      </c>
      <c r="F342" s="18">
        <v>59.7</v>
      </c>
      <c r="G342" s="18">
        <v>55.2</v>
      </c>
      <c r="H342" s="18">
        <v>59.6</v>
      </c>
      <c r="I342" s="18">
        <v>58.1</v>
      </c>
      <c r="J342" s="18">
        <v>56.5</v>
      </c>
      <c r="K342" s="18">
        <v>61.5</v>
      </c>
    </row>
    <row r="343" spans="1:11">
      <c r="A343" s="19">
        <v>43220</v>
      </c>
      <c r="B343" s="18">
        <v>57.7</v>
      </c>
      <c r="C343" s="18">
        <v>58.8</v>
      </c>
      <c r="D343" s="18">
        <v>60.6</v>
      </c>
      <c r="E343" s="18">
        <v>61.6</v>
      </c>
      <c r="F343" s="18">
        <v>55.9</v>
      </c>
      <c r="G343" s="18">
        <v>54.6</v>
      </c>
      <c r="H343" s="18">
        <v>60.1</v>
      </c>
      <c r="I343" s="18">
        <v>60.6</v>
      </c>
      <c r="J343" s="18">
        <v>55.1</v>
      </c>
      <c r="K343" s="18">
        <v>62.3</v>
      </c>
    </row>
    <row r="344" spans="1:11">
      <c r="A344" s="19">
        <v>43251</v>
      </c>
      <c r="B344" s="18">
        <v>58.1</v>
      </c>
      <c r="C344" s="18">
        <v>58.6</v>
      </c>
      <c r="D344" s="18">
        <v>60.3</v>
      </c>
      <c r="E344" s="18">
        <v>62.7</v>
      </c>
      <c r="F344" s="18">
        <v>55.9</v>
      </c>
      <c r="G344" s="18">
        <v>52.6</v>
      </c>
      <c r="H344" s="18">
        <v>59.1</v>
      </c>
      <c r="I344" s="18">
        <v>60.2</v>
      </c>
      <c r="J344" s="18">
        <v>54.1</v>
      </c>
      <c r="K344" s="18">
        <v>63.9</v>
      </c>
    </row>
    <row r="345" spans="1:11">
      <c r="A345" s="19">
        <v>43281</v>
      </c>
      <c r="B345" s="18">
        <v>58.7</v>
      </c>
      <c r="C345" s="18">
        <v>59</v>
      </c>
      <c r="D345" s="18">
        <v>61.9</v>
      </c>
      <c r="E345" s="18">
        <v>62.7</v>
      </c>
      <c r="F345" s="18">
        <v>57.4</v>
      </c>
      <c r="G345" s="18">
        <v>50.4</v>
      </c>
      <c r="H345" s="18">
        <v>62.3</v>
      </c>
      <c r="I345" s="18">
        <v>61.6</v>
      </c>
      <c r="J345" s="18">
        <v>54.5</v>
      </c>
      <c r="K345" s="18">
        <v>61.1</v>
      </c>
    </row>
    <row r="346" spans="1:11">
      <c r="A346" s="19">
        <v>43312</v>
      </c>
      <c r="B346" s="18">
        <v>57.6</v>
      </c>
      <c r="C346" s="18">
        <v>59.9</v>
      </c>
      <c r="D346" s="18">
        <v>60.6</v>
      </c>
      <c r="E346" s="18">
        <v>64.599999999999994</v>
      </c>
      <c r="F346" s="18">
        <v>55.6</v>
      </c>
      <c r="G346" s="18">
        <v>50.8</v>
      </c>
      <c r="H346" s="18">
        <v>59.7</v>
      </c>
      <c r="I346" s="18">
        <v>60.7</v>
      </c>
      <c r="J346" s="18">
        <v>56.7</v>
      </c>
      <c r="K346" s="18">
        <v>63.4</v>
      </c>
    </row>
    <row r="347" spans="1:11">
      <c r="A347" s="19">
        <v>43343</v>
      </c>
      <c r="B347" s="18">
        <v>59.6</v>
      </c>
      <c r="C347" s="18">
        <v>58.1</v>
      </c>
      <c r="D347" s="18">
        <v>59.3</v>
      </c>
      <c r="E347" s="18">
        <v>58.9</v>
      </c>
      <c r="F347" s="18">
        <v>56.2</v>
      </c>
      <c r="G347" s="18">
        <v>53.6</v>
      </c>
      <c r="H347" s="18">
        <v>62.1</v>
      </c>
      <c r="I347" s="18">
        <v>62.8</v>
      </c>
      <c r="J347" s="18">
        <v>57.2</v>
      </c>
      <c r="K347" s="18">
        <v>62.3</v>
      </c>
    </row>
    <row r="348" spans="1:11">
      <c r="A348" s="19">
        <v>43373</v>
      </c>
      <c r="B348" s="18">
        <v>60.3</v>
      </c>
      <c r="C348" s="18">
        <v>60.5</v>
      </c>
      <c r="D348" s="18">
        <v>62</v>
      </c>
      <c r="E348" s="18">
        <v>63.8</v>
      </c>
      <c r="F348" s="18">
        <v>58.4</v>
      </c>
      <c r="G348" s="18">
        <v>54.1</v>
      </c>
      <c r="H348" s="18">
        <v>63.6</v>
      </c>
      <c r="I348" s="18">
        <v>60.9</v>
      </c>
      <c r="J348" s="18">
        <v>60.1</v>
      </c>
      <c r="K348" s="18">
        <v>62.8</v>
      </c>
    </row>
    <row r="349" spans="1:11">
      <c r="A349" s="19">
        <v>43404</v>
      </c>
      <c r="B349" s="18">
        <v>60.5</v>
      </c>
      <c r="C349" s="18">
        <v>59.3</v>
      </c>
      <c r="D349" s="18">
        <v>62</v>
      </c>
      <c r="E349" s="18">
        <v>61.1</v>
      </c>
      <c r="F349" s="18">
        <v>58.6</v>
      </c>
      <c r="G349" s="18">
        <v>52.9</v>
      </c>
      <c r="H349" s="18">
        <v>63.7</v>
      </c>
      <c r="I349" s="18">
        <v>63.2</v>
      </c>
      <c r="J349" s="18">
        <v>58.9</v>
      </c>
      <c r="K349" s="18">
        <v>61.1</v>
      </c>
    </row>
    <row r="350" spans="1:11">
      <c r="A350" s="19">
        <v>43434</v>
      </c>
      <c r="B350" s="18">
        <v>59.9</v>
      </c>
      <c r="C350" s="18">
        <v>58.1</v>
      </c>
      <c r="D350" s="18">
        <v>60.8</v>
      </c>
      <c r="E350" s="18">
        <v>59.1</v>
      </c>
      <c r="F350" s="18">
        <v>56.1</v>
      </c>
      <c r="G350" s="18">
        <v>50.6</v>
      </c>
      <c r="H350" s="18">
        <v>64.099999999999994</v>
      </c>
      <c r="I350" s="18">
        <v>62.1</v>
      </c>
      <c r="J350" s="18">
        <v>57.8</v>
      </c>
      <c r="K350" s="18">
        <v>62.9</v>
      </c>
    </row>
    <row r="351" spans="1:11">
      <c r="A351" s="19">
        <v>43465</v>
      </c>
      <c r="B351" s="18">
        <v>57.8</v>
      </c>
      <c r="C351" s="18">
        <v>58.6</v>
      </c>
      <c r="D351" s="18">
        <v>59.5</v>
      </c>
      <c r="E351" s="18">
        <v>60.9</v>
      </c>
      <c r="F351" s="18">
        <v>57.5</v>
      </c>
      <c r="G351" s="18">
        <v>54.2</v>
      </c>
      <c r="H351" s="18">
        <v>61.7</v>
      </c>
      <c r="I351" s="18">
        <v>62.6</v>
      </c>
      <c r="J351" s="18">
        <v>56.5</v>
      </c>
      <c r="K351" s="18">
        <v>59.1</v>
      </c>
    </row>
    <row r="352" spans="1:11">
      <c r="A352" s="19">
        <v>43496</v>
      </c>
      <c r="B352" s="18">
        <v>56.4</v>
      </c>
      <c r="C352" s="18">
        <v>54.9</v>
      </c>
      <c r="D352" s="18">
        <v>55.6</v>
      </c>
      <c r="E352" s="18">
        <v>52.5</v>
      </c>
      <c r="F352" s="18">
        <v>56.4</v>
      </c>
      <c r="G352" s="18">
        <v>53.5</v>
      </c>
      <c r="H352" s="18">
        <v>58.3</v>
      </c>
      <c r="I352" s="18">
        <v>58.7</v>
      </c>
      <c r="J352" s="18">
        <v>57.4</v>
      </c>
      <c r="K352" s="18">
        <v>59.1</v>
      </c>
    </row>
    <row r="353" spans="1:11">
      <c r="A353" s="19">
        <v>43524</v>
      </c>
      <c r="B353" s="18">
        <v>58.6</v>
      </c>
      <c r="C353" s="18">
        <v>55.7</v>
      </c>
      <c r="D353" s="18">
        <v>57.9</v>
      </c>
      <c r="E353" s="18">
        <v>57</v>
      </c>
      <c r="F353" s="18">
        <v>55.3</v>
      </c>
      <c r="G353" s="18">
        <v>53</v>
      </c>
      <c r="H353" s="18">
        <v>65.099999999999994</v>
      </c>
      <c r="I353" s="18">
        <v>62.1</v>
      </c>
      <c r="J353" s="18">
        <v>55.8</v>
      </c>
      <c r="K353" s="18">
        <v>55.8</v>
      </c>
    </row>
    <row r="354" spans="1:11">
      <c r="A354" s="19">
        <v>43555</v>
      </c>
      <c r="B354" s="18">
        <v>56.3</v>
      </c>
      <c r="C354" s="18">
        <v>54.4</v>
      </c>
      <c r="D354" s="18">
        <v>55.8</v>
      </c>
      <c r="E354" s="18">
        <v>55.9</v>
      </c>
      <c r="F354" s="18">
        <v>52.8</v>
      </c>
      <c r="G354" s="18">
        <v>52</v>
      </c>
      <c r="H354" s="18">
        <v>58.4</v>
      </c>
      <c r="I354" s="18">
        <v>59.6</v>
      </c>
      <c r="J354" s="18">
        <v>55.8</v>
      </c>
      <c r="K354" s="18">
        <v>58.2</v>
      </c>
    </row>
    <row r="355" spans="1:11">
      <c r="A355" s="19">
        <v>43585</v>
      </c>
      <c r="B355" s="18">
        <v>55.1</v>
      </c>
      <c r="C355" s="18">
        <v>54.9</v>
      </c>
      <c r="D355" s="18">
        <v>56</v>
      </c>
      <c r="E355" s="18">
        <v>56.6</v>
      </c>
      <c r="F355" s="18">
        <v>56.3</v>
      </c>
      <c r="G355" s="18">
        <v>51</v>
      </c>
      <c r="H355" s="18">
        <v>58.9</v>
      </c>
      <c r="I355" s="18">
        <v>58.2</v>
      </c>
      <c r="J355" s="18">
        <v>53.6</v>
      </c>
      <c r="K355" s="18">
        <v>56.1</v>
      </c>
    </row>
    <row r="356" spans="1:11">
      <c r="A356" s="19">
        <v>43616</v>
      </c>
      <c r="B356" s="18">
        <v>55.7</v>
      </c>
      <c r="C356" s="18">
        <v>53.6</v>
      </c>
      <c r="D356" s="18">
        <v>53.8</v>
      </c>
      <c r="E356" s="18">
        <v>53.5</v>
      </c>
      <c r="F356" s="18">
        <v>53.1</v>
      </c>
      <c r="G356" s="18">
        <v>52.5</v>
      </c>
      <c r="H356" s="18">
        <v>59.7</v>
      </c>
      <c r="I356" s="18">
        <v>58.1</v>
      </c>
      <c r="J356" s="18">
        <v>57</v>
      </c>
      <c r="K356" s="18">
        <v>55.8</v>
      </c>
    </row>
    <row r="357" spans="1:11">
      <c r="A357" s="19">
        <v>43646</v>
      </c>
      <c r="B357" s="18">
        <v>54.8</v>
      </c>
      <c r="C357" s="18">
        <v>52.6</v>
      </c>
      <c r="D357" s="18">
        <v>52.3</v>
      </c>
      <c r="E357" s="18">
        <v>52.5</v>
      </c>
      <c r="F357" s="18">
        <v>54.5</v>
      </c>
      <c r="G357" s="18">
        <v>51.2</v>
      </c>
      <c r="H357" s="18">
        <v>58</v>
      </c>
      <c r="I357" s="18">
        <v>56.1</v>
      </c>
      <c r="J357" s="18">
        <v>55.2</v>
      </c>
      <c r="K357" s="18">
        <v>58.2</v>
      </c>
    </row>
    <row r="358" spans="1:11">
      <c r="A358" s="19">
        <v>43677</v>
      </c>
      <c r="B358" s="18">
        <v>54</v>
      </c>
      <c r="C358" s="18">
        <v>51.5</v>
      </c>
      <c r="D358" s="18">
        <v>52.5</v>
      </c>
      <c r="E358" s="18">
        <v>50.7</v>
      </c>
      <c r="F358" s="18">
        <v>53.8</v>
      </c>
      <c r="G358" s="18">
        <v>49.3</v>
      </c>
      <c r="H358" s="18">
        <v>54.6</v>
      </c>
      <c r="I358" s="18">
        <v>55</v>
      </c>
      <c r="J358" s="18">
        <v>56.5</v>
      </c>
      <c r="K358" s="18">
        <v>56.5</v>
      </c>
    </row>
    <row r="359" spans="1:11">
      <c r="A359" s="19">
        <v>43708</v>
      </c>
      <c r="B359" s="18">
        <v>55.2</v>
      </c>
      <c r="C359" s="18">
        <v>51</v>
      </c>
      <c r="D359" s="18">
        <v>50.5</v>
      </c>
      <c r="E359" s="18">
        <v>50.5</v>
      </c>
      <c r="F359" s="18">
        <v>50.9</v>
      </c>
      <c r="G359" s="18">
        <v>49.8</v>
      </c>
      <c r="H359" s="18">
        <v>60</v>
      </c>
      <c r="I359" s="18">
        <v>59.7</v>
      </c>
      <c r="J359" s="18">
        <v>53.6</v>
      </c>
      <c r="K359" s="18">
        <v>58</v>
      </c>
    </row>
    <row r="360" spans="1:11">
      <c r="A360" s="19">
        <v>43738</v>
      </c>
      <c r="B360" s="18">
        <v>52.7</v>
      </c>
      <c r="C360" s="18">
        <v>48.5</v>
      </c>
      <c r="D360" s="18">
        <v>47.7</v>
      </c>
      <c r="E360" s="18">
        <v>46.4</v>
      </c>
      <c r="F360" s="18">
        <v>48.1</v>
      </c>
      <c r="G360" s="18">
        <v>48.6</v>
      </c>
      <c r="H360" s="18">
        <v>56.7</v>
      </c>
      <c r="I360" s="18">
        <v>54.9</v>
      </c>
      <c r="J360" s="18">
        <v>50.1</v>
      </c>
      <c r="K360" s="18">
        <v>59.5</v>
      </c>
    </row>
    <row r="361" spans="1:11">
      <c r="A361" s="19">
        <v>43769</v>
      </c>
      <c r="B361" s="18">
        <v>54.1</v>
      </c>
      <c r="C361" s="18">
        <v>48.1</v>
      </c>
      <c r="D361" s="18">
        <v>48.3</v>
      </c>
      <c r="E361" s="18">
        <v>47.5</v>
      </c>
      <c r="F361" s="18">
        <v>46.6</v>
      </c>
      <c r="G361" s="18">
        <v>46.6</v>
      </c>
      <c r="H361" s="18">
        <v>56</v>
      </c>
      <c r="I361" s="18">
        <v>56</v>
      </c>
      <c r="J361" s="18">
        <v>54.7</v>
      </c>
      <c r="K361" s="18">
        <v>56.4</v>
      </c>
    </row>
    <row r="362" spans="1:11">
      <c r="A362" s="19">
        <v>43799</v>
      </c>
      <c r="B362" s="18">
        <v>53</v>
      </c>
      <c r="C362" s="18">
        <v>48.1</v>
      </c>
      <c r="D362" s="18">
        <v>46.2</v>
      </c>
      <c r="E362" s="18">
        <v>48.1</v>
      </c>
      <c r="F362" s="18">
        <v>47.2</v>
      </c>
      <c r="G362" s="18">
        <v>48.8</v>
      </c>
      <c r="H362" s="18">
        <v>52.2</v>
      </c>
      <c r="I362" s="18">
        <v>55.6</v>
      </c>
      <c r="J362" s="18">
        <v>55.1</v>
      </c>
      <c r="K362" s="18">
        <v>57</v>
      </c>
    </row>
    <row r="363" spans="1:11">
      <c r="A363" s="19">
        <v>43830</v>
      </c>
      <c r="B363" s="18">
        <v>54.9</v>
      </c>
      <c r="C363" s="18">
        <v>48.1</v>
      </c>
      <c r="D363" s="18">
        <v>48.1</v>
      </c>
      <c r="E363" s="18">
        <v>47.8</v>
      </c>
      <c r="F363" s="18">
        <v>46.5</v>
      </c>
      <c r="G363" s="18">
        <v>46.6</v>
      </c>
      <c r="H363" s="18">
        <v>58.6</v>
      </c>
      <c r="I363" s="18">
        <v>56.7</v>
      </c>
      <c r="J363" s="18">
        <v>55.2</v>
      </c>
      <c r="K363" s="18">
        <v>59.8</v>
      </c>
    </row>
    <row r="364" spans="1:11">
      <c r="A364" s="19">
        <v>43861</v>
      </c>
      <c r="B364" s="18">
        <v>55.5</v>
      </c>
      <c r="C364" s="18">
        <v>47.9</v>
      </c>
      <c r="D364" s="18">
        <v>45.5</v>
      </c>
      <c r="E364" s="18">
        <v>47.6</v>
      </c>
      <c r="F364" s="18">
        <v>45.4</v>
      </c>
      <c r="G364" s="18">
        <v>48.6</v>
      </c>
      <c r="H364" s="18">
        <v>61.6</v>
      </c>
      <c r="I364" s="18">
        <v>56.7</v>
      </c>
      <c r="J364" s="18">
        <v>54</v>
      </c>
      <c r="K364" s="18">
        <v>56.5</v>
      </c>
    </row>
    <row r="365" spans="1:11">
      <c r="A365" s="19">
        <v>43890</v>
      </c>
      <c r="B365" s="18">
        <v>56.7</v>
      </c>
      <c r="C365" s="18">
        <v>51.4</v>
      </c>
      <c r="D365" s="18">
        <v>54.8</v>
      </c>
      <c r="E365" s="18">
        <v>53.6</v>
      </c>
      <c r="F365" s="18">
        <v>46.3</v>
      </c>
      <c r="G365" s="18">
        <v>49.1</v>
      </c>
      <c r="H365" s="18">
        <v>60.5</v>
      </c>
      <c r="I365" s="18">
        <v>60.9</v>
      </c>
      <c r="J365" s="18">
        <v>56.2</v>
      </c>
      <c r="K365" s="18">
        <v>52.5</v>
      </c>
    </row>
    <row r="366" spans="1:11">
      <c r="A366" s="19">
        <v>43921</v>
      </c>
      <c r="B366" s="18">
        <v>52.5</v>
      </c>
      <c r="C366" s="18">
        <v>50.1</v>
      </c>
      <c r="D366" s="18">
        <v>50.1</v>
      </c>
      <c r="E366" s="18">
        <v>50.8</v>
      </c>
      <c r="F366" s="18">
        <v>46.3</v>
      </c>
      <c r="G366" s="18">
        <v>45.8</v>
      </c>
      <c r="H366" s="18">
        <v>49</v>
      </c>
      <c r="I366" s="18">
        <v>54.1</v>
      </c>
      <c r="J366" s="18">
        <v>46.5</v>
      </c>
      <c r="K366" s="18">
        <v>50.4</v>
      </c>
    </row>
    <row r="367" spans="1:11">
      <c r="A367" s="19">
        <v>43951</v>
      </c>
      <c r="B367" s="18">
        <v>41.7</v>
      </c>
      <c r="C367" s="18">
        <v>49</v>
      </c>
      <c r="D367" s="18">
        <v>48.3</v>
      </c>
      <c r="E367" s="18">
        <v>42.4</v>
      </c>
      <c r="F367" s="18">
        <v>42.7</v>
      </c>
      <c r="G367" s="18">
        <v>46.8</v>
      </c>
      <c r="H367" s="18">
        <v>26.1</v>
      </c>
      <c r="I367" s="18">
        <v>33</v>
      </c>
      <c r="J367" s="18">
        <v>29.3</v>
      </c>
      <c r="K367" s="18">
        <v>55.1</v>
      </c>
    </row>
    <row r="368" spans="1:11">
      <c r="A368" s="19">
        <v>43982</v>
      </c>
      <c r="B368" s="18">
        <v>45.2</v>
      </c>
      <c r="C368" s="18">
        <v>41.8</v>
      </c>
      <c r="D368" s="18">
        <v>27.4</v>
      </c>
      <c r="E368" s="18">
        <v>27.3</v>
      </c>
      <c r="F368" s="18">
        <v>28</v>
      </c>
      <c r="G368" s="18">
        <v>50.4</v>
      </c>
      <c r="H368" s="18">
        <v>41.2</v>
      </c>
      <c r="I368" s="18">
        <v>41.3</v>
      </c>
      <c r="J368" s="18">
        <v>31.9</v>
      </c>
      <c r="K368" s="18">
        <v>55.1</v>
      </c>
    </row>
    <row r="369" spans="1:11">
      <c r="A369" s="19">
        <v>44012</v>
      </c>
      <c r="B369" s="18">
        <v>56.8</v>
      </c>
      <c r="C369" s="18">
        <v>43.5</v>
      </c>
      <c r="D369" s="18">
        <v>34.200000000000003</v>
      </c>
      <c r="E369" s="18">
        <v>32.299999999999997</v>
      </c>
      <c r="F369" s="18">
        <v>33.299999999999997</v>
      </c>
      <c r="G369" s="18">
        <v>49.8</v>
      </c>
      <c r="H369" s="18">
        <v>65.3</v>
      </c>
      <c r="I369" s="18">
        <v>62.6</v>
      </c>
      <c r="J369" s="18">
        <v>43.8</v>
      </c>
      <c r="K369" s="18">
        <v>61.1</v>
      </c>
    </row>
    <row r="370" spans="1:11">
      <c r="A370" s="19">
        <v>44043</v>
      </c>
      <c r="B370" s="18">
        <v>56.4</v>
      </c>
      <c r="C370" s="18">
        <v>52.6</v>
      </c>
      <c r="D370" s="18">
        <v>56.5</v>
      </c>
      <c r="E370" s="18">
        <v>57.1</v>
      </c>
      <c r="F370" s="18">
        <v>42</v>
      </c>
      <c r="G370" s="18">
        <v>50.4</v>
      </c>
      <c r="H370" s="18">
        <v>63.9</v>
      </c>
      <c r="I370" s="18">
        <v>64.7</v>
      </c>
      <c r="J370" s="18">
        <v>43</v>
      </c>
      <c r="K370" s="18">
        <v>57.5</v>
      </c>
    </row>
    <row r="371" spans="1:11">
      <c r="A371" s="19">
        <v>44074</v>
      </c>
      <c r="B371" s="18">
        <v>56.9</v>
      </c>
      <c r="C371" s="18">
        <v>53.8</v>
      </c>
      <c r="D371" s="18">
        <v>61.1</v>
      </c>
      <c r="E371" s="18">
        <v>60.9</v>
      </c>
      <c r="F371" s="18">
        <v>43.7</v>
      </c>
      <c r="G371" s="18">
        <v>47.4</v>
      </c>
      <c r="H371" s="18">
        <v>62.1</v>
      </c>
      <c r="I371" s="18">
        <v>58.3</v>
      </c>
      <c r="J371" s="18">
        <v>47.6</v>
      </c>
      <c r="K371" s="18">
        <v>64.2</v>
      </c>
    </row>
    <row r="372" spans="1:11">
      <c r="A372" s="19">
        <v>44104</v>
      </c>
      <c r="B372" s="18">
        <v>56.9</v>
      </c>
      <c r="C372" s="18">
        <v>55.4</v>
      </c>
      <c r="D372" s="18">
        <v>62.3</v>
      </c>
      <c r="E372" s="18">
        <v>64.400000000000006</v>
      </c>
      <c r="F372" s="18">
        <v>47.3</v>
      </c>
      <c r="G372" s="18">
        <v>44.9</v>
      </c>
      <c r="H372" s="18">
        <v>62.5</v>
      </c>
      <c r="I372" s="18">
        <v>60.8</v>
      </c>
      <c r="J372" s="18">
        <v>50</v>
      </c>
      <c r="K372" s="18">
        <v>59.9</v>
      </c>
    </row>
    <row r="373" spans="1:11">
      <c r="A373" s="19">
        <v>44135</v>
      </c>
      <c r="B373" s="18">
        <v>56.4</v>
      </c>
      <c r="C373" s="18">
        <v>55.5</v>
      </c>
      <c r="D373" s="18">
        <v>61.5</v>
      </c>
      <c r="E373" s="18">
        <v>59.9</v>
      </c>
      <c r="F373" s="18">
        <v>50.2</v>
      </c>
      <c r="G373" s="18">
        <v>47.1</v>
      </c>
      <c r="H373" s="18">
        <v>60.3</v>
      </c>
      <c r="I373" s="18">
        <v>56.9</v>
      </c>
      <c r="J373" s="18">
        <v>51.2</v>
      </c>
      <c r="K373" s="18">
        <v>62.8</v>
      </c>
    </row>
    <row r="374" spans="1:11">
      <c r="A374" s="19">
        <v>44165</v>
      </c>
      <c r="B374" s="18">
        <v>56.2</v>
      </c>
      <c r="C374" s="18">
        <v>58.7</v>
      </c>
      <c r="D374" s="18">
        <v>62.8</v>
      </c>
      <c r="E374" s="18">
        <v>66.599999999999994</v>
      </c>
      <c r="F374" s="18">
        <v>52.2</v>
      </c>
      <c r="G374" s="18">
        <v>51.3</v>
      </c>
      <c r="H374" s="18">
        <v>57.4</v>
      </c>
      <c r="I374" s="18">
        <v>58.5</v>
      </c>
      <c r="J374" s="18">
        <v>51.2</v>
      </c>
      <c r="K374" s="18">
        <v>64.3</v>
      </c>
    </row>
    <row r="375" spans="1:11">
      <c r="A375" s="19">
        <v>44196</v>
      </c>
      <c r="B375" s="18">
        <v>57.8</v>
      </c>
      <c r="C375" s="18">
        <v>57.3</v>
      </c>
      <c r="D375" s="18">
        <v>60.7</v>
      </c>
      <c r="E375" s="18">
        <v>64.8</v>
      </c>
      <c r="F375" s="18">
        <v>48.6</v>
      </c>
      <c r="G375" s="18">
        <v>50.9</v>
      </c>
      <c r="H375" s="18">
        <v>59.8</v>
      </c>
      <c r="I375" s="18">
        <v>59</v>
      </c>
      <c r="J375" s="18">
        <v>48.3</v>
      </c>
      <c r="K375" s="18">
        <v>65.7</v>
      </c>
    </row>
    <row r="376" spans="1:11">
      <c r="A376" s="19">
        <v>44227</v>
      </c>
      <c r="B376" s="18">
        <v>58.5</v>
      </c>
      <c r="C376" s="18">
        <v>60.2</v>
      </c>
      <c r="D376" s="18">
        <v>64.2</v>
      </c>
      <c r="E376" s="18">
        <v>67.2</v>
      </c>
      <c r="F376" s="18">
        <v>51.3</v>
      </c>
      <c r="G376" s="18">
        <v>50.7</v>
      </c>
      <c r="H376" s="18">
        <v>60.3</v>
      </c>
      <c r="I376" s="18">
        <v>60.5</v>
      </c>
      <c r="J376" s="18">
        <v>55.1</v>
      </c>
      <c r="K376" s="18">
        <v>64.2</v>
      </c>
    </row>
    <row r="377" spans="1:11">
      <c r="A377" s="19">
        <v>44255</v>
      </c>
      <c r="B377" s="18">
        <v>56.9</v>
      </c>
      <c r="C377" s="18">
        <v>59.2</v>
      </c>
      <c r="D377" s="18">
        <v>61.7</v>
      </c>
      <c r="E377" s="18">
        <v>64.599999999999994</v>
      </c>
      <c r="F377" s="18">
        <v>51.1</v>
      </c>
      <c r="G377" s="18">
        <v>50.4</v>
      </c>
      <c r="H377" s="18">
        <v>58.6</v>
      </c>
      <c r="I377" s="18">
        <v>53.6</v>
      </c>
      <c r="J377" s="18">
        <v>52.9</v>
      </c>
      <c r="K377" s="18">
        <v>71.2</v>
      </c>
    </row>
    <row r="378" spans="1:11">
      <c r="A378" s="19">
        <v>44286</v>
      </c>
      <c r="B378" s="18">
        <v>62.2</v>
      </c>
      <c r="C378" s="18">
        <v>60.4</v>
      </c>
      <c r="D378" s="18">
        <v>62.3</v>
      </c>
      <c r="E378" s="18">
        <v>64.8</v>
      </c>
      <c r="F378" s="18">
        <v>52.8</v>
      </c>
      <c r="G378" s="18">
        <v>50.3</v>
      </c>
      <c r="H378" s="18">
        <v>67.8</v>
      </c>
      <c r="I378" s="18">
        <v>64.900000000000006</v>
      </c>
      <c r="J378" s="18">
        <v>54.4</v>
      </c>
      <c r="K378" s="18">
        <v>73.400000000000006</v>
      </c>
    </row>
    <row r="379" spans="1:11">
      <c r="A379" s="19">
        <v>44316</v>
      </c>
      <c r="B379" s="18">
        <v>63.1</v>
      </c>
      <c r="C379" s="18">
        <v>63.8</v>
      </c>
      <c r="D379" s="18">
        <v>66.5</v>
      </c>
      <c r="E379" s="18">
        <v>66.8</v>
      </c>
      <c r="F379" s="18">
        <v>57.8</v>
      </c>
      <c r="G379" s="18">
        <v>50.9</v>
      </c>
      <c r="H379" s="18">
        <v>63.9</v>
      </c>
      <c r="I379" s="18">
        <v>64.400000000000006</v>
      </c>
      <c r="J379" s="18">
        <v>58.9</v>
      </c>
      <c r="K379" s="18">
        <v>75</v>
      </c>
    </row>
    <row r="380" spans="1:11">
      <c r="A380" s="19">
        <v>44347</v>
      </c>
      <c r="B380" s="18">
        <v>64</v>
      </c>
      <c r="C380" s="18">
        <v>60.8</v>
      </c>
      <c r="D380" s="18">
        <v>63</v>
      </c>
      <c r="E380" s="18">
        <v>65</v>
      </c>
      <c r="F380" s="18">
        <v>53.5</v>
      </c>
      <c r="G380" s="18">
        <v>47.4</v>
      </c>
      <c r="H380" s="18">
        <v>66.8</v>
      </c>
      <c r="I380" s="18">
        <v>64.7</v>
      </c>
      <c r="J380" s="18">
        <v>55.3</v>
      </c>
      <c r="K380" s="18">
        <v>78.7</v>
      </c>
    </row>
    <row r="381" spans="1:11">
      <c r="A381" s="19">
        <v>44377</v>
      </c>
      <c r="B381" s="18">
        <v>61.4</v>
      </c>
      <c r="C381" s="18">
        <v>61.6</v>
      </c>
      <c r="D381" s="18">
        <v>60.3</v>
      </c>
      <c r="E381" s="18">
        <v>67</v>
      </c>
      <c r="F381" s="18">
        <v>50.7</v>
      </c>
      <c r="G381" s="18">
        <v>51.1</v>
      </c>
      <c r="H381" s="18">
        <v>61.7</v>
      </c>
      <c r="I381" s="18">
        <v>64</v>
      </c>
      <c r="J381" s="18">
        <v>51.4</v>
      </c>
      <c r="K381" s="18">
        <v>78.599999999999994</v>
      </c>
    </row>
    <row r="382" spans="1:11">
      <c r="A382" s="19">
        <v>44408</v>
      </c>
      <c r="B382" s="18">
        <v>63.4</v>
      </c>
      <c r="C382" s="18">
        <v>61.3</v>
      </c>
      <c r="D382" s="18">
        <v>60.8</v>
      </c>
      <c r="E382" s="18">
        <v>66.900000000000006</v>
      </c>
      <c r="F382" s="18">
        <v>52.8</v>
      </c>
      <c r="G382" s="18">
        <v>51</v>
      </c>
      <c r="H382" s="18">
        <v>65.2</v>
      </c>
      <c r="I382" s="18">
        <v>63.5</v>
      </c>
      <c r="J382" s="18">
        <v>54.6</v>
      </c>
      <c r="K382" s="18">
        <v>83.4</v>
      </c>
    </row>
    <row r="383" spans="1:11">
      <c r="A383" s="19">
        <v>44439</v>
      </c>
      <c r="B383" s="18">
        <v>61.3</v>
      </c>
      <c r="C383" s="18">
        <v>60.2</v>
      </c>
      <c r="D383" s="18">
        <v>60.3</v>
      </c>
      <c r="E383" s="18">
        <v>65.8</v>
      </c>
      <c r="F383" s="18">
        <v>53.9</v>
      </c>
      <c r="G383" s="18">
        <v>48.5</v>
      </c>
      <c r="H383" s="18">
        <v>60.6</v>
      </c>
      <c r="I383" s="18">
        <v>62.2</v>
      </c>
      <c r="J383" s="18">
        <v>53.5</v>
      </c>
      <c r="K383" s="18">
        <v>76.900000000000006</v>
      </c>
    </row>
    <row r="384" spans="1:11">
      <c r="A384" s="19">
        <v>44469</v>
      </c>
      <c r="B384" s="18">
        <v>61.5</v>
      </c>
      <c r="C384" s="18">
        <v>59.8</v>
      </c>
      <c r="D384" s="18">
        <v>60.4</v>
      </c>
      <c r="E384" s="18">
        <v>64.3</v>
      </c>
      <c r="F384" s="18">
        <v>50.1</v>
      </c>
      <c r="G384" s="18">
        <v>54.6</v>
      </c>
      <c r="H384" s="18">
        <v>61.4</v>
      </c>
      <c r="I384" s="18">
        <v>63.5</v>
      </c>
      <c r="J384" s="18">
        <v>52.6</v>
      </c>
      <c r="K384" s="18">
        <v>80.7</v>
      </c>
    </row>
    <row r="385" spans="1:11">
      <c r="A385" s="19">
        <v>44500</v>
      </c>
      <c r="B385" s="18">
        <v>66.599999999999994</v>
      </c>
      <c r="C385" s="18">
        <v>60.8</v>
      </c>
      <c r="D385" s="18">
        <v>58.8</v>
      </c>
      <c r="E385" s="18">
        <v>64.599999999999994</v>
      </c>
      <c r="F385" s="18">
        <v>51.5</v>
      </c>
      <c r="G385" s="18">
        <v>55.4</v>
      </c>
      <c r="H385" s="18">
        <v>70.900000000000006</v>
      </c>
      <c r="I385" s="18">
        <v>69.2</v>
      </c>
      <c r="J385" s="18">
        <v>52.9</v>
      </c>
      <c r="K385" s="18">
        <v>82.9</v>
      </c>
    </row>
    <row r="386" spans="1:11">
      <c r="A386" s="19">
        <v>44530</v>
      </c>
      <c r="B386" s="18">
        <v>66.8</v>
      </c>
      <c r="C386" s="18">
        <v>60.7</v>
      </c>
      <c r="D386" s="18">
        <v>58.6</v>
      </c>
      <c r="E386" s="18">
        <v>60.6</v>
      </c>
      <c r="F386" s="18">
        <v>52.3</v>
      </c>
      <c r="G386" s="18">
        <v>56.5</v>
      </c>
      <c r="H386" s="18">
        <v>70.900000000000006</v>
      </c>
      <c r="I386" s="18">
        <v>67.8</v>
      </c>
      <c r="J386" s="18">
        <v>55.6</v>
      </c>
      <c r="K386" s="18">
        <v>82.4</v>
      </c>
    </row>
    <row r="387" spans="1:11">
      <c r="A387" s="19">
        <v>44561</v>
      </c>
      <c r="B387" s="18">
        <v>61.1</v>
      </c>
      <c r="C387" s="18">
        <v>60.8</v>
      </c>
      <c r="D387" s="18">
        <v>60.5</v>
      </c>
      <c r="E387" s="18">
        <v>60.9</v>
      </c>
      <c r="F387" s="18">
        <v>54</v>
      </c>
      <c r="G387" s="18">
        <v>56.5</v>
      </c>
      <c r="H387" s="18">
        <v>65.2</v>
      </c>
      <c r="I387" s="18">
        <v>62</v>
      </c>
      <c r="J387" s="18">
        <v>54.6</v>
      </c>
      <c r="K387" s="18">
        <v>83.7</v>
      </c>
    </row>
    <row r="388" spans="1:11">
      <c r="A388" s="19">
        <v>44592</v>
      </c>
      <c r="B388" s="18">
        <v>59.6</v>
      </c>
      <c r="C388" s="18">
        <v>58.3</v>
      </c>
      <c r="D388" s="18">
        <v>58.1</v>
      </c>
      <c r="E388" s="18">
        <v>60.8</v>
      </c>
      <c r="F388" s="18">
        <v>52.8</v>
      </c>
      <c r="G388" s="18">
        <v>54.7</v>
      </c>
      <c r="H388" s="18">
        <v>60.3</v>
      </c>
      <c r="I388" s="18">
        <v>61</v>
      </c>
      <c r="J388" s="18">
        <v>52.3</v>
      </c>
      <c r="K388" s="18">
        <v>81.099999999999994</v>
      </c>
    </row>
    <row r="389" spans="1:11">
      <c r="A389" s="19">
        <v>44620</v>
      </c>
      <c r="B389" s="18">
        <v>57.2</v>
      </c>
      <c r="C389" s="18">
        <v>57.4</v>
      </c>
      <c r="D389" s="18">
        <v>57.4</v>
      </c>
      <c r="E389" s="18">
        <v>58.7</v>
      </c>
      <c r="F389" s="18">
        <v>53</v>
      </c>
      <c r="G389" s="18">
        <v>53.3</v>
      </c>
      <c r="H389" s="18">
        <v>57</v>
      </c>
      <c r="I389" s="18">
        <v>56.7</v>
      </c>
      <c r="J389" s="18">
        <v>48.5</v>
      </c>
      <c r="K389" s="18">
        <v>82</v>
      </c>
    </row>
    <row r="390" spans="1:11">
      <c r="A390" s="19">
        <v>44651</v>
      </c>
      <c r="B390" s="18">
        <v>57.9</v>
      </c>
      <c r="C390" s="18">
        <v>58.1</v>
      </c>
      <c r="D390" s="18">
        <v>58.1</v>
      </c>
      <c r="E390" s="18">
        <v>59.7</v>
      </c>
      <c r="F390" s="18">
        <v>52.4</v>
      </c>
      <c r="G390" s="18">
        <v>54</v>
      </c>
      <c r="H390" s="18">
        <v>57</v>
      </c>
      <c r="I390" s="18">
        <v>58.6</v>
      </c>
      <c r="J390" s="18">
        <v>53.1</v>
      </c>
      <c r="K390" s="18">
        <v>83.7</v>
      </c>
    </row>
    <row r="391" spans="1:11">
      <c r="A391" s="19">
        <v>44681</v>
      </c>
      <c r="B391" s="18">
        <v>58</v>
      </c>
      <c r="C391" s="18">
        <v>57.2</v>
      </c>
      <c r="D391" s="18">
        <v>55.1</v>
      </c>
      <c r="E391" s="18">
        <v>54</v>
      </c>
      <c r="F391" s="18">
        <v>56.5</v>
      </c>
      <c r="G391" s="18">
        <v>54.8</v>
      </c>
      <c r="H391" s="18">
        <v>60.7</v>
      </c>
      <c r="I391" s="18">
        <v>56.8</v>
      </c>
      <c r="J391" s="18">
        <v>50.7</v>
      </c>
      <c r="K391" s="18">
        <v>83.1</v>
      </c>
    </row>
    <row r="392" spans="1:11">
      <c r="A392" s="19">
        <v>44712</v>
      </c>
      <c r="B392" s="18">
        <v>56.8</v>
      </c>
      <c r="C392" s="18">
        <v>55.3</v>
      </c>
      <c r="D392" s="18">
        <v>53.7</v>
      </c>
      <c r="E392" s="18">
        <v>53.4</v>
      </c>
      <c r="F392" s="18">
        <v>50.1</v>
      </c>
      <c r="G392" s="18">
        <v>52.2</v>
      </c>
      <c r="H392" s="18">
        <v>56.6</v>
      </c>
      <c r="I392" s="18">
        <v>58.6</v>
      </c>
      <c r="J392" s="18">
        <v>51</v>
      </c>
      <c r="K392" s="18">
        <v>81.8</v>
      </c>
    </row>
    <row r="393" spans="1:11">
      <c r="A393" s="19">
        <v>44742</v>
      </c>
      <c r="B393" s="18">
        <v>55.7</v>
      </c>
      <c r="C393" s="18">
        <v>55.9</v>
      </c>
      <c r="D393" s="18">
        <v>54</v>
      </c>
      <c r="E393" s="18">
        <v>56</v>
      </c>
      <c r="F393" s="18">
        <v>48.8</v>
      </c>
      <c r="G393" s="18">
        <v>55.2</v>
      </c>
      <c r="H393" s="18">
        <v>56</v>
      </c>
      <c r="I393" s="18">
        <v>56.5</v>
      </c>
      <c r="J393" s="18">
        <v>49.2</v>
      </c>
      <c r="K393" s="18">
        <v>80.3</v>
      </c>
    </row>
    <row r="394" spans="1:11">
      <c r="A394" s="19">
        <v>44773</v>
      </c>
      <c r="B394" s="18">
        <v>56.1</v>
      </c>
      <c r="C394" s="18">
        <v>53.5</v>
      </c>
      <c r="D394" s="18">
        <v>54.9</v>
      </c>
      <c r="E394" s="18">
        <v>50</v>
      </c>
      <c r="F394" s="18">
        <v>48.9</v>
      </c>
      <c r="G394" s="18">
        <v>56.3</v>
      </c>
      <c r="H394" s="18">
        <v>58.5</v>
      </c>
      <c r="I394" s="18">
        <v>59.8</v>
      </c>
      <c r="J394" s="18">
        <v>49.7</v>
      </c>
      <c r="K394" s="18">
        <v>74.5</v>
      </c>
    </row>
    <row r="395" spans="1:11">
      <c r="A395" s="19">
        <v>44804</v>
      </c>
      <c r="B395" s="18">
        <v>55.6</v>
      </c>
      <c r="C395" s="18">
        <v>52.9</v>
      </c>
      <c r="D395" s="18">
        <v>53.7</v>
      </c>
      <c r="E395" s="18">
        <v>48.5</v>
      </c>
      <c r="F395" s="18">
        <v>50.7</v>
      </c>
      <c r="G395" s="18">
        <v>56.5</v>
      </c>
      <c r="H395" s="18">
        <v>59.4</v>
      </c>
      <c r="I395" s="18">
        <v>60.4</v>
      </c>
      <c r="J395" s="18">
        <v>49.3</v>
      </c>
      <c r="K395" s="18">
        <v>72.599999999999994</v>
      </c>
    </row>
    <row r="396" spans="1:11">
      <c r="A396" s="19">
        <v>44834</v>
      </c>
      <c r="B396" s="18">
        <v>54.9</v>
      </c>
      <c r="C396" s="18">
        <v>53</v>
      </c>
      <c r="D396" s="18">
        <v>51</v>
      </c>
      <c r="E396" s="18">
        <v>50.5</v>
      </c>
      <c r="F396" s="18">
        <v>54.2</v>
      </c>
      <c r="G396" s="18">
        <v>54.2</v>
      </c>
      <c r="H396" s="18">
        <v>56.5</v>
      </c>
      <c r="I396" s="18">
        <v>59.6</v>
      </c>
      <c r="J396" s="18">
        <v>51.3</v>
      </c>
      <c r="K396" s="18">
        <v>69.900000000000006</v>
      </c>
    </row>
    <row r="397" spans="1:11">
      <c r="A397" s="19">
        <v>44865</v>
      </c>
      <c r="B397" s="18">
        <v>54.4</v>
      </c>
      <c r="C397" s="18">
        <v>51.1</v>
      </c>
      <c r="D397" s="18">
        <v>50.9</v>
      </c>
      <c r="E397" s="18">
        <v>47.4</v>
      </c>
      <c r="F397" s="18">
        <v>49.6</v>
      </c>
      <c r="G397" s="18">
        <v>55.3</v>
      </c>
      <c r="H397" s="18">
        <v>57.6</v>
      </c>
      <c r="I397" s="18">
        <v>56.2</v>
      </c>
      <c r="J397" s="18">
        <v>49.1</v>
      </c>
      <c r="K397" s="18">
        <v>70.7</v>
      </c>
    </row>
    <row r="398" spans="1:11">
      <c r="A398" s="19">
        <v>44895</v>
      </c>
      <c r="B398" s="18">
        <v>54.9</v>
      </c>
      <c r="C398" s="18">
        <v>50.3</v>
      </c>
      <c r="D398" s="18">
        <v>51.9</v>
      </c>
      <c r="E398" s="18">
        <v>49.2</v>
      </c>
      <c r="F398" s="18">
        <v>50.3</v>
      </c>
      <c r="G398" s="18">
        <v>53.4</v>
      </c>
      <c r="H398" s="18">
        <v>62.7</v>
      </c>
      <c r="I398" s="18">
        <v>55.7</v>
      </c>
      <c r="J398" s="18">
        <v>50</v>
      </c>
      <c r="K398" s="18">
        <v>69.400000000000006</v>
      </c>
    </row>
    <row r="399" spans="1:11">
      <c r="A399" s="19">
        <v>44926</v>
      </c>
      <c r="B399" s="18">
        <v>48.9</v>
      </c>
      <c r="C399" s="18">
        <v>49</v>
      </c>
      <c r="D399" s="18">
        <v>51.2</v>
      </c>
      <c r="E399" s="18">
        <v>46.4</v>
      </c>
      <c r="F399" s="18">
        <v>49.3</v>
      </c>
      <c r="G399" s="18">
        <v>50.7</v>
      </c>
      <c r="H399" s="18">
        <v>52.8</v>
      </c>
      <c r="I399" s="18">
        <v>45.1</v>
      </c>
      <c r="J399" s="18">
        <v>49.7</v>
      </c>
      <c r="K399" s="18">
        <v>67.400000000000006</v>
      </c>
    </row>
    <row r="400" spans="1:11">
      <c r="A400" s="19">
        <v>44957</v>
      </c>
      <c r="B400" s="18">
        <v>53.8</v>
      </c>
      <c r="C400" s="18">
        <v>48</v>
      </c>
      <c r="D400" s="18">
        <v>48.5</v>
      </c>
      <c r="E400" s="18">
        <v>44.9</v>
      </c>
      <c r="F400" s="18">
        <v>50.2</v>
      </c>
      <c r="G400" s="18">
        <v>51.4</v>
      </c>
      <c r="H400" s="18">
        <v>59.2</v>
      </c>
      <c r="I400" s="18">
        <v>58.8</v>
      </c>
      <c r="J400" s="18">
        <v>50.1</v>
      </c>
      <c r="K400" s="18">
        <v>65.8</v>
      </c>
    </row>
    <row r="401" spans="1:11">
      <c r="A401" s="19">
        <v>44985</v>
      </c>
      <c r="B401" s="18">
        <v>54.2</v>
      </c>
      <c r="C401" s="18">
        <v>47.3</v>
      </c>
      <c r="D401" s="18">
        <v>48.1</v>
      </c>
      <c r="E401" s="18">
        <v>42.7</v>
      </c>
      <c r="F401" s="18">
        <v>49.9</v>
      </c>
      <c r="G401" s="18">
        <v>50.3</v>
      </c>
      <c r="H401" s="18">
        <v>56.8</v>
      </c>
      <c r="I401" s="18">
        <v>61.6</v>
      </c>
      <c r="J401" s="18">
        <v>53.6</v>
      </c>
      <c r="K401" s="18">
        <v>64.400000000000006</v>
      </c>
    </row>
    <row r="402" spans="1:11">
      <c r="A402" s="19">
        <v>45016</v>
      </c>
      <c r="B402" s="18">
        <v>50.4</v>
      </c>
      <c r="C402" s="18">
        <v>47.5</v>
      </c>
      <c r="D402" s="18">
        <v>47.4</v>
      </c>
      <c r="E402" s="18">
        <v>45.7</v>
      </c>
      <c r="F402" s="18">
        <v>49.1</v>
      </c>
      <c r="G402" s="18">
        <v>50.1</v>
      </c>
      <c r="H402" s="18">
        <v>54.2</v>
      </c>
      <c r="I402" s="18">
        <v>52.1</v>
      </c>
      <c r="J402" s="18">
        <v>51</v>
      </c>
      <c r="K402" s="18">
        <v>60.2</v>
      </c>
    </row>
    <row r="403" spans="1:11">
      <c r="A403" s="19">
        <v>45046</v>
      </c>
      <c r="B403" s="18">
        <v>52.1</v>
      </c>
      <c r="C403" s="18">
        <v>46.3</v>
      </c>
      <c r="D403" s="18">
        <v>47.5</v>
      </c>
      <c r="E403" s="18">
        <v>44</v>
      </c>
      <c r="F403" s="18">
        <v>47.9</v>
      </c>
      <c r="G403" s="18">
        <v>47.3</v>
      </c>
      <c r="H403" s="18">
        <v>53.6</v>
      </c>
      <c r="I403" s="18">
        <v>56.6</v>
      </c>
      <c r="J403" s="18">
        <v>52</v>
      </c>
      <c r="K403" s="18">
        <v>59.6</v>
      </c>
    </row>
    <row r="404" spans="1:11">
      <c r="A404" s="19">
        <v>45077</v>
      </c>
      <c r="B404" s="18">
        <v>50.5</v>
      </c>
      <c r="C404" s="18">
        <v>46.7</v>
      </c>
      <c r="D404" s="18">
        <v>48.1</v>
      </c>
      <c r="E404" s="18">
        <v>45.3</v>
      </c>
      <c r="F404" s="18">
        <v>49.1</v>
      </c>
      <c r="G404" s="18">
        <v>46.4</v>
      </c>
      <c r="H404" s="18">
        <v>52.2</v>
      </c>
      <c r="I404" s="18">
        <v>54</v>
      </c>
      <c r="J404" s="18">
        <v>50.1</v>
      </c>
      <c r="K404" s="18">
        <v>57</v>
      </c>
    </row>
    <row r="405" spans="1:11">
      <c r="A405" s="19">
        <v>45107</v>
      </c>
      <c r="B405" s="18">
        <v>53.1</v>
      </c>
      <c r="C405" s="18">
        <v>46.4</v>
      </c>
      <c r="D405" s="18">
        <v>50</v>
      </c>
      <c r="E405" s="18">
        <v>43.4</v>
      </c>
      <c r="F405" s="18">
        <v>49.7</v>
      </c>
      <c r="G405" s="18">
        <v>45.4</v>
      </c>
      <c r="H405" s="18">
        <v>58.2</v>
      </c>
      <c r="I405" s="18">
        <v>55.8</v>
      </c>
      <c r="J405" s="18">
        <v>53.7</v>
      </c>
      <c r="K405" s="18">
        <v>55.2</v>
      </c>
    </row>
    <row r="406" spans="1:11">
      <c r="A406" s="19">
        <v>45138</v>
      </c>
      <c r="B406" s="18">
        <v>52.2</v>
      </c>
      <c r="C406" s="18">
        <v>46.3</v>
      </c>
      <c r="D406" s="18">
        <v>47.4</v>
      </c>
      <c r="E406" s="18">
        <v>45.6</v>
      </c>
      <c r="F406" s="18">
        <v>48.4</v>
      </c>
      <c r="G406" s="18">
        <v>44.5</v>
      </c>
      <c r="H406" s="18">
        <v>56.6</v>
      </c>
      <c r="I406" s="18">
        <v>55.4</v>
      </c>
      <c r="J406" s="18">
        <v>50.9</v>
      </c>
      <c r="K406" s="18">
        <v>58</v>
      </c>
    </row>
    <row r="407" spans="1:11">
      <c r="A407" s="19">
        <v>45169</v>
      </c>
      <c r="B407" s="18">
        <v>53.4</v>
      </c>
      <c r="C407" s="18">
        <v>46.7</v>
      </c>
      <c r="D407" s="18">
        <v>49</v>
      </c>
      <c r="E407" s="18">
        <v>47.2</v>
      </c>
      <c r="F407" s="18">
        <v>45.2</v>
      </c>
      <c r="G407" s="18">
        <v>46</v>
      </c>
      <c r="H407" s="18">
        <v>57.4</v>
      </c>
      <c r="I407" s="18">
        <v>56.8</v>
      </c>
      <c r="J407" s="18">
        <v>53.5</v>
      </c>
      <c r="K407" s="18">
        <v>59.2</v>
      </c>
    </row>
    <row r="408" spans="1:11">
      <c r="A408" s="19">
        <v>45199</v>
      </c>
      <c r="B408" s="18">
        <v>52.9</v>
      </c>
      <c r="C408" s="18">
        <v>47.9</v>
      </c>
      <c r="D408" s="18">
        <v>50.6</v>
      </c>
      <c r="E408" s="18">
        <v>47.3</v>
      </c>
      <c r="F408" s="18">
        <v>48.5</v>
      </c>
      <c r="G408" s="18">
        <v>44.6</v>
      </c>
      <c r="H408" s="18">
        <v>57.7</v>
      </c>
      <c r="I408" s="18">
        <v>52.9</v>
      </c>
      <c r="J408" s="18">
        <v>52.4</v>
      </c>
      <c r="K408" s="18">
        <v>58.7</v>
      </c>
    </row>
    <row r="409" spans="1:11">
      <c r="A409" s="19">
        <v>45230</v>
      </c>
      <c r="B409" s="18">
        <v>51.4</v>
      </c>
      <c r="C409" s="18">
        <v>48.9</v>
      </c>
      <c r="D409" s="18">
        <v>51.8</v>
      </c>
      <c r="E409" s="18">
        <v>49</v>
      </c>
      <c r="F409" s="18">
        <v>51.7</v>
      </c>
      <c r="G409" s="18">
        <v>45.6</v>
      </c>
      <c r="H409" s="18">
        <v>55.6</v>
      </c>
      <c r="I409" s="18">
        <v>54.5</v>
      </c>
      <c r="J409" s="18">
        <v>49.8</v>
      </c>
      <c r="K409" s="18">
        <v>58.5</v>
      </c>
    </row>
    <row r="410" spans="1:11">
      <c r="A410" s="19">
        <v>45260</v>
      </c>
      <c r="B410" s="18">
        <v>52</v>
      </c>
      <c r="C410" s="18">
        <v>47.3</v>
      </c>
      <c r="D410" s="18">
        <v>50.5</v>
      </c>
      <c r="E410" s="18">
        <v>46.8</v>
      </c>
      <c r="F410" s="18">
        <v>47.3</v>
      </c>
      <c r="G410" s="18">
        <v>44.1</v>
      </c>
      <c r="H410" s="18">
        <v>55.7</v>
      </c>
      <c r="I410" s="18">
        <v>55.1</v>
      </c>
      <c r="J410" s="18">
        <v>50.1</v>
      </c>
      <c r="K410" s="18">
        <v>57.8</v>
      </c>
    </row>
    <row r="411" spans="1:11">
      <c r="A411" s="19">
        <v>45291</v>
      </c>
      <c r="B411" s="18">
        <v>50.2</v>
      </c>
      <c r="C411" s="18">
        <v>46.9</v>
      </c>
      <c r="D411" s="18">
        <v>49.3</v>
      </c>
      <c r="E411" s="18">
        <v>48</v>
      </c>
      <c r="F411" s="18">
        <v>46.2</v>
      </c>
      <c r="G411" s="18">
        <v>44.6</v>
      </c>
      <c r="H411" s="18">
        <v>56</v>
      </c>
      <c r="I411" s="18">
        <v>53.2</v>
      </c>
      <c r="J411" s="18">
        <v>43.7</v>
      </c>
      <c r="K411" s="18">
        <v>56.7</v>
      </c>
    </row>
    <row r="412" spans="1:11">
      <c r="A412" s="19">
        <v>45322</v>
      </c>
      <c r="B412" s="18">
        <v>52.8</v>
      </c>
      <c r="C412" s="18">
        <v>46.9</v>
      </c>
      <c r="D412" s="18">
        <v>49.5</v>
      </c>
      <c r="E412" s="18">
        <v>46.7</v>
      </c>
      <c r="F412" s="18">
        <v>47.6</v>
      </c>
      <c r="G412" s="18">
        <v>43.7</v>
      </c>
      <c r="H412" s="18">
        <v>55.5</v>
      </c>
      <c r="I412" s="18">
        <v>54.7</v>
      </c>
      <c r="J412" s="18">
        <v>50.2</v>
      </c>
      <c r="K412" s="18">
        <v>62.9</v>
      </c>
    </row>
    <row r="413" spans="1:11">
      <c r="A413" s="19">
        <v>45351</v>
      </c>
      <c r="B413" s="18">
        <v>51.7</v>
      </c>
      <c r="C413" s="18">
        <v>48.9</v>
      </c>
      <c r="D413" s="18">
        <v>50.2</v>
      </c>
      <c r="E413" s="18">
        <v>52</v>
      </c>
      <c r="F413" s="18">
        <v>47.2</v>
      </c>
      <c r="G413" s="18">
        <v>46</v>
      </c>
      <c r="H413" s="18">
        <v>56.7</v>
      </c>
      <c r="I413" s="18">
        <v>55.2</v>
      </c>
      <c r="J413" s="18">
        <v>48</v>
      </c>
      <c r="K413" s="18">
        <v>57.8</v>
      </c>
    </row>
    <row r="414" spans="1:11">
      <c r="A414" s="19">
        <v>45382</v>
      </c>
      <c r="B414" s="18">
        <v>51.2</v>
      </c>
      <c r="C414" s="18">
        <v>47.6</v>
      </c>
      <c r="D414" s="18">
        <v>48.4</v>
      </c>
      <c r="E414" s="18">
        <v>48.1</v>
      </c>
      <c r="F414" s="18">
        <v>46.1</v>
      </c>
      <c r="G414" s="18">
        <v>45.5</v>
      </c>
      <c r="H414" s="18">
        <v>57</v>
      </c>
      <c r="I414" s="18">
        <v>54.2</v>
      </c>
      <c r="J414" s="18">
        <v>48.5</v>
      </c>
      <c r="K414" s="18">
        <v>53.5</v>
      </c>
    </row>
    <row r="415" spans="1:11">
      <c r="A415" s="19">
        <v>45412</v>
      </c>
      <c r="B415" s="18">
        <v>49.5</v>
      </c>
      <c r="C415" s="18">
        <v>49.8</v>
      </c>
      <c r="D415" s="18">
        <v>53.7</v>
      </c>
      <c r="E415" s="18">
        <v>50.3</v>
      </c>
      <c r="F415" s="18">
        <v>47.5</v>
      </c>
      <c r="G415" s="18">
        <v>47.6</v>
      </c>
      <c r="H415" s="18">
        <v>51</v>
      </c>
      <c r="I415" s="18">
        <v>52.4</v>
      </c>
      <c r="J415" s="18">
        <v>46.6</v>
      </c>
      <c r="K415" s="18">
        <v>58.8</v>
      </c>
    </row>
    <row r="416" spans="1:11">
      <c r="A416" s="19">
        <v>45443</v>
      </c>
      <c r="B416" s="18">
        <v>53</v>
      </c>
      <c r="C416" s="18">
        <v>48.8</v>
      </c>
      <c r="D416" s="18">
        <v>50.7</v>
      </c>
      <c r="E416" s="18">
        <v>48.7</v>
      </c>
      <c r="F416" s="18">
        <v>48.2</v>
      </c>
      <c r="G416" s="18">
        <v>47.6</v>
      </c>
      <c r="H416" s="18">
        <v>59.9</v>
      </c>
      <c r="I416" s="18">
        <v>53.9</v>
      </c>
      <c r="J416" s="18">
        <v>47.5</v>
      </c>
      <c r="K416" s="18">
        <v>58</v>
      </c>
    </row>
    <row r="417" spans="1:11">
      <c r="A417" s="19">
        <v>45473</v>
      </c>
      <c r="B417" s="18">
        <v>49.1</v>
      </c>
      <c r="C417" s="18">
        <v>48.5</v>
      </c>
      <c r="D417" s="18">
        <v>49.6</v>
      </c>
      <c r="E417" s="18">
        <v>46.3</v>
      </c>
      <c r="F417" s="18">
        <v>50.4</v>
      </c>
      <c r="G417" s="18">
        <v>47.4</v>
      </c>
      <c r="H417" s="18">
        <v>50.2</v>
      </c>
      <c r="I417" s="18">
        <v>47.8</v>
      </c>
      <c r="J417" s="18">
        <v>46.7</v>
      </c>
      <c r="K417" s="18">
        <v>56.8</v>
      </c>
    </row>
    <row r="418" spans="1:11">
      <c r="A418" s="19">
        <v>45504</v>
      </c>
      <c r="B418" s="18">
        <v>51</v>
      </c>
      <c r="C418" s="18">
        <v>48.3</v>
      </c>
      <c r="D418" s="18">
        <v>48.7</v>
      </c>
      <c r="E418" s="18">
        <v>48.9</v>
      </c>
      <c r="F418" s="18">
        <v>48.4</v>
      </c>
      <c r="G418" s="18">
        <v>45.5</v>
      </c>
      <c r="H418" s="18">
        <v>54.2</v>
      </c>
      <c r="I418" s="18">
        <v>52.7</v>
      </c>
      <c r="J418" s="18">
        <v>51</v>
      </c>
      <c r="K418" s="18">
        <v>57.3</v>
      </c>
    </row>
    <row r="419" spans="1:11">
      <c r="A419" s="19">
        <v>45535</v>
      </c>
      <c r="B419" s="18">
        <v>51.2</v>
      </c>
      <c r="C419" s="18">
        <v>47</v>
      </c>
      <c r="D419" s="18">
        <v>46.6</v>
      </c>
      <c r="E419" s="18">
        <v>47.6</v>
      </c>
      <c r="F419" s="18">
        <v>43.6</v>
      </c>
      <c r="G419" s="18">
        <v>44.6</v>
      </c>
      <c r="H419" s="18">
        <v>53.9</v>
      </c>
      <c r="I419" s="18">
        <v>53.2</v>
      </c>
      <c r="J419" s="18">
        <v>49.6</v>
      </c>
      <c r="K419" s="18">
        <v>57.7</v>
      </c>
    </row>
    <row r="420" spans="1:11">
      <c r="A420" s="19">
        <v>45565</v>
      </c>
      <c r="B420" s="18">
        <v>53.8</v>
      </c>
      <c r="C420" s="18">
        <v>47.5</v>
      </c>
      <c r="D420" s="18">
        <v>45.6</v>
      </c>
      <c r="E420" s="18">
        <v>45.6</v>
      </c>
      <c r="F420" s="18">
        <v>45.8</v>
      </c>
      <c r="G420" s="18">
        <v>50.2</v>
      </c>
      <c r="H420" s="18">
        <v>58.6</v>
      </c>
      <c r="I420" s="18">
        <v>59.1</v>
      </c>
      <c r="J420" s="18">
        <v>48.2</v>
      </c>
      <c r="K420" s="18">
        <v>59.5</v>
      </c>
    </row>
    <row r="421" spans="1:11">
      <c r="A421" s="19">
        <v>45596</v>
      </c>
      <c r="B421" s="18">
        <v>54.9</v>
      </c>
      <c r="C421" s="18">
        <v>47.5</v>
      </c>
      <c r="D421" s="18">
        <v>49.4</v>
      </c>
      <c r="E421" s="18">
        <v>46.7</v>
      </c>
      <c r="F421" s="18">
        <v>44.6</v>
      </c>
      <c r="G421" s="18">
        <v>44.7</v>
      </c>
      <c r="H421" s="18">
        <v>57.7</v>
      </c>
      <c r="I421" s="18">
        <v>56.7</v>
      </c>
      <c r="J421" s="18">
        <v>52.2</v>
      </c>
      <c r="K421" s="18">
        <v>58.6</v>
      </c>
    </row>
    <row r="422" spans="1:11">
      <c r="A422" s="19">
        <v>45626</v>
      </c>
      <c r="B422" s="18">
        <v>52.1</v>
      </c>
      <c r="C422" s="18">
        <v>46.9</v>
      </c>
      <c r="D422" s="18">
        <v>47</v>
      </c>
      <c r="E422" s="18">
        <v>47.9</v>
      </c>
      <c r="F422" s="18">
        <v>44.8</v>
      </c>
      <c r="G422" s="18">
        <v>43.2</v>
      </c>
      <c r="H422" s="18">
        <v>55.5</v>
      </c>
      <c r="I422" s="18">
        <v>54.2</v>
      </c>
      <c r="J422" s="18">
        <v>50.9</v>
      </c>
      <c r="K422" s="18">
        <v>58.5</v>
      </c>
    </row>
    <row r="423" spans="1:11">
      <c r="A423" s="19">
        <v>45657</v>
      </c>
      <c r="B423" s="18">
        <v>53.5</v>
      </c>
      <c r="C423" s="18">
        <v>48.4</v>
      </c>
      <c r="D423" s="18">
        <v>47.5</v>
      </c>
      <c r="E423" s="18">
        <v>50.3</v>
      </c>
      <c r="F423" s="18">
        <v>48.1</v>
      </c>
      <c r="G423" s="18">
        <v>47.7</v>
      </c>
      <c r="H423" s="18">
        <v>58</v>
      </c>
      <c r="I423" s="18">
        <v>54.4</v>
      </c>
      <c r="J423" s="18">
        <v>51.3</v>
      </c>
      <c r="K423" s="18">
        <v>64.400000000000006</v>
      </c>
    </row>
    <row r="424" spans="1:11">
      <c r="A424" s="19">
        <v>45688</v>
      </c>
      <c r="B424" s="18">
        <v>52.6</v>
      </c>
      <c r="C424" s="18">
        <v>49.2</v>
      </c>
      <c r="D424" s="18">
        <v>49.9</v>
      </c>
      <c r="E424" s="18">
        <v>52.1</v>
      </c>
      <c r="F424" s="18">
        <v>45.4</v>
      </c>
      <c r="G424" s="18">
        <v>48.4</v>
      </c>
      <c r="H424" s="18">
        <v>54.5</v>
      </c>
      <c r="I424" s="18">
        <v>51.3</v>
      </c>
      <c r="J424" s="18">
        <v>52.3</v>
      </c>
      <c r="K424" s="18">
        <v>60.4</v>
      </c>
    </row>
    <row r="425" spans="1:11">
      <c r="A425" s="19">
        <v>45716</v>
      </c>
      <c r="B425" s="18">
        <v>53.2</v>
      </c>
      <c r="C425" s="18">
        <v>50.9</v>
      </c>
      <c r="D425" s="18">
        <v>52.5</v>
      </c>
      <c r="E425" s="18">
        <v>55.1</v>
      </c>
      <c r="F425" s="18">
        <v>50.3</v>
      </c>
      <c r="G425" s="18">
        <v>45.9</v>
      </c>
      <c r="H425" s="18">
        <v>54.4</v>
      </c>
      <c r="I425" s="18">
        <v>52.2</v>
      </c>
      <c r="J425" s="18">
        <v>53.9</v>
      </c>
      <c r="K425" s="18">
        <v>62.6</v>
      </c>
    </row>
    <row r="426" spans="1:11">
      <c r="C426" s="18">
        <v>50.3</v>
      </c>
      <c r="D426" s="18">
        <v>50.7</v>
      </c>
      <c r="E426" s="18">
        <v>48.6</v>
      </c>
      <c r="F426" s="18">
        <v>47.6</v>
      </c>
      <c r="G426" s="18">
        <v>49.9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ED81-09D5-4EFC-A311-0B67218E8BB3}">
  <sheetPr>
    <tabColor theme="4"/>
  </sheetPr>
  <dimension ref="A1:P54"/>
  <sheetViews>
    <sheetView showGridLines="0" tabSelected="1" zoomScale="120" zoomScaleNormal="120" workbookViewId="0">
      <pane ySplit="3" topLeftCell="A4" activePane="bottomLeft" state="frozen"/>
      <selection pane="bottomLeft" activeCell="H10" sqref="H10"/>
    </sheetView>
  </sheetViews>
  <sheetFormatPr defaultColWidth="0" defaultRowHeight="15.95" customHeight="1" zeroHeight="1"/>
  <cols>
    <col min="1" max="1" width="10.7109375" style="6" customWidth="1"/>
    <col min="2" max="2" width="10.7109375" style="7" customWidth="1"/>
    <col min="3" max="7" width="12.7109375" style="6" customWidth="1"/>
    <col min="8" max="8" width="10.7109375" style="9" customWidth="1"/>
    <col min="9" max="9" width="86.5703125" style="9" customWidth="1"/>
    <col min="10" max="10" width="10.7109375" style="9" customWidth="1"/>
    <col min="11" max="16" width="0" style="9" hidden="1" customWidth="1"/>
    <col min="17" max="16384" width="9.140625" style="9" hidden="1"/>
  </cols>
  <sheetData>
    <row r="1" spans="1:9" ht="15.95" customHeight="1">
      <c r="C1" s="55">
        <f>MATCH(C2,dados!1:1,0)</f>
        <v>9</v>
      </c>
      <c r="D1" s="55">
        <f>MATCH(D2,dados!1:1,0)</f>
        <v>9</v>
      </c>
      <c r="E1" s="55">
        <f>MATCH(E2,dados!1:1,0)</f>
        <v>9</v>
      </c>
      <c r="F1" s="55">
        <f>MATCH(F2,dados!1:1,0)</f>
        <v>9</v>
      </c>
      <c r="G1" s="55">
        <f>MATCH(G2,dados!1:1,0)</f>
        <v>9</v>
      </c>
    </row>
    <row r="2" spans="1:9" s="22" customFormat="1" ht="24" customHeight="1">
      <c r="A2" s="20"/>
      <c r="B2" s="21"/>
      <c r="C2" s="53" t="s">
        <v>63</v>
      </c>
      <c r="D2" s="53" t="s">
        <v>63</v>
      </c>
      <c r="E2" s="53" t="s">
        <v>63</v>
      </c>
      <c r="F2" s="53" t="s">
        <v>63</v>
      </c>
      <c r="G2" s="53" t="s">
        <v>63</v>
      </c>
    </row>
    <row r="3" spans="1:9" s="22" customFormat="1" ht="24" customHeight="1">
      <c r="A3" s="53" t="s">
        <v>46</v>
      </c>
      <c r="B3" s="54" t="s">
        <v>59</v>
      </c>
      <c r="C3" s="53" t="s">
        <v>91</v>
      </c>
      <c r="D3" s="53" t="s">
        <v>92</v>
      </c>
      <c r="E3" s="53"/>
      <c r="F3" s="53"/>
      <c r="G3" s="53"/>
    </row>
    <row r="4" spans="1:9" ht="15.95" customHeight="1">
      <c r="A4" s="8">
        <v>1</v>
      </c>
      <c r="B4" s="10">
        <f>LARGE(dados!A$5:A999,'suporte grágico'!A4)</f>
        <v>45716</v>
      </c>
      <c r="C4" s="11">
        <f>VLOOKUP($B4,dados!$A:Z,'suporte grágico'!C$1)</f>
        <v>52.2</v>
      </c>
      <c r="D4" s="11">
        <v>50</v>
      </c>
      <c r="E4" s="11"/>
      <c r="F4" s="11"/>
      <c r="G4" s="11"/>
      <c r="I4" s="31" t="s">
        <v>64</v>
      </c>
    </row>
    <row r="5" spans="1:9" ht="15.95" customHeight="1">
      <c r="A5" s="8">
        <f>MAX(A$4:A4)+1</f>
        <v>2</v>
      </c>
      <c r="B5" s="10">
        <f>LARGE(dados!A$5:A1000,'suporte grágico'!A5)</f>
        <v>45688</v>
      </c>
      <c r="C5" s="11">
        <f>VLOOKUP($B5,dados!$A:Z,'suporte grágico'!C$1)</f>
        <v>51.3</v>
      </c>
      <c r="D5" s="11">
        <v>50</v>
      </c>
      <c r="E5" s="11"/>
      <c r="F5" s="11"/>
      <c r="G5" s="11"/>
      <c r="I5" s="31"/>
    </row>
    <row r="6" spans="1:9" ht="15.95" customHeight="1">
      <c r="A6" s="8">
        <f>MAX(A$4:A5)+1</f>
        <v>3</v>
      </c>
      <c r="B6" s="10">
        <f>LARGE(dados!A$5:A1001,'suporte grágico'!A6)</f>
        <v>45657</v>
      </c>
      <c r="C6" s="11">
        <f>VLOOKUP($B6,dados!$A:Z,'suporte grágico'!C$1)</f>
        <v>54.4</v>
      </c>
      <c r="D6" s="11">
        <v>50</v>
      </c>
      <c r="E6" s="11"/>
      <c r="F6" s="11"/>
      <c r="G6" s="11"/>
      <c r="I6" s="31"/>
    </row>
    <row r="7" spans="1:9" ht="15.95" customHeight="1">
      <c r="A7" s="8">
        <f>MAX(A$4:A6)+1</f>
        <v>4</v>
      </c>
      <c r="B7" s="10">
        <f>LARGE(dados!A$5:A1002,'suporte grágico'!A7)</f>
        <v>45626</v>
      </c>
      <c r="C7" s="11">
        <f>VLOOKUP($B7,dados!$A:Z,'suporte grágico'!C$1)</f>
        <v>54.2</v>
      </c>
      <c r="D7" s="11">
        <v>50</v>
      </c>
      <c r="E7" s="11"/>
      <c r="F7" s="11"/>
      <c r="G7" s="11"/>
      <c r="I7" s="31"/>
    </row>
    <row r="8" spans="1:9" ht="15.95" customHeight="1">
      <c r="A8" s="8">
        <f>MAX(A$4:A7)+1</f>
        <v>5</v>
      </c>
      <c r="B8" s="10">
        <f>LARGE(dados!A$5:A1003,'suporte grágico'!A8)</f>
        <v>45596</v>
      </c>
      <c r="C8" s="11">
        <f>VLOOKUP($B8,dados!$A:Z,'suporte grágico'!C$1)</f>
        <v>56.7</v>
      </c>
      <c r="D8" s="11">
        <v>50</v>
      </c>
      <c r="E8" s="11"/>
      <c r="F8" s="11"/>
      <c r="G8" s="11"/>
      <c r="I8" s="31"/>
    </row>
    <row r="9" spans="1:9" ht="15.95" customHeight="1">
      <c r="A9" s="8">
        <f>MAX(A$4:A8)+1</f>
        <v>6</v>
      </c>
      <c r="B9" s="10">
        <f>LARGE(dados!A$5:A1004,'suporte grágico'!A9)</f>
        <v>45565</v>
      </c>
      <c r="C9" s="11">
        <f>VLOOKUP($B9,dados!$A:Z,'suporte grágico'!C$1)</f>
        <v>59.1</v>
      </c>
      <c r="D9" s="11">
        <v>50</v>
      </c>
      <c r="E9" s="11"/>
      <c r="F9" s="11"/>
      <c r="G9" s="11"/>
      <c r="I9" s="31"/>
    </row>
    <row r="10" spans="1:9" ht="15.95" customHeight="1">
      <c r="A10" s="8">
        <f>MAX(A$4:A9)+1</f>
        <v>7</v>
      </c>
      <c r="B10" s="10">
        <f>LARGE(dados!A$5:A1005,'suporte grágico'!A10)</f>
        <v>45535</v>
      </c>
      <c r="C10" s="11">
        <f>VLOOKUP($B10,dados!$A:Z,'suporte grágico'!C$1)</f>
        <v>53.2</v>
      </c>
      <c r="D10" s="11">
        <v>50</v>
      </c>
      <c r="E10" s="11"/>
      <c r="F10" s="11"/>
      <c r="G10" s="11"/>
      <c r="I10" s="31"/>
    </row>
    <row r="11" spans="1:9" ht="15.95" customHeight="1">
      <c r="A11" s="8">
        <f>MAX(A$4:A10)+1</f>
        <v>8</v>
      </c>
      <c r="B11" s="10">
        <f>LARGE(dados!A$5:A1006,'suporte grágico'!A11)</f>
        <v>45504</v>
      </c>
      <c r="C11" s="11">
        <f>VLOOKUP($B11,dados!$A:Z,'suporte grágico'!C$1)</f>
        <v>52.7</v>
      </c>
      <c r="D11" s="11">
        <v>50</v>
      </c>
      <c r="E11" s="11"/>
      <c r="F11" s="11"/>
      <c r="G11" s="11"/>
      <c r="I11" s="31"/>
    </row>
    <row r="12" spans="1:9" ht="15.95" customHeight="1">
      <c r="A12" s="8">
        <f>MAX(A$4:A11)+1</f>
        <v>9</v>
      </c>
      <c r="B12" s="10">
        <f>LARGE(dados!A$5:A1007,'suporte grágico'!A12)</f>
        <v>45473</v>
      </c>
      <c r="C12" s="11">
        <f>VLOOKUP($B12,dados!$A:Z,'suporte grágico'!C$1)</f>
        <v>47.8</v>
      </c>
      <c r="D12" s="11">
        <v>50</v>
      </c>
      <c r="E12" s="11"/>
      <c r="F12" s="11"/>
      <c r="G12" s="11"/>
      <c r="I12" s="31"/>
    </row>
    <row r="13" spans="1:9" ht="15.95" customHeight="1">
      <c r="A13" s="8">
        <f>MAX(A$4:A12)+1</f>
        <v>10</v>
      </c>
      <c r="B13" s="10">
        <f>LARGE(dados!A$5:A1008,'suporte grágico'!A13)</f>
        <v>45443</v>
      </c>
      <c r="C13" s="11">
        <f>VLOOKUP($B13,dados!$A:Z,'suporte grágico'!C$1)</f>
        <v>53.9</v>
      </c>
      <c r="D13" s="11">
        <v>50</v>
      </c>
      <c r="E13" s="11"/>
      <c r="F13" s="11"/>
      <c r="G13" s="11"/>
      <c r="I13" s="31"/>
    </row>
    <row r="14" spans="1:9" ht="15.95" customHeight="1">
      <c r="A14" s="8">
        <f>MAX(A$4:A13)+1</f>
        <v>11</v>
      </c>
      <c r="B14" s="10">
        <f>LARGE(dados!A$5:A1009,'suporte grágico'!A14)</f>
        <v>45412</v>
      </c>
      <c r="C14" s="11">
        <f>VLOOKUP($B14,dados!$A:Z,'suporte grágico'!C$1)</f>
        <v>52.4</v>
      </c>
      <c r="D14" s="11">
        <v>50</v>
      </c>
      <c r="E14" s="11"/>
      <c r="F14" s="11"/>
      <c r="G14" s="11"/>
      <c r="I14" s="31"/>
    </row>
    <row r="15" spans="1:9" ht="15.95" customHeight="1">
      <c r="A15" s="8">
        <f>MAX(A$4:A14)+1</f>
        <v>12</v>
      </c>
      <c r="B15" s="10">
        <f>LARGE(dados!A$5:A1010,'suporte grágico'!A15)</f>
        <v>45382</v>
      </c>
      <c r="C15" s="11">
        <f>VLOOKUP($B15,dados!$A:Z,'suporte grágico'!C$1)</f>
        <v>54.2</v>
      </c>
      <c r="D15" s="11">
        <v>50</v>
      </c>
      <c r="E15" s="11"/>
      <c r="F15" s="11"/>
      <c r="G15" s="11"/>
      <c r="I15" s="31"/>
    </row>
    <row r="16" spans="1:9" ht="15.95" customHeight="1">
      <c r="A16" s="8">
        <f>MAX(A$4:A15)+1</f>
        <v>13</v>
      </c>
      <c r="B16" s="10">
        <f>LARGE(dados!A$5:A1011,'suporte grágico'!A16)</f>
        <v>45351</v>
      </c>
      <c r="C16" s="11">
        <f>VLOOKUP($B16,dados!$A:Z,'suporte grágico'!C$1)</f>
        <v>55.2</v>
      </c>
      <c r="D16" s="11">
        <v>50</v>
      </c>
      <c r="E16" s="11"/>
      <c r="F16" s="11"/>
      <c r="G16" s="11"/>
      <c r="I16" s="31"/>
    </row>
    <row r="17" spans="1:9" ht="15.95" customHeight="1">
      <c r="A17" s="8">
        <f>MAX(A$4:A16)+1</f>
        <v>14</v>
      </c>
      <c r="B17" s="10">
        <f>LARGE(dados!A$5:A1012,'suporte grágico'!A17)</f>
        <v>45322</v>
      </c>
      <c r="C17" s="11">
        <f>VLOOKUP($B17,dados!$A:Z,'suporte grágico'!C$1)</f>
        <v>54.7</v>
      </c>
      <c r="D17" s="11">
        <v>50</v>
      </c>
      <c r="E17" s="11"/>
      <c r="F17" s="11"/>
      <c r="G17" s="11"/>
      <c r="I17" s="31"/>
    </row>
    <row r="18" spans="1:9" ht="15.95" customHeight="1">
      <c r="A18" s="8">
        <f>MAX(A$4:A17)+1</f>
        <v>15</v>
      </c>
      <c r="B18" s="10">
        <f>LARGE(dados!A$5:A1013,'suporte grágico'!A18)</f>
        <v>45291</v>
      </c>
      <c r="C18" s="11">
        <f>VLOOKUP($B18,dados!$A:Z,'suporte grágico'!C$1)</f>
        <v>53.2</v>
      </c>
      <c r="D18" s="11">
        <v>50</v>
      </c>
      <c r="E18" s="11"/>
      <c r="F18" s="11"/>
      <c r="G18" s="11"/>
      <c r="I18" s="31"/>
    </row>
    <row r="19" spans="1:9" ht="15.95" customHeight="1">
      <c r="A19" s="8">
        <f>MAX(A$4:A18)+1</f>
        <v>16</v>
      </c>
      <c r="B19" s="10">
        <f>LARGE(dados!A$5:A1014,'suporte grágico'!A19)</f>
        <v>45260</v>
      </c>
      <c r="C19" s="11">
        <f>VLOOKUP($B19,dados!$A:Z,'suporte grágico'!C$1)</f>
        <v>55.1</v>
      </c>
      <c r="D19" s="11">
        <v>50</v>
      </c>
      <c r="E19" s="11"/>
      <c r="F19" s="11"/>
      <c r="G19" s="11"/>
      <c r="I19" s="31"/>
    </row>
    <row r="20" spans="1:9" ht="15.95" customHeight="1">
      <c r="A20" s="8">
        <f>MAX(A$4:A19)+1</f>
        <v>17</v>
      </c>
      <c r="B20" s="10">
        <f>LARGE(dados!A$5:A1015,'suporte grágico'!A20)</f>
        <v>45230</v>
      </c>
      <c r="C20" s="11">
        <f>VLOOKUP($B20,dados!$A:Z,'suporte grágico'!C$1)</f>
        <v>54.5</v>
      </c>
      <c r="D20" s="11">
        <v>50</v>
      </c>
      <c r="E20" s="11"/>
      <c r="F20" s="11"/>
      <c r="G20" s="11"/>
      <c r="I20" s="31"/>
    </row>
    <row r="21" spans="1:9" ht="15.95" customHeight="1">
      <c r="A21" s="8">
        <f>MAX(A$4:A20)+1</f>
        <v>18</v>
      </c>
      <c r="B21" s="10">
        <f>LARGE(dados!A$5:A1016,'suporte grágico'!A21)</f>
        <v>45199</v>
      </c>
      <c r="C21" s="11">
        <f>VLOOKUP($B21,dados!$A:Z,'suporte grágico'!C$1)</f>
        <v>52.9</v>
      </c>
      <c r="D21" s="11">
        <v>50</v>
      </c>
      <c r="E21" s="11"/>
      <c r="F21" s="11"/>
      <c r="G21" s="11"/>
      <c r="I21" s="31"/>
    </row>
    <row r="22" spans="1:9" ht="15.95" customHeight="1">
      <c r="A22" s="8">
        <f>MAX(A$4:A21)+1</f>
        <v>19</v>
      </c>
      <c r="B22" s="10">
        <f>LARGE(dados!A$5:A1017,'suporte grágico'!A22)</f>
        <v>45169</v>
      </c>
      <c r="C22" s="11">
        <f>VLOOKUP($B22,dados!$A:Z,'suporte grágico'!C$1)</f>
        <v>56.8</v>
      </c>
      <c r="D22" s="11">
        <v>50</v>
      </c>
      <c r="E22" s="11"/>
      <c r="F22" s="11"/>
      <c r="G22" s="11"/>
      <c r="I22" s="31"/>
    </row>
    <row r="23" spans="1:9" ht="15.95" customHeight="1">
      <c r="A23" s="8">
        <f>MAX(A$4:A22)+1</f>
        <v>20</v>
      </c>
      <c r="B23" s="10">
        <f>LARGE(dados!A$5:A1018,'suporte grágico'!A23)</f>
        <v>45138</v>
      </c>
      <c r="C23" s="11">
        <f>VLOOKUP($B23,dados!$A:Z,'suporte grágico'!C$1)</f>
        <v>55.4</v>
      </c>
      <c r="D23" s="11">
        <v>50</v>
      </c>
      <c r="E23" s="11"/>
      <c r="F23" s="11"/>
      <c r="G23" s="11"/>
      <c r="I23" s="31"/>
    </row>
    <row r="24" spans="1:9" ht="15.95" customHeight="1">
      <c r="A24" s="8">
        <f>MAX(A$4:A23)+1</f>
        <v>21</v>
      </c>
      <c r="B24" s="10">
        <f>LARGE(dados!A$5:A1019,'suporte grágico'!A24)</f>
        <v>45107</v>
      </c>
      <c r="C24" s="11">
        <f>VLOOKUP($B24,dados!$A:Z,'suporte grágico'!C$1)</f>
        <v>55.8</v>
      </c>
      <c r="D24" s="11">
        <v>50</v>
      </c>
      <c r="E24" s="11"/>
      <c r="F24" s="11"/>
      <c r="G24" s="11"/>
      <c r="I24" s="31"/>
    </row>
    <row r="25" spans="1:9" ht="15.95" customHeight="1" thickBot="1">
      <c r="A25" s="8">
        <f>MAX(A$4:A24)+1</f>
        <v>22</v>
      </c>
      <c r="B25" s="10">
        <f>LARGE(dados!A$5:A1020,'suporte grágico'!A25)</f>
        <v>45077</v>
      </c>
      <c r="C25" s="11">
        <f>VLOOKUP($B25,dados!$A:Z,'suporte grágico'!C$1)</f>
        <v>54</v>
      </c>
      <c r="D25" s="11">
        <v>50</v>
      </c>
      <c r="E25" s="11"/>
      <c r="F25" s="11"/>
      <c r="G25" s="11"/>
    </row>
    <row r="26" spans="1:9" ht="15.95" customHeight="1" thickBot="1">
      <c r="A26" s="8">
        <f>MAX(A$4:A25)+1</f>
        <v>23</v>
      </c>
      <c r="B26" s="10">
        <f>LARGE(dados!A$5:A1021,'suporte grágico'!A26)</f>
        <v>45046</v>
      </c>
      <c r="C26" s="11">
        <f>VLOOKUP($B26,dados!$A:Z,'suporte grágico'!C$1)</f>
        <v>56.6</v>
      </c>
      <c r="D26" s="11">
        <v>50</v>
      </c>
      <c r="E26" s="11"/>
      <c r="F26" s="11"/>
      <c r="G26" s="11"/>
      <c r="I26" s="12" t="s">
        <v>60</v>
      </c>
    </row>
    <row r="27" spans="1:9" ht="15.95" customHeight="1">
      <c r="A27" s="8">
        <f>MAX(A$4:A26)+1</f>
        <v>24</v>
      </c>
      <c r="B27" s="10">
        <f>LARGE(dados!A$5:A1022,'suporte grágico'!A27)</f>
        <v>45016</v>
      </c>
      <c r="C27" s="11">
        <f>VLOOKUP($B27,dados!$A:Z,'suporte grágico'!C$1)</f>
        <v>52.1</v>
      </c>
      <c r="D27" s="11">
        <v>50</v>
      </c>
      <c r="E27" s="11"/>
      <c r="F27" s="11"/>
      <c r="G27" s="11"/>
      <c r="I27" s="13"/>
    </row>
    <row r="28" spans="1:9" ht="15.95" customHeight="1">
      <c r="A28" s="8">
        <f>MAX(A$4:A27)+1</f>
        <v>25</v>
      </c>
      <c r="B28" s="10">
        <f>LARGE(dados!A$5:A1023,'suporte grágico'!A28)</f>
        <v>44985</v>
      </c>
      <c r="C28" s="11">
        <f>VLOOKUP($B28,dados!$A:Z,'suporte grágico'!C$1)</f>
        <v>61.6</v>
      </c>
      <c r="D28" s="11">
        <v>50</v>
      </c>
      <c r="E28" s="11"/>
      <c r="F28" s="11"/>
      <c r="G28" s="11"/>
      <c r="I28" s="13"/>
    </row>
    <row r="29" spans="1:9" ht="15.95" customHeight="1">
      <c r="A29" s="8">
        <f>MAX(A$4:A28)+1</f>
        <v>26</v>
      </c>
      <c r="B29" s="10">
        <f>LARGE(dados!A$5:A1024,'suporte grágico'!A29)</f>
        <v>44957</v>
      </c>
      <c r="C29" s="11">
        <f>VLOOKUP($B29,dados!$A:Z,'suporte grágico'!C$1)</f>
        <v>58.8</v>
      </c>
      <c r="D29" s="11">
        <v>50</v>
      </c>
      <c r="E29" s="11"/>
      <c r="F29" s="11"/>
      <c r="G29" s="11"/>
      <c r="I29" s="13"/>
    </row>
    <row r="30" spans="1:9" ht="15.95" customHeight="1">
      <c r="A30" s="8">
        <f>MAX(A$4:A29)+1</f>
        <v>27</v>
      </c>
      <c r="B30" s="10">
        <f>LARGE(dados!A$5:A1025,'suporte grágico'!A30)</f>
        <v>44926</v>
      </c>
      <c r="C30" s="11">
        <f>VLOOKUP($B30,dados!$A:Z,'suporte grágico'!C$1)</f>
        <v>45.1</v>
      </c>
      <c r="D30" s="11">
        <v>50</v>
      </c>
      <c r="E30" s="11"/>
      <c r="F30" s="11"/>
      <c r="G30" s="11"/>
      <c r="I30" s="13"/>
    </row>
    <row r="31" spans="1:9" ht="15.95" customHeight="1">
      <c r="A31" s="8">
        <f>MAX(A$4:A30)+1</f>
        <v>28</v>
      </c>
      <c r="B31" s="10">
        <f>LARGE(dados!A$5:A1026,'suporte grágico'!A31)</f>
        <v>44895</v>
      </c>
      <c r="C31" s="11">
        <f>VLOOKUP($B31,dados!$A:Z,'suporte grágico'!C$1)</f>
        <v>55.7</v>
      </c>
      <c r="D31" s="11">
        <v>50</v>
      </c>
      <c r="E31" s="11"/>
      <c r="F31" s="11"/>
      <c r="G31" s="11"/>
      <c r="I31" s="13"/>
    </row>
    <row r="32" spans="1:9" ht="15.95" customHeight="1">
      <c r="A32" s="8">
        <f>MAX(A$4:A31)+1</f>
        <v>29</v>
      </c>
      <c r="B32" s="10">
        <f>LARGE(dados!A$5:A1027,'suporte grágico'!A32)</f>
        <v>44865</v>
      </c>
      <c r="C32" s="11">
        <f>VLOOKUP($B32,dados!$A:Z,'suporte grágico'!C$1)</f>
        <v>56.2</v>
      </c>
      <c r="D32" s="11">
        <v>50</v>
      </c>
      <c r="E32" s="11"/>
      <c r="F32" s="11"/>
      <c r="G32" s="11"/>
      <c r="I32" s="13"/>
    </row>
    <row r="33" spans="1:9" ht="15.95" customHeight="1">
      <c r="A33" s="8">
        <f>MAX(A$4:A32)+1</f>
        <v>30</v>
      </c>
      <c r="B33" s="10">
        <f>LARGE(dados!A$5:A1028,'suporte grágico'!A33)</f>
        <v>44834</v>
      </c>
      <c r="C33" s="11">
        <f>VLOOKUP($B33,dados!$A:Z,'suporte grágico'!C$1)</f>
        <v>59.6</v>
      </c>
      <c r="D33" s="11">
        <v>50</v>
      </c>
      <c r="E33" s="11"/>
      <c r="F33" s="11"/>
      <c r="G33" s="11"/>
      <c r="I33" s="13"/>
    </row>
    <row r="34" spans="1:9" ht="15.95" customHeight="1">
      <c r="A34" s="8">
        <f>MAX(A$4:A33)+1</f>
        <v>31</v>
      </c>
      <c r="B34" s="10">
        <f>LARGE(dados!A$5:A1029,'suporte grágico'!A34)</f>
        <v>44804</v>
      </c>
      <c r="C34" s="11">
        <f>VLOOKUP($B34,dados!$A:Z,'suporte grágico'!C$1)</f>
        <v>60.4</v>
      </c>
      <c r="D34" s="11">
        <v>50</v>
      </c>
      <c r="E34" s="11"/>
      <c r="F34" s="11"/>
      <c r="G34" s="11"/>
      <c r="I34" s="13"/>
    </row>
    <row r="35" spans="1:9" ht="15.95" customHeight="1">
      <c r="A35" s="8">
        <f>MAX(A$4:A34)+1</f>
        <v>32</v>
      </c>
      <c r="B35" s="10">
        <f>LARGE(dados!A$5:A1030,'suporte grágico'!A35)</f>
        <v>44773</v>
      </c>
      <c r="C35" s="11">
        <f>VLOOKUP($B35,dados!$A:Z,'suporte grágico'!C$1)</f>
        <v>59.8</v>
      </c>
      <c r="D35" s="11">
        <v>50</v>
      </c>
      <c r="E35" s="11"/>
      <c r="F35" s="11"/>
      <c r="G35" s="11"/>
      <c r="I35" s="13"/>
    </row>
    <row r="36" spans="1:9" ht="15.95" customHeight="1">
      <c r="A36" s="8">
        <f>MAX(A$4:A35)+1</f>
        <v>33</v>
      </c>
      <c r="B36" s="10">
        <f>LARGE(dados!A$5:A1031,'suporte grágico'!A36)</f>
        <v>44742</v>
      </c>
      <c r="C36" s="11">
        <f>VLOOKUP($B36,dados!$A:Z,'suporte grágico'!C$1)</f>
        <v>56.5</v>
      </c>
      <c r="D36" s="11">
        <v>50</v>
      </c>
      <c r="E36" s="11"/>
      <c r="F36" s="11"/>
      <c r="G36" s="11"/>
      <c r="I36" s="13"/>
    </row>
    <row r="37" spans="1:9" ht="15.95" customHeight="1">
      <c r="A37" s="8">
        <f>MAX(A$4:A36)+1</f>
        <v>34</v>
      </c>
      <c r="B37" s="10">
        <f>LARGE(dados!A$5:A1032,'suporte grágico'!A37)</f>
        <v>44712</v>
      </c>
      <c r="C37" s="11">
        <f>VLOOKUP($B37,dados!$A:Z,'suporte grágico'!C$1)</f>
        <v>58.6</v>
      </c>
      <c r="D37" s="11">
        <v>50</v>
      </c>
      <c r="E37" s="11"/>
      <c r="F37" s="11"/>
      <c r="G37" s="11"/>
      <c r="I37" s="13"/>
    </row>
    <row r="38" spans="1:9" ht="15.95" customHeight="1">
      <c r="A38" s="8">
        <f>MAX(A$4:A37)+1</f>
        <v>35</v>
      </c>
      <c r="B38" s="10">
        <f>LARGE(dados!A$5:A1033,'suporte grágico'!A38)</f>
        <v>44681</v>
      </c>
      <c r="C38" s="11">
        <f>VLOOKUP($B38,dados!$A:Z,'suporte grágico'!C$1)</f>
        <v>56.8</v>
      </c>
      <c r="D38" s="11">
        <v>50</v>
      </c>
      <c r="E38" s="11"/>
      <c r="F38" s="11"/>
      <c r="G38" s="11"/>
      <c r="I38" s="13"/>
    </row>
    <row r="39" spans="1:9" ht="15.95" customHeight="1">
      <c r="A39" s="8">
        <f>MAX(A$4:A38)+1</f>
        <v>36</v>
      </c>
      <c r="B39" s="10">
        <f>LARGE(dados!A$5:A1034,'suporte grágico'!A39)</f>
        <v>44651</v>
      </c>
      <c r="C39" s="11">
        <f>VLOOKUP($B39,dados!$A:Z,'suporte grágico'!C$1)</f>
        <v>58.6</v>
      </c>
      <c r="D39" s="11">
        <v>50</v>
      </c>
      <c r="E39" s="11"/>
      <c r="F39" s="11"/>
      <c r="G39" s="11"/>
      <c r="I39" s="13"/>
    </row>
    <row r="40" spans="1:9" ht="15.95" customHeight="1">
      <c r="A40" s="8">
        <f>MAX(A$4:A39)+1</f>
        <v>37</v>
      </c>
      <c r="B40" s="10">
        <f>LARGE(dados!A$5:A1035,'suporte grágico'!A40)</f>
        <v>44620</v>
      </c>
      <c r="C40" s="11">
        <f>VLOOKUP($B40,dados!$A:Z,'suporte grágico'!C$1)</f>
        <v>56.7</v>
      </c>
      <c r="D40" s="11">
        <v>50</v>
      </c>
      <c r="E40" s="11"/>
      <c r="F40" s="11"/>
      <c r="G40" s="11"/>
      <c r="I40" s="13"/>
    </row>
    <row r="41" spans="1:9" ht="15.95" customHeight="1">
      <c r="A41" s="8">
        <f>MAX(A$4:A40)+1</f>
        <v>38</v>
      </c>
      <c r="B41" s="10">
        <f>LARGE(dados!A$5:A1036,'suporte grágico'!A41)</f>
        <v>44592</v>
      </c>
      <c r="C41" s="11">
        <f>VLOOKUP($B41,dados!$A:Z,'suporte grágico'!C$1)</f>
        <v>61</v>
      </c>
      <c r="D41" s="11">
        <v>50</v>
      </c>
      <c r="E41" s="11"/>
      <c r="F41" s="11"/>
      <c r="G41" s="11"/>
      <c r="I41" s="13"/>
    </row>
    <row r="42" spans="1:9" ht="15.95" customHeight="1" thickBot="1">
      <c r="A42" s="8">
        <f>MAX(A$4:A41)+1</f>
        <v>39</v>
      </c>
      <c r="B42" s="10">
        <f>LARGE(dados!A$5:A1037,'suporte grágico'!A42)</f>
        <v>44561</v>
      </c>
      <c r="C42" s="11">
        <f>VLOOKUP($B42,dados!$A:Z,'suporte grágico'!C$1)</f>
        <v>62</v>
      </c>
      <c r="D42" s="11">
        <v>50</v>
      </c>
      <c r="E42" s="11"/>
      <c r="F42" s="11"/>
      <c r="G42" s="11"/>
      <c r="I42" s="14"/>
    </row>
    <row r="43" spans="1:9" ht="15.95" customHeight="1">
      <c r="A43" s="8">
        <f>MAX(A$4:A42)+1</f>
        <v>40</v>
      </c>
      <c r="B43" s="10">
        <f>LARGE(dados!A$5:A1038,'suporte grágico'!A43)</f>
        <v>44530</v>
      </c>
      <c r="C43" s="11">
        <f>VLOOKUP($B43,dados!$A:Z,'suporte grágico'!C$1)</f>
        <v>67.8</v>
      </c>
      <c r="D43" s="11">
        <v>50</v>
      </c>
      <c r="E43" s="11"/>
      <c r="F43" s="11"/>
      <c r="G43" s="11"/>
    </row>
    <row r="44" spans="1:9" ht="15.95" customHeight="1">
      <c r="A44" s="8">
        <f>MAX(A$4:A43)+1</f>
        <v>41</v>
      </c>
      <c r="B44" s="10">
        <f>LARGE(dados!A$5:A1039,'suporte grágico'!A44)</f>
        <v>44500</v>
      </c>
      <c r="C44" s="11">
        <f>VLOOKUP($B44,dados!$A:Z,'suporte grágico'!C$1)</f>
        <v>69.2</v>
      </c>
      <c r="D44" s="11">
        <v>50</v>
      </c>
      <c r="E44" s="11"/>
      <c r="F44" s="11"/>
      <c r="G44" s="11"/>
    </row>
    <row r="45" spans="1:9" ht="15.95" customHeight="1">
      <c r="A45" s="8">
        <f>MAX(A$4:A44)+1</f>
        <v>42</v>
      </c>
      <c r="B45" s="10">
        <f>LARGE(dados!A$5:A1040,'suporte grágico'!A45)</f>
        <v>44469</v>
      </c>
      <c r="C45" s="11">
        <f>VLOOKUP($B45,dados!$A:Z,'suporte grágico'!C$1)</f>
        <v>63.5</v>
      </c>
      <c r="D45" s="11">
        <v>50</v>
      </c>
      <c r="E45" s="11"/>
      <c r="F45" s="11"/>
      <c r="G45" s="11"/>
    </row>
    <row r="46" spans="1:9" ht="15.95" customHeight="1">
      <c r="A46" s="8">
        <f>MAX(A$4:A45)+1</f>
        <v>43</v>
      </c>
      <c r="B46" s="10">
        <f>LARGE(dados!A$5:A1041,'suporte grágico'!A46)</f>
        <v>44439</v>
      </c>
      <c r="C46" s="11">
        <f>VLOOKUP($B46,dados!$A:Z,'suporte grágico'!C$1)</f>
        <v>62.2</v>
      </c>
      <c r="D46" s="11">
        <v>50</v>
      </c>
      <c r="E46" s="11"/>
      <c r="F46" s="11"/>
      <c r="G46" s="11"/>
    </row>
    <row r="47" spans="1:9" ht="15.95" customHeight="1">
      <c r="A47" s="8">
        <f>MAX(A$4:A46)+1</f>
        <v>44</v>
      </c>
      <c r="B47" s="10">
        <f>LARGE(dados!A$5:A1042,'suporte grágico'!A47)</f>
        <v>44408</v>
      </c>
      <c r="C47" s="11">
        <f>VLOOKUP($B47,dados!$A:Z,'suporte grágico'!C$1)</f>
        <v>63.5</v>
      </c>
      <c r="D47" s="11">
        <v>50</v>
      </c>
      <c r="E47" s="11"/>
      <c r="F47" s="11"/>
      <c r="G47" s="11"/>
    </row>
    <row r="48" spans="1:9" ht="15.95" customHeight="1">
      <c r="A48" s="8">
        <f>MAX(A$4:A47)+1</f>
        <v>45</v>
      </c>
      <c r="B48" s="10">
        <f>LARGE(dados!A$5:A1043,'suporte grágico'!A48)</f>
        <v>44377</v>
      </c>
      <c r="C48" s="11">
        <f>VLOOKUP($B48,dados!$A:Z,'suporte grágico'!C$1)</f>
        <v>64</v>
      </c>
      <c r="D48" s="11">
        <v>50</v>
      </c>
      <c r="E48" s="11"/>
      <c r="F48" s="11"/>
      <c r="G48" s="11"/>
    </row>
    <row r="49" spans="1:7" ht="15.95" customHeight="1">
      <c r="A49" s="8">
        <f>MAX(A$4:A48)+1</f>
        <v>46</v>
      </c>
      <c r="B49" s="10">
        <f>LARGE(dados!A$5:A1044,'suporte grágico'!A49)</f>
        <v>44347</v>
      </c>
      <c r="C49" s="11">
        <f>VLOOKUP($B49,dados!$A:Z,'suporte grágico'!C$1)</f>
        <v>64.7</v>
      </c>
      <c r="D49" s="11">
        <v>50</v>
      </c>
      <c r="E49" s="11"/>
      <c r="F49" s="11"/>
      <c r="G49" s="11"/>
    </row>
    <row r="50" spans="1:7" ht="15.95" customHeight="1">
      <c r="A50" s="8">
        <f>MAX(A$4:A49)+1</f>
        <v>47</v>
      </c>
      <c r="B50" s="10">
        <f>LARGE(dados!A$5:A1045,'suporte grágico'!A50)</f>
        <v>44316</v>
      </c>
      <c r="C50" s="11">
        <f>VLOOKUP($B50,dados!$A:Z,'suporte grágico'!C$1)</f>
        <v>64.400000000000006</v>
      </c>
      <c r="D50" s="11">
        <v>50</v>
      </c>
      <c r="E50" s="11"/>
      <c r="F50" s="11"/>
      <c r="G50" s="11"/>
    </row>
    <row r="51" spans="1:7" ht="15.95" customHeight="1">
      <c r="A51" s="8">
        <f>MAX(A$4:A50)+1</f>
        <v>48</v>
      </c>
      <c r="B51" s="10">
        <f>LARGE(dados!A$5:A1046,'suporte grágico'!A51)</f>
        <v>44286</v>
      </c>
      <c r="C51" s="11">
        <f>VLOOKUP($B51,dados!$A:Z,'suporte grágico'!C$1)</f>
        <v>64.900000000000006</v>
      </c>
      <c r="D51" s="11">
        <v>50</v>
      </c>
      <c r="E51" s="11"/>
      <c r="F51" s="11"/>
      <c r="G51" s="11"/>
    </row>
    <row r="52" spans="1:7" ht="15.95" customHeight="1">
      <c r="A52" s="8">
        <f>MAX(A$4:A51)+1</f>
        <v>49</v>
      </c>
      <c r="B52" s="10">
        <f>LARGE(dados!A$5:A1047,'suporte grágico'!A52)</f>
        <v>44255</v>
      </c>
      <c r="C52" s="11">
        <f>VLOOKUP($B52,dados!$A:Z,'suporte grágico'!C$1)</f>
        <v>53.6</v>
      </c>
      <c r="D52" s="11">
        <v>50</v>
      </c>
      <c r="E52" s="11"/>
      <c r="F52" s="11"/>
      <c r="G52" s="11"/>
    </row>
    <row r="53" spans="1:7" ht="15.95" customHeight="1">
      <c r="A53" s="8">
        <f>MAX(A$4:A52)+1</f>
        <v>50</v>
      </c>
      <c r="B53" s="10">
        <f>LARGE(dados!A$5:A1048,'suporte grágico'!A53)</f>
        <v>44227</v>
      </c>
      <c r="C53" s="11">
        <f>VLOOKUP($B53,dados!$A:Z,'suporte grágico'!C$1)</f>
        <v>60.5</v>
      </c>
      <c r="D53" s="11">
        <v>50</v>
      </c>
      <c r="E53" s="11"/>
      <c r="F53" s="11"/>
      <c r="G53" s="11"/>
    </row>
    <row r="54" spans="1:7" ht="15.95" customHeight="1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cores</vt:lpstr>
      <vt:lpstr>tickers</vt:lpstr>
      <vt:lpstr>dados</vt:lpstr>
      <vt:lpstr>suporte grágico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Andre Luiz Brito</cp:lastModifiedBy>
  <dcterms:created xsi:type="dcterms:W3CDTF">2013-04-03T15:49:21Z</dcterms:created>
  <dcterms:modified xsi:type="dcterms:W3CDTF">2025-03-13T18:48:43Z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eyIwIjoiSGlzdG9yeSIsIjEiOjAsIjIiOjEsIjMiOjAsIjQiOjEsIjUiOjEsIjYiOjEsIjciOjEsIjgiOjAsIjkiOjEsIjEwIjowLCIxMSI6MCwiMTIiOjB9</vt:lpwstr>
  </property>
</Properties>
</file>