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gdrive\projects\masterthesis\data\"/>
    </mc:Choice>
  </mc:AlternateContent>
  <xr:revisionPtr revIDLastSave="0" documentId="13_ncr:1_{A29EF79A-B76E-421D-B48F-9D97DD67FC50}" xr6:coauthVersionLast="47" xr6:coauthVersionMax="47" xr10:uidLastSave="{00000000-0000-0000-0000-000000000000}"/>
  <bookViews>
    <workbookView xWindow="14295" yWindow="0" windowWidth="14610" windowHeight="15585" xr2:uid="{A554F768-65B2-4AF0-81AE-BF7DC54D6AD4}"/>
  </bookViews>
  <sheets>
    <sheet name="Planilha1" sheetId="1" r:id="rId1"/>
  </sheets>
  <definedNames>
    <definedName name="_xlnm._FilterDatabase" localSheetId="0" hidden="1">Planilha1!$A$1:$D$29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29" i="1"/>
  <c r="B29" i="1"/>
  <c r="C29" i="1" s="1"/>
  <c r="C19" i="1" l="1"/>
  <c r="F19" i="1" s="1"/>
  <c r="C17" i="1"/>
  <c r="F17" i="1" s="1"/>
  <c r="C16" i="1"/>
  <c r="F16" i="1" s="1"/>
  <c r="C8" i="1"/>
  <c r="F8" i="1" s="1"/>
  <c r="C4" i="1"/>
  <c r="F4" i="1" s="1"/>
  <c r="C5" i="1"/>
  <c r="F5" i="1" s="1"/>
  <c r="C14" i="1"/>
  <c r="F14" i="1" s="1"/>
  <c r="C6" i="1"/>
  <c r="F6" i="1" s="1"/>
  <c r="C23" i="1"/>
  <c r="F23" i="1" s="1"/>
  <c r="C9" i="1"/>
  <c r="F9" i="1" s="1"/>
  <c r="C20" i="1"/>
  <c r="F20" i="1" s="1"/>
  <c r="C28" i="1"/>
  <c r="F28" i="1" s="1"/>
  <c r="C15" i="1"/>
  <c r="F15" i="1" s="1"/>
  <c r="C11" i="1"/>
  <c r="F11" i="1" s="1"/>
  <c r="C7" i="1"/>
  <c r="F7" i="1" s="1"/>
  <c r="C2" i="1"/>
  <c r="C26" i="1"/>
  <c r="F26" i="1" s="1"/>
  <c r="C10" i="1"/>
  <c r="F10" i="1" s="1"/>
  <c r="C13" i="1"/>
  <c r="F13" i="1" s="1"/>
  <c r="C24" i="1"/>
  <c r="F24" i="1" s="1"/>
  <c r="C21" i="1"/>
  <c r="F21" i="1" s="1"/>
  <c r="C18" i="1"/>
  <c r="F18" i="1" s="1"/>
  <c r="C22" i="1"/>
  <c r="F22" i="1" s="1"/>
  <c r="C27" i="1"/>
  <c r="F27" i="1" s="1"/>
  <c r="C12" i="1"/>
  <c r="F12" i="1" s="1"/>
  <c r="C3" i="1"/>
  <c r="F3" i="1" s="1"/>
  <c r="C25" i="1"/>
  <c r="F25" i="1" s="1"/>
  <c r="D23" i="1" l="1"/>
  <c r="D15" i="1"/>
  <c r="D7" i="1"/>
  <c r="D22" i="1"/>
  <c r="D14" i="1"/>
  <c r="D25" i="1"/>
  <c r="D9" i="1"/>
  <c r="D21" i="1"/>
  <c r="D13" i="1"/>
  <c r="D5" i="1"/>
  <c r="D20" i="1"/>
  <c r="D4" i="1"/>
  <c r="D17" i="1"/>
  <c r="D28" i="1"/>
  <c r="D12" i="1"/>
  <c r="D27" i="1"/>
  <c r="D19" i="1"/>
  <c r="D11" i="1"/>
  <c r="D3" i="1"/>
  <c r="D26" i="1"/>
  <c r="D18" i="1"/>
  <c r="D10" i="1"/>
  <c r="D2" i="1"/>
  <c r="D24" i="1"/>
  <c r="D16" i="1"/>
  <c r="D8" i="1"/>
  <c r="D6" i="1"/>
</calcChain>
</file>

<file path=xl/sharedStrings.xml><?xml version="1.0" encoding="utf-8"?>
<sst xmlns="http://schemas.openxmlformats.org/spreadsheetml/2006/main" count="60" uniqueCount="60">
  <si>
    <t>Unidades da Federação</t>
  </si>
  <si>
    <t>PIB em 2021 (1.000.000 R$)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</si>
  <si>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</si>
  <si>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</si>
  <si>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</si>
  <si>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</si>
  <si>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</si>
  <si>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</si>
  <si>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</si>
  <si>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</si>
  <si>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</si>
  <si>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</si>
  <si>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</si>
  <si>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</si>
  <si>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</si>
  <si>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Paraná</t>
  </si>
  <si>
    <t>Paraíba</t>
  </si>
  <si>
    <t>Pará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</si>
  <si>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</si>
  <si>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</si>
  <si>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</si>
  <si>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</si>
  <si>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</si>
  <si>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</si>
  <si>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</si>
  <si>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</si>
  <si>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Sergipe</t>
  </si>
  <si>
    <t>São Paulo</t>
  </si>
  <si>
    <t>Tocantins</t>
  </si>
  <si>
    <t>Brasil</t>
  </si>
  <si>
    <t>Participação</t>
  </si>
  <si>
    <t>Acumulado</t>
  </si>
  <si>
    <t>São Paulo &amp; 2.719.751 &amp; 30,2 \\ \hline</t>
  </si>
  <si>
    <t>Rio de Janeiro &amp; 949.301 &amp; 10,5 \\ \hline</t>
  </si>
  <si>
    <t>Minas Gerais &amp; 857.593 &amp; 9,5 \\ \hline</t>
  </si>
  <si>
    <t>Rio Grande do Sul &amp; 581.284 &amp; 6,5 \\ \hline</t>
  </si>
  <si>
    <t>Paraná &amp; 549.973 &amp; 6,1 \\ \hline</t>
  </si>
  <si>
    <t>Santa Catarina &amp; 428.571 &amp; 4,8 \\ \hline</t>
  </si>
  <si>
    <t>Bahia &amp; 352.618 &amp; 3,9 \\ \hline</t>
  </si>
  <si>
    <t>Distrito Federal &amp; 286.944 &amp; 3,2 \\ \hline</t>
  </si>
  <si>
    <t>Goiás &amp; 269.628 &amp; 3,0 \\ \hline</t>
  </si>
  <si>
    <t>Pará &amp; 262.905 &amp; 2,9 \\ \hline</t>
  </si>
  <si>
    <t>Mato Grosso &amp; 233.390 &amp; 2,6 \\ \hline</t>
  </si>
  <si>
    <t>Pernambuco &amp; 220.814 &amp; 2,5 \\ \hline</t>
  </si>
  <si>
    <t>Ceará &amp; 194.885 &amp; 2,2 \\ \hline</t>
  </si>
  <si>
    <t>Espírito Santo &amp; 186.337 &amp; 2,1 \\ \hline</t>
  </si>
  <si>
    <t>Mato Grosso do Sul &amp; 142.204 &amp; 1,6 \\ \hline</t>
  </si>
  <si>
    <t>Amazonas &amp; 131.531 &amp; 1,5 \\ \hline</t>
  </si>
  <si>
    <t>Maranhão &amp; 124.981 &amp; 1,4 \\ \hline</t>
  </si>
  <si>
    <t>Rio Grande do Norte &amp; 80.181 &amp; 0,9 \\ \hline</t>
  </si>
  <si>
    <t>Paraíba &amp; 77.470 &amp; 0,9 \\ \hline</t>
  </si>
  <si>
    <t>Alagoas &amp; 76.266 &amp; 0,8 \\ \hline</t>
  </si>
  <si>
    <t>Piauí &amp; 64.028 &amp; 0,7 \\ \hline</t>
  </si>
  <si>
    <t>Rondônia &amp; 58.170 &amp; 0,6 \\ \hline</t>
  </si>
  <si>
    <t>Sergipe &amp; 51.861 &amp; 0,6 \\ \hline</t>
  </si>
  <si>
    <t>Tocantins &amp; 51.781 &amp; 0,6 \\ \hline</t>
  </si>
  <si>
    <t>Acre &amp; 21.374 &amp; 0,2 \\ \hline</t>
  </si>
  <si>
    <t>Amapá &amp; 20.100 &amp; 0,2 \\ \hline</t>
  </si>
  <si>
    <t>Roraima &amp; 18.203 &amp; 0,2 \\ \hline</t>
  </si>
  <si>
    <t>Brasil &amp; 9.012.144 &amp; 100,0 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</si>
</sst>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1" applyNumberFormat="1" applyFont="1"/>
    <xf numFmtId="164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1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6C90-39B7-4F73-93A8-7EB59D5BA558}">
  <dimension ref="A1:G29"/>
  <sheetViews>
    <sheetView tabSelected="1" workbookViewId="0">
      <selection activeCell="F8" sqref="F8"/>
    </sheetView>
  </sheetViews>
  <sheetFormatPr defaultRowHeight="15" x14ac:dyDescent="0.25"/>
  <cols>
    <col min="1" max="1" width="24.140625" bestFit="1" customWidth="1"/>
    <col min="2" max="2" width="26.85546875" style="1" bestFit="1" customWidth="1"/>
    <col min="3" max="3" width="15.5703125" style="5" bestFit="1" customWidth="1"/>
    <col min="4" max="4" width="13.28515625" style="2" bestFit="1" customWidth="1"/>
    <col min="6" max="6" width="53.85546875" style="3" bestFit="1" customWidth="1"/>
    <col min="7" max="7" width="52.7109375" bestFit="1" customWidth="1"/>
  </cols>
  <sheetData>
    <row r="1" spans="1:7" x14ac:dyDescent="0.25">
      <c r="A1" t="s">
        <v>0</v>
      </c>
      <c r="B1" s="1" t="s">
        <v>1</v>
      </c>
      <c r="C1" s="5" t="s">
        <v>30</v>
      </c>
      <c r="D1" s="2" t="s">
        <v>31</v>
      </c>
    </row>
    <row r="2" spans="1:7" x14ac:dyDescent="0.25">
      <c r="A2" t="s">
        <v>27</v>
      </c>
      <c r="B2" s="1">
        <v>2719751</v>
      </c>
      <c r="C2" s="5">
        <f t="shared" ref="C2:C28" si="0">B2/$B$29</f>
        <v>0.30178734383294364</v>
      </c>
      <c r="D2" s="2">
        <f>SUM($C$2:C2)</f>
        <v>0.30178734383294364</v>
      </c>
      <c r="F2" s="4" t="str">
        <f>CONCATENATE(A2," &amp; ",TEXT(B2,"#.###.###")," &amp; ",TEXT(C2,"0,0%")," \\ \hline")</f>
        <v>São Paulo &amp; 2.719.751 &amp; 30,2% \\ \hline</v>
      </c>
      <c r="G2" s="4" t="s">
        <v>32</v>
      </c>
    </row>
    <row r="3" spans="1:7" x14ac:dyDescent="0.25">
      <c r="A3" t="s">
        <v>20</v>
      </c>
      <c r="B3" s="1">
        <v>949301</v>
      </c>
      <c r="C3" s="5">
        <f t="shared" si="0"/>
        <v>0.10533575584233897</v>
      </c>
      <c r="D3" s="2">
        <f>SUM($C$2:C3)</f>
        <v>0.4071230996752826</v>
      </c>
      <c r="F3" s="4" t="str">
        <f t="shared" ref="F3:F29" si="1">CONCATENATE(A3," &amp; ",TEXT(B3,"#.###.###")," &amp; ",TEXT(C3,"0,0%")," \\ \hline")</f>
        <v>Rio de Janeiro &amp; 949.301 &amp; 10,5% \\ \hline</v>
      </c>
      <c r="G3" s="4" t="s">
        <v>33</v>
      </c>
    </row>
    <row r="4" spans="1:7" x14ac:dyDescent="0.25">
      <c r="A4" t="s">
        <v>14</v>
      </c>
      <c r="B4" s="1">
        <v>857593</v>
      </c>
      <c r="C4" s="5">
        <f t="shared" si="0"/>
        <v>9.5159708943842888E-2</v>
      </c>
      <c r="D4" s="2">
        <f>SUM($C$2:C4)</f>
        <v>0.50228280861912544</v>
      </c>
      <c r="F4" s="4" t="str">
        <f t="shared" si="1"/>
        <v>Minas Gerais &amp; 857.593 &amp; 9,5% \\ \hline</v>
      </c>
      <c r="G4" s="4" t="s">
        <v>34</v>
      </c>
    </row>
    <row r="5" spans="1:7" x14ac:dyDescent="0.25">
      <c r="A5" t="s">
        <v>22</v>
      </c>
      <c r="B5" s="1">
        <v>581284</v>
      </c>
      <c r="C5" s="5">
        <f t="shared" si="0"/>
        <v>6.4500079004507702E-2</v>
      </c>
      <c r="D5" s="2">
        <f>SUM($C$2:C5)</f>
        <v>0.56678288762363316</v>
      </c>
      <c r="F5" s="4" t="str">
        <f t="shared" si="1"/>
        <v>Rio Grande do Sul &amp; 581.284 &amp; 6,5% \\ \hline</v>
      </c>
      <c r="G5" s="4" t="s">
        <v>35</v>
      </c>
    </row>
    <row r="6" spans="1:7" x14ac:dyDescent="0.25">
      <c r="A6" t="s">
        <v>15</v>
      </c>
      <c r="B6" s="1">
        <v>549973</v>
      </c>
      <c r="C6" s="5">
        <f t="shared" si="0"/>
        <v>6.1025767009492971E-2</v>
      </c>
      <c r="D6" s="2">
        <f>SUM($C$2:C6)</f>
        <v>0.62780865463312607</v>
      </c>
      <c r="F6" s="4" t="str">
        <f t="shared" si="1"/>
        <v>Paraná &amp; 549.973 &amp; 6,1% \\ \hline</v>
      </c>
      <c r="G6" s="4" t="s">
        <v>36</v>
      </c>
    </row>
    <row r="7" spans="1:7" x14ac:dyDescent="0.25">
      <c r="A7" t="s">
        <v>25</v>
      </c>
      <c r="B7" s="1">
        <v>428571</v>
      </c>
      <c r="C7" s="5">
        <f t="shared" si="0"/>
        <v>4.7554832679104993E-2</v>
      </c>
      <c r="D7" s="2">
        <f>SUM($C$2:C7)</f>
        <v>0.67536348731223106</v>
      </c>
      <c r="F7" s="4" t="str">
        <f t="shared" si="1"/>
        <v>Santa Catarina &amp; 428.571 &amp; 4,8% \\ \hline</v>
      </c>
      <c r="G7" s="4" t="s">
        <v>37</v>
      </c>
    </row>
    <row r="8" spans="1:7" x14ac:dyDescent="0.25">
      <c r="A8" t="s">
        <v>6</v>
      </c>
      <c r="B8" s="1">
        <v>352618</v>
      </c>
      <c r="C8" s="5">
        <f t="shared" si="0"/>
        <v>3.9126982436143938E-2</v>
      </c>
      <c r="D8" s="2">
        <f>SUM($C$2:C8)</f>
        <v>0.71449046974837505</v>
      </c>
      <c r="F8" s="4" t="str">
        <f t="shared" si="1"/>
        <v>Bahia &amp; 352.618 &amp; 3,9% \\ \hline</v>
      </c>
      <c r="G8" s="4" t="s">
        <v>38</v>
      </c>
    </row>
    <row r="9" spans="1:7" x14ac:dyDescent="0.25">
      <c r="A9" t="s">
        <v>8</v>
      </c>
      <c r="B9" s="1">
        <v>286944</v>
      </c>
      <c r="C9" s="5">
        <f t="shared" si="0"/>
        <v>3.1839704292341536E-2</v>
      </c>
      <c r="D9" s="2">
        <f>SUM($C$2:C9)</f>
        <v>0.74633017404071655</v>
      </c>
      <c r="F9" s="4" t="str">
        <f t="shared" si="1"/>
        <v>Distrito Federal &amp; 286.944 &amp; 3,2% \\ \hline</v>
      </c>
      <c r="G9" s="4" t="s">
        <v>39</v>
      </c>
    </row>
    <row r="10" spans="1:7" x14ac:dyDescent="0.25">
      <c r="A10" t="s">
        <v>10</v>
      </c>
      <c r="B10" s="1">
        <v>269628</v>
      </c>
      <c r="C10" s="5">
        <f t="shared" si="0"/>
        <v>2.9918296911367593E-2</v>
      </c>
      <c r="D10" s="2">
        <f>SUM($C$2:C10)</f>
        <v>0.77624847095208416</v>
      </c>
      <c r="F10" s="4" t="str">
        <f t="shared" si="1"/>
        <v>Goiás &amp; 269.628 &amp; 3,0% \\ \hline</v>
      </c>
      <c r="G10" s="4" t="s">
        <v>40</v>
      </c>
    </row>
    <row r="11" spans="1:7" x14ac:dyDescent="0.25">
      <c r="A11" t="s">
        <v>17</v>
      </c>
      <c r="B11" s="1">
        <v>262905</v>
      </c>
      <c r="C11" s="5">
        <f t="shared" si="0"/>
        <v>2.9172303505137068E-2</v>
      </c>
      <c r="D11" s="2">
        <f>SUM($C$2:C11)</f>
        <v>0.80542077445722127</v>
      </c>
      <c r="F11" s="4" t="str">
        <f t="shared" si="1"/>
        <v>Pará &amp; 262.905 &amp; 2,9% \\ \hline</v>
      </c>
      <c r="G11" s="4" t="s">
        <v>41</v>
      </c>
    </row>
    <row r="12" spans="1:7" x14ac:dyDescent="0.25">
      <c r="A12" t="s">
        <v>12</v>
      </c>
      <c r="B12" s="1">
        <v>233390</v>
      </c>
      <c r="C12" s="5">
        <f t="shared" si="0"/>
        <v>2.5897278161556229E-2</v>
      </c>
      <c r="D12" s="2">
        <f>SUM($C$2:C12)</f>
        <v>0.83131805261877745</v>
      </c>
      <c r="F12" s="4" t="str">
        <f t="shared" si="1"/>
        <v>Mato Grosso &amp; 233.390 &amp; 2,6% \\ \hline</v>
      </c>
      <c r="G12" s="4" t="s">
        <v>42</v>
      </c>
    </row>
    <row r="13" spans="1:7" x14ac:dyDescent="0.25">
      <c r="A13" t="s">
        <v>18</v>
      </c>
      <c r="B13" s="1">
        <v>220814</v>
      </c>
      <c r="C13" s="5">
        <f t="shared" si="0"/>
        <v>2.4501827755970165E-2</v>
      </c>
      <c r="D13" s="2">
        <f>SUM($C$2:C13)</f>
        <v>0.85581988037474765</v>
      </c>
      <c r="F13" s="4" t="str">
        <f t="shared" si="1"/>
        <v>Pernambuco &amp; 220.814 &amp; 2,5% \\ \hline</v>
      </c>
      <c r="G13" s="4" t="s">
        <v>43</v>
      </c>
    </row>
    <row r="14" spans="1:7" x14ac:dyDescent="0.25">
      <c r="A14" t="s">
        <v>7</v>
      </c>
      <c r="B14" s="1">
        <v>194885</v>
      </c>
      <c r="C14" s="5">
        <f t="shared" si="0"/>
        <v>2.1624709946933825E-2</v>
      </c>
      <c r="D14" s="2">
        <f>SUM($C$2:C14)</f>
        <v>0.87744459032168143</v>
      </c>
      <c r="F14" s="4" t="str">
        <f t="shared" si="1"/>
        <v>Ceará &amp; 194.885 &amp; 2,2% \\ \hline</v>
      </c>
      <c r="G14" s="4" t="s">
        <v>44</v>
      </c>
    </row>
    <row r="15" spans="1:7" x14ac:dyDescent="0.25">
      <c r="A15" t="s">
        <v>9</v>
      </c>
      <c r="B15" s="1">
        <v>186337</v>
      </c>
      <c r="C15" s="5">
        <f t="shared" si="0"/>
        <v>2.0676212009040247E-2</v>
      </c>
      <c r="D15" s="2">
        <f>SUM($C$2:C15)</f>
        <v>0.89812080233072167</v>
      </c>
      <c r="F15" s="4" t="str">
        <f t="shared" si="1"/>
        <v>Espírito Santo &amp; 186.337 &amp; 2,1% \\ \hline</v>
      </c>
      <c r="G15" s="4" t="s">
        <v>45</v>
      </c>
    </row>
    <row r="16" spans="1:7" x14ac:dyDescent="0.25">
      <c r="A16" t="s">
        <v>13</v>
      </c>
      <c r="B16" s="1">
        <v>142204</v>
      </c>
      <c r="C16" s="5">
        <f t="shared" si="0"/>
        <v>1.577915310718515E-2</v>
      </c>
      <c r="D16" s="2">
        <f>SUM($C$2:C16)</f>
        <v>0.91389995543790681</v>
      </c>
      <c r="F16" s="4" t="str">
        <f t="shared" si="1"/>
        <v>Mato Grosso do Sul &amp; 142.204 &amp; 1,6% \\ \hline</v>
      </c>
      <c r="G16" s="4" t="s">
        <v>46</v>
      </c>
    </row>
    <row r="17" spans="1:7" x14ac:dyDescent="0.25">
      <c r="A17" t="s">
        <v>5</v>
      </c>
      <c r="B17" s="1">
        <v>131531</v>
      </c>
      <c r="C17" s="5">
        <f t="shared" si="0"/>
        <v>1.4594862221464725E-2</v>
      </c>
      <c r="D17" s="2">
        <f>SUM($C$2:C17)</f>
        <v>0.92849481765937159</v>
      </c>
      <c r="F17" s="4" t="str">
        <f t="shared" si="1"/>
        <v>Amazonas &amp; 131.531 &amp; 1,5% \\ \hline</v>
      </c>
      <c r="G17" s="4" t="s">
        <v>47</v>
      </c>
    </row>
    <row r="18" spans="1:7" x14ac:dyDescent="0.25">
      <c r="A18" t="s">
        <v>11</v>
      </c>
      <c r="B18" s="1">
        <v>124981</v>
      </c>
      <c r="C18" s="5">
        <f t="shared" si="0"/>
        <v>1.3868065135221985E-2</v>
      </c>
      <c r="D18" s="2">
        <f>SUM($C$2:C18)</f>
        <v>0.94236288279459357</v>
      </c>
      <c r="F18" s="4" t="str">
        <f t="shared" si="1"/>
        <v>Maranhão &amp; 124.981 &amp; 1,4% \\ \hline</v>
      </c>
      <c r="G18" s="4" t="s">
        <v>48</v>
      </c>
    </row>
    <row r="19" spans="1:7" x14ac:dyDescent="0.25">
      <c r="A19" t="s">
        <v>21</v>
      </c>
      <c r="B19" s="1">
        <v>80181</v>
      </c>
      <c r="C19" s="5">
        <f t="shared" si="0"/>
        <v>8.8969949880960617E-3</v>
      </c>
      <c r="D19" s="2">
        <f>SUM($C$2:C19)</f>
        <v>0.95125987778268961</v>
      </c>
      <c r="F19" s="4" t="str">
        <f t="shared" si="1"/>
        <v>Rio Grande do Norte &amp; 80.181 &amp; 0,9% \\ \hline</v>
      </c>
      <c r="G19" s="4" t="s">
        <v>49</v>
      </c>
    </row>
    <row r="20" spans="1:7" x14ac:dyDescent="0.25">
      <c r="A20" t="s">
        <v>16</v>
      </c>
      <c r="B20" s="1">
        <v>77470</v>
      </c>
      <c r="C20" s="5">
        <f t="shared" si="0"/>
        <v>8.596178667362616E-3</v>
      </c>
      <c r="D20" s="2">
        <f>SUM($C$2:C20)</f>
        <v>0.95985605645005223</v>
      </c>
      <c r="F20" s="4" t="str">
        <f t="shared" si="1"/>
        <v>Paraíba &amp; 77.470 &amp; 0,9% \\ \hline</v>
      </c>
      <c r="G20" s="4" t="s">
        <v>50</v>
      </c>
    </row>
    <row r="21" spans="1:7" x14ac:dyDescent="0.25">
      <c r="A21" t="s">
        <v>3</v>
      </c>
      <c r="B21" s="1">
        <v>76266</v>
      </c>
      <c r="C21" s="5">
        <f t="shared" si="0"/>
        <v>8.4625811571586076E-3</v>
      </c>
      <c r="D21" s="2">
        <f>SUM($C$2:C21)</f>
        <v>0.96831863760721082</v>
      </c>
      <c r="F21" s="4" t="str">
        <f t="shared" si="1"/>
        <v>Alagoas &amp; 76.266 &amp; 0,8% \\ \hline</v>
      </c>
      <c r="G21" s="4" t="s">
        <v>51</v>
      </c>
    </row>
    <row r="22" spans="1:7" x14ac:dyDescent="0.25">
      <c r="A22" t="s">
        <v>19</v>
      </c>
      <c r="B22" s="1">
        <v>64028</v>
      </c>
      <c r="C22" s="5">
        <f t="shared" si="0"/>
        <v>7.1046357004504145E-3</v>
      </c>
      <c r="D22" s="2">
        <f>SUM($C$2:C22)</f>
        <v>0.97542327330766121</v>
      </c>
      <c r="F22" s="4" t="str">
        <f t="shared" si="1"/>
        <v>Piauí &amp; 64.028 &amp; 0,7% \\ \hline</v>
      </c>
      <c r="G22" s="4" t="s">
        <v>52</v>
      </c>
    </row>
    <row r="23" spans="1:7" x14ac:dyDescent="0.25">
      <c r="A23" t="s">
        <v>23</v>
      </c>
      <c r="B23" s="1">
        <v>58170</v>
      </c>
      <c r="C23" s="5">
        <f t="shared" si="0"/>
        <v>6.4546238941588152E-3</v>
      </c>
      <c r="D23" s="2">
        <f>SUM($C$2:C23)</f>
        <v>0.98187789720182006</v>
      </c>
      <c r="F23" s="4" t="str">
        <f t="shared" si="1"/>
        <v>Rondônia &amp; 58.170 &amp; 0,6% \\ \hline</v>
      </c>
      <c r="G23" s="4" t="s">
        <v>53</v>
      </c>
    </row>
    <row r="24" spans="1:7" x14ac:dyDescent="0.25">
      <c r="A24" t="s">
        <v>26</v>
      </c>
      <c r="B24" s="1">
        <v>51861</v>
      </c>
      <c r="C24" s="5">
        <f t="shared" si="0"/>
        <v>5.7545685022343182E-3</v>
      </c>
      <c r="D24" s="2">
        <f>SUM($C$2:C24)</f>
        <v>0.98763246570405439</v>
      </c>
      <c r="F24" s="4" t="str">
        <f t="shared" si="1"/>
        <v>Sergipe &amp; 51.861 &amp; 0,6% \\ \hline</v>
      </c>
      <c r="G24" s="4" t="s">
        <v>54</v>
      </c>
    </row>
    <row r="25" spans="1:7" x14ac:dyDescent="0.25">
      <c r="A25" t="s">
        <v>28</v>
      </c>
      <c r="B25" s="1">
        <v>51781</v>
      </c>
      <c r="C25" s="5">
        <f t="shared" si="0"/>
        <v>5.7456915912573077E-3</v>
      </c>
      <c r="D25" s="2">
        <f>SUM($C$2:C25)</f>
        <v>0.99337815729531165</v>
      </c>
      <c r="F25" s="4" t="str">
        <f t="shared" si="1"/>
        <v>Tocantins &amp; 51.781 &amp; 0,6% \\ \hline</v>
      </c>
      <c r="G25" s="4" t="s">
        <v>55</v>
      </c>
    </row>
    <row r="26" spans="1:7" x14ac:dyDescent="0.25">
      <c r="A26" t="s">
        <v>2</v>
      </c>
      <c r="B26" s="1">
        <v>21374</v>
      </c>
      <c r="C26" s="5">
        <f t="shared" si="0"/>
        <v>2.3716886902828008E-3</v>
      </c>
      <c r="D26" s="2">
        <f>SUM($C$2:C26)</f>
        <v>0.99574984598559446</v>
      </c>
      <c r="F26" s="4" t="str">
        <f t="shared" si="1"/>
        <v>Acre &amp; 21.374 &amp; 0,2% \\ \hline</v>
      </c>
      <c r="G26" s="4" t="s">
        <v>56</v>
      </c>
    </row>
    <row r="27" spans="1:7" x14ac:dyDescent="0.25">
      <c r="A27" t="s">
        <v>4</v>
      </c>
      <c r="B27" s="1">
        <v>20100</v>
      </c>
      <c r="C27" s="5">
        <f t="shared" si="0"/>
        <v>2.2303238829739073E-3</v>
      </c>
      <c r="D27" s="2">
        <f>SUM($C$2:C27)</f>
        <v>0.99798016986856841</v>
      </c>
      <c r="F27" s="4" t="str">
        <f t="shared" si="1"/>
        <v>Amapá &amp; 20.100 &amp; 0,2% \\ \hline</v>
      </c>
      <c r="G27" s="4" t="s">
        <v>57</v>
      </c>
    </row>
    <row r="28" spans="1:7" x14ac:dyDescent="0.25">
      <c r="A28" t="s">
        <v>24</v>
      </c>
      <c r="B28" s="1">
        <v>18203</v>
      </c>
      <c r="C28" s="5">
        <f t="shared" si="0"/>
        <v>2.0198301314315438E-3</v>
      </c>
      <c r="D28" s="2">
        <f>SUM($C$2:C28)</f>
        <v>1</v>
      </c>
      <c r="F28" s="4" t="str">
        <f t="shared" si="1"/>
        <v>Roraima &amp; 18.203 &amp; 0,2% \\ \hline</v>
      </c>
      <c r="G28" s="4" t="s">
        <v>58</v>
      </c>
    </row>
    <row r="29" spans="1:7" x14ac:dyDescent="0.25">
      <c r="A29" t="s">
        <v>29</v>
      </c>
      <c r="B29" s="1">
        <f>SUM(B2:B28)</f>
        <v>9012144</v>
      </c>
      <c r="C29" s="5">
        <f t="shared" ref="C29" si="2">B29/$B$29</f>
        <v>1</v>
      </c>
      <c r="F29" s="4" t="str">
        <f t="shared" si="1"/>
        <v>Brasil &amp; 9.012.144 &amp; 100,0% \\ \hline</v>
      </c>
      <c r="G29" s="4" t="s">
        <v>59</v>
      </c>
    </row>
  </sheetData>
  <autoFilter ref="A1:D29" xr:uid="{8FF46C90-39B7-4F73-93A8-7EB59D5BA558}"/>
  <sortState xmlns:xlrd2="http://schemas.microsoft.com/office/spreadsheetml/2017/richdata2" ref="A2:C28">
    <sortCondition descending="1" ref="B2:B2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2024-01-24T16:32:09Z</dcterms:created>
  <dcterms:modified xsi:type="dcterms:W3CDTF">2024-01-25T17:01:53Z</dcterms:modified>
</cp:coreProperties>
</file>