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13_ncr:1_{005157C0-8E7E-4F69-8824-86B651B41564}" xr6:coauthVersionLast="47" xr6:coauthVersionMax="47" xr10:uidLastSave="{00000000-0000-0000-0000-000000000000}"/>
  <bookViews>
    <workbookView xWindow="6390" yWindow="1905" windowWidth="15540" windowHeight="12555" activeTab="3" xr2:uid="{3958D75E-3928-47FA-96D3-5CCDC16361A1}"/>
  </bookViews>
  <sheets>
    <sheet name="State GDP" sheetId="3" r:id="rId1"/>
    <sheet name="hours" sheetId="4" r:id="rId2"/>
    <sheet name="n_workers" sheetId="2" r:id="rId3"/>
    <sheet name="productivity" sheetId="5" r:id="rId4"/>
  </sheets>
  <definedNames>
    <definedName name="_xlnm._FilterDatabase" localSheetId="0" hidden="1">'State GDP'!$A$1:$C$561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C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0" i="5" s="1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0" i="5" s="1"/>
  <c r="E30" i="5" s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2" i="5" l="1"/>
</calcChain>
</file>

<file path=xl/sharedStrings.xml><?xml version="1.0" encoding="utf-8"?>
<sst xmlns="http://schemas.openxmlformats.org/spreadsheetml/2006/main" count="700" uniqueCount="83">
  <si>
    <t>Tabela 4092 - Pessoas de 14 anos ou mais de idade, por condição em relação à força de trabalho e condição de ocupação</t>
  </si>
  <si>
    <t>Variável - Pessoas de 14 anos ou mais de idade (Mil pessoas)</t>
  </si>
  <si>
    <t>Brasil e Unidade da Federação</t>
  </si>
  <si>
    <t>Condição em relação à força de trabalho e condição de ocupação x Trimestre</t>
  </si>
  <si>
    <t>Força de trabalho - ocupada</t>
  </si>
  <si>
    <t>1º trimestre 2019</t>
  </si>
  <si>
    <t>2º trimestre 2019</t>
  </si>
  <si>
    <t>3º trimestre 2019</t>
  </si>
  <si>
    <t>4º trimestre 2019</t>
  </si>
  <si>
    <t>pop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</si>
  <si>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</si>
  <si>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</si>
  <si>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</si>
  <si>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</si>
  <si>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</si>
  <si>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</si>
  <si>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</si>
  <si>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</si>
  <si>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</si>
  <si>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</si>
  <si>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</si>
  <si>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</si>
  <si>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</si>
  <si>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</si>
  <si>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</si>
  <si>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</si>
  <si>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</si>
  <si>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</si>
  <si>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</si>
  <si>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</si>
  <si>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</si>
  <si>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</si>
  <si>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</si>
  <si>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</si>
  <si>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</si>
  <si>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</si>
  <si>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</si>
  <si>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</si>
  <si>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 - Pesquisa Nacional por Amostra de Domicílios Contínua trimestral</t>
  </si>
  <si>
    <t>ano</t>
  </si>
  <si>
    <t>UF</t>
  </si>
  <si>
    <t>PIB_reais</t>
  </si>
  <si>
    <t>SP</t>
  </si>
  <si>
    <t>RJ</t>
  </si>
  <si>
    <t>MG</t>
  </si>
  <si>
    <t>RS</t>
  </si>
  <si>
    <t>PR</t>
  </si>
  <si>
    <t>SC</t>
  </si>
  <si>
    <t>BA</t>
  </si>
  <si>
    <t>DF</t>
  </si>
  <si>
    <t>GO</t>
  </si>
  <si>
    <t>PE</t>
  </si>
  <si>
    <t>PA</t>
  </si>
  <si>
    <t>CE</t>
  </si>
  <si>
    <t>MT</t>
  </si>
  <si>
    <t>ES</t>
  </si>
  <si>
    <t>AM</t>
  </si>
  <si>
    <t>MS</t>
  </si>
  <si>
    <t>MA</t>
  </si>
  <si>
    <t>RN</t>
  </si>
  <si>
    <t>PB</t>
  </si>
  <si>
    <t>AL</t>
  </si>
  <si>
    <t>PI</t>
  </si>
  <si>
    <t>RO</t>
  </si>
  <si>
    <t>SE</t>
  </si>
  <si>
    <t>TO</t>
  </si>
  <si>
    <t>AP</t>
  </si>
  <si>
    <t>AC</t>
  </si>
  <si>
    <t>RR</t>
  </si>
  <si>
    <t>2019-03-01</t>
  </si>
  <si>
    <t>2019-06-01</t>
  </si>
  <si>
    <t>2019-09-01</t>
  </si>
  <si>
    <t>2019-12-01</t>
  </si>
  <si>
    <t>horas</t>
  </si>
  <si>
    <t>GDP</t>
  </si>
  <si>
    <t>hours</t>
  </si>
  <si>
    <t>workers</t>
  </si>
  <si>
    <t>productivity</t>
  </si>
  <si>
    <t>State</t>
  </si>
  <si>
    <t>Resto to Brasil</t>
  </si>
  <si>
    <t>ZA2</t>
  </si>
  <si>
    <t>ZA1</t>
  </si>
  <si>
    <t>θz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</si>
</sst>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3"/>
    <xf numFmtId="0" fontId="4" fillId="0" borderId="0" xfId="3"/>
    <xf numFmtId="0" fontId="4" fillId="2" borderId="0" xfId="3" applyFill="1"/>
    <xf numFmtId="164" fontId="0" fillId="0" borderId="0" xfId="4" applyNumberFormat="1" applyFont="1"/>
    <xf numFmtId="164" fontId="4" fillId="2" borderId="0" xfId="3" applyNumberFormat="1" applyFill="1"/>
    <xf numFmtId="0" fontId="2" fillId="0" borderId="0" xfId="0" applyFont="1" applyAlignment="1">
      <alignment horizontal="center"/>
    </xf>
    <xf numFmtId="43" fontId="2" fillId="2" borderId="0" xfId="1" applyFont="1" applyFill="1" applyAlignment="1">
      <alignment horizontal="center"/>
    </xf>
    <xf numFmtId="165" fontId="2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3" fontId="0" fillId="2" borderId="0" xfId="1" applyFont="1" applyFill="1"/>
    <xf numFmtId="165" fontId="0" fillId="0" borderId="0" xfId="2" applyNumberFormat="1" applyFont="1"/>
    <xf numFmtId="43" fontId="0" fillId="0" borderId="0" xfId="0" applyNumberFormat="1"/>
    <xf numFmtId="43" fontId="0" fillId="0" borderId="0" xfId="1" applyFont="1"/>
    <xf numFmtId="43" fontId="2" fillId="0" borderId="0" xfId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3" borderId="0" xfId="0" applyFont="1" applyFill="1"/>
    <xf numFmtId="164" fontId="3" fillId="3" borderId="0" xfId="1" applyNumberFormat="1" applyFont="1" applyFill="1"/>
    <xf numFmtId="43" fontId="3" fillId="3" borderId="0" xfId="0" applyNumberFormat="1" applyFont="1" applyFill="1"/>
    <xf numFmtId="164" fontId="3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</cellXfs>
  <cellStyles count="5">
    <cellStyle name="Normal" xfId="0" builtinId="0"/>
    <cellStyle name="Normal 2" xfId="3" xr:uid="{EE62B7B3-F332-4B15-87C5-B1F67D06FDAE}"/>
    <cellStyle name="Porcentagem" xfId="2" builtinId="5"/>
    <cellStyle name="Vírgula" xfId="1" builtinId="3"/>
    <cellStyle name="Vírgula 2" xfId="4" xr:uid="{5433360B-2227-4287-9EE7-881958168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1E5B-DB3C-4462-BEC4-72C9427659DF}">
  <sheetPr filterMode="1"/>
  <dimension ref="A1:F561"/>
  <sheetViews>
    <sheetView workbookViewId="0">
      <selection activeCell="B478" sqref="B478:B505"/>
    </sheetView>
  </sheetViews>
  <sheetFormatPr defaultColWidth="9.28515625" defaultRowHeight="15" x14ac:dyDescent="0.25"/>
  <cols>
    <col min="1" max="1" width="8.85546875" style="9" bestFit="1" customWidth="1"/>
    <col min="2" max="2" width="19.28515625" bestFit="1" customWidth="1"/>
    <col min="3" max="3" width="16.85546875" style="13" bestFit="1" customWidth="1"/>
    <col min="4" max="4" width="9.28515625" style="11"/>
    <col min="6" max="6" width="16.85546875" bestFit="1" customWidth="1"/>
  </cols>
  <sheetData>
    <row r="1" spans="1:4" s="6" customFormat="1" x14ac:dyDescent="0.25">
      <c r="A1" s="6" t="s">
        <v>39</v>
      </c>
      <c r="B1" s="6" t="s">
        <v>40</v>
      </c>
      <c r="C1" s="7" t="s">
        <v>41</v>
      </c>
      <c r="D1" s="8"/>
    </row>
    <row r="2" spans="1:4" hidden="1" x14ac:dyDescent="0.25">
      <c r="A2">
        <v>2002</v>
      </c>
      <c r="B2" t="s">
        <v>10</v>
      </c>
      <c r="C2">
        <v>1488787276</v>
      </c>
      <c r="D2"/>
    </row>
    <row r="3" spans="1:4" hidden="1" x14ac:dyDescent="0.25">
      <c r="A3">
        <v>2002</v>
      </c>
      <c r="B3" t="s">
        <v>11</v>
      </c>
      <c r="C3">
        <v>7467630</v>
      </c>
      <c r="D3"/>
    </row>
    <row r="4" spans="1:4" hidden="1" x14ac:dyDescent="0.25">
      <c r="A4">
        <v>2002</v>
      </c>
      <c r="B4" t="s">
        <v>12</v>
      </c>
      <c r="C4">
        <v>2971301</v>
      </c>
      <c r="D4"/>
    </row>
    <row r="5" spans="1:4" hidden="1" x14ac:dyDescent="0.25">
      <c r="A5">
        <v>2002</v>
      </c>
      <c r="B5" t="s">
        <v>13</v>
      </c>
      <c r="C5">
        <v>22093338</v>
      </c>
      <c r="D5"/>
    </row>
    <row r="6" spans="1:4" hidden="1" x14ac:dyDescent="0.25">
      <c r="A6">
        <v>2002</v>
      </c>
      <c r="B6" t="s">
        <v>14</v>
      </c>
      <c r="C6">
        <v>2392033</v>
      </c>
      <c r="D6"/>
    </row>
    <row r="7" spans="1:4" hidden="1" x14ac:dyDescent="0.25">
      <c r="A7">
        <v>2002</v>
      </c>
      <c r="B7" t="s">
        <v>15</v>
      </c>
      <c r="C7">
        <v>26482159</v>
      </c>
      <c r="D7"/>
    </row>
    <row r="8" spans="1:4" hidden="1" x14ac:dyDescent="0.25">
      <c r="A8">
        <v>2002</v>
      </c>
      <c r="B8" t="s">
        <v>16</v>
      </c>
      <c r="C8">
        <v>3173343</v>
      </c>
      <c r="D8"/>
    </row>
    <row r="9" spans="1:4" hidden="1" x14ac:dyDescent="0.25">
      <c r="A9">
        <v>2002</v>
      </c>
      <c r="B9" t="s">
        <v>17</v>
      </c>
      <c r="C9">
        <v>5322563</v>
      </c>
      <c r="D9"/>
    </row>
    <row r="10" spans="1:4" hidden="1" x14ac:dyDescent="0.25">
      <c r="A10">
        <v>2002</v>
      </c>
      <c r="B10" t="s">
        <v>18</v>
      </c>
      <c r="C10">
        <v>15924003</v>
      </c>
      <c r="D10"/>
    </row>
    <row r="11" spans="1:4" hidden="1" x14ac:dyDescent="0.25">
      <c r="A11">
        <v>2002</v>
      </c>
      <c r="B11" t="s">
        <v>19</v>
      </c>
      <c r="C11">
        <v>7122635</v>
      </c>
      <c r="D11"/>
    </row>
    <row r="12" spans="1:4" hidden="1" x14ac:dyDescent="0.25">
      <c r="A12">
        <v>2002</v>
      </c>
      <c r="B12" t="s">
        <v>20</v>
      </c>
      <c r="C12">
        <v>28718840</v>
      </c>
      <c r="D12"/>
    </row>
    <row r="13" spans="1:4" hidden="1" x14ac:dyDescent="0.25">
      <c r="A13">
        <v>2002</v>
      </c>
      <c r="B13" t="s">
        <v>21</v>
      </c>
      <c r="C13">
        <v>13566803</v>
      </c>
      <c r="D13"/>
    </row>
    <row r="14" spans="1:4" hidden="1" x14ac:dyDescent="0.25">
      <c r="A14">
        <v>2002</v>
      </c>
      <c r="B14" t="s">
        <v>22</v>
      </c>
      <c r="C14">
        <v>12747021</v>
      </c>
      <c r="D14"/>
    </row>
    <row r="15" spans="1:4" hidden="1" x14ac:dyDescent="0.25">
      <c r="A15">
        <v>2002</v>
      </c>
      <c r="B15" t="s">
        <v>23</v>
      </c>
      <c r="C15">
        <v>36056032</v>
      </c>
      <c r="D15"/>
    </row>
    <row r="16" spans="1:4" hidden="1" x14ac:dyDescent="0.25">
      <c r="A16">
        <v>2002</v>
      </c>
      <c r="B16" t="s">
        <v>24</v>
      </c>
      <c r="C16">
        <v>11536853</v>
      </c>
      <c r="D16"/>
    </row>
    <row r="17" spans="1:3" customFormat="1" hidden="1" x14ac:dyDescent="0.25">
      <c r="A17">
        <v>2002</v>
      </c>
      <c r="B17" t="s">
        <v>25</v>
      </c>
      <c r="C17">
        <v>10332494</v>
      </c>
    </row>
    <row r="18" spans="1:3" customFormat="1" hidden="1" x14ac:dyDescent="0.25">
      <c r="A18">
        <v>2002</v>
      </c>
      <c r="B18" t="s">
        <v>26</v>
      </c>
      <c r="C18">
        <v>58842976</v>
      </c>
    </row>
    <row r="19" spans="1:3" customFormat="1" hidden="1" x14ac:dyDescent="0.25">
      <c r="A19">
        <v>2002</v>
      </c>
      <c r="B19" t="s">
        <v>27</v>
      </c>
      <c r="C19">
        <v>124071066</v>
      </c>
    </row>
    <row r="20" spans="1:3" customFormat="1" hidden="1" x14ac:dyDescent="0.25">
      <c r="A20">
        <v>2002</v>
      </c>
      <c r="B20" t="s">
        <v>28</v>
      </c>
      <c r="C20">
        <v>27048997</v>
      </c>
    </row>
    <row r="21" spans="1:3" customFormat="1" hidden="1" x14ac:dyDescent="0.25">
      <c r="A21">
        <v>2002</v>
      </c>
      <c r="B21" t="s">
        <v>29</v>
      </c>
      <c r="C21">
        <v>184310915</v>
      </c>
    </row>
    <row r="22" spans="1:3" customFormat="1" hidden="1" x14ac:dyDescent="0.25">
      <c r="A22">
        <v>2002</v>
      </c>
      <c r="B22" t="s">
        <v>30</v>
      </c>
      <c r="C22">
        <v>518878815</v>
      </c>
    </row>
    <row r="23" spans="1:3" customFormat="1" hidden="1" x14ac:dyDescent="0.25">
      <c r="A23">
        <v>2002</v>
      </c>
      <c r="B23" t="s">
        <v>31</v>
      </c>
      <c r="C23">
        <v>88235715</v>
      </c>
    </row>
    <row r="24" spans="1:3" customFormat="1" hidden="1" x14ac:dyDescent="0.25">
      <c r="A24">
        <v>2002</v>
      </c>
      <c r="B24" t="s">
        <v>32</v>
      </c>
      <c r="C24">
        <v>54481893</v>
      </c>
    </row>
    <row r="25" spans="1:3" customFormat="1" hidden="1" x14ac:dyDescent="0.25">
      <c r="A25">
        <v>2002</v>
      </c>
      <c r="B25" t="s">
        <v>33</v>
      </c>
      <c r="C25">
        <v>98847211</v>
      </c>
    </row>
    <row r="26" spans="1:3" customFormat="1" hidden="1" x14ac:dyDescent="0.25">
      <c r="A26">
        <v>2002</v>
      </c>
      <c r="B26" t="s">
        <v>34</v>
      </c>
      <c r="C26">
        <v>16440424</v>
      </c>
    </row>
    <row r="27" spans="1:3" customFormat="1" hidden="1" x14ac:dyDescent="0.25">
      <c r="A27">
        <v>2002</v>
      </c>
      <c r="B27" t="s">
        <v>35</v>
      </c>
      <c r="C27">
        <v>19190653</v>
      </c>
    </row>
    <row r="28" spans="1:3" customFormat="1" hidden="1" x14ac:dyDescent="0.25">
      <c r="A28">
        <v>2002</v>
      </c>
      <c r="B28" t="s">
        <v>36</v>
      </c>
      <c r="C28">
        <v>38629365</v>
      </c>
    </row>
    <row r="29" spans="1:3" customFormat="1" hidden="1" x14ac:dyDescent="0.25">
      <c r="A29">
        <v>2002</v>
      </c>
      <c r="B29" t="s">
        <v>37</v>
      </c>
      <c r="C29">
        <v>53902200</v>
      </c>
    </row>
    <row r="30" spans="1:3" customFormat="1" hidden="1" x14ac:dyDescent="0.25">
      <c r="A30">
        <v>2003</v>
      </c>
      <c r="B30" t="s">
        <v>10</v>
      </c>
      <c r="C30">
        <v>1717950386</v>
      </c>
    </row>
    <row r="31" spans="1:3" customFormat="1" hidden="1" x14ac:dyDescent="0.25">
      <c r="A31">
        <v>2003</v>
      </c>
      <c r="B31" t="s">
        <v>11</v>
      </c>
      <c r="C31">
        <v>9425010</v>
      </c>
    </row>
    <row r="32" spans="1:3" customFormat="1" hidden="1" x14ac:dyDescent="0.25">
      <c r="A32">
        <v>2003</v>
      </c>
      <c r="B32" t="s">
        <v>12</v>
      </c>
      <c r="C32">
        <v>3377234</v>
      </c>
    </row>
    <row r="33" spans="1:3" customFormat="1" hidden="1" x14ac:dyDescent="0.25">
      <c r="A33">
        <v>2003</v>
      </c>
      <c r="B33" t="s">
        <v>13</v>
      </c>
      <c r="C33">
        <v>25862134</v>
      </c>
    </row>
    <row r="34" spans="1:3" customFormat="1" hidden="1" x14ac:dyDescent="0.25">
      <c r="A34">
        <v>2003</v>
      </c>
      <c r="B34" t="s">
        <v>14</v>
      </c>
      <c r="C34">
        <v>2594081</v>
      </c>
    </row>
    <row r="35" spans="1:3" customFormat="1" hidden="1" x14ac:dyDescent="0.25">
      <c r="A35">
        <v>2003</v>
      </c>
      <c r="B35" t="s">
        <v>15</v>
      </c>
      <c r="C35">
        <v>30270152</v>
      </c>
    </row>
    <row r="36" spans="1:3" customFormat="1" hidden="1" x14ac:dyDescent="0.25">
      <c r="A36">
        <v>2003</v>
      </c>
      <c r="B36" t="s">
        <v>16</v>
      </c>
      <c r="C36">
        <v>3413195</v>
      </c>
    </row>
    <row r="37" spans="1:3" customFormat="1" hidden="1" x14ac:dyDescent="0.25">
      <c r="A37">
        <v>2003</v>
      </c>
      <c r="B37" t="s">
        <v>17</v>
      </c>
      <c r="C37">
        <v>6612339</v>
      </c>
    </row>
    <row r="38" spans="1:3" customFormat="1" hidden="1" x14ac:dyDescent="0.25">
      <c r="A38">
        <v>2003</v>
      </c>
      <c r="B38" t="s">
        <v>18</v>
      </c>
      <c r="C38">
        <v>19502900</v>
      </c>
    </row>
    <row r="39" spans="1:3" customFormat="1" hidden="1" x14ac:dyDescent="0.25">
      <c r="A39">
        <v>2003</v>
      </c>
      <c r="B39" t="s">
        <v>19</v>
      </c>
      <c r="C39">
        <v>8414901</v>
      </c>
    </row>
    <row r="40" spans="1:3" customFormat="1" hidden="1" x14ac:dyDescent="0.25">
      <c r="A40">
        <v>2003</v>
      </c>
      <c r="B40" t="s">
        <v>20</v>
      </c>
      <c r="C40">
        <v>32687418</v>
      </c>
    </row>
    <row r="41" spans="1:3" customFormat="1" hidden="1" x14ac:dyDescent="0.25">
      <c r="A41">
        <v>2003</v>
      </c>
      <c r="B41" t="s">
        <v>21</v>
      </c>
      <c r="C41">
        <v>14865441</v>
      </c>
    </row>
    <row r="42" spans="1:3" customFormat="1" hidden="1" x14ac:dyDescent="0.25">
      <c r="A42">
        <v>2003</v>
      </c>
      <c r="B42" t="s">
        <v>22</v>
      </c>
      <c r="C42">
        <v>14737920</v>
      </c>
    </row>
    <row r="43" spans="1:3" customFormat="1" hidden="1" x14ac:dyDescent="0.25">
      <c r="A43">
        <v>2003</v>
      </c>
      <c r="B43" t="s">
        <v>23</v>
      </c>
      <c r="C43">
        <v>38815845</v>
      </c>
    </row>
    <row r="44" spans="1:3" customFormat="1" hidden="1" x14ac:dyDescent="0.25">
      <c r="A44">
        <v>2003</v>
      </c>
      <c r="B44" t="s">
        <v>24</v>
      </c>
      <c r="C44">
        <v>12624030</v>
      </c>
    </row>
    <row r="45" spans="1:3" customFormat="1" hidden="1" x14ac:dyDescent="0.25">
      <c r="A45">
        <v>2003</v>
      </c>
      <c r="B45" t="s">
        <v>25</v>
      </c>
      <c r="C45">
        <v>11749574</v>
      </c>
    </row>
    <row r="46" spans="1:3" customFormat="1" hidden="1" x14ac:dyDescent="0.25">
      <c r="A46">
        <v>2003</v>
      </c>
      <c r="B46" t="s">
        <v>26</v>
      </c>
      <c r="C46">
        <v>67174227</v>
      </c>
    </row>
    <row r="47" spans="1:3" customFormat="1" hidden="1" x14ac:dyDescent="0.25">
      <c r="A47">
        <v>2003</v>
      </c>
      <c r="B47" t="s">
        <v>27</v>
      </c>
      <c r="C47">
        <v>144189094</v>
      </c>
    </row>
    <row r="48" spans="1:3" customFormat="1" hidden="1" x14ac:dyDescent="0.25">
      <c r="A48">
        <v>2003</v>
      </c>
      <c r="B48" t="s">
        <v>28</v>
      </c>
      <c r="C48">
        <v>31519106</v>
      </c>
    </row>
    <row r="49" spans="1:3" customFormat="1" hidden="1" x14ac:dyDescent="0.25">
      <c r="A49">
        <v>2003</v>
      </c>
      <c r="B49" t="s">
        <v>29</v>
      </c>
      <c r="C49">
        <v>202640789</v>
      </c>
    </row>
    <row r="50" spans="1:3" customFormat="1" hidden="1" x14ac:dyDescent="0.25">
      <c r="A50">
        <v>2003</v>
      </c>
      <c r="B50" t="s">
        <v>30</v>
      </c>
      <c r="C50">
        <v>591454032</v>
      </c>
    </row>
    <row r="51" spans="1:3" customFormat="1" hidden="1" x14ac:dyDescent="0.25">
      <c r="A51">
        <v>2003</v>
      </c>
      <c r="B51" t="s">
        <v>31</v>
      </c>
      <c r="C51">
        <v>110039414</v>
      </c>
    </row>
    <row r="52" spans="1:3" customFormat="1" hidden="1" x14ac:dyDescent="0.25">
      <c r="A52">
        <v>2003</v>
      </c>
      <c r="B52" t="s">
        <v>32</v>
      </c>
      <c r="C52">
        <v>64098475</v>
      </c>
    </row>
    <row r="53" spans="1:3" customFormat="1" hidden="1" x14ac:dyDescent="0.25">
      <c r="A53">
        <v>2003</v>
      </c>
      <c r="B53" t="s">
        <v>33</v>
      </c>
      <c r="C53">
        <v>119325399</v>
      </c>
    </row>
    <row r="54" spans="1:3" customFormat="1" hidden="1" x14ac:dyDescent="0.25">
      <c r="A54">
        <v>2003</v>
      </c>
      <c r="B54" t="s">
        <v>34</v>
      </c>
      <c r="C54">
        <v>21846566</v>
      </c>
    </row>
    <row r="55" spans="1:3" customFormat="1" hidden="1" x14ac:dyDescent="0.25">
      <c r="A55">
        <v>2003</v>
      </c>
      <c r="B55" t="s">
        <v>35</v>
      </c>
      <c r="C55">
        <v>26697097</v>
      </c>
    </row>
    <row r="56" spans="1:3" customFormat="1" hidden="1" x14ac:dyDescent="0.25">
      <c r="A56">
        <v>2003</v>
      </c>
      <c r="B56" t="s">
        <v>36</v>
      </c>
      <c r="C56">
        <v>45557889</v>
      </c>
    </row>
    <row r="57" spans="1:3" customFormat="1" hidden="1" x14ac:dyDescent="0.25">
      <c r="A57">
        <v>2003</v>
      </c>
      <c r="B57" t="s">
        <v>37</v>
      </c>
      <c r="C57">
        <v>58456124</v>
      </c>
    </row>
    <row r="58" spans="1:3" customFormat="1" hidden="1" x14ac:dyDescent="0.25">
      <c r="A58">
        <v>2004</v>
      </c>
      <c r="B58" t="s">
        <v>10</v>
      </c>
      <c r="C58">
        <v>1957751224</v>
      </c>
    </row>
    <row r="59" spans="1:3" customFormat="1" hidden="1" x14ac:dyDescent="0.25">
      <c r="A59">
        <v>2004</v>
      </c>
      <c r="B59" t="s">
        <v>11</v>
      </c>
      <c r="C59">
        <v>11004641</v>
      </c>
    </row>
    <row r="60" spans="1:3" customFormat="1" hidden="1" x14ac:dyDescent="0.25">
      <c r="A60">
        <v>2004</v>
      </c>
      <c r="B60" t="s">
        <v>12</v>
      </c>
      <c r="C60">
        <v>3784003</v>
      </c>
    </row>
    <row r="61" spans="1:3" customFormat="1" hidden="1" x14ac:dyDescent="0.25">
      <c r="A61">
        <v>2004</v>
      </c>
      <c r="B61" t="s">
        <v>13</v>
      </c>
      <c r="C61">
        <v>31090696</v>
      </c>
    </row>
    <row r="62" spans="1:3" customFormat="1" hidden="1" x14ac:dyDescent="0.25">
      <c r="A62">
        <v>2004</v>
      </c>
      <c r="B62" t="s">
        <v>14</v>
      </c>
      <c r="C62">
        <v>2822757</v>
      </c>
    </row>
    <row r="63" spans="1:3" customFormat="1" hidden="1" x14ac:dyDescent="0.25">
      <c r="A63">
        <v>2004</v>
      </c>
      <c r="B63" t="s">
        <v>15</v>
      </c>
      <c r="C63">
        <v>37272726</v>
      </c>
    </row>
    <row r="64" spans="1:3" customFormat="1" hidden="1" x14ac:dyDescent="0.25">
      <c r="A64">
        <v>2004</v>
      </c>
      <c r="B64" t="s">
        <v>16</v>
      </c>
      <c r="C64">
        <v>3824740</v>
      </c>
    </row>
    <row r="65" spans="1:3" customFormat="1" hidden="1" x14ac:dyDescent="0.25">
      <c r="A65">
        <v>2004</v>
      </c>
      <c r="B65" t="s">
        <v>17</v>
      </c>
      <c r="C65">
        <v>7251580</v>
      </c>
    </row>
    <row r="66" spans="1:3" customFormat="1" hidden="1" x14ac:dyDescent="0.25">
      <c r="A66">
        <v>2004</v>
      </c>
      <c r="B66" t="s">
        <v>18</v>
      </c>
      <c r="C66">
        <v>22127132</v>
      </c>
    </row>
    <row r="67" spans="1:3" customFormat="1" hidden="1" x14ac:dyDescent="0.25">
      <c r="A67">
        <v>2004</v>
      </c>
      <c r="B67" t="s">
        <v>19</v>
      </c>
      <c r="C67">
        <v>9406461</v>
      </c>
    </row>
    <row r="68" spans="1:3" customFormat="1" hidden="1" x14ac:dyDescent="0.25">
      <c r="A68">
        <v>2004</v>
      </c>
      <c r="B68" t="s">
        <v>20</v>
      </c>
      <c r="C68">
        <v>36890816</v>
      </c>
    </row>
    <row r="69" spans="1:3" customFormat="1" hidden="1" x14ac:dyDescent="0.25">
      <c r="A69">
        <v>2004</v>
      </c>
      <c r="B69" t="s">
        <v>21</v>
      </c>
      <c r="C69">
        <v>17252398</v>
      </c>
    </row>
    <row r="70" spans="1:3" customFormat="1" hidden="1" x14ac:dyDescent="0.25">
      <c r="A70">
        <v>2004</v>
      </c>
      <c r="B70" t="s">
        <v>22</v>
      </c>
      <c r="C70">
        <v>15757832</v>
      </c>
    </row>
    <row r="71" spans="1:3" customFormat="1" hidden="1" x14ac:dyDescent="0.25">
      <c r="A71">
        <v>2004</v>
      </c>
      <c r="B71" t="s">
        <v>23</v>
      </c>
      <c r="C71">
        <v>44982684</v>
      </c>
    </row>
    <row r="72" spans="1:3" customFormat="1" hidden="1" x14ac:dyDescent="0.25">
      <c r="A72">
        <v>2004</v>
      </c>
      <c r="B72" t="s">
        <v>24</v>
      </c>
      <c r="C72">
        <v>14044907</v>
      </c>
    </row>
    <row r="73" spans="1:3" customFormat="1" hidden="1" x14ac:dyDescent="0.25">
      <c r="A73">
        <v>2004</v>
      </c>
      <c r="B73" t="s">
        <v>25</v>
      </c>
      <c r="C73">
        <v>13336258</v>
      </c>
    </row>
    <row r="74" spans="1:3" customFormat="1" hidden="1" x14ac:dyDescent="0.25">
      <c r="A74">
        <v>2004</v>
      </c>
      <c r="B74" t="s">
        <v>26</v>
      </c>
      <c r="C74">
        <v>77931725</v>
      </c>
    </row>
    <row r="75" spans="1:3" customFormat="1" hidden="1" x14ac:dyDescent="0.25">
      <c r="A75">
        <v>2004</v>
      </c>
      <c r="B75" t="s">
        <v>27</v>
      </c>
      <c r="C75">
        <v>171870934</v>
      </c>
    </row>
    <row r="76" spans="1:3" customFormat="1" hidden="1" x14ac:dyDescent="0.25">
      <c r="A76">
        <v>2004</v>
      </c>
      <c r="B76" t="s">
        <v>28</v>
      </c>
      <c r="C76">
        <v>39732638</v>
      </c>
    </row>
    <row r="77" spans="1:3" customFormat="1" hidden="1" x14ac:dyDescent="0.25">
      <c r="A77">
        <v>2004</v>
      </c>
      <c r="B77" t="s">
        <v>29</v>
      </c>
      <c r="C77">
        <v>241206738</v>
      </c>
    </row>
    <row r="78" spans="1:3" customFormat="1" hidden="1" x14ac:dyDescent="0.25">
      <c r="A78">
        <v>2004</v>
      </c>
      <c r="B78" t="s">
        <v>30</v>
      </c>
      <c r="C78">
        <v>652955558</v>
      </c>
    </row>
    <row r="79" spans="1:3" customFormat="1" hidden="1" x14ac:dyDescent="0.25">
      <c r="A79">
        <v>2004</v>
      </c>
      <c r="B79" t="s">
        <v>31</v>
      </c>
      <c r="C79">
        <v>123451530</v>
      </c>
    </row>
    <row r="80" spans="1:3" customFormat="1" hidden="1" x14ac:dyDescent="0.25">
      <c r="A80">
        <v>2004</v>
      </c>
      <c r="B80" t="s">
        <v>32</v>
      </c>
      <c r="C80">
        <v>73618966</v>
      </c>
    </row>
    <row r="81" spans="1:3" customFormat="1" hidden="1" x14ac:dyDescent="0.25">
      <c r="A81">
        <v>2004</v>
      </c>
      <c r="B81" t="s">
        <v>33</v>
      </c>
      <c r="C81">
        <v>131192206</v>
      </c>
    </row>
    <row r="82" spans="1:3" customFormat="1" hidden="1" x14ac:dyDescent="0.25">
      <c r="A82">
        <v>2004</v>
      </c>
      <c r="B82" t="s">
        <v>34</v>
      </c>
      <c r="C82">
        <v>23372308</v>
      </c>
    </row>
    <row r="83" spans="1:3" customFormat="1" hidden="1" x14ac:dyDescent="0.25">
      <c r="A83">
        <v>2004</v>
      </c>
      <c r="B83" t="s">
        <v>35</v>
      </c>
      <c r="C83">
        <v>33388670</v>
      </c>
    </row>
    <row r="84" spans="1:3" customFormat="1" hidden="1" x14ac:dyDescent="0.25">
      <c r="A84">
        <v>2004</v>
      </c>
      <c r="B84" t="s">
        <v>36</v>
      </c>
      <c r="C84">
        <v>51103815</v>
      </c>
    </row>
    <row r="85" spans="1:3" customFormat="1" hidden="1" x14ac:dyDescent="0.25">
      <c r="A85">
        <v>2004</v>
      </c>
      <c r="B85" t="s">
        <v>37</v>
      </c>
      <c r="C85">
        <v>67076505</v>
      </c>
    </row>
    <row r="86" spans="1:3" customFormat="1" hidden="1" x14ac:dyDescent="0.25">
      <c r="A86">
        <v>2005</v>
      </c>
      <c r="B86" t="s">
        <v>10</v>
      </c>
      <c r="C86">
        <v>2170584503</v>
      </c>
    </row>
    <row r="87" spans="1:3" customFormat="1" hidden="1" x14ac:dyDescent="0.25">
      <c r="A87">
        <v>2005</v>
      </c>
      <c r="B87" t="s">
        <v>11</v>
      </c>
      <c r="C87">
        <v>12511821</v>
      </c>
    </row>
    <row r="88" spans="1:3" customFormat="1" hidden="1" x14ac:dyDescent="0.25">
      <c r="A88">
        <v>2005</v>
      </c>
      <c r="B88" t="s">
        <v>12</v>
      </c>
      <c r="C88">
        <v>4300581</v>
      </c>
    </row>
    <row r="89" spans="1:3" customFormat="1" hidden="1" x14ac:dyDescent="0.25">
      <c r="A89">
        <v>2005</v>
      </c>
      <c r="B89" t="s">
        <v>13</v>
      </c>
      <c r="C89">
        <v>33980877</v>
      </c>
    </row>
    <row r="90" spans="1:3" customFormat="1" hidden="1" x14ac:dyDescent="0.25">
      <c r="A90">
        <v>2005</v>
      </c>
      <c r="B90" t="s">
        <v>14</v>
      </c>
      <c r="C90">
        <v>3193430</v>
      </c>
    </row>
    <row r="91" spans="1:3" customFormat="1" hidden="1" x14ac:dyDescent="0.25">
      <c r="A91">
        <v>2005</v>
      </c>
      <c r="B91" t="s">
        <v>15</v>
      </c>
      <c r="C91">
        <v>40522893</v>
      </c>
    </row>
    <row r="92" spans="1:3" customFormat="1" hidden="1" x14ac:dyDescent="0.25">
      <c r="A92">
        <v>2005</v>
      </c>
      <c r="B92" t="s">
        <v>16</v>
      </c>
      <c r="C92">
        <v>4306410</v>
      </c>
    </row>
    <row r="93" spans="1:3" customFormat="1" hidden="1" x14ac:dyDescent="0.25">
      <c r="A93">
        <v>2005</v>
      </c>
      <c r="B93" t="s">
        <v>17</v>
      </c>
      <c r="C93">
        <v>7707340</v>
      </c>
    </row>
    <row r="94" spans="1:3" customFormat="1" hidden="1" x14ac:dyDescent="0.25">
      <c r="A94">
        <v>2005</v>
      </c>
      <c r="B94" t="s">
        <v>18</v>
      </c>
      <c r="C94">
        <v>25104209</v>
      </c>
    </row>
    <row r="95" spans="1:3" customFormat="1" hidden="1" x14ac:dyDescent="0.25">
      <c r="A95">
        <v>2005</v>
      </c>
      <c r="B95" t="s">
        <v>19</v>
      </c>
      <c r="C95">
        <v>10711834</v>
      </c>
    </row>
    <row r="96" spans="1:3" customFormat="1" hidden="1" x14ac:dyDescent="0.25">
      <c r="A96">
        <v>2005</v>
      </c>
      <c r="B96" t="s">
        <v>20</v>
      </c>
      <c r="C96">
        <v>41059459</v>
      </c>
    </row>
    <row r="97" spans="1:3" customFormat="1" hidden="1" x14ac:dyDescent="0.25">
      <c r="A97">
        <v>2005</v>
      </c>
      <c r="B97" t="s">
        <v>21</v>
      </c>
      <c r="C97">
        <v>19966918</v>
      </c>
    </row>
    <row r="98" spans="1:3" customFormat="1" hidden="1" x14ac:dyDescent="0.25">
      <c r="A98">
        <v>2005</v>
      </c>
      <c r="B98" t="s">
        <v>22</v>
      </c>
      <c r="C98">
        <v>17557226</v>
      </c>
    </row>
    <row r="99" spans="1:3" customFormat="1" hidden="1" x14ac:dyDescent="0.25">
      <c r="A99">
        <v>2005</v>
      </c>
      <c r="B99" t="s">
        <v>23</v>
      </c>
      <c r="C99">
        <v>50240325</v>
      </c>
    </row>
    <row r="100" spans="1:3" customFormat="1" hidden="1" x14ac:dyDescent="0.25">
      <c r="A100">
        <v>2005</v>
      </c>
      <c r="B100" t="s">
        <v>24</v>
      </c>
      <c r="C100">
        <v>15484521</v>
      </c>
    </row>
    <row r="101" spans="1:3" customFormat="1" hidden="1" x14ac:dyDescent="0.25">
      <c r="A101">
        <v>2005</v>
      </c>
      <c r="B101" t="s">
        <v>25</v>
      </c>
      <c r="C101">
        <v>14430118</v>
      </c>
    </row>
    <row r="102" spans="1:3" customFormat="1" hidden="1" x14ac:dyDescent="0.25">
      <c r="A102">
        <v>2005</v>
      </c>
      <c r="B102" t="s">
        <v>26</v>
      </c>
      <c r="C102">
        <v>88291883</v>
      </c>
    </row>
    <row r="103" spans="1:3" customFormat="1" hidden="1" x14ac:dyDescent="0.25">
      <c r="A103">
        <v>2005</v>
      </c>
      <c r="B103" t="s">
        <v>27</v>
      </c>
      <c r="C103">
        <v>188364436</v>
      </c>
    </row>
    <row r="104" spans="1:3" customFormat="1" hidden="1" x14ac:dyDescent="0.25">
      <c r="A104">
        <v>2005</v>
      </c>
      <c r="B104" t="s">
        <v>28</v>
      </c>
      <c r="C104">
        <v>47020588</v>
      </c>
    </row>
    <row r="105" spans="1:3" customFormat="1" hidden="1" x14ac:dyDescent="0.25">
      <c r="A105">
        <v>2005</v>
      </c>
      <c r="B105" t="s">
        <v>29</v>
      </c>
      <c r="C105">
        <v>269830061</v>
      </c>
    </row>
    <row r="106" spans="1:3" customFormat="1" hidden="1" x14ac:dyDescent="0.25">
      <c r="A106">
        <v>2005</v>
      </c>
      <c r="B106" t="s">
        <v>30</v>
      </c>
      <c r="C106">
        <v>743042944</v>
      </c>
    </row>
    <row r="107" spans="1:3" customFormat="1" hidden="1" x14ac:dyDescent="0.25">
      <c r="A107">
        <v>2005</v>
      </c>
      <c r="B107" t="s">
        <v>31</v>
      </c>
      <c r="C107">
        <v>127464507</v>
      </c>
    </row>
    <row r="108" spans="1:3" customFormat="1" hidden="1" x14ac:dyDescent="0.25">
      <c r="A108">
        <v>2005</v>
      </c>
      <c r="B108" t="s">
        <v>32</v>
      </c>
      <c r="C108">
        <v>81549244</v>
      </c>
    </row>
    <row r="109" spans="1:3" customFormat="1" hidden="1" x14ac:dyDescent="0.25">
      <c r="A109">
        <v>2005</v>
      </c>
      <c r="B109" t="s">
        <v>33</v>
      </c>
      <c r="C109">
        <v>136362769</v>
      </c>
    </row>
    <row r="110" spans="1:3" customFormat="1" hidden="1" x14ac:dyDescent="0.25">
      <c r="A110">
        <v>2005</v>
      </c>
      <c r="B110" t="s">
        <v>34</v>
      </c>
      <c r="C110">
        <v>23725258</v>
      </c>
    </row>
    <row r="111" spans="1:3" customFormat="1" hidden="1" x14ac:dyDescent="0.25">
      <c r="A111">
        <v>2005</v>
      </c>
      <c r="B111" t="s">
        <v>35</v>
      </c>
      <c r="C111">
        <v>34257055</v>
      </c>
    </row>
    <row r="112" spans="1:3" customFormat="1" hidden="1" x14ac:dyDescent="0.25">
      <c r="A112">
        <v>2005</v>
      </c>
      <c r="B112" t="s">
        <v>36</v>
      </c>
      <c r="C112">
        <v>53865113</v>
      </c>
    </row>
    <row r="113" spans="1:3" customFormat="1" hidden="1" x14ac:dyDescent="0.25">
      <c r="A113">
        <v>2005</v>
      </c>
      <c r="B113" t="s">
        <v>37</v>
      </c>
      <c r="C113">
        <v>75732681</v>
      </c>
    </row>
    <row r="114" spans="1:3" customFormat="1" hidden="1" x14ac:dyDescent="0.25">
      <c r="A114">
        <v>2006</v>
      </c>
      <c r="B114" t="s">
        <v>10</v>
      </c>
      <c r="C114">
        <v>2409449916</v>
      </c>
    </row>
    <row r="115" spans="1:3" customFormat="1" hidden="1" x14ac:dyDescent="0.25">
      <c r="A115">
        <v>2006</v>
      </c>
      <c r="B115" t="s">
        <v>11</v>
      </c>
      <c r="C115">
        <v>13054713</v>
      </c>
    </row>
    <row r="116" spans="1:3" customFormat="1" hidden="1" x14ac:dyDescent="0.25">
      <c r="A116">
        <v>2006</v>
      </c>
      <c r="B116" t="s">
        <v>12</v>
      </c>
      <c r="C116">
        <v>4661807</v>
      </c>
    </row>
    <row r="117" spans="1:3" customFormat="1" hidden="1" x14ac:dyDescent="0.25">
      <c r="A117">
        <v>2006</v>
      </c>
      <c r="B117" t="s">
        <v>13</v>
      </c>
      <c r="C117">
        <v>39933213</v>
      </c>
    </row>
    <row r="118" spans="1:3" customFormat="1" hidden="1" x14ac:dyDescent="0.25">
      <c r="A118">
        <v>2006</v>
      </c>
      <c r="B118" t="s">
        <v>14</v>
      </c>
      <c r="C118">
        <v>3802452</v>
      </c>
    </row>
    <row r="119" spans="1:3" customFormat="1" hidden="1" x14ac:dyDescent="0.25">
      <c r="A119">
        <v>2006</v>
      </c>
      <c r="B119" t="s">
        <v>15</v>
      </c>
      <c r="C119">
        <v>45983027</v>
      </c>
    </row>
    <row r="120" spans="1:3" customFormat="1" hidden="1" x14ac:dyDescent="0.25">
      <c r="A120">
        <v>2006</v>
      </c>
      <c r="B120" t="s">
        <v>16</v>
      </c>
      <c r="C120">
        <v>5280822</v>
      </c>
    </row>
    <row r="121" spans="1:3" customFormat="1" hidden="1" x14ac:dyDescent="0.25">
      <c r="A121">
        <v>2006</v>
      </c>
      <c r="B121" t="s">
        <v>17</v>
      </c>
      <c r="C121">
        <v>8655613</v>
      </c>
    </row>
    <row r="122" spans="1:3" customFormat="1" hidden="1" x14ac:dyDescent="0.25">
      <c r="A122">
        <v>2006</v>
      </c>
      <c r="B122" t="s">
        <v>18</v>
      </c>
      <c r="C122">
        <v>29710643</v>
      </c>
    </row>
    <row r="123" spans="1:3" customFormat="1" hidden="1" x14ac:dyDescent="0.25">
      <c r="A123">
        <v>2006</v>
      </c>
      <c r="B123" t="s">
        <v>19</v>
      </c>
      <c r="C123">
        <v>13360478</v>
      </c>
    </row>
    <row r="124" spans="1:3" customFormat="1" hidden="1" x14ac:dyDescent="0.25">
      <c r="A124">
        <v>2006</v>
      </c>
      <c r="B124" t="s">
        <v>20</v>
      </c>
      <c r="C124">
        <v>46500321</v>
      </c>
    </row>
    <row r="125" spans="1:3" customFormat="1" hidden="1" x14ac:dyDescent="0.25">
      <c r="A125">
        <v>2006</v>
      </c>
      <c r="B125" t="s">
        <v>21</v>
      </c>
      <c r="C125">
        <v>22890124</v>
      </c>
    </row>
    <row r="126" spans="1:3" customFormat="1" hidden="1" x14ac:dyDescent="0.25">
      <c r="A126">
        <v>2006</v>
      </c>
      <c r="B126" t="s">
        <v>22</v>
      </c>
      <c r="C126">
        <v>20838016</v>
      </c>
    </row>
    <row r="127" spans="1:3" customFormat="1" hidden="1" x14ac:dyDescent="0.25">
      <c r="A127">
        <v>2006</v>
      </c>
      <c r="B127" t="s">
        <v>23</v>
      </c>
      <c r="C127">
        <v>55485293</v>
      </c>
    </row>
    <row r="128" spans="1:3" customFormat="1" hidden="1" x14ac:dyDescent="0.25">
      <c r="A128">
        <v>2006</v>
      </c>
      <c r="B128" t="s">
        <v>24</v>
      </c>
      <c r="C128">
        <v>17395671</v>
      </c>
    </row>
    <row r="129" spans="1:3" customFormat="1" hidden="1" x14ac:dyDescent="0.25">
      <c r="A129">
        <v>2006</v>
      </c>
      <c r="B129" t="s">
        <v>25</v>
      </c>
      <c r="C129">
        <v>16419798</v>
      </c>
    </row>
    <row r="130" spans="1:3" customFormat="1" hidden="1" x14ac:dyDescent="0.25">
      <c r="A130">
        <v>2006</v>
      </c>
      <c r="B130" t="s">
        <v>26</v>
      </c>
      <c r="C130">
        <v>95347802</v>
      </c>
    </row>
    <row r="131" spans="1:3" customFormat="1" hidden="1" x14ac:dyDescent="0.25">
      <c r="A131">
        <v>2006</v>
      </c>
      <c r="B131" t="s">
        <v>27</v>
      </c>
      <c r="C131">
        <v>212659547</v>
      </c>
    </row>
    <row r="132" spans="1:3" customFormat="1" hidden="1" x14ac:dyDescent="0.25">
      <c r="A132">
        <v>2006</v>
      </c>
      <c r="B132" t="s">
        <v>28</v>
      </c>
      <c r="C132">
        <v>53463868</v>
      </c>
    </row>
    <row r="133" spans="1:3" customFormat="1" hidden="1" x14ac:dyDescent="0.25">
      <c r="A133">
        <v>2006</v>
      </c>
      <c r="B133" t="s">
        <v>29</v>
      </c>
      <c r="C133">
        <v>299738183</v>
      </c>
    </row>
    <row r="134" spans="1:3" customFormat="1" hidden="1" x14ac:dyDescent="0.25">
      <c r="A134">
        <v>2006</v>
      </c>
      <c r="B134" t="s">
        <v>30</v>
      </c>
      <c r="C134">
        <v>824529299</v>
      </c>
    </row>
    <row r="135" spans="1:3" customFormat="1" hidden="1" x14ac:dyDescent="0.25">
      <c r="A135">
        <v>2006</v>
      </c>
      <c r="B135" t="s">
        <v>31</v>
      </c>
      <c r="C135">
        <v>137648311</v>
      </c>
    </row>
    <row r="136" spans="1:3" customFormat="1" hidden="1" x14ac:dyDescent="0.25">
      <c r="A136">
        <v>2006</v>
      </c>
      <c r="B136" t="s">
        <v>32</v>
      </c>
      <c r="C136">
        <v>91063449</v>
      </c>
    </row>
    <row r="137" spans="1:3" customFormat="1" hidden="1" x14ac:dyDescent="0.25">
      <c r="A137">
        <v>2006</v>
      </c>
      <c r="B137" t="s">
        <v>33</v>
      </c>
      <c r="C137">
        <v>147622599</v>
      </c>
    </row>
    <row r="138" spans="1:3" customFormat="1" hidden="1" x14ac:dyDescent="0.25">
      <c r="A138">
        <v>2006</v>
      </c>
      <c r="B138" t="s">
        <v>34</v>
      </c>
      <c r="C138">
        <v>26667894</v>
      </c>
    </row>
    <row r="139" spans="1:3" customFormat="1" hidden="1" x14ac:dyDescent="0.25">
      <c r="A139">
        <v>2006</v>
      </c>
      <c r="B139" t="s">
        <v>35</v>
      </c>
      <c r="C139">
        <v>30700165</v>
      </c>
    </row>
    <row r="140" spans="1:3" customFormat="1" hidden="1" x14ac:dyDescent="0.25">
      <c r="A140">
        <v>2006</v>
      </c>
      <c r="B140" t="s">
        <v>36</v>
      </c>
      <c r="C140">
        <v>61375403</v>
      </c>
    </row>
    <row r="141" spans="1:3" customFormat="1" hidden="1" x14ac:dyDescent="0.25">
      <c r="A141">
        <v>2006</v>
      </c>
      <c r="B141" t="s">
        <v>37</v>
      </c>
      <c r="C141">
        <v>84661406</v>
      </c>
    </row>
    <row r="142" spans="1:3" customFormat="1" hidden="1" x14ac:dyDescent="0.25">
      <c r="A142">
        <v>2007</v>
      </c>
      <c r="B142" t="s">
        <v>10</v>
      </c>
      <c r="C142">
        <v>2720262951</v>
      </c>
    </row>
    <row r="143" spans="1:3" customFormat="1" hidden="1" x14ac:dyDescent="0.25">
      <c r="A143">
        <v>2007</v>
      </c>
      <c r="B143" t="s">
        <v>11</v>
      </c>
      <c r="C143">
        <v>14438376</v>
      </c>
    </row>
    <row r="144" spans="1:3" customFormat="1" hidden="1" x14ac:dyDescent="0.25">
      <c r="A144">
        <v>2007</v>
      </c>
      <c r="B144" t="s">
        <v>12</v>
      </c>
      <c r="C144">
        <v>5458172</v>
      </c>
    </row>
    <row r="145" spans="1:3" customFormat="1" hidden="1" x14ac:dyDescent="0.25">
      <c r="A145">
        <v>2007</v>
      </c>
      <c r="B145" t="s">
        <v>13</v>
      </c>
      <c r="C145">
        <v>43479773</v>
      </c>
    </row>
    <row r="146" spans="1:3" customFormat="1" hidden="1" x14ac:dyDescent="0.25">
      <c r="A146">
        <v>2007</v>
      </c>
      <c r="B146" t="s">
        <v>14</v>
      </c>
      <c r="C146">
        <v>4203302</v>
      </c>
    </row>
    <row r="147" spans="1:3" customFormat="1" hidden="1" x14ac:dyDescent="0.25">
      <c r="A147">
        <v>2007</v>
      </c>
      <c r="B147" t="s">
        <v>15</v>
      </c>
      <c r="C147">
        <v>51846876</v>
      </c>
    </row>
    <row r="148" spans="1:3" customFormat="1" hidden="1" x14ac:dyDescent="0.25">
      <c r="A148">
        <v>2007</v>
      </c>
      <c r="B148" t="s">
        <v>16</v>
      </c>
      <c r="C148">
        <v>6012523</v>
      </c>
    </row>
    <row r="149" spans="1:3" customFormat="1" hidden="1" x14ac:dyDescent="0.25">
      <c r="A149">
        <v>2007</v>
      </c>
      <c r="B149" t="s">
        <v>17</v>
      </c>
      <c r="C149">
        <v>10192844</v>
      </c>
    </row>
    <row r="150" spans="1:3" customFormat="1" hidden="1" x14ac:dyDescent="0.25">
      <c r="A150">
        <v>2007</v>
      </c>
      <c r="B150" t="s">
        <v>18</v>
      </c>
      <c r="C150">
        <v>30730866</v>
      </c>
    </row>
    <row r="151" spans="1:3" customFormat="1" hidden="1" x14ac:dyDescent="0.25">
      <c r="A151">
        <v>2007</v>
      </c>
      <c r="B151" t="s">
        <v>19</v>
      </c>
      <c r="C151">
        <v>13736085</v>
      </c>
    </row>
    <row r="152" spans="1:3" customFormat="1" hidden="1" x14ac:dyDescent="0.25">
      <c r="A152">
        <v>2007</v>
      </c>
      <c r="B152" t="s">
        <v>20</v>
      </c>
      <c r="C152">
        <v>50818749</v>
      </c>
    </row>
    <row r="153" spans="1:3" customFormat="1" hidden="1" x14ac:dyDescent="0.25">
      <c r="A153">
        <v>2007</v>
      </c>
      <c r="B153" t="s">
        <v>21</v>
      </c>
      <c r="C153">
        <v>26318259</v>
      </c>
    </row>
    <row r="154" spans="1:3" customFormat="1" hidden="1" x14ac:dyDescent="0.25">
      <c r="A154">
        <v>2007</v>
      </c>
      <c r="B154" t="s">
        <v>22</v>
      </c>
      <c r="C154">
        <v>22909811</v>
      </c>
    </row>
    <row r="155" spans="1:3" customFormat="1" hidden="1" x14ac:dyDescent="0.25">
      <c r="A155">
        <v>2007</v>
      </c>
      <c r="B155" t="s">
        <v>23</v>
      </c>
      <c r="C155">
        <v>62459325</v>
      </c>
    </row>
    <row r="156" spans="1:3" customFormat="1" hidden="1" x14ac:dyDescent="0.25">
      <c r="A156">
        <v>2007</v>
      </c>
      <c r="B156" t="s">
        <v>24</v>
      </c>
      <c r="C156">
        <v>19871266</v>
      </c>
    </row>
    <row r="157" spans="1:3" customFormat="1" hidden="1" x14ac:dyDescent="0.25">
      <c r="A157">
        <v>2007</v>
      </c>
      <c r="B157" t="s">
        <v>25</v>
      </c>
      <c r="C157">
        <v>18218450</v>
      </c>
    </row>
    <row r="158" spans="1:3" customFormat="1" hidden="1" x14ac:dyDescent="0.25">
      <c r="A158">
        <v>2007</v>
      </c>
      <c r="B158" t="s">
        <v>26</v>
      </c>
      <c r="C158">
        <v>109329528</v>
      </c>
    </row>
    <row r="159" spans="1:3" customFormat="1" hidden="1" x14ac:dyDescent="0.25">
      <c r="A159">
        <v>2007</v>
      </c>
      <c r="B159" t="s">
        <v>27</v>
      </c>
      <c r="C159">
        <v>240355239</v>
      </c>
    </row>
    <row r="160" spans="1:3" customFormat="1" hidden="1" x14ac:dyDescent="0.25">
      <c r="A160">
        <v>2007</v>
      </c>
      <c r="B160" t="s">
        <v>28</v>
      </c>
      <c r="C160">
        <v>60658395</v>
      </c>
    </row>
    <row r="161" spans="1:3" customFormat="1" hidden="1" x14ac:dyDescent="0.25">
      <c r="A161">
        <v>2007</v>
      </c>
      <c r="B161" t="s">
        <v>29</v>
      </c>
      <c r="C161">
        <v>323698286</v>
      </c>
    </row>
    <row r="162" spans="1:3" customFormat="1" hidden="1" x14ac:dyDescent="0.25">
      <c r="A162">
        <v>2007</v>
      </c>
      <c r="B162" t="s">
        <v>30</v>
      </c>
      <c r="C162">
        <v>935653180</v>
      </c>
    </row>
    <row r="163" spans="1:3" customFormat="1" hidden="1" x14ac:dyDescent="0.25">
      <c r="A163">
        <v>2007</v>
      </c>
      <c r="B163" t="s">
        <v>31</v>
      </c>
      <c r="C163">
        <v>165208891</v>
      </c>
    </row>
    <row r="164" spans="1:3" customFormat="1" hidden="1" x14ac:dyDescent="0.25">
      <c r="A164">
        <v>2007</v>
      </c>
      <c r="B164" t="s">
        <v>32</v>
      </c>
      <c r="C164">
        <v>103728092</v>
      </c>
    </row>
    <row r="165" spans="1:3" customFormat="1" hidden="1" x14ac:dyDescent="0.25">
      <c r="A165">
        <v>2007</v>
      </c>
      <c r="B165" t="s">
        <v>33</v>
      </c>
      <c r="C165">
        <v>168009752</v>
      </c>
    </row>
    <row r="166" spans="1:3" customFormat="1" hidden="1" x14ac:dyDescent="0.25">
      <c r="A166">
        <v>2007</v>
      </c>
      <c r="B166" t="s">
        <v>34</v>
      </c>
      <c r="C166">
        <v>30084765</v>
      </c>
    </row>
    <row r="167" spans="1:3" customFormat="1" hidden="1" x14ac:dyDescent="0.25">
      <c r="A167">
        <v>2007</v>
      </c>
      <c r="B167" t="s">
        <v>35</v>
      </c>
      <c r="C167">
        <v>38027578</v>
      </c>
    </row>
    <row r="168" spans="1:3" customFormat="1" hidden="1" x14ac:dyDescent="0.25">
      <c r="A168">
        <v>2007</v>
      </c>
      <c r="B168" t="s">
        <v>36</v>
      </c>
      <c r="C168">
        <v>71410568</v>
      </c>
    </row>
    <row r="169" spans="1:3" customFormat="1" hidden="1" x14ac:dyDescent="0.25">
      <c r="A169">
        <v>2007</v>
      </c>
      <c r="B169" t="s">
        <v>37</v>
      </c>
      <c r="C169">
        <v>93404001</v>
      </c>
    </row>
    <row r="170" spans="1:3" customFormat="1" hidden="1" x14ac:dyDescent="0.25">
      <c r="A170">
        <v>2008</v>
      </c>
      <c r="B170" t="s">
        <v>10</v>
      </c>
      <c r="C170">
        <v>3109803097</v>
      </c>
    </row>
    <row r="171" spans="1:3" customFormat="1" hidden="1" x14ac:dyDescent="0.25">
      <c r="A171">
        <v>2008</v>
      </c>
      <c r="B171" t="s">
        <v>11</v>
      </c>
      <c r="C171">
        <v>17285542</v>
      </c>
    </row>
    <row r="172" spans="1:3" customFormat="1" hidden="1" x14ac:dyDescent="0.25">
      <c r="A172">
        <v>2008</v>
      </c>
      <c r="B172" t="s">
        <v>12</v>
      </c>
      <c r="C172">
        <v>6410255</v>
      </c>
    </row>
    <row r="173" spans="1:3" customFormat="1" hidden="1" x14ac:dyDescent="0.25">
      <c r="A173">
        <v>2008</v>
      </c>
      <c r="B173" t="s">
        <v>13</v>
      </c>
      <c r="C173">
        <v>48115265</v>
      </c>
    </row>
    <row r="174" spans="1:3" customFormat="1" hidden="1" x14ac:dyDescent="0.25">
      <c r="A174">
        <v>2008</v>
      </c>
      <c r="B174" t="s">
        <v>14</v>
      </c>
      <c r="C174">
        <v>4841862</v>
      </c>
    </row>
    <row r="175" spans="1:3" customFormat="1" hidden="1" x14ac:dyDescent="0.25">
      <c r="A175">
        <v>2008</v>
      </c>
      <c r="B175" t="s">
        <v>15</v>
      </c>
      <c r="C175">
        <v>60956978</v>
      </c>
    </row>
    <row r="176" spans="1:3" customFormat="1" hidden="1" x14ac:dyDescent="0.25">
      <c r="A176">
        <v>2008</v>
      </c>
      <c r="B176" t="s">
        <v>16</v>
      </c>
      <c r="C176">
        <v>6950413</v>
      </c>
    </row>
    <row r="177" spans="1:3" customFormat="1" hidden="1" x14ac:dyDescent="0.25">
      <c r="A177">
        <v>2008</v>
      </c>
      <c r="B177" t="s">
        <v>17</v>
      </c>
      <c r="C177">
        <v>12116393</v>
      </c>
    </row>
    <row r="178" spans="1:3" customFormat="1" hidden="1" x14ac:dyDescent="0.25">
      <c r="A178">
        <v>2008</v>
      </c>
      <c r="B178" t="s">
        <v>18</v>
      </c>
      <c r="C178">
        <v>37932402</v>
      </c>
    </row>
    <row r="179" spans="1:3" customFormat="1" hidden="1" x14ac:dyDescent="0.25">
      <c r="A179">
        <v>2008</v>
      </c>
      <c r="B179" t="s">
        <v>19</v>
      </c>
      <c r="C179">
        <v>16203340</v>
      </c>
    </row>
    <row r="180" spans="1:3" customFormat="1" hidden="1" x14ac:dyDescent="0.25">
      <c r="A180">
        <v>2008</v>
      </c>
      <c r="B180" t="s">
        <v>20</v>
      </c>
      <c r="C180">
        <v>60415574</v>
      </c>
    </row>
    <row r="181" spans="1:3" customFormat="1" hidden="1" x14ac:dyDescent="0.25">
      <c r="A181">
        <v>2008</v>
      </c>
      <c r="B181" t="s">
        <v>21</v>
      </c>
      <c r="C181">
        <v>28898860</v>
      </c>
    </row>
    <row r="182" spans="1:3" customFormat="1" hidden="1" x14ac:dyDescent="0.25">
      <c r="A182">
        <v>2008</v>
      </c>
      <c r="B182" t="s">
        <v>22</v>
      </c>
      <c r="C182">
        <v>26889573</v>
      </c>
    </row>
    <row r="183" spans="1:3" customFormat="1" hidden="1" x14ac:dyDescent="0.25">
      <c r="A183">
        <v>2008</v>
      </c>
      <c r="B183" t="s">
        <v>23</v>
      </c>
      <c r="C183">
        <v>70413939</v>
      </c>
    </row>
    <row r="184" spans="1:3" customFormat="1" hidden="1" x14ac:dyDescent="0.25">
      <c r="A184">
        <v>2008</v>
      </c>
      <c r="B184" t="s">
        <v>24</v>
      </c>
      <c r="C184">
        <v>22262295</v>
      </c>
    </row>
    <row r="185" spans="1:3" customFormat="1" hidden="1" x14ac:dyDescent="0.25">
      <c r="A185">
        <v>2008</v>
      </c>
      <c r="B185" t="s">
        <v>25</v>
      </c>
      <c r="C185">
        <v>21418378</v>
      </c>
    </row>
    <row r="186" spans="1:3" customFormat="1" hidden="1" x14ac:dyDescent="0.25">
      <c r="A186">
        <v>2008</v>
      </c>
      <c r="B186" t="s">
        <v>26</v>
      </c>
      <c r="C186">
        <v>121667455</v>
      </c>
    </row>
    <row r="187" spans="1:3" customFormat="1" hidden="1" x14ac:dyDescent="0.25">
      <c r="A187">
        <v>2008</v>
      </c>
      <c r="B187" t="s">
        <v>27</v>
      </c>
      <c r="C187">
        <v>278607619</v>
      </c>
    </row>
    <row r="188" spans="1:3" customFormat="1" hidden="1" x14ac:dyDescent="0.25">
      <c r="A188">
        <v>2008</v>
      </c>
      <c r="B188" t="s">
        <v>28</v>
      </c>
      <c r="C188">
        <v>72091158</v>
      </c>
    </row>
    <row r="189" spans="1:3" customFormat="1" hidden="1" x14ac:dyDescent="0.25">
      <c r="A189">
        <v>2008</v>
      </c>
      <c r="B189" t="s">
        <v>29</v>
      </c>
      <c r="C189">
        <v>378285800</v>
      </c>
    </row>
    <row r="190" spans="1:3" customFormat="1" hidden="1" x14ac:dyDescent="0.25">
      <c r="A190">
        <v>2008</v>
      </c>
      <c r="B190" t="s">
        <v>30</v>
      </c>
      <c r="C190">
        <v>1042510168</v>
      </c>
    </row>
    <row r="191" spans="1:3" customFormat="1" hidden="1" x14ac:dyDescent="0.25">
      <c r="A191">
        <v>2008</v>
      </c>
      <c r="B191" t="s">
        <v>31</v>
      </c>
      <c r="C191">
        <v>185683859</v>
      </c>
    </row>
    <row r="192" spans="1:3" customFormat="1" hidden="1" x14ac:dyDescent="0.25">
      <c r="A192">
        <v>2008</v>
      </c>
      <c r="B192" t="s">
        <v>32</v>
      </c>
      <c r="C192">
        <v>121477258</v>
      </c>
    </row>
    <row r="193" spans="1:3" customFormat="1" hidden="1" x14ac:dyDescent="0.25">
      <c r="A193">
        <v>2008</v>
      </c>
      <c r="B193" t="s">
        <v>33</v>
      </c>
      <c r="C193">
        <v>190229822</v>
      </c>
    </row>
    <row r="194" spans="1:3" customFormat="1" hidden="1" x14ac:dyDescent="0.25">
      <c r="A194">
        <v>2008</v>
      </c>
      <c r="B194" t="s">
        <v>34</v>
      </c>
      <c r="C194">
        <v>36219263</v>
      </c>
    </row>
    <row r="195" spans="1:3" customFormat="1" hidden="1" x14ac:dyDescent="0.25">
      <c r="A195">
        <v>2008</v>
      </c>
      <c r="B195" t="s">
        <v>35</v>
      </c>
      <c r="C195">
        <v>49202505</v>
      </c>
    </row>
    <row r="196" spans="1:3" customFormat="1" hidden="1" x14ac:dyDescent="0.25">
      <c r="A196">
        <v>2008</v>
      </c>
      <c r="B196" t="s">
        <v>36</v>
      </c>
      <c r="C196">
        <v>82417564</v>
      </c>
    </row>
    <row r="197" spans="1:3" customFormat="1" hidden="1" x14ac:dyDescent="0.25">
      <c r="A197">
        <v>2008</v>
      </c>
      <c r="B197" t="s">
        <v>37</v>
      </c>
      <c r="C197">
        <v>110299557</v>
      </c>
    </row>
    <row r="198" spans="1:3" customFormat="1" hidden="1" x14ac:dyDescent="0.25">
      <c r="A198">
        <v>2009</v>
      </c>
      <c r="B198" t="s">
        <v>10</v>
      </c>
      <c r="C198">
        <v>3333039339</v>
      </c>
    </row>
    <row r="199" spans="1:3" customFormat="1" hidden="1" x14ac:dyDescent="0.25">
      <c r="A199">
        <v>2009</v>
      </c>
      <c r="B199" t="s">
        <v>11</v>
      </c>
      <c r="C199">
        <v>19725010</v>
      </c>
    </row>
    <row r="200" spans="1:3" customFormat="1" hidden="1" x14ac:dyDescent="0.25">
      <c r="A200">
        <v>2009</v>
      </c>
      <c r="B200" t="s">
        <v>12</v>
      </c>
      <c r="C200">
        <v>7407821</v>
      </c>
    </row>
    <row r="201" spans="1:3" customFormat="1" hidden="1" x14ac:dyDescent="0.25">
      <c r="A201">
        <v>2009</v>
      </c>
      <c r="B201" t="s">
        <v>13</v>
      </c>
      <c r="C201">
        <v>50559840</v>
      </c>
    </row>
    <row r="202" spans="1:3" customFormat="1" hidden="1" x14ac:dyDescent="0.25">
      <c r="A202">
        <v>2009</v>
      </c>
      <c r="B202" t="s">
        <v>14</v>
      </c>
      <c r="C202">
        <v>5671975</v>
      </c>
    </row>
    <row r="203" spans="1:3" customFormat="1" hidden="1" x14ac:dyDescent="0.25">
      <c r="A203">
        <v>2009</v>
      </c>
      <c r="B203" t="s">
        <v>15</v>
      </c>
      <c r="C203">
        <v>61665096</v>
      </c>
    </row>
    <row r="204" spans="1:3" customFormat="1" hidden="1" x14ac:dyDescent="0.25">
      <c r="A204">
        <v>2009</v>
      </c>
      <c r="B204" t="s">
        <v>16</v>
      </c>
      <c r="C204">
        <v>7490656</v>
      </c>
    </row>
    <row r="205" spans="1:3" customFormat="1" hidden="1" x14ac:dyDescent="0.25">
      <c r="A205">
        <v>2009</v>
      </c>
      <c r="B205" t="s">
        <v>17</v>
      </c>
      <c r="C205">
        <v>13689804</v>
      </c>
    </row>
    <row r="206" spans="1:3" customFormat="1" hidden="1" x14ac:dyDescent="0.25">
      <c r="A206">
        <v>2009</v>
      </c>
      <c r="B206" t="s">
        <v>18</v>
      </c>
      <c r="C206">
        <v>40994571</v>
      </c>
    </row>
    <row r="207" spans="1:3" customFormat="1" hidden="1" x14ac:dyDescent="0.25">
      <c r="A207">
        <v>2009</v>
      </c>
      <c r="B207" t="s">
        <v>19</v>
      </c>
      <c r="C207">
        <v>18946449</v>
      </c>
    </row>
    <row r="208" spans="1:3" customFormat="1" hidden="1" x14ac:dyDescent="0.25">
      <c r="A208">
        <v>2009</v>
      </c>
      <c r="B208" t="s">
        <v>20</v>
      </c>
      <c r="C208">
        <v>67199958</v>
      </c>
    </row>
    <row r="209" spans="1:3" customFormat="1" hidden="1" x14ac:dyDescent="0.25">
      <c r="A209">
        <v>2009</v>
      </c>
      <c r="B209" t="s">
        <v>21</v>
      </c>
      <c r="C209">
        <v>30941054</v>
      </c>
    </row>
    <row r="210" spans="1:3" customFormat="1" hidden="1" x14ac:dyDescent="0.25">
      <c r="A210">
        <v>2009</v>
      </c>
      <c r="B210" t="s">
        <v>22</v>
      </c>
      <c r="C210">
        <v>30230406</v>
      </c>
    </row>
    <row r="211" spans="1:3" customFormat="1" hidden="1" x14ac:dyDescent="0.25">
      <c r="A211">
        <v>2009</v>
      </c>
      <c r="B211" t="s">
        <v>23</v>
      </c>
      <c r="C211">
        <v>79760958</v>
      </c>
    </row>
    <row r="212" spans="1:3" customFormat="1" hidden="1" x14ac:dyDescent="0.25">
      <c r="A212">
        <v>2009</v>
      </c>
      <c r="B212" t="s">
        <v>24</v>
      </c>
      <c r="C212">
        <v>24182388</v>
      </c>
    </row>
    <row r="213" spans="1:3" customFormat="1" hidden="1" x14ac:dyDescent="0.25">
      <c r="A213">
        <v>2009</v>
      </c>
      <c r="B213" t="s">
        <v>25</v>
      </c>
      <c r="C213">
        <v>21707243</v>
      </c>
    </row>
    <row r="214" spans="1:3" customFormat="1" hidden="1" x14ac:dyDescent="0.25">
      <c r="A214">
        <v>2009</v>
      </c>
      <c r="B214" t="s">
        <v>26</v>
      </c>
      <c r="C214">
        <v>137942481</v>
      </c>
    </row>
    <row r="215" spans="1:3" customFormat="1" hidden="1" x14ac:dyDescent="0.25">
      <c r="A215">
        <v>2009</v>
      </c>
      <c r="B215" t="s">
        <v>27</v>
      </c>
      <c r="C215">
        <v>287443848</v>
      </c>
    </row>
    <row r="216" spans="1:3" customFormat="1" hidden="1" x14ac:dyDescent="0.25">
      <c r="A216">
        <v>2009</v>
      </c>
      <c r="B216" t="s">
        <v>28</v>
      </c>
      <c r="C216">
        <v>69215361</v>
      </c>
    </row>
    <row r="217" spans="1:3" customFormat="1" hidden="1" x14ac:dyDescent="0.25">
      <c r="A217">
        <v>2009</v>
      </c>
      <c r="B217" t="s">
        <v>29</v>
      </c>
      <c r="C217">
        <v>391650854</v>
      </c>
    </row>
    <row r="218" spans="1:3" customFormat="1" hidden="1" x14ac:dyDescent="0.25">
      <c r="A218">
        <v>2009</v>
      </c>
      <c r="B218" t="s">
        <v>30</v>
      </c>
      <c r="C218">
        <v>1127093826</v>
      </c>
    </row>
    <row r="219" spans="1:3" customFormat="1" hidden="1" x14ac:dyDescent="0.25">
      <c r="A219">
        <v>2009</v>
      </c>
      <c r="B219" t="s">
        <v>31</v>
      </c>
      <c r="C219">
        <v>196675612</v>
      </c>
    </row>
    <row r="220" spans="1:3" customFormat="1" hidden="1" x14ac:dyDescent="0.25">
      <c r="A220">
        <v>2009</v>
      </c>
      <c r="B220" t="s">
        <v>32</v>
      </c>
      <c r="C220">
        <v>129098535</v>
      </c>
    </row>
    <row r="221" spans="1:3" customFormat="1" hidden="1" x14ac:dyDescent="0.25">
      <c r="A221">
        <v>2009</v>
      </c>
      <c r="B221" t="s">
        <v>33</v>
      </c>
      <c r="C221">
        <v>204344940</v>
      </c>
    </row>
    <row r="222" spans="1:3" customFormat="1" hidden="1" x14ac:dyDescent="0.25">
      <c r="A222">
        <v>2009</v>
      </c>
      <c r="B222" t="s">
        <v>34</v>
      </c>
      <c r="C222">
        <v>39517742</v>
      </c>
    </row>
    <row r="223" spans="1:3" customFormat="1" hidden="1" x14ac:dyDescent="0.25">
      <c r="A223">
        <v>2009</v>
      </c>
      <c r="B223" t="s">
        <v>35</v>
      </c>
      <c r="C223">
        <v>52693417</v>
      </c>
    </row>
    <row r="224" spans="1:3" customFormat="1" hidden="1" x14ac:dyDescent="0.25">
      <c r="A224">
        <v>2009</v>
      </c>
      <c r="B224" t="s">
        <v>36</v>
      </c>
      <c r="C224">
        <v>92865743</v>
      </c>
    </row>
    <row r="225" spans="1:3" customFormat="1" hidden="1" x14ac:dyDescent="0.25">
      <c r="A225">
        <v>2009</v>
      </c>
      <c r="B225" t="s">
        <v>37</v>
      </c>
      <c r="C225">
        <v>124323753</v>
      </c>
    </row>
    <row r="226" spans="1:3" customFormat="1" hidden="1" x14ac:dyDescent="0.25">
      <c r="A226">
        <v>2010</v>
      </c>
      <c r="B226" t="s">
        <v>10</v>
      </c>
      <c r="C226">
        <v>3885847000</v>
      </c>
    </row>
    <row r="227" spans="1:3" customFormat="1" hidden="1" x14ac:dyDescent="0.25">
      <c r="A227">
        <v>2010</v>
      </c>
      <c r="B227" t="s">
        <v>11</v>
      </c>
      <c r="C227">
        <v>23907887</v>
      </c>
    </row>
    <row r="228" spans="1:3" customFormat="1" hidden="1" x14ac:dyDescent="0.25">
      <c r="A228">
        <v>2010</v>
      </c>
      <c r="B228" t="s">
        <v>12</v>
      </c>
      <c r="C228">
        <v>8342356</v>
      </c>
    </row>
    <row r="229" spans="1:3" customFormat="1" hidden="1" x14ac:dyDescent="0.25">
      <c r="A229">
        <v>2010</v>
      </c>
      <c r="B229" t="s">
        <v>13</v>
      </c>
      <c r="C229">
        <v>60877123</v>
      </c>
    </row>
    <row r="230" spans="1:3" customFormat="1" hidden="1" x14ac:dyDescent="0.25">
      <c r="A230">
        <v>2010</v>
      </c>
      <c r="B230" t="s">
        <v>14</v>
      </c>
      <c r="C230">
        <v>6639150</v>
      </c>
    </row>
    <row r="231" spans="1:3" customFormat="1" hidden="1" x14ac:dyDescent="0.25">
      <c r="A231">
        <v>2010</v>
      </c>
      <c r="B231" t="s">
        <v>15</v>
      </c>
      <c r="C231">
        <v>82684518</v>
      </c>
    </row>
    <row r="232" spans="1:3" customFormat="1" hidden="1" x14ac:dyDescent="0.25">
      <c r="A232">
        <v>2010</v>
      </c>
      <c r="B232" t="s">
        <v>16</v>
      </c>
      <c r="C232">
        <v>8237795</v>
      </c>
    </row>
    <row r="233" spans="1:3" customFormat="1" hidden="1" x14ac:dyDescent="0.25">
      <c r="A233">
        <v>2010</v>
      </c>
      <c r="B233" t="s">
        <v>17</v>
      </c>
      <c r="C233">
        <v>16404816</v>
      </c>
    </row>
    <row r="234" spans="1:3" customFormat="1" hidden="1" x14ac:dyDescent="0.25">
      <c r="A234">
        <v>2010</v>
      </c>
      <c r="B234" t="s">
        <v>18</v>
      </c>
      <c r="C234">
        <v>46309633</v>
      </c>
    </row>
    <row r="235" spans="1:3" customFormat="1" hidden="1" x14ac:dyDescent="0.25">
      <c r="A235">
        <v>2010</v>
      </c>
      <c r="B235" t="s">
        <v>19</v>
      </c>
      <c r="C235">
        <v>22269149</v>
      </c>
    </row>
    <row r="236" spans="1:3" customFormat="1" hidden="1" x14ac:dyDescent="0.25">
      <c r="A236">
        <v>2010</v>
      </c>
      <c r="B236" t="s">
        <v>20</v>
      </c>
      <c r="C236">
        <v>79336299</v>
      </c>
    </row>
    <row r="237" spans="1:3" customFormat="1" hidden="1" x14ac:dyDescent="0.25">
      <c r="A237">
        <v>2010</v>
      </c>
      <c r="B237" t="s">
        <v>21</v>
      </c>
      <c r="C237">
        <v>36184502</v>
      </c>
    </row>
    <row r="238" spans="1:3" customFormat="1" hidden="1" x14ac:dyDescent="0.25">
      <c r="A238">
        <v>2010</v>
      </c>
      <c r="B238" t="s">
        <v>22</v>
      </c>
      <c r="C238">
        <v>33522492</v>
      </c>
    </row>
    <row r="239" spans="1:3" customFormat="1" hidden="1" x14ac:dyDescent="0.25">
      <c r="A239">
        <v>2010</v>
      </c>
      <c r="B239" t="s">
        <v>23</v>
      </c>
      <c r="C239">
        <v>97189760</v>
      </c>
    </row>
    <row r="240" spans="1:3" customFormat="1" hidden="1" x14ac:dyDescent="0.25">
      <c r="A240">
        <v>2010</v>
      </c>
      <c r="B240" t="s">
        <v>24</v>
      </c>
      <c r="C240">
        <v>27133038</v>
      </c>
    </row>
    <row r="241" spans="1:3" customFormat="1" hidden="1" x14ac:dyDescent="0.25">
      <c r="A241">
        <v>2010</v>
      </c>
      <c r="B241" t="s">
        <v>25</v>
      </c>
      <c r="C241">
        <v>26404893</v>
      </c>
    </row>
    <row r="242" spans="1:3" customFormat="1" hidden="1" x14ac:dyDescent="0.25">
      <c r="A242">
        <v>2010</v>
      </c>
      <c r="B242" t="s">
        <v>26</v>
      </c>
      <c r="C242">
        <v>154419547</v>
      </c>
    </row>
    <row r="243" spans="1:3" customFormat="1" hidden="1" x14ac:dyDescent="0.25">
      <c r="A243">
        <v>2010</v>
      </c>
      <c r="B243" t="s">
        <v>27</v>
      </c>
      <c r="C243">
        <v>351123418</v>
      </c>
    </row>
    <row r="244" spans="1:3" customFormat="1" hidden="1" x14ac:dyDescent="0.25">
      <c r="A244">
        <v>2010</v>
      </c>
      <c r="B244" t="s">
        <v>28</v>
      </c>
      <c r="C244">
        <v>85310285</v>
      </c>
    </row>
    <row r="245" spans="1:3" customFormat="1" hidden="1" x14ac:dyDescent="0.25">
      <c r="A245">
        <v>2010</v>
      </c>
      <c r="B245" t="s">
        <v>29</v>
      </c>
      <c r="C245">
        <v>449858101</v>
      </c>
    </row>
    <row r="246" spans="1:3" customFormat="1" hidden="1" x14ac:dyDescent="0.25">
      <c r="A246">
        <v>2010</v>
      </c>
      <c r="B246" t="s">
        <v>30</v>
      </c>
      <c r="C246">
        <v>1294695988</v>
      </c>
    </row>
    <row r="247" spans="1:3" customFormat="1" hidden="1" x14ac:dyDescent="0.25">
      <c r="A247">
        <v>2010</v>
      </c>
      <c r="B247" t="s">
        <v>31</v>
      </c>
      <c r="C247">
        <v>225205255</v>
      </c>
    </row>
    <row r="248" spans="1:3" customFormat="1" hidden="1" x14ac:dyDescent="0.25">
      <c r="A248">
        <v>2010</v>
      </c>
      <c r="B248" t="s">
        <v>32</v>
      </c>
      <c r="C248">
        <v>153726007</v>
      </c>
    </row>
    <row r="249" spans="1:3" customFormat="1" hidden="1" x14ac:dyDescent="0.25">
      <c r="A249">
        <v>2010</v>
      </c>
      <c r="B249" t="s">
        <v>33</v>
      </c>
      <c r="C249">
        <v>241249164</v>
      </c>
    </row>
    <row r="250" spans="1:3" customFormat="1" hidden="1" x14ac:dyDescent="0.25">
      <c r="A250">
        <v>2010</v>
      </c>
      <c r="B250" t="s">
        <v>34</v>
      </c>
      <c r="C250">
        <v>47270656</v>
      </c>
    </row>
    <row r="251" spans="1:3" customFormat="1" hidden="1" x14ac:dyDescent="0.25">
      <c r="A251">
        <v>2010</v>
      </c>
      <c r="B251" t="s">
        <v>35</v>
      </c>
      <c r="C251">
        <v>56600955</v>
      </c>
    </row>
    <row r="252" spans="1:3" customFormat="1" hidden="1" x14ac:dyDescent="0.25">
      <c r="A252">
        <v>2010</v>
      </c>
      <c r="B252" t="s">
        <v>36</v>
      </c>
      <c r="C252">
        <v>106770109</v>
      </c>
    </row>
    <row r="253" spans="1:3" customFormat="1" hidden="1" x14ac:dyDescent="0.25">
      <c r="A253">
        <v>2010</v>
      </c>
      <c r="B253" t="s">
        <v>37</v>
      </c>
      <c r="C253">
        <v>144174102</v>
      </c>
    </row>
    <row r="254" spans="1:3" customFormat="1" hidden="1" x14ac:dyDescent="0.25">
      <c r="A254">
        <v>2011</v>
      </c>
      <c r="B254" t="s">
        <v>10</v>
      </c>
      <c r="C254">
        <v>4376382000</v>
      </c>
    </row>
    <row r="255" spans="1:3" customFormat="1" hidden="1" x14ac:dyDescent="0.25">
      <c r="A255">
        <v>2011</v>
      </c>
      <c r="B255" t="s">
        <v>11</v>
      </c>
      <c r="C255">
        <v>27574714</v>
      </c>
    </row>
    <row r="256" spans="1:3" customFormat="1" hidden="1" x14ac:dyDescent="0.25">
      <c r="A256">
        <v>2011</v>
      </c>
      <c r="B256" t="s">
        <v>12</v>
      </c>
      <c r="C256">
        <v>8949434</v>
      </c>
    </row>
    <row r="257" spans="1:3" customFormat="1" hidden="1" x14ac:dyDescent="0.25">
      <c r="A257">
        <v>2011</v>
      </c>
      <c r="B257" t="s">
        <v>13</v>
      </c>
      <c r="C257">
        <v>70734401</v>
      </c>
    </row>
    <row r="258" spans="1:3" customFormat="1" hidden="1" x14ac:dyDescent="0.25">
      <c r="A258">
        <v>2011</v>
      </c>
      <c r="B258" t="s">
        <v>14</v>
      </c>
      <c r="C258">
        <v>7303719</v>
      </c>
    </row>
    <row r="259" spans="1:3" customFormat="1" hidden="1" x14ac:dyDescent="0.25">
      <c r="A259">
        <v>2011</v>
      </c>
      <c r="B259" t="s">
        <v>15</v>
      </c>
      <c r="C259">
        <v>98710736</v>
      </c>
    </row>
    <row r="260" spans="1:3" customFormat="1" hidden="1" x14ac:dyDescent="0.25">
      <c r="A260">
        <v>2011</v>
      </c>
      <c r="B260" t="s">
        <v>16</v>
      </c>
      <c r="C260">
        <v>9409228</v>
      </c>
    </row>
    <row r="261" spans="1:3" customFormat="1" hidden="1" x14ac:dyDescent="0.25">
      <c r="A261">
        <v>2011</v>
      </c>
      <c r="B261" t="s">
        <v>17</v>
      </c>
      <c r="C261">
        <v>18345688</v>
      </c>
    </row>
    <row r="262" spans="1:3" customFormat="1" hidden="1" x14ac:dyDescent="0.25">
      <c r="A262">
        <v>2011</v>
      </c>
      <c r="B262" t="s">
        <v>18</v>
      </c>
      <c r="C262">
        <v>52143535</v>
      </c>
    </row>
    <row r="263" spans="1:3" customFormat="1" hidden="1" x14ac:dyDescent="0.25">
      <c r="A263">
        <v>2011</v>
      </c>
      <c r="B263" t="s">
        <v>19</v>
      </c>
      <c r="C263">
        <v>25941362</v>
      </c>
    </row>
    <row r="264" spans="1:3" customFormat="1" hidden="1" x14ac:dyDescent="0.25">
      <c r="A264">
        <v>2011</v>
      </c>
      <c r="B264" t="s">
        <v>20</v>
      </c>
      <c r="C264">
        <v>89695828</v>
      </c>
    </row>
    <row r="265" spans="1:3" customFormat="1" hidden="1" x14ac:dyDescent="0.25">
      <c r="A265">
        <v>2011</v>
      </c>
      <c r="B265" t="s">
        <v>21</v>
      </c>
      <c r="C265">
        <v>40992925</v>
      </c>
    </row>
    <row r="266" spans="1:3" customFormat="1" hidden="1" x14ac:dyDescent="0.25">
      <c r="A266">
        <v>2011</v>
      </c>
      <c r="B266" t="s">
        <v>22</v>
      </c>
      <c r="C266">
        <v>37109137</v>
      </c>
    </row>
    <row r="267" spans="1:3" customFormat="1" hidden="1" x14ac:dyDescent="0.25">
      <c r="A267">
        <v>2011</v>
      </c>
      <c r="B267" t="s">
        <v>23</v>
      </c>
      <c r="C267">
        <v>110161559</v>
      </c>
    </row>
    <row r="268" spans="1:3" customFormat="1" hidden="1" x14ac:dyDescent="0.25">
      <c r="A268">
        <v>2011</v>
      </c>
      <c r="B268" t="s">
        <v>24</v>
      </c>
      <c r="C268">
        <v>31657321</v>
      </c>
    </row>
    <row r="269" spans="1:3" customFormat="1" hidden="1" x14ac:dyDescent="0.25">
      <c r="A269">
        <v>2011</v>
      </c>
      <c r="B269" t="s">
        <v>25</v>
      </c>
      <c r="C269">
        <v>29108272</v>
      </c>
    </row>
    <row r="270" spans="1:3" customFormat="1" hidden="1" x14ac:dyDescent="0.25">
      <c r="A270">
        <v>2011</v>
      </c>
      <c r="B270" t="s">
        <v>26</v>
      </c>
      <c r="C270">
        <v>166602817</v>
      </c>
    </row>
    <row r="271" spans="1:3" customFormat="1" hidden="1" x14ac:dyDescent="0.25">
      <c r="A271">
        <v>2011</v>
      </c>
      <c r="B271" t="s">
        <v>27</v>
      </c>
      <c r="C271">
        <v>400124687</v>
      </c>
    </row>
    <row r="272" spans="1:3" customFormat="1" hidden="1" x14ac:dyDescent="0.25">
      <c r="A272">
        <v>2011</v>
      </c>
      <c r="B272" t="s">
        <v>28</v>
      </c>
      <c r="C272">
        <v>105976222</v>
      </c>
    </row>
    <row r="273" spans="1:3" customFormat="1" hidden="1" x14ac:dyDescent="0.25">
      <c r="A273">
        <v>2011</v>
      </c>
      <c r="B273" t="s">
        <v>29</v>
      </c>
      <c r="C273">
        <v>512767905</v>
      </c>
    </row>
    <row r="274" spans="1:3" customFormat="1" hidden="1" x14ac:dyDescent="0.25">
      <c r="A274">
        <v>2011</v>
      </c>
      <c r="B274" t="s">
        <v>30</v>
      </c>
      <c r="C274">
        <v>1436672709</v>
      </c>
    </row>
    <row r="275" spans="1:3" customFormat="1" hidden="1" x14ac:dyDescent="0.25">
      <c r="A275">
        <v>2011</v>
      </c>
      <c r="B275" t="s">
        <v>31</v>
      </c>
      <c r="C275">
        <v>257122269</v>
      </c>
    </row>
    <row r="276" spans="1:3" customFormat="1" hidden="1" x14ac:dyDescent="0.25">
      <c r="A276">
        <v>2011</v>
      </c>
      <c r="B276" t="s">
        <v>32</v>
      </c>
      <c r="C276">
        <v>174068322</v>
      </c>
    </row>
    <row r="277" spans="1:3" customFormat="1" hidden="1" x14ac:dyDescent="0.25">
      <c r="A277">
        <v>2011</v>
      </c>
      <c r="B277" t="s">
        <v>33</v>
      </c>
      <c r="C277">
        <v>265056416</v>
      </c>
    </row>
    <row r="278" spans="1:3" customFormat="1" hidden="1" x14ac:dyDescent="0.25">
      <c r="A278">
        <v>2011</v>
      </c>
      <c r="B278" t="s">
        <v>34</v>
      </c>
      <c r="C278">
        <v>55133162</v>
      </c>
    </row>
    <row r="279" spans="1:3" customFormat="1" hidden="1" x14ac:dyDescent="0.25">
      <c r="A279">
        <v>2011</v>
      </c>
      <c r="B279" t="s">
        <v>35</v>
      </c>
      <c r="C279">
        <v>69153957</v>
      </c>
    </row>
    <row r="280" spans="1:3" customFormat="1" hidden="1" x14ac:dyDescent="0.25">
      <c r="A280">
        <v>2011</v>
      </c>
      <c r="B280" t="s">
        <v>36</v>
      </c>
      <c r="C280">
        <v>121296721</v>
      </c>
    </row>
    <row r="281" spans="1:3" customFormat="1" hidden="1" x14ac:dyDescent="0.25">
      <c r="A281">
        <v>2011</v>
      </c>
      <c r="B281" t="s">
        <v>37</v>
      </c>
      <c r="C281">
        <v>154568954</v>
      </c>
    </row>
    <row r="282" spans="1:3" customFormat="1" hidden="1" x14ac:dyDescent="0.25">
      <c r="A282">
        <v>2012</v>
      </c>
      <c r="B282" t="s">
        <v>10</v>
      </c>
      <c r="C282">
        <v>4814760000</v>
      </c>
    </row>
    <row r="283" spans="1:3" customFormat="1" hidden="1" x14ac:dyDescent="0.25">
      <c r="A283">
        <v>2012</v>
      </c>
      <c r="B283" t="s">
        <v>11</v>
      </c>
      <c r="C283">
        <v>30112720</v>
      </c>
    </row>
    <row r="284" spans="1:3" customFormat="1" hidden="1" x14ac:dyDescent="0.25">
      <c r="A284">
        <v>2012</v>
      </c>
      <c r="B284" t="s">
        <v>12</v>
      </c>
      <c r="C284">
        <v>10137925</v>
      </c>
    </row>
    <row r="285" spans="1:3" customFormat="1" hidden="1" x14ac:dyDescent="0.25">
      <c r="A285">
        <v>2012</v>
      </c>
      <c r="B285" t="s">
        <v>13</v>
      </c>
      <c r="C285">
        <v>72242701</v>
      </c>
    </row>
    <row r="286" spans="1:3" customFormat="1" hidden="1" x14ac:dyDescent="0.25">
      <c r="A286">
        <v>2012</v>
      </c>
      <c r="B286" t="s">
        <v>14</v>
      </c>
      <c r="C286">
        <v>7711467</v>
      </c>
    </row>
    <row r="287" spans="1:3" customFormat="1" hidden="1" x14ac:dyDescent="0.25">
      <c r="A287">
        <v>2012</v>
      </c>
      <c r="B287" t="s">
        <v>15</v>
      </c>
      <c r="C287">
        <v>107080881</v>
      </c>
    </row>
    <row r="288" spans="1:3" customFormat="1" hidden="1" x14ac:dyDescent="0.25">
      <c r="A288">
        <v>2012</v>
      </c>
      <c r="B288" t="s">
        <v>16</v>
      </c>
      <c r="C288">
        <v>11130868</v>
      </c>
    </row>
    <row r="289" spans="1:3" customFormat="1" hidden="1" x14ac:dyDescent="0.25">
      <c r="A289">
        <v>2012</v>
      </c>
      <c r="B289" t="s">
        <v>17</v>
      </c>
      <c r="C289">
        <v>20684430</v>
      </c>
    </row>
    <row r="290" spans="1:3" customFormat="1" hidden="1" x14ac:dyDescent="0.25">
      <c r="A290">
        <v>2012</v>
      </c>
      <c r="B290" t="s">
        <v>18</v>
      </c>
      <c r="C290">
        <v>60490109</v>
      </c>
    </row>
    <row r="291" spans="1:3" customFormat="1" hidden="1" x14ac:dyDescent="0.25">
      <c r="A291">
        <v>2012</v>
      </c>
      <c r="B291" t="s">
        <v>19</v>
      </c>
      <c r="C291">
        <v>28637685</v>
      </c>
    </row>
    <row r="292" spans="1:3" customFormat="1" hidden="1" x14ac:dyDescent="0.25">
      <c r="A292">
        <v>2012</v>
      </c>
      <c r="B292" t="s">
        <v>20</v>
      </c>
      <c r="C292">
        <v>96973753</v>
      </c>
    </row>
    <row r="293" spans="1:3" customFormat="1" hidden="1" x14ac:dyDescent="0.25">
      <c r="A293">
        <v>2012</v>
      </c>
      <c r="B293" t="s">
        <v>21</v>
      </c>
      <c r="C293">
        <v>46412208</v>
      </c>
    </row>
    <row r="294" spans="1:3" customFormat="1" hidden="1" x14ac:dyDescent="0.25">
      <c r="A294">
        <v>2012</v>
      </c>
      <c r="B294" t="s">
        <v>22</v>
      </c>
      <c r="C294">
        <v>42488349</v>
      </c>
    </row>
    <row r="295" spans="1:3" customFormat="1" hidden="1" x14ac:dyDescent="0.25">
      <c r="A295">
        <v>2012</v>
      </c>
      <c r="B295" t="s">
        <v>23</v>
      </c>
      <c r="C295">
        <v>127989043</v>
      </c>
    </row>
    <row r="296" spans="1:3" customFormat="1" hidden="1" x14ac:dyDescent="0.25">
      <c r="A296">
        <v>2012</v>
      </c>
      <c r="B296" t="s">
        <v>24</v>
      </c>
      <c r="C296">
        <v>34650397</v>
      </c>
    </row>
    <row r="297" spans="1:3" customFormat="1" hidden="1" x14ac:dyDescent="0.25">
      <c r="A297">
        <v>2012</v>
      </c>
      <c r="B297" t="s">
        <v>25</v>
      </c>
      <c r="C297">
        <v>32853181</v>
      </c>
    </row>
    <row r="298" spans="1:3" customFormat="1" hidden="1" x14ac:dyDescent="0.25">
      <c r="A298">
        <v>2012</v>
      </c>
      <c r="B298" t="s">
        <v>26</v>
      </c>
      <c r="C298">
        <v>182572530</v>
      </c>
    </row>
    <row r="299" spans="1:3" customFormat="1" hidden="1" x14ac:dyDescent="0.25">
      <c r="A299">
        <v>2012</v>
      </c>
      <c r="B299" t="s">
        <v>27</v>
      </c>
      <c r="C299">
        <v>442282830</v>
      </c>
    </row>
    <row r="300" spans="1:3" customFormat="1" hidden="1" x14ac:dyDescent="0.25">
      <c r="A300">
        <v>2012</v>
      </c>
      <c r="B300" t="s">
        <v>28</v>
      </c>
      <c r="C300">
        <v>116850581</v>
      </c>
    </row>
    <row r="301" spans="1:3" customFormat="1" hidden="1" x14ac:dyDescent="0.25">
      <c r="A301">
        <v>2012</v>
      </c>
      <c r="B301" t="s">
        <v>29</v>
      </c>
      <c r="C301">
        <v>574884973</v>
      </c>
    </row>
    <row r="302" spans="1:3" customFormat="1" hidden="1" x14ac:dyDescent="0.25">
      <c r="A302">
        <v>2012</v>
      </c>
      <c r="B302" t="s">
        <v>30</v>
      </c>
      <c r="C302">
        <v>1559033444</v>
      </c>
    </row>
    <row r="303" spans="1:3" customFormat="1" hidden="1" x14ac:dyDescent="0.25">
      <c r="A303">
        <v>2012</v>
      </c>
      <c r="B303" t="s">
        <v>31</v>
      </c>
      <c r="C303">
        <v>285620202</v>
      </c>
    </row>
    <row r="304" spans="1:3" customFormat="1" hidden="1" x14ac:dyDescent="0.25">
      <c r="A304">
        <v>2012</v>
      </c>
      <c r="B304" t="s">
        <v>32</v>
      </c>
      <c r="C304">
        <v>191794652</v>
      </c>
    </row>
    <row r="305" spans="1:3" customFormat="1" hidden="1" x14ac:dyDescent="0.25">
      <c r="A305">
        <v>2012</v>
      </c>
      <c r="B305" t="s">
        <v>33</v>
      </c>
      <c r="C305">
        <v>287587019</v>
      </c>
    </row>
    <row r="306" spans="1:3" customFormat="1" hidden="1" x14ac:dyDescent="0.25">
      <c r="A306">
        <v>2012</v>
      </c>
      <c r="B306" t="s">
        <v>34</v>
      </c>
      <c r="C306">
        <v>62013201</v>
      </c>
    </row>
    <row r="307" spans="1:3" customFormat="1" hidden="1" x14ac:dyDescent="0.25">
      <c r="A307">
        <v>2012</v>
      </c>
      <c r="B307" t="s">
        <v>35</v>
      </c>
      <c r="C307">
        <v>79665691</v>
      </c>
    </row>
    <row r="308" spans="1:3" customFormat="1" hidden="1" x14ac:dyDescent="0.25">
      <c r="A308">
        <v>2012</v>
      </c>
      <c r="B308" t="s">
        <v>36</v>
      </c>
      <c r="C308">
        <v>138757825</v>
      </c>
    </row>
    <row r="309" spans="1:3" customFormat="1" hidden="1" x14ac:dyDescent="0.25">
      <c r="A309">
        <v>2012</v>
      </c>
      <c r="B309" t="s">
        <v>37</v>
      </c>
      <c r="C309">
        <v>164101336</v>
      </c>
    </row>
    <row r="310" spans="1:3" customFormat="1" hidden="1" x14ac:dyDescent="0.25">
      <c r="A310">
        <v>2013</v>
      </c>
      <c r="B310" t="s">
        <v>10</v>
      </c>
      <c r="C310">
        <v>5331618957</v>
      </c>
    </row>
    <row r="311" spans="1:3" customFormat="1" hidden="1" x14ac:dyDescent="0.25">
      <c r="A311">
        <v>2013</v>
      </c>
      <c r="B311" t="s">
        <v>11</v>
      </c>
      <c r="C311">
        <v>31121413</v>
      </c>
    </row>
    <row r="312" spans="1:3" customFormat="1" hidden="1" x14ac:dyDescent="0.25">
      <c r="A312">
        <v>2013</v>
      </c>
      <c r="B312" t="s">
        <v>12</v>
      </c>
      <c r="C312">
        <v>11473930</v>
      </c>
    </row>
    <row r="313" spans="1:3" customFormat="1" hidden="1" x14ac:dyDescent="0.25">
      <c r="A313">
        <v>2013</v>
      </c>
      <c r="B313" t="s">
        <v>13</v>
      </c>
      <c r="C313">
        <v>83051233</v>
      </c>
    </row>
    <row r="314" spans="1:3" customFormat="1" hidden="1" x14ac:dyDescent="0.25">
      <c r="A314">
        <v>2013</v>
      </c>
      <c r="B314" t="s">
        <v>14</v>
      </c>
      <c r="C314">
        <v>9010725</v>
      </c>
    </row>
    <row r="315" spans="1:3" customFormat="1" hidden="1" x14ac:dyDescent="0.25">
      <c r="A315">
        <v>2013</v>
      </c>
      <c r="B315" t="s">
        <v>15</v>
      </c>
      <c r="C315">
        <v>121224847</v>
      </c>
    </row>
    <row r="316" spans="1:3" customFormat="1" hidden="1" x14ac:dyDescent="0.25">
      <c r="A316">
        <v>2013</v>
      </c>
      <c r="B316" t="s">
        <v>16</v>
      </c>
      <c r="C316">
        <v>12763486</v>
      </c>
    </row>
    <row r="317" spans="1:3" customFormat="1" hidden="1" x14ac:dyDescent="0.25">
      <c r="A317">
        <v>2013</v>
      </c>
      <c r="B317" t="s">
        <v>17</v>
      </c>
      <c r="C317">
        <v>23796656</v>
      </c>
    </row>
    <row r="318" spans="1:3" customFormat="1" hidden="1" x14ac:dyDescent="0.25">
      <c r="A318">
        <v>2013</v>
      </c>
      <c r="B318" t="s">
        <v>18</v>
      </c>
      <c r="C318">
        <v>67694845</v>
      </c>
    </row>
    <row r="319" spans="1:3" customFormat="1" hidden="1" x14ac:dyDescent="0.25">
      <c r="A319">
        <v>2013</v>
      </c>
      <c r="B319" t="s">
        <v>19</v>
      </c>
      <c r="C319">
        <v>31283593</v>
      </c>
    </row>
    <row r="320" spans="1:3" customFormat="1" hidden="1" x14ac:dyDescent="0.25">
      <c r="A320">
        <v>2013</v>
      </c>
      <c r="B320" t="s">
        <v>20</v>
      </c>
      <c r="C320">
        <v>109036556</v>
      </c>
    </row>
    <row r="321" spans="1:3" customFormat="1" hidden="1" x14ac:dyDescent="0.25">
      <c r="A321">
        <v>2013</v>
      </c>
      <c r="B321" t="s">
        <v>21</v>
      </c>
      <c r="C321">
        <v>51518457</v>
      </c>
    </row>
    <row r="322" spans="1:3" customFormat="1" hidden="1" x14ac:dyDescent="0.25">
      <c r="A322">
        <v>2013</v>
      </c>
      <c r="B322" t="s">
        <v>22</v>
      </c>
      <c r="C322">
        <v>46377299</v>
      </c>
    </row>
    <row r="323" spans="1:3" customFormat="1" hidden="1" x14ac:dyDescent="0.25">
      <c r="A323">
        <v>2013</v>
      </c>
      <c r="B323" t="s">
        <v>23</v>
      </c>
      <c r="C323">
        <v>141150252</v>
      </c>
    </row>
    <row r="324" spans="1:3" customFormat="1" hidden="1" x14ac:dyDescent="0.25">
      <c r="A324">
        <v>2013</v>
      </c>
      <c r="B324" t="s">
        <v>24</v>
      </c>
      <c r="C324">
        <v>37282529</v>
      </c>
    </row>
    <row r="325" spans="1:3" customFormat="1" hidden="1" x14ac:dyDescent="0.25">
      <c r="A325">
        <v>2013</v>
      </c>
      <c r="B325" t="s">
        <v>25</v>
      </c>
      <c r="C325">
        <v>35335986</v>
      </c>
    </row>
    <row r="326" spans="1:3" customFormat="1" hidden="1" x14ac:dyDescent="0.25">
      <c r="A326">
        <v>2013</v>
      </c>
      <c r="B326" t="s">
        <v>26</v>
      </c>
      <c r="C326">
        <v>204844274</v>
      </c>
    </row>
    <row r="327" spans="1:3" customFormat="1" hidden="1" x14ac:dyDescent="0.25">
      <c r="A327">
        <v>2013</v>
      </c>
      <c r="B327" t="s">
        <v>27</v>
      </c>
      <c r="C327">
        <v>488004903</v>
      </c>
    </row>
    <row r="328" spans="1:3" customFormat="1" hidden="1" x14ac:dyDescent="0.25">
      <c r="A328">
        <v>2013</v>
      </c>
      <c r="B328" t="s">
        <v>28</v>
      </c>
      <c r="C328">
        <v>117274347</v>
      </c>
    </row>
    <row r="329" spans="1:3" customFormat="1" hidden="1" x14ac:dyDescent="0.25">
      <c r="A329">
        <v>2013</v>
      </c>
      <c r="B329" t="s">
        <v>29</v>
      </c>
      <c r="C329">
        <v>628226069</v>
      </c>
    </row>
    <row r="330" spans="1:3" customFormat="1" hidden="1" x14ac:dyDescent="0.25">
      <c r="A330">
        <v>2013</v>
      </c>
      <c r="B330" t="s">
        <v>30</v>
      </c>
      <c r="C330">
        <v>1715238417</v>
      </c>
    </row>
    <row r="331" spans="1:3" customFormat="1" hidden="1" x14ac:dyDescent="0.25">
      <c r="A331">
        <v>2013</v>
      </c>
      <c r="B331" t="s">
        <v>31</v>
      </c>
      <c r="C331">
        <v>333481152</v>
      </c>
    </row>
    <row r="332" spans="1:3" customFormat="1" hidden="1" x14ac:dyDescent="0.25">
      <c r="A332">
        <v>2013</v>
      </c>
      <c r="B332" t="s">
        <v>32</v>
      </c>
      <c r="C332">
        <v>214512242</v>
      </c>
    </row>
    <row r="333" spans="1:3" customFormat="1" hidden="1" x14ac:dyDescent="0.25">
      <c r="A333">
        <v>2013</v>
      </c>
      <c r="B333" t="s">
        <v>33</v>
      </c>
      <c r="C333">
        <v>332292726</v>
      </c>
    </row>
    <row r="334" spans="1:3" customFormat="1" hidden="1" x14ac:dyDescent="0.25">
      <c r="A334">
        <v>2013</v>
      </c>
      <c r="B334" t="s">
        <v>34</v>
      </c>
      <c r="C334">
        <v>69203201</v>
      </c>
    </row>
    <row r="335" spans="1:3" customFormat="1" hidden="1" x14ac:dyDescent="0.25">
      <c r="A335">
        <v>2013</v>
      </c>
      <c r="B335" t="s">
        <v>35</v>
      </c>
      <c r="C335">
        <v>89212919</v>
      </c>
    </row>
    <row r="336" spans="1:3" customFormat="1" hidden="1" x14ac:dyDescent="0.25">
      <c r="A336">
        <v>2013</v>
      </c>
      <c r="B336" t="s">
        <v>36</v>
      </c>
      <c r="C336">
        <v>151300175</v>
      </c>
    </row>
    <row r="337" spans="1:3" customFormat="1" hidden="1" x14ac:dyDescent="0.25">
      <c r="A337">
        <v>2013</v>
      </c>
      <c r="B337" t="s">
        <v>37</v>
      </c>
      <c r="C337">
        <v>175906726</v>
      </c>
    </row>
    <row r="338" spans="1:3" customFormat="1" hidden="1" x14ac:dyDescent="0.25">
      <c r="A338">
        <v>2014</v>
      </c>
      <c r="B338" t="s">
        <v>10</v>
      </c>
      <c r="C338">
        <v>5778952780</v>
      </c>
    </row>
    <row r="339" spans="1:3" customFormat="1" hidden="1" x14ac:dyDescent="0.25">
      <c r="A339">
        <v>2014</v>
      </c>
      <c r="B339" t="s">
        <v>11</v>
      </c>
      <c r="C339">
        <v>34030982</v>
      </c>
    </row>
    <row r="340" spans="1:3" customFormat="1" hidden="1" x14ac:dyDescent="0.25">
      <c r="A340">
        <v>2014</v>
      </c>
      <c r="B340" t="s">
        <v>12</v>
      </c>
      <c r="C340">
        <v>13458698</v>
      </c>
    </row>
    <row r="341" spans="1:3" customFormat="1" hidden="1" x14ac:dyDescent="0.25">
      <c r="A341">
        <v>2014</v>
      </c>
      <c r="B341" t="s">
        <v>13</v>
      </c>
      <c r="C341">
        <v>86668644</v>
      </c>
    </row>
    <row r="342" spans="1:3" customFormat="1" hidden="1" x14ac:dyDescent="0.25">
      <c r="A342">
        <v>2014</v>
      </c>
      <c r="B342" t="s">
        <v>14</v>
      </c>
      <c r="C342">
        <v>9744122</v>
      </c>
    </row>
    <row r="343" spans="1:3" customFormat="1" hidden="1" x14ac:dyDescent="0.25">
      <c r="A343">
        <v>2014</v>
      </c>
      <c r="B343" t="s">
        <v>15</v>
      </c>
      <c r="C343">
        <v>124584945</v>
      </c>
    </row>
    <row r="344" spans="1:3" customFormat="1" hidden="1" x14ac:dyDescent="0.25">
      <c r="A344">
        <v>2014</v>
      </c>
      <c r="B344" t="s">
        <v>16</v>
      </c>
      <c r="C344">
        <v>13400284</v>
      </c>
    </row>
    <row r="345" spans="1:3" customFormat="1" hidden="1" x14ac:dyDescent="0.25">
      <c r="A345">
        <v>2014</v>
      </c>
      <c r="B345" t="s">
        <v>17</v>
      </c>
      <c r="C345">
        <v>26189323</v>
      </c>
    </row>
    <row r="346" spans="1:3" customFormat="1" hidden="1" x14ac:dyDescent="0.25">
      <c r="A346">
        <v>2014</v>
      </c>
      <c r="B346" t="s">
        <v>18</v>
      </c>
      <c r="C346">
        <v>76842028</v>
      </c>
    </row>
    <row r="347" spans="1:3" customFormat="1" hidden="1" x14ac:dyDescent="0.25">
      <c r="A347">
        <v>2014</v>
      </c>
      <c r="B347" t="s">
        <v>19</v>
      </c>
      <c r="C347">
        <v>37723497</v>
      </c>
    </row>
    <row r="348" spans="1:3" customFormat="1" hidden="1" x14ac:dyDescent="0.25">
      <c r="A348">
        <v>2014</v>
      </c>
      <c r="B348" t="s">
        <v>20</v>
      </c>
      <c r="C348">
        <v>126054472</v>
      </c>
    </row>
    <row r="349" spans="1:3" customFormat="1" hidden="1" x14ac:dyDescent="0.25">
      <c r="A349">
        <v>2014</v>
      </c>
      <c r="B349" t="s">
        <v>21</v>
      </c>
      <c r="C349">
        <v>54022584</v>
      </c>
    </row>
    <row r="350" spans="1:3" customFormat="1" hidden="1" x14ac:dyDescent="0.25">
      <c r="A350">
        <v>2014</v>
      </c>
      <c r="B350" t="s">
        <v>22</v>
      </c>
      <c r="C350">
        <v>52936483</v>
      </c>
    </row>
    <row r="351" spans="1:3" customFormat="1" hidden="1" x14ac:dyDescent="0.25">
      <c r="A351">
        <v>2014</v>
      </c>
      <c r="B351" t="s">
        <v>23</v>
      </c>
      <c r="C351">
        <v>155142648</v>
      </c>
    </row>
    <row r="352" spans="1:3" customFormat="1" hidden="1" x14ac:dyDescent="0.25">
      <c r="A352">
        <v>2014</v>
      </c>
      <c r="B352" t="s">
        <v>24</v>
      </c>
      <c r="C352">
        <v>40974994</v>
      </c>
    </row>
    <row r="353" spans="1:3" customFormat="1" hidden="1" x14ac:dyDescent="0.25">
      <c r="A353">
        <v>2014</v>
      </c>
      <c r="B353" t="s">
        <v>25</v>
      </c>
      <c r="C353">
        <v>37472432</v>
      </c>
    </row>
    <row r="354" spans="1:3" customFormat="1" hidden="1" x14ac:dyDescent="0.25">
      <c r="A354">
        <v>2014</v>
      </c>
      <c r="B354" t="s">
        <v>26</v>
      </c>
      <c r="C354">
        <v>223929966</v>
      </c>
    </row>
    <row r="355" spans="1:3" customFormat="1" hidden="1" x14ac:dyDescent="0.25">
      <c r="A355">
        <v>2014</v>
      </c>
      <c r="B355" t="s">
        <v>27</v>
      </c>
      <c r="C355">
        <v>516633984</v>
      </c>
    </row>
    <row r="356" spans="1:3" customFormat="1" hidden="1" x14ac:dyDescent="0.25">
      <c r="A356">
        <v>2014</v>
      </c>
      <c r="B356" t="s">
        <v>28</v>
      </c>
      <c r="C356">
        <v>128783781</v>
      </c>
    </row>
    <row r="357" spans="1:3" customFormat="1" hidden="1" x14ac:dyDescent="0.25">
      <c r="A357">
        <v>2014</v>
      </c>
      <c r="B357" t="s">
        <v>29</v>
      </c>
      <c r="C357">
        <v>671076844</v>
      </c>
    </row>
    <row r="358" spans="1:3" customFormat="1" hidden="1" x14ac:dyDescent="0.25">
      <c r="A358">
        <v>2014</v>
      </c>
      <c r="B358" t="s">
        <v>30</v>
      </c>
      <c r="C358">
        <v>1858196055</v>
      </c>
    </row>
    <row r="359" spans="1:3" customFormat="1" hidden="1" x14ac:dyDescent="0.25">
      <c r="A359">
        <v>2014</v>
      </c>
      <c r="B359" t="s">
        <v>31</v>
      </c>
      <c r="C359">
        <v>348084191</v>
      </c>
    </row>
    <row r="360" spans="1:3" customFormat="1" hidden="1" x14ac:dyDescent="0.25">
      <c r="A360">
        <v>2014</v>
      </c>
      <c r="B360" t="s">
        <v>32</v>
      </c>
      <c r="C360">
        <v>242553371</v>
      </c>
    </row>
    <row r="361" spans="1:3" customFormat="1" hidden="1" x14ac:dyDescent="0.25">
      <c r="A361">
        <v>2014</v>
      </c>
      <c r="B361" t="s">
        <v>33</v>
      </c>
      <c r="C361">
        <v>357816424</v>
      </c>
    </row>
    <row r="362" spans="1:3" customFormat="1" hidden="1" x14ac:dyDescent="0.25">
      <c r="A362">
        <v>2014</v>
      </c>
      <c r="B362" t="s">
        <v>34</v>
      </c>
      <c r="C362">
        <v>78950133</v>
      </c>
    </row>
    <row r="363" spans="1:3" customFormat="1" hidden="1" x14ac:dyDescent="0.25">
      <c r="A363">
        <v>2014</v>
      </c>
      <c r="B363" t="s">
        <v>35</v>
      </c>
      <c r="C363">
        <v>101234520</v>
      </c>
    </row>
    <row r="364" spans="1:3" customFormat="1" hidden="1" x14ac:dyDescent="0.25">
      <c r="A364">
        <v>2014</v>
      </c>
      <c r="B364" t="s">
        <v>36</v>
      </c>
      <c r="C364">
        <v>165015318</v>
      </c>
    </row>
    <row r="365" spans="1:3" customFormat="1" hidden="1" x14ac:dyDescent="0.25">
      <c r="A365">
        <v>2014</v>
      </c>
      <c r="B365" t="s">
        <v>37</v>
      </c>
      <c r="C365">
        <v>197432059</v>
      </c>
    </row>
    <row r="366" spans="1:3" customFormat="1" hidden="1" x14ac:dyDescent="0.25">
      <c r="A366">
        <v>2015</v>
      </c>
      <c r="B366" t="s">
        <v>10</v>
      </c>
      <c r="C366">
        <v>5995787000</v>
      </c>
    </row>
    <row r="367" spans="1:3" customFormat="1" hidden="1" x14ac:dyDescent="0.25">
      <c r="A367">
        <v>2015</v>
      </c>
      <c r="B367" t="s">
        <v>11</v>
      </c>
      <c r="C367">
        <v>36563333</v>
      </c>
    </row>
    <row r="368" spans="1:3" customFormat="1" hidden="1" x14ac:dyDescent="0.25">
      <c r="A368">
        <v>2015</v>
      </c>
      <c r="B368" t="s">
        <v>12</v>
      </c>
      <c r="C368">
        <v>13622802</v>
      </c>
    </row>
    <row r="369" spans="1:3" customFormat="1" hidden="1" x14ac:dyDescent="0.25">
      <c r="A369">
        <v>2015</v>
      </c>
      <c r="B369" t="s">
        <v>13</v>
      </c>
      <c r="C369">
        <v>86568184</v>
      </c>
    </row>
    <row r="370" spans="1:3" customFormat="1" hidden="1" x14ac:dyDescent="0.25">
      <c r="A370">
        <v>2015</v>
      </c>
      <c r="B370" t="s">
        <v>14</v>
      </c>
      <c r="C370">
        <v>10242905</v>
      </c>
    </row>
    <row r="371" spans="1:3" customFormat="1" hidden="1" x14ac:dyDescent="0.25">
      <c r="A371">
        <v>2015</v>
      </c>
      <c r="B371" t="s">
        <v>15</v>
      </c>
      <c r="C371">
        <v>130899505</v>
      </c>
    </row>
    <row r="372" spans="1:3" customFormat="1" hidden="1" x14ac:dyDescent="0.25">
      <c r="A372">
        <v>2015</v>
      </c>
      <c r="B372" t="s">
        <v>16</v>
      </c>
      <c r="C372">
        <v>13861293</v>
      </c>
    </row>
    <row r="373" spans="1:3" customFormat="1" hidden="1" x14ac:dyDescent="0.25">
      <c r="A373">
        <v>2015</v>
      </c>
      <c r="B373" t="s">
        <v>17</v>
      </c>
      <c r="C373">
        <v>28930291</v>
      </c>
    </row>
    <row r="374" spans="1:3" customFormat="1" hidden="1" x14ac:dyDescent="0.25">
      <c r="A374">
        <v>2015</v>
      </c>
      <c r="B374" t="s">
        <v>18</v>
      </c>
      <c r="C374">
        <v>78475994</v>
      </c>
    </row>
    <row r="375" spans="1:3" customFormat="1" hidden="1" x14ac:dyDescent="0.25">
      <c r="A375">
        <v>2015</v>
      </c>
      <c r="B375" t="s">
        <v>19</v>
      </c>
      <c r="C375">
        <v>39149686</v>
      </c>
    </row>
    <row r="376" spans="1:3" customFormat="1" hidden="1" x14ac:dyDescent="0.25">
      <c r="A376">
        <v>2015</v>
      </c>
      <c r="B376" t="s">
        <v>20</v>
      </c>
      <c r="C376">
        <v>130629849</v>
      </c>
    </row>
    <row r="377" spans="1:3" customFormat="1" hidden="1" x14ac:dyDescent="0.25">
      <c r="A377">
        <v>2015</v>
      </c>
      <c r="B377" t="s">
        <v>21</v>
      </c>
      <c r="C377">
        <v>57250867</v>
      </c>
    </row>
    <row r="378" spans="1:3" customFormat="1" hidden="1" x14ac:dyDescent="0.25">
      <c r="A378">
        <v>2015</v>
      </c>
      <c r="B378" t="s">
        <v>22</v>
      </c>
      <c r="C378">
        <v>56141890</v>
      </c>
    </row>
    <row r="379" spans="1:3" customFormat="1" hidden="1" x14ac:dyDescent="0.25">
      <c r="A379">
        <v>2015</v>
      </c>
      <c r="B379" t="s">
        <v>23</v>
      </c>
      <c r="C379">
        <v>156963668</v>
      </c>
    </row>
    <row r="380" spans="1:3" customFormat="1" hidden="1" x14ac:dyDescent="0.25">
      <c r="A380">
        <v>2015</v>
      </c>
      <c r="B380" t="s">
        <v>24</v>
      </c>
      <c r="C380">
        <v>46367211</v>
      </c>
    </row>
    <row r="381" spans="1:3" customFormat="1" hidden="1" x14ac:dyDescent="0.25">
      <c r="A381">
        <v>2015</v>
      </c>
      <c r="B381" t="s">
        <v>25</v>
      </c>
      <c r="C381">
        <v>38556530</v>
      </c>
    </row>
    <row r="382" spans="1:3" customFormat="1" hidden="1" x14ac:dyDescent="0.25">
      <c r="A382">
        <v>2015</v>
      </c>
      <c r="B382" t="s">
        <v>26</v>
      </c>
      <c r="C382">
        <v>245043690</v>
      </c>
    </row>
    <row r="383" spans="1:3" customFormat="1" hidden="1" x14ac:dyDescent="0.25">
      <c r="A383">
        <v>2015</v>
      </c>
      <c r="B383" t="s">
        <v>27</v>
      </c>
      <c r="C383">
        <v>519331213</v>
      </c>
    </row>
    <row r="384" spans="1:3" customFormat="1" hidden="1" x14ac:dyDescent="0.25">
      <c r="A384">
        <v>2015</v>
      </c>
      <c r="B384" t="s">
        <v>28</v>
      </c>
      <c r="C384">
        <v>120365980</v>
      </c>
    </row>
    <row r="385" spans="1:3" customFormat="1" hidden="1" x14ac:dyDescent="0.25">
      <c r="A385">
        <v>2015</v>
      </c>
      <c r="B385" t="s">
        <v>29</v>
      </c>
      <c r="C385">
        <v>659138952</v>
      </c>
    </row>
    <row r="386" spans="1:3" customFormat="1" hidden="1" x14ac:dyDescent="0.25">
      <c r="A386">
        <v>2015</v>
      </c>
      <c r="B386" t="s">
        <v>30</v>
      </c>
      <c r="C386">
        <v>1939901907</v>
      </c>
    </row>
    <row r="387" spans="1:3" customFormat="1" hidden="1" x14ac:dyDescent="0.25">
      <c r="A387">
        <v>2015</v>
      </c>
      <c r="B387" t="s">
        <v>31</v>
      </c>
      <c r="C387">
        <v>376962822</v>
      </c>
    </row>
    <row r="388" spans="1:3" customFormat="1" hidden="1" x14ac:dyDescent="0.25">
      <c r="A388">
        <v>2015</v>
      </c>
      <c r="B388" t="s">
        <v>32</v>
      </c>
      <c r="C388">
        <v>249079642</v>
      </c>
    </row>
    <row r="389" spans="1:3" customFormat="1" hidden="1" x14ac:dyDescent="0.25">
      <c r="A389">
        <v>2015</v>
      </c>
      <c r="B389" t="s">
        <v>33</v>
      </c>
      <c r="C389">
        <v>381992601</v>
      </c>
    </row>
    <row r="390" spans="1:3" customFormat="1" hidden="1" x14ac:dyDescent="0.25">
      <c r="A390">
        <v>2015</v>
      </c>
      <c r="B390" t="s">
        <v>34</v>
      </c>
      <c r="C390">
        <v>83082555</v>
      </c>
    </row>
    <row r="391" spans="1:3" customFormat="1" hidden="1" x14ac:dyDescent="0.25">
      <c r="A391">
        <v>2015</v>
      </c>
      <c r="B391" t="s">
        <v>35</v>
      </c>
      <c r="C391">
        <v>107418319</v>
      </c>
    </row>
    <row r="392" spans="1:3" customFormat="1" hidden="1" x14ac:dyDescent="0.25">
      <c r="A392">
        <v>2015</v>
      </c>
      <c r="B392" t="s">
        <v>36</v>
      </c>
      <c r="C392">
        <v>173632450</v>
      </c>
    </row>
    <row r="393" spans="1:3" customFormat="1" hidden="1" x14ac:dyDescent="0.25">
      <c r="A393">
        <v>2015</v>
      </c>
      <c r="B393" t="s">
        <v>37</v>
      </c>
      <c r="C393">
        <v>215612863</v>
      </c>
    </row>
    <row r="394" spans="1:3" customFormat="1" hidden="1" x14ac:dyDescent="0.25">
      <c r="A394">
        <v>2016</v>
      </c>
      <c r="B394" t="s">
        <v>10</v>
      </c>
      <c r="C394">
        <v>6269328000</v>
      </c>
    </row>
    <row r="395" spans="1:3" customFormat="1" hidden="1" x14ac:dyDescent="0.25">
      <c r="A395">
        <v>2016</v>
      </c>
      <c r="B395" t="s">
        <v>11</v>
      </c>
      <c r="C395">
        <v>39460359</v>
      </c>
    </row>
    <row r="396" spans="1:3" customFormat="1" hidden="1" x14ac:dyDescent="0.25">
      <c r="A396">
        <v>2016</v>
      </c>
      <c r="B396" t="s">
        <v>12</v>
      </c>
      <c r="C396">
        <v>13754240</v>
      </c>
    </row>
    <row r="397" spans="1:3" customFormat="1" hidden="1" x14ac:dyDescent="0.25">
      <c r="A397">
        <v>2016</v>
      </c>
      <c r="B397" t="s">
        <v>13</v>
      </c>
      <c r="C397">
        <v>89039782</v>
      </c>
    </row>
    <row r="398" spans="1:3" customFormat="1" hidden="1" x14ac:dyDescent="0.25">
      <c r="A398">
        <v>2016</v>
      </c>
      <c r="B398" t="s">
        <v>14</v>
      </c>
      <c r="C398">
        <v>11013237</v>
      </c>
    </row>
    <row r="399" spans="1:3" customFormat="1" hidden="1" x14ac:dyDescent="0.25">
      <c r="A399">
        <v>2016</v>
      </c>
      <c r="B399" t="s">
        <v>15</v>
      </c>
      <c r="C399">
        <v>138107514</v>
      </c>
    </row>
    <row r="400" spans="1:3" customFormat="1" hidden="1" x14ac:dyDescent="0.25">
      <c r="A400">
        <v>2016</v>
      </c>
      <c r="B400" t="s">
        <v>16</v>
      </c>
      <c r="C400">
        <v>14342135</v>
      </c>
    </row>
    <row r="401" spans="1:3" customFormat="1" hidden="1" x14ac:dyDescent="0.25">
      <c r="A401">
        <v>2016</v>
      </c>
      <c r="B401" t="s">
        <v>17</v>
      </c>
      <c r="C401">
        <v>31584816</v>
      </c>
    </row>
    <row r="402" spans="1:3" customFormat="1" hidden="1" x14ac:dyDescent="0.25">
      <c r="A402">
        <v>2016</v>
      </c>
      <c r="B402" t="s">
        <v>18</v>
      </c>
      <c r="C402">
        <v>85310038</v>
      </c>
    </row>
    <row r="403" spans="1:3" customFormat="1" hidden="1" x14ac:dyDescent="0.25">
      <c r="A403">
        <v>2016</v>
      </c>
      <c r="B403" t="s">
        <v>19</v>
      </c>
      <c r="C403">
        <v>41416937</v>
      </c>
    </row>
    <row r="404" spans="1:3" customFormat="1" hidden="1" x14ac:dyDescent="0.25">
      <c r="A404">
        <v>2016</v>
      </c>
      <c r="B404" t="s">
        <v>20</v>
      </c>
      <c r="C404">
        <v>138422521</v>
      </c>
    </row>
    <row r="405" spans="1:3" customFormat="1" hidden="1" x14ac:dyDescent="0.25">
      <c r="A405">
        <v>2016</v>
      </c>
      <c r="B405" t="s">
        <v>21</v>
      </c>
      <c r="C405">
        <v>59677389</v>
      </c>
    </row>
    <row r="406" spans="1:3" customFormat="1" hidden="1" x14ac:dyDescent="0.25">
      <c r="A406">
        <v>2016</v>
      </c>
      <c r="B406" t="s">
        <v>22</v>
      </c>
      <c r="C406">
        <v>59104781</v>
      </c>
    </row>
    <row r="407" spans="1:3" customFormat="1" hidden="1" x14ac:dyDescent="0.25">
      <c r="A407">
        <v>2016</v>
      </c>
      <c r="B407" t="s">
        <v>23</v>
      </c>
      <c r="C407">
        <v>167345031</v>
      </c>
    </row>
    <row r="408" spans="1:3" customFormat="1" hidden="1" x14ac:dyDescent="0.25">
      <c r="A408">
        <v>2016</v>
      </c>
      <c r="B408" t="s">
        <v>24</v>
      </c>
      <c r="C408">
        <v>49468741</v>
      </c>
    </row>
    <row r="409" spans="1:3" customFormat="1" hidden="1" x14ac:dyDescent="0.25">
      <c r="A409">
        <v>2016</v>
      </c>
      <c r="B409" t="s">
        <v>25</v>
      </c>
      <c r="C409">
        <v>38877438</v>
      </c>
    </row>
    <row r="410" spans="1:3" customFormat="1" hidden="1" x14ac:dyDescent="0.25">
      <c r="A410">
        <v>2016</v>
      </c>
      <c r="B410" t="s">
        <v>26</v>
      </c>
      <c r="C410">
        <v>258738970</v>
      </c>
    </row>
    <row r="411" spans="1:3" customFormat="1" hidden="1" x14ac:dyDescent="0.25">
      <c r="A411">
        <v>2016</v>
      </c>
      <c r="B411" t="s">
        <v>27</v>
      </c>
      <c r="C411">
        <v>544810468</v>
      </c>
    </row>
    <row r="412" spans="1:3" customFormat="1" hidden="1" x14ac:dyDescent="0.25">
      <c r="A412">
        <v>2016</v>
      </c>
      <c r="B412" t="s">
        <v>28</v>
      </c>
      <c r="C412">
        <v>109264423</v>
      </c>
    </row>
    <row r="413" spans="1:3" customFormat="1" hidden="1" x14ac:dyDescent="0.25">
      <c r="A413">
        <v>2016</v>
      </c>
      <c r="B413" t="s">
        <v>29</v>
      </c>
      <c r="C413">
        <v>640401206</v>
      </c>
    </row>
    <row r="414" spans="1:3" customFormat="1" hidden="1" x14ac:dyDescent="0.25">
      <c r="A414">
        <v>2016</v>
      </c>
      <c r="B414" t="s">
        <v>30</v>
      </c>
      <c r="C414">
        <v>2038757382</v>
      </c>
    </row>
    <row r="415" spans="1:3" customFormat="1" hidden="1" x14ac:dyDescent="0.25">
      <c r="A415">
        <v>2016</v>
      </c>
      <c r="B415" t="s">
        <v>31</v>
      </c>
      <c r="C415">
        <v>401814164</v>
      </c>
    </row>
    <row r="416" spans="1:3" customFormat="1" hidden="1" x14ac:dyDescent="0.25">
      <c r="A416">
        <v>2016</v>
      </c>
      <c r="B416" t="s">
        <v>32</v>
      </c>
      <c r="C416">
        <v>256754669</v>
      </c>
    </row>
    <row r="417" spans="1:3" customFormat="1" hidden="1" x14ac:dyDescent="0.25">
      <c r="A417">
        <v>2016</v>
      </c>
      <c r="B417" t="s">
        <v>33</v>
      </c>
      <c r="C417">
        <v>408789528</v>
      </c>
    </row>
    <row r="418" spans="1:3" customFormat="1" hidden="1" x14ac:dyDescent="0.25">
      <c r="A418">
        <v>2016</v>
      </c>
      <c r="B418" t="s">
        <v>34</v>
      </c>
      <c r="C418">
        <v>91892285</v>
      </c>
    </row>
    <row r="419" spans="1:3" customFormat="1" hidden="1" x14ac:dyDescent="0.25">
      <c r="A419">
        <v>2016</v>
      </c>
      <c r="B419" t="s">
        <v>35</v>
      </c>
      <c r="C419">
        <v>123880296</v>
      </c>
    </row>
    <row r="420" spans="1:3" customFormat="1" hidden="1" x14ac:dyDescent="0.25">
      <c r="A420">
        <v>2016</v>
      </c>
      <c r="B420" t="s">
        <v>36</v>
      </c>
      <c r="C420">
        <v>181759604</v>
      </c>
    </row>
    <row r="421" spans="1:3" customFormat="1" hidden="1" x14ac:dyDescent="0.25">
      <c r="A421">
        <v>2016</v>
      </c>
      <c r="B421" t="s">
        <v>37</v>
      </c>
      <c r="C421">
        <v>235540045</v>
      </c>
    </row>
    <row r="422" spans="1:3" customFormat="1" hidden="1" x14ac:dyDescent="0.25">
      <c r="A422">
        <v>2017</v>
      </c>
      <c r="B422" t="s">
        <v>10</v>
      </c>
      <c r="C422">
        <v>6585479000</v>
      </c>
    </row>
    <row r="423" spans="1:3" customFormat="1" hidden="1" x14ac:dyDescent="0.25">
      <c r="A423">
        <v>2017</v>
      </c>
      <c r="B423" t="s">
        <v>11</v>
      </c>
      <c r="C423">
        <v>43516147</v>
      </c>
    </row>
    <row r="424" spans="1:3" customFormat="1" hidden="1" x14ac:dyDescent="0.25">
      <c r="A424">
        <v>2017</v>
      </c>
      <c r="B424" t="s">
        <v>12</v>
      </c>
      <c r="C424">
        <v>14272941</v>
      </c>
    </row>
    <row r="425" spans="1:3" customFormat="1" hidden="1" x14ac:dyDescent="0.25">
      <c r="A425">
        <v>2017</v>
      </c>
      <c r="B425" t="s">
        <v>13</v>
      </c>
      <c r="C425">
        <v>93240191</v>
      </c>
    </row>
    <row r="426" spans="1:3" customFormat="1" hidden="1" x14ac:dyDescent="0.25">
      <c r="A426">
        <v>2017</v>
      </c>
      <c r="B426" t="s">
        <v>14</v>
      </c>
      <c r="C426">
        <v>12104709</v>
      </c>
    </row>
    <row r="427" spans="1:3" customFormat="1" hidden="1" x14ac:dyDescent="0.25">
      <c r="A427">
        <v>2017</v>
      </c>
      <c r="B427" t="s">
        <v>15</v>
      </c>
      <c r="C427">
        <v>155232404</v>
      </c>
    </row>
    <row r="428" spans="1:3" customFormat="1" hidden="1" x14ac:dyDescent="0.25">
      <c r="A428">
        <v>2017</v>
      </c>
      <c r="B428" t="s">
        <v>16</v>
      </c>
      <c r="C428">
        <v>15481908</v>
      </c>
    </row>
    <row r="429" spans="1:3" customFormat="1" hidden="1" x14ac:dyDescent="0.25">
      <c r="A429">
        <v>2017</v>
      </c>
      <c r="B429" t="s">
        <v>17</v>
      </c>
      <c r="C429">
        <v>34108132</v>
      </c>
    </row>
    <row r="430" spans="1:3" customFormat="1" hidden="1" x14ac:dyDescent="0.25">
      <c r="A430">
        <v>2017</v>
      </c>
      <c r="B430" t="s">
        <v>18</v>
      </c>
      <c r="C430">
        <v>89542757</v>
      </c>
    </row>
    <row r="431" spans="1:3" customFormat="1" hidden="1" x14ac:dyDescent="0.25">
      <c r="A431">
        <v>2017</v>
      </c>
      <c r="B431" t="s">
        <v>19</v>
      </c>
      <c r="C431">
        <v>45365541</v>
      </c>
    </row>
    <row r="432" spans="1:3" customFormat="1" hidden="1" x14ac:dyDescent="0.25">
      <c r="A432">
        <v>2017</v>
      </c>
      <c r="B432" t="s">
        <v>20</v>
      </c>
      <c r="C432">
        <v>147921534</v>
      </c>
    </row>
    <row r="433" spans="1:3" customFormat="1" hidden="1" x14ac:dyDescent="0.25">
      <c r="A433">
        <v>2017</v>
      </c>
      <c r="B433" t="s">
        <v>21</v>
      </c>
      <c r="C433">
        <v>64305995</v>
      </c>
    </row>
    <row r="434" spans="1:3" customFormat="1" hidden="1" x14ac:dyDescent="0.25">
      <c r="A434">
        <v>2017</v>
      </c>
      <c r="B434" t="s">
        <v>22</v>
      </c>
      <c r="C434">
        <v>62396776</v>
      </c>
    </row>
    <row r="435" spans="1:3" customFormat="1" hidden="1" x14ac:dyDescent="0.25">
      <c r="A435">
        <v>2017</v>
      </c>
      <c r="B435" t="s">
        <v>23</v>
      </c>
      <c r="C435">
        <v>181609501</v>
      </c>
    </row>
    <row r="436" spans="1:3" customFormat="1" hidden="1" x14ac:dyDescent="0.25">
      <c r="A436">
        <v>2017</v>
      </c>
      <c r="B436" t="s">
        <v>24</v>
      </c>
      <c r="C436">
        <v>52851067</v>
      </c>
    </row>
    <row r="437" spans="1:3" customFormat="1" hidden="1" x14ac:dyDescent="0.25">
      <c r="A437">
        <v>2017</v>
      </c>
      <c r="B437" t="s">
        <v>25</v>
      </c>
      <c r="C437">
        <v>40711486</v>
      </c>
    </row>
    <row r="438" spans="1:3" customFormat="1" hidden="1" x14ac:dyDescent="0.25">
      <c r="A438">
        <v>2017</v>
      </c>
      <c r="B438" t="s">
        <v>26</v>
      </c>
      <c r="C438">
        <v>268724090</v>
      </c>
    </row>
    <row r="439" spans="1:3" customFormat="1" hidden="1" x14ac:dyDescent="0.25">
      <c r="A439">
        <v>2017</v>
      </c>
      <c r="B439" t="s">
        <v>27</v>
      </c>
      <c r="C439">
        <v>576375545</v>
      </c>
    </row>
    <row r="440" spans="1:3" customFormat="1" hidden="1" x14ac:dyDescent="0.25">
      <c r="A440">
        <v>2017</v>
      </c>
      <c r="B440" t="s">
        <v>28</v>
      </c>
      <c r="C440">
        <v>113399937</v>
      </c>
    </row>
    <row r="441" spans="1:3" customFormat="1" hidden="1" x14ac:dyDescent="0.25">
      <c r="A441">
        <v>2017</v>
      </c>
      <c r="B441" t="s">
        <v>29</v>
      </c>
      <c r="C441">
        <v>671605668</v>
      </c>
    </row>
    <row r="442" spans="1:3" customFormat="1" hidden="1" x14ac:dyDescent="0.25">
      <c r="A442">
        <v>2017</v>
      </c>
      <c r="B442" t="s">
        <v>30</v>
      </c>
      <c r="C442">
        <v>2120761635</v>
      </c>
    </row>
    <row r="443" spans="1:3" customFormat="1" hidden="1" x14ac:dyDescent="0.25">
      <c r="A443">
        <v>2017</v>
      </c>
      <c r="B443" t="s">
        <v>31</v>
      </c>
      <c r="C443">
        <v>421497870</v>
      </c>
    </row>
    <row r="444" spans="1:3" customFormat="1" hidden="1" x14ac:dyDescent="0.25">
      <c r="A444">
        <v>2017</v>
      </c>
      <c r="B444" t="s">
        <v>32</v>
      </c>
      <c r="C444">
        <v>277270237</v>
      </c>
    </row>
    <row r="445" spans="1:3" customFormat="1" hidden="1" x14ac:dyDescent="0.25">
      <c r="A445">
        <v>2017</v>
      </c>
      <c r="B445" t="s">
        <v>33</v>
      </c>
      <c r="C445">
        <v>423270047</v>
      </c>
    </row>
    <row r="446" spans="1:3" customFormat="1" hidden="1" x14ac:dyDescent="0.25">
      <c r="A446">
        <v>2017</v>
      </c>
      <c r="B446" t="s">
        <v>34</v>
      </c>
      <c r="C446">
        <v>96396434</v>
      </c>
    </row>
    <row r="447" spans="1:3" customFormat="1" hidden="1" x14ac:dyDescent="0.25">
      <c r="A447">
        <v>2017</v>
      </c>
      <c r="B447" t="s">
        <v>35</v>
      </c>
      <c r="C447">
        <v>126845898</v>
      </c>
    </row>
    <row r="448" spans="1:3" customFormat="1" hidden="1" x14ac:dyDescent="0.25">
      <c r="A448">
        <v>2017</v>
      </c>
      <c r="B448" t="s">
        <v>36</v>
      </c>
      <c r="C448">
        <v>191948301</v>
      </c>
    </row>
    <row r="449" spans="1:3" customFormat="1" hidden="1" x14ac:dyDescent="0.25">
      <c r="A449">
        <v>2017</v>
      </c>
      <c r="B449" t="s">
        <v>37</v>
      </c>
      <c r="C449">
        <v>244722249</v>
      </c>
    </row>
    <row r="450" spans="1:3" customFormat="1" hidden="1" x14ac:dyDescent="0.25">
      <c r="A450">
        <v>2018</v>
      </c>
      <c r="B450" t="s">
        <v>10</v>
      </c>
      <c r="C450">
        <v>7004141000</v>
      </c>
    </row>
    <row r="451" spans="1:3" customFormat="1" hidden="1" x14ac:dyDescent="0.25">
      <c r="A451">
        <v>2018</v>
      </c>
      <c r="B451" t="s">
        <v>11</v>
      </c>
      <c r="C451">
        <v>44913978</v>
      </c>
    </row>
    <row r="452" spans="1:3" customFormat="1" hidden="1" x14ac:dyDescent="0.25">
      <c r="A452">
        <v>2018</v>
      </c>
      <c r="B452" t="s">
        <v>12</v>
      </c>
      <c r="C452">
        <v>15331123</v>
      </c>
    </row>
    <row r="453" spans="1:3" customFormat="1" hidden="1" x14ac:dyDescent="0.25">
      <c r="A453">
        <v>2018</v>
      </c>
      <c r="B453" t="s">
        <v>13</v>
      </c>
      <c r="C453">
        <v>100109235</v>
      </c>
    </row>
    <row r="454" spans="1:3" customFormat="1" hidden="1" x14ac:dyDescent="0.25">
      <c r="A454">
        <v>2018</v>
      </c>
      <c r="B454" t="s">
        <v>14</v>
      </c>
      <c r="C454">
        <v>13369988</v>
      </c>
    </row>
    <row r="455" spans="1:3" customFormat="1" hidden="1" x14ac:dyDescent="0.25">
      <c r="A455">
        <v>2018</v>
      </c>
      <c r="B455" t="s">
        <v>15</v>
      </c>
      <c r="C455">
        <v>161349602</v>
      </c>
    </row>
    <row r="456" spans="1:3" customFormat="1" hidden="1" x14ac:dyDescent="0.25">
      <c r="A456">
        <v>2018</v>
      </c>
      <c r="B456" t="s">
        <v>16</v>
      </c>
      <c r="C456">
        <v>16795207</v>
      </c>
    </row>
    <row r="457" spans="1:3" customFormat="1" hidden="1" x14ac:dyDescent="0.25">
      <c r="A457">
        <v>2018</v>
      </c>
      <c r="B457" t="s">
        <v>17</v>
      </c>
      <c r="C457">
        <v>35666183</v>
      </c>
    </row>
    <row r="458" spans="1:3" customFormat="1" hidden="1" x14ac:dyDescent="0.25">
      <c r="A458">
        <v>2018</v>
      </c>
      <c r="B458" t="s">
        <v>18</v>
      </c>
      <c r="C458">
        <v>98179496</v>
      </c>
    </row>
    <row r="459" spans="1:3" customFormat="1" hidden="1" x14ac:dyDescent="0.25">
      <c r="A459">
        <v>2018</v>
      </c>
      <c r="B459" t="s">
        <v>19</v>
      </c>
      <c r="C459">
        <v>50378418</v>
      </c>
    </row>
    <row r="460" spans="1:3" customFormat="1" hidden="1" x14ac:dyDescent="0.25">
      <c r="A460">
        <v>2018</v>
      </c>
      <c r="B460" t="s">
        <v>20</v>
      </c>
      <c r="C460">
        <v>155903825</v>
      </c>
    </row>
    <row r="461" spans="1:3" customFormat="1" hidden="1" x14ac:dyDescent="0.25">
      <c r="A461">
        <v>2018</v>
      </c>
      <c r="B461" t="s">
        <v>21</v>
      </c>
      <c r="C461">
        <v>66969562</v>
      </c>
    </row>
    <row r="462" spans="1:3" customFormat="1" hidden="1" x14ac:dyDescent="0.25">
      <c r="A462">
        <v>2018</v>
      </c>
      <c r="B462" t="s">
        <v>22</v>
      </c>
      <c r="C462">
        <v>64373595</v>
      </c>
    </row>
    <row r="463" spans="1:3" customFormat="1" hidden="1" x14ac:dyDescent="0.25">
      <c r="A463">
        <v>2018</v>
      </c>
      <c r="B463" t="s">
        <v>23</v>
      </c>
      <c r="C463">
        <v>186351975</v>
      </c>
    </row>
    <row r="464" spans="1:3" customFormat="1" hidden="1" x14ac:dyDescent="0.25">
      <c r="A464">
        <v>2018</v>
      </c>
      <c r="B464" t="s">
        <v>24</v>
      </c>
      <c r="C464">
        <v>54413047</v>
      </c>
    </row>
    <row r="465" spans="1:6" hidden="1" x14ac:dyDescent="0.25">
      <c r="A465">
        <v>2018</v>
      </c>
      <c r="B465" t="s">
        <v>25</v>
      </c>
      <c r="C465">
        <v>42017981</v>
      </c>
      <c r="D465"/>
    </row>
    <row r="466" spans="1:6" hidden="1" x14ac:dyDescent="0.25">
      <c r="A466">
        <v>2018</v>
      </c>
      <c r="B466" t="s">
        <v>26</v>
      </c>
      <c r="C466">
        <v>286239541</v>
      </c>
      <c r="D466"/>
    </row>
    <row r="467" spans="1:6" hidden="1" x14ac:dyDescent="0.25">
      <c r="A467">
        <v>2018</v>
      </c>
      <c r="B467" t="s">
        <v>27</v>
      </c>
      <c r="C467">
        <v>614875820</v>
      </c>
      <c r="D467"/>
    </row>
    <row r="468" spans="1:6" hidden="1" x14ac:dyDescent="0.25">
      <c r="A468">
        <v>2018</v>
      </c>
      <c r="B468" t="s">
        <v>28</v>
      </c>
      <c r="C468">
        <v>137020055</v>
      </c>
      <c r="D468"/>
    </row>
    <row r="469" spans="1:6" hidden="1" x14ac:dyDescent="0.25">
      <c r="A469">
        <v>2018</v>
      </c>
      <c r="B469" t="s">
        <v>29</v>
      </c>
      <c r="C469">
        <v>758859047</v>
      </c>
      <c r="D469"/>
    </row>
    <row r="470" spans="1:6" hidden="1" x14ac:dyDescent="0.25">
      <c r="A470">
        <v>2018</v>
      </c>
      <c r="B470" t="s">
        <v>30</v>
      </c>
      <c r="C470">
        <v>2210561949</v>
      </c>
      <c r="D470"/>
    </row>
    <row r="471" spans="1:6" hidden="1" x14ac:dyDescent="0.25">
      <c r="A471">
        <v>2018</v>
      </c>
      <c r="B471" t="s">
        <v>31</v>
      </c>
      <c r="C471">
        <v>440029403</v>
      </c>
      <c r="D471"/>
    </row>
    <row r="472" spans="1:6" hidden="1" x14ac:dyDescent="0.25">
      <c r="A472">
        <v>2018</v>
      </c>
      <c r="B472" t="s">
        <v>32</v>
      </c>
      <c r="C472">
        <v>298227090</v>
      </c>
      <c r="D472"/>
    </row>
    <row r="473" spans="1:6" hidden="1" x14ac:dyDescent="0.25">
      <c r="A473">
        <v>2018</v>
      </c>
      <c r="B473" t="s">
        <v>33</v>
      </c>
      <c r="C473">
        <v>457293958</v>
      </c>
      <c r="D473"/>
    </row>
    <row r="474" spans="1:6" hidden="1" x14ac:dyDescent="0.25">
      <c r="A474">
        <v>2018</v>
      </c>
      <c r="B474" t="s">
        <v>34</v>
      </c>
      <c r="C474">
        <v>106969142</v>
      </c>
      <c r="D474"/>
    </row>
    <row r="475" spans="1:6" hidden="1" x14ac:dyDescent="0.25">
      <c r="A475">
        <v>2018</v>
      </c>
      <c r="B475" t="s">
        <v>35</v>
      </c>
      <c r="C475">
        <v>137442853</v>
      </c>
      <c r="D475"/>
    </row>
    <row r="476" spans="1:6" hidden="1" x14ac:dyDescent="0.25">
      <c r="A476">
        <v>2018</v>
      </c>
      <c r="B476" t="s">
        <v>36</v>
      </c>
      <c r="C476">
        <v>195681724</v>
      </c>
      <c r="D476"/>
    </row>
    <row r="477" spans="1:6" hidden="1" x14ac:dyDescent="0.25">
      <c r="A477">
        <v>2018</v>
      </c>
      <c r="B477" t="s">
        <v>37</v>
      </c>
      <c r="C477">
        <v>254817205</v>
      </c>
      <c r="D477"/>
    </row>
    <row r="478" spans="1:6" x14ac:dyDescent="0.25">
      <c r="A478" s="9">
        <v>2019</v>
      </c>
      <c r="B478" t="s">
        <v>30</v>
      </c>
      <c r="C478" s="10">
        <v>2348338000</v>
      </c>
      <c r="D478" s="11">
        <f>C478/$C$505</f>
        <v>0.31780976680478396</v>
      </c>
      <c r="E478" t="s">
        <v>42</v>
      </c>
      <c r="F478" s="12">
        <f>C478</f>
        <v>2348338000</v>
      </c>
    </row>
    <row r="479" spans="1:6" x14ac:dyDescent="0.25">
      <c r="A479" s="9">
        <v>2019</v>
      </c>
      <c r="B479" t="s">
        <v>29</v>
      </c>
      <c r="C479" s="10">
        <v>779927917</v>
      </c>
      <c r="D479" s="11">
        <f t="shared" ref="D479:D505" si="0">C479/$C$505</f>
        <v>0.10555069560953785</v>
      </c>
      <c r="E479" t="s">
        <v>43</v>
      </c>
      <c r="F479" s="12">
        <f t="shared" ref="F479:F504" si="1">C479</f>
        <v>779927917</v>
      </c>
    </row>
    <row r="480" spans="1:6" x14ac:dyDescent="0.25">
      <c r="A480" s="9">
        <v>2019</v>
      </c>
      <c r="B480" t="s">
        <v>27</v>
      </c>
      <c r="C480" s="10">
        <v>651872684</v>
      </c>
      <c r="D480" s="11">
        <f t="shared" si="0"/>
        <v>8.8220480053743805E-2</v>
      </c>
      <c r="E480" t="s">
        <v>44</v>
      </c>
      <c r="F480" s="12">
        <f t="shared" si="1"/>
        <v>651872684</v>
      </c>
    </row>
    <row r="481" spans="1:6" x14ac:dyDescent="0.25">
      <c r="A481" s="9">
        <v>2019</v>
      </c>
      <c r="B481" t="s">
        <v>33</v>
      </c>
      <c r="C481" s="10">
        <v>482464177</v>
      </c>
      <c r="D481" s="11">
        <f t="shared" si="0"/>
        <v>6.5293764178764729E-2</v>
      </c>
      <c r="E481" t="s">
        <v>45</v>
      </c>
      <c r="F481" s="12">
        <f t="shared" si="1"/>
        <v>482464177</v>
      </c>
    </row>
    <row r="482" spans="1:6" x14ac:dyDescent="0.25">
      <c r="A482" s="9">
        <v>2019</v>
      </c>
      <c r="B482" t="s">
        <v>31</v>
      </c>
      <c r="C482" s="10">
        <v>466377036</v>
      </c>
      <c r="D482" s="11">
        <f t="shared" si="0"/>
        <v>6.3116628464159052E-2</v>
      </c>
      <c r="E482" t="s">
        <v>46</v>
      </c>
      <c r="F482" s="12">
        <f t="shared" si="1"/>
        <v>466377036</v>
      </c>
    </row>
    <row r="483" spans="1:6" x14ac:dyDescent="0.25">
      <c r="A483" s="9">
        <v>2019</v>
      </c>
      <c r="B483" t="s">
        <v>32</v>
      </c>
      <c r="C483" s="10">
        <v>323263857</v>
      </c>
      <c r="D483" s="11">
        <f t="shared" si="0"/>
        <v>4.374856217869192E-2</v>
      </c>
      <c r="E483" t="s">
        <v>47</v>
      </c>
      <c r="F483" s="12">
        <f t="shared" si="1"/>
        <v>323263857</v>
      </c>
    </row>
    <row r="484" spans="1:6" x14ac:dyDescent="0.25">
      <c r="A484" s="9">
        <v>2019</v>
      </c>
      <c r="B484" t="s">
        <v>26</v>
      </c>
      <c r="C484" s="10">
        <v>293240504</v>
      </c>
      <c r="D484" s="11">
        <f t="shared" si="0"/>
        <v>3.968538438417183E-2</v>
      </c>
      <c r="E484" t="s">
        <v>48</v>
      </c>
      <c r="F484" s="12">
        <f t="shared" si="1"/>
        <v>293240504</v>
      </c>
    </row>
    <row r="485" spans="1:6" x14ac:dyDescent="0.25">
      <c r="A485" s="9">
        <v>2019</v>
      </c>
      <c r="B485" t="s">
        <v>37</v>
      </c>
      <c r="C485" s="10">
        <v>273613711</v>
      </c>
      <c r="D485" s="11">
        <f t="shared" si="0"/>
        <v>3.7029213719448201E-2</v>
      </c>
      <c r="E485" t="s">
        <v>49</v>
      </c>
      <c r="F485" s="12">
        <f t="shared" si="1"/>
        <v>273613711</v>
      </c>
    </row>
    <row r="486" spans="1:6" x14ac:dyDescent="0.25">
      <c r="A486" s="9">
        <v>2019</v>
      </c>
      <c r="B486" t="s">
        <v>36</v>
      </c>
      <c r="C486" s="10">
        <v>208672492</v>
      </c>
      <c r="D486" s="11">
        <f t="shared" si="0"/>
        <v>2.8240464541770878E-2</v>
      </c>
      <c r="E486" t="s">
        <v>50</v>
      </c>
      <c r="F486" s="12">
        <f t="shared" si="1"/>
        <v>208672492</v>
      </c>
    </row>
    <row r="487" spans="1:6" x14ac:dyDescent="0.25">
      <c r="A487" s="9">
        <v>2019</v>
      </c>
      <c r="B487" t="s">
        <v>23</v>
      </c>
      <c r="C487" s="10">
        <v>197853378</v>
      </c>
      <c r="D487" s="11">
        <f t="shared" si="0"/>
        <v>2.6776271526381113E-2</v>
      </c>
      <c r="E487" t="s">
        <v>51</v>
      </c>
      <c r="F487" s="12">
        <f t="shared" si="1"/>
        <v>197853378</v>
      </c>
    </row>
    <row r="488" spans="1:6" x14ac:dyDescent="0.25">
      <c r="A488" s="9">
        <v>2019</v>
      </c>
      <c r="B488" t="s">
        <v>15</v>
      </c>
      <c r="C488" s="10">
        <v>178376984</v>
      </c>
      <c r="D488" s="11">
        <f t="shared" si="0"/>
        <v>2.414045494659656E-2</v>
      </c>
      <c r="E488" t="s">
        <v>52</v>
      </c>
      <c r="F488" s="12">
        <f t="shared" si="1"/>
        <v>178376984</v>
      </c>
    </row>
    <row r="489" spans="1:6" x14ac:dyDescent="0.25">
      <c r="A489" s="9">
        <v>2019</v>
      </c>
      <c r="B489" t="s">
        <v>20</v>
      </c>
      <c r="C489" s="10">
        <v>163575327</v>
      </c>
      <c r="D489" s="11">
        <f t="shared" si="0"/>
        <v>2.2137288809739603E-2</v>
      </c>
      <c r="E489" t="s">
        <v>53</v>
      </c>
      <c r="F489" s="12">
        <f t="shared" si="1"/>
        <v>163575327</v>
      </c>
    </row>
    <row r="490" spans="1:6" x14ac:dyDescent="0.25">
      <c r="A490" s="9">
        <v>2019</v>
      </c>
      <c r="B490" t="s">
        <v>35</v>
      </c>
      <c r="C490" s="10">
        <v>142122028</v>
      </c>
      <c r="D490" s="11">
        <f t="shared" si="0"/>
        <v>1.9233929943859432E-2</v>
      </c>
      <c r="E490" t="s">
        <v>54</v>
      </c>
      <c r="F490" s="12">
        <f t="shared" si="1"/>
        <v>142122028</v>
      </c>
    </row>
    <row r="491" spans="1:6" x14ac:dyDescent="0.25">
      <c r="A491" s="9">
        <v>2019</v>
      </c>
      <c r="B491" t="s">
        <v>28</v>
      </c>
      <c r="C491" s="10">
        <v>137345595</v>
      </c>
      <c r="D491" s="11">
        <f t="shared" si="0"/>
        <v>1.8587516583479166E-2</v>
      </c>
      <c r="E491" t="s">
        <v>55</v>
      </c>
      <c r="F491" s="12">
        <f t="shared" si="1"/>
        <v>137345595</v>
      </c>
    </row>
    <row r="492" spans="1:6" x14ac:dyDescent="0.25">
      <c r="A492" s="9">
        <v>2019</v>
      </c>
      <c r="B492" t="s">
        <v>13</v>
      </c>
      <c r="C492" s="10">
        <v>108181091</v>
      </c>
      <c r="D492" s="11">
        <f t="shared" si="0"/>
        <v>1.4640570183422109E-2</v>
      </c>
      <c r="E492" t="s">
        <v>56</v>
      </c>
      <c r="F492" s="12">
        <f t="shared" si="1"/>
        <v>108181091</v>
      </c>
    </row>
    <row r="493" spans="1:6" x14ac:dyDescent="0.25">
      <c r="A493" s="9">
        <v>2019</v>
      </c>
      <c r="B493" t="s">
        <v>34</v>
      </c>
      <c r="C493" s="10">
        <v>106943246</v>
      </c>
      <c r="D493" s="11">
        <f t="shared" si="0"/>
        <v>1.4473047777878075E-2</v>
      </c>
      <c r="E493" t="s">
        <v>57</v>
      </c>
      <c r="F493" s="12">
        <f t="shared" si="1"/>
        <v>106943246</v>
      </c>
    </row>
    <row r="494" spans="1:6" x14ac:dyDescent="0.25">
      <c r="A494" s="9">
        <v>2019</v>
      </c>
      <c r="B494" t="s">
        <v>18</v>
      </c>
      <c r="C494" s="10">
        <v>97339938</v>
      </c>
      <c r="D494" s="11">
        <f t="shared" si="0"/>
        <v>1.3173394543959228E-2</v>
      </c>
      <c r="E494" t="s">
        <v>58</v>
      </c>
      <c r="F494" s="12">
        <f t="shared" si="1"/>
        <v>97339938</v>
      </c>
    </row>
    <row r="495" spans="1:6" x14ac:dyDescent="0.25">
      <c r="A495" s="9">
        <v>2019</v>
      </c>
      <c r="B495" t="s">
        <v>21</v>
      </c>
      <c r="C495" s="10">
        <v>71336780</v>
      </c>
      <c r="D495" s="11">
        <f t="shared" si="0"/>
        <v>9.6542854633379759E-3</v>
      </c>
      <c r="E495" t="s">
        <v>59</v>
      </c>
      <c r="F495" s="12">
        <f t="shared" si="1"/>
        <v>71336780</v>
      </c>
    </row>
    <row r="496" spans="1:6" x14ac:dyDescent="0.25">
      <c r="A496" s="9">
        <v>2019</v>
      </c>
      <c r="B496" t="s">
        <v>22</v>
      </c>
      <c r="C496" s="10">
        <v>67986074</v>
      </c>
      <c r="D496" s="11">
        <f t="shared" si="0"/>
        <v>9.2008213144414413E-3</v>
      </c>
      <c r="E496" t="s">
        <v>60</v>
      </c>
      <c r="F496" s="12">
        <f t="shared" si="1"/>
        <v>67986074</v>
      </c>
    </row>
    <row r="497" spans="1:6" x14ac:dyDescent="0.25">
      <c r="A497" s="9">
        <v>2019</v>
      </c>
      <c r="B497" t="s">
        <v>24</v>
      </c>
      <c r="C497" s="10">
        <v>58963729</v>
      </c>
      <c r="D497" s="11">
        <f t="shared" si="0"/>
        <v>7.9797920756852197E-3</v>
      </c>
      <c r="E497" t="s">
        <v>61</v>
      </c>
      <c r="F497" s="12">
        <f t="shared" si="1"/>
        <v>58963729</v>
      </c>
    </row>
    <row r="498" spans="1:6" x14ac:dyDescent="0.25">
      <c r="A498" s="9">
        <v>2019</v>
      </c>
      <c r="B498" t="s">
        <v>19</v>
      </c>
      <c r="C498" s="10">
        <v>52780785</v>
      </c>
      <c r="D498" s="11">
        <f t="shared" si="0"/>
        <v>7.1430300802624832E-3</v>
      </c>
      <c r="E498" t="s">
        <v>62</v>
      </c>
      <c r="F498" s="12">
        <f t="shared" si="1"/>
        <v>52780785</v>
      </c>
    </row>
    <row r="499" spans="1:6" x14ac:dyDescent="0.25">
      <c r="A499" s="9">
        <v>2019</v>
      </c>
      <c r="B499" t="s">
        <v>11</v>
      </c>
      <c r="C499" s="10">
        <v>47091336</v>
      </c>
      <c r="D499" s="11">
        <f t="shared" si="0"/>
        <v>6.3730546934409474E-3</v>
      </c>
      <c r="E499" t="s">
        <v>63</v>
      </c>
      <c r="F499" s="12">
        <f t="shared" si="1"/>
        <v>47091336</v>
      </c>
    </row>
    <row r="500" spans="1:6" x14ac:dyDescent="0.25">
      <c r="A500" s="9">
        <v>2019</v>
      </c>
      <c r="B500" t="s">
        <v>25</v>
      </c>
      <c r="C500" s="10">
        <v>44689483</v>
      </c>
      <c r="D500" s="11">
        <f t="shared" si="0"/>
        <v>6.0480025323681498E-3</v>
      </c>
      <c r="E500" t="s">
        <v>64</v>
      </c>
      <c r="F500" s="12">
        <f t="shared" si="1"/>
        <v>44689483</v>
      </c>
    </row>
    <row r="501" spans="1:6" x14ac:dyDescent="0.25">
      <c r="A501" s="9">
        <v>2019</v>
      </c>
      <c r="B501" t="s">
        <v>17</v>
      </c>
      <c r="C501" s="10">
        <v>39355941</v>
      </c>
      <c r="D501" s="11">
        <f t="shared" si="0"/>
        <v>5.3261934319475453E-3</v>
      </c>
      <c r="E501" t="s">
        <v>65</v>
      </c>
      <c r="F501" s="12">
        <f t="shared" si="1"/>
        <v>39355941</v>
      </c>
    </row>
    <row r="502" spans="1:6" x14ac:dyDescent="0.25">
      <c r="A502" s="9">
        <v>2019</v>
      </c>
      <c r="B502" t="s">
        <v>16</v>
      </c>
      <c r="C502" s="10">
        <v>17496661</v>
      </c>
      <c r="D502" s="11">
        <f t="shared" si="0"/>
        <v>2.3678915693875232E-3</v>
      </c>
      <c r="E502" t="s">
        <v>66</v>
      </c>
      <c r="F502" s="12">
        <f t="shared" si="1"/>
        <v>17496661</v>
      </c>
    </row>
    <row r="503" spans="1:6" x14ac:dyDescent="0.25">
      <c r="A503" s="9">
        <v>2019</v>
      </c>
      <c r="B503" t="s">
        <v>12</v>
      </c>
      <c r="C503" s="10">
        <v>15630017</v>
      </c>
      <c r="D503" s="11">
        <f t="shared" si="0"/>
        <v>2.115271335695632E-3</v>
      </c>
      <c r="E503" t="s">
        <v>67</v>
      </c>
      <c r="F503" s="12">
        <f t="shared" si="1"/>
        <v>15630017</v>
      </c>
    </row>
    <row r="504" spans="1:6" x14ac:dyDescent="0.25">
      <c r="A504" s="9">
        <v>2019</v>
      </c>
      <c r="B504" t="s">
        <v>14</v>
      </c>
      <c r="C504" s="10">
        <v>14292227</v>
      </c>
      <c r="D504" s="11">
        <f t="shared" si="0"/>
        <v>1.9342229823777655E-3</v>
      </c>
      <c r="E504" t="s">
        <v>68</v>
      </c>
      <c r="F504" s="12">
        <f t="shared" si="1"/>
        <v>14292227</v>
      </c>
    </row>
    <row r="505" spans="1:6" x14ac:dyDescent="0.25">
      <c r="A505" s="9">
        <v>2019</v>
      </c>
      <c r="B505" t="s">
        <v>10</v>
      </c>
      <c r="C505" s="10">
        <v>7389131000</v>
      </c>
      <c r="D505" s="11">
        <f t="shared" si="0"/>
        <v>1</v>
      </c>
    </row>
    <row r="506" spans="1:6" hidden="1" x14ac:dyDescent="0.25">
      <c r="A506">
        <v>2020</v>
      </c>
      <c r="B506" t="s">
        <v>10</v>
      </c>
      <c r="C506">
        <v>7609597000</v>
      </c>
      <c r="D506"/>
    </row>
    <row r="507" spans="1:6" hidden="1" x14ac:dyDescent="0.25">
      <c r="A507">
        <v>2020</v>
      </c>
      <c r="B507" t="s">
        <v>11</v>
      </c>
      <c r="C507">
        <v>51598741</v>
      </c>
      <c r="D507"/>
    </row>
    <row r="508" spans="1:6" hidden="1" x14ac:dyDescent="0.25">
      <c r="A508">
        <v>2020</v>
      </c>
      <c r="B508" t="s">
        <v>12</v>
      </c>
      <c r="C508">
        <v>16476371</v>
      </c>
      <c r="D508"/>
    </row>
    <row r="509" spans="1:6" hidden="1" x14ac:dyDescent="0.25">
      <c r="A509">
        <v>2020</v>
      </c>
      <c r="B509" t="s">
        <v>13</v>
      </c>
      <c r="C509">
        <v>116019139</v>
      </c>
      <c r="D509"/>
    </row>
    <row r="510" spans="1:6" hidden="1" x14ac:dyDescent="0.25">
      <c r="A510">
        <v>2020</v>
      </c>
      <c r="B510" t="s">
        <v>14</v>
      </c>
      <c r="C510">
        <v>16024276</v>
      </c>
      <c r="D510"/>
    </row>
    <row r="511" spans="1:6" hidden="1" x14ac:dyDescent="0.25">
      <c r="A511">
        <v>2020</v>
      </c>
      <c r="B511" t="s">
        <v>15</v>
      </c>
      <c r="C511">
        <v>215935604</v>
      </c>
      <c r="D511"/>
    </row>
    <row r="512" spans="1:6" hidden="1" x14ac:dyDescent="0.25">
      <c r="A512">
        <v>2020</v>
      </c>
      <c r="B512" t="s">
        <v>16</v>
      </c>
      <c r="C512">
        <v>18469115</v>
      </c>
      <c r="D512"/>
    </row>
    <row r="513" spans="1:3" customFormat="1" hidden="1" x14ac:dyDescent="0.25">
      <c r="A513">
        <v>2020</v>
      </c>
      <c r="B513" t="s">
        <v>17</v>
      </c>
      <c r="C513">
        <v>43649803</v>
      </c>
    </row>
    <row r="514" spans="1:3" customFormat="1" hidden="1" x14ac:dyDescent="0.25">
      <c r="A514">
        <v>2020</v>
      </c>
      <c r="B514" t="s">
        <v>18</v>
      </c>
      <c r="C514">
        <v>106915962</v>
      </c>
    </row>
    <row r="515" spans="1:3" customFormat="1" hidden="1" x14ac:dyDescent="0.25">
      <c r="A515">
        <v>2020</v>
      </c>
      <c r="B515" t="s">
        <v>19</v>
      </c>
      <c r="C515">
        <v>56391257</v>
      </c>
    </row>
    <row r="516" spans="1:3" customFormat="1" hidden="1" x14ac:dyDescent="0.25">
      <c r="A516">
        <v>2020</v>
      </c>
      <c r="B516" t="s">
        <v>20</v>
      </c>
      <c r="C516">
        <v>166914536</v>
      </c>
    </row>
    <row r="517" spans="1:3" customFormat="1" hidden="1" x14ac:dyDescent="0.25">
      <c r="A517">
        <v>2020</v>
      </c>
      <c r="B517" t="s">
        <v>21</v>
      </c>
      <c r="C517">
        <v>71577107</v>
      </c>
    </row>
    <row r="518" spans="1:3" customFormat="1" hidden="1" x14ac:dyDescent="0.25">
      <c r="A518">
        <v>2020</v>
      </c>
      <c r="B518" t="s">
        <v>22</v>
      </c>
      <c r="C518">
        <v>70292034</v>
      </c>
    </row>
    <row r="519" spans="1:3" customFormat="1" hidden="1" x14ac:dyDescent="0.25">
      <c r="A519">
        <v>2020</v>
      </c>
      <c r="B519" t="s">
        <v>23</v>
      </c>
      <c r="C519">
        <v>193307317</v>
      </c>
    </row>
    <row r="520" spans="1:3" customFormat="1" hidden="1" x14ac:dyDescent="0.25">
      <c r="A520">
        <v>2020</v>
      </c>
      <c r="B520" t="s">
        <v>24</v>
      </c>
      <c r="C520">
        <v>63202349</v>
      </c>
    </row>
    <row r="521" spans="1:3" customFormat="1" hidden="1" x14ac:dyDescent="0.25">
      <c r="A521">
        <v>2020</v>
      </c>
      <c r="B521" t="s">
        <v>25</v>
      </c>
      <c r="C521">
        <v>45409657</v>
      </c>
    </row>
    <row r="522" spans="1:3" customFormat="1" hidden="1" x14ac:dyDescent="0.25">
      <c r="A522">
        <v>2020</v>
      </c>
      <c r="B522" t="s">
        <v>26</v>
      </c>
      <c r="C522">
        <v>305320813</v>
      </c>
    </row>
    <row r="523" spans="1:3" customFormat="1" hidden="1" x14ac:dyDescent="0.25">
      <c r="A523">
        <v>2020</v>
      </c>
      <c r="B523" t="s">
        <v>27</v>
      </c>
      <c r="C523">
        <v>682786116</v>
      </c>
    </row>
    <row r="524" spans="1:3" customFormat="1" hidden="1" x14ac:dyDescent="0.25">
      <c r="A524">
        <v>2020</v>
      </c>
      <c r="B524" t="s">
        <v>28</v>
      </c>
      <c r="C524">
        <v>138445922</v>
      </c>
    </row>
    <row r="525" spans="1:3" customFormat="1" hidden="1" x14ac:dyDescent="0.25">
      <c r="A525">
        <v>2020</v>
      </c>
      <c r="B525" t="s">
        <v>29</v>
      </c>
      <c r="C525">
        <v>753823711</v>
      </c>
    </row>
    <row r="526" spans="1:3" customFormat="1" hidden="1" x14ac:dyDescent="0.25">
      <c r="A526">
        <v>2020</v>
      </c>
      <c r="B526" t="s">
        <v>30</v>
      </c>
      <c r="C526">
        <v>2377638980</v>
      </c>
    </row>
    <row r="527" spans="1:3" customFormat="1" hidden="1" x14ac:dyDescent="0.25">
      <c r="A527">
        <v>2020</v>
      </c>
      <c r="B527" t="s">
        <v>31</v>
      </c>
      <c r="C527">
        <v>487930594</v>
      </c>
    </row>
    <row r="528" spans="1:3" customFormat="1" hidden="1" x14ac:dyDescent="0.25">
      <c r="A528">
        <v>2020</v>
      </c>
      <c r="B528" t="s">
        <v>32</v>
      </c>
      <c r="C528">
        <v>349275016</v>
      </c>
    </row>
    <row r="529" spans="1:3" customFormat="1" hidden="1" x14ac:dyDescent="0.25">
      <c r="A529">
        <v>2020</v>
      </c>
      <c r="B529" t="s">
        <v>33</v>
      </c>
      <c r="C529">
        <v>470941846</v>
      </c>
    </row>
    <row r="530" spans="1:3" customFormat="1" hidden="1" x14ac:dyDescent="0.25">
      <c r="A530">
        <v>2020</v>
      </c>
      <c r="B530" t="s">
        <v>34</v>
      </c>
      <c r="C530">
        <v>122627726</v>
      </c>
    </row>
    <row r="531" spans="1:3" customFormat="1" hidden="1" x14ac:dyDescent="0.25">
      <c r="A531">
        <v>2020</v>
      </c>
      <c r="B531" t="s">
        <v>35</v>
      </c>
      <c r="C531">
        <v>178649564</v>
      </c>
    </row>
    <row r="532" spans="1:3" customFormat="1" hidden="1" x14ac:dyDescent="0.25">
      <c r="A532">
        <v>2020</v>
      </c>
      <c r="B532" t="s">
        <v>36</v>
      </c>
      <c r="C532">
        <v>224126112</v>
      </c>
    </row>
    <row r="533" spans="1:3" customFormat="1" hidden="1" x14ac:dyDescent="0.25">
      <c r="A533">
        <v>2020</v>
      </c>
      <c r="B533" t="s">
        <v>37</v>
      </c>
      <c r="C533">
        <v>265847334</v>
      </c>
    </row>
    <row r="534" spans="1:3" customFormat="1" hidden="1" x14ac:dyDescent="0.25">
      <c r="A534">
        <v>2021</v>
      </c>
      <c r="B534" t="s">
        <v>10</v>
      </c>
      <c r="C534">
        <v>9012142000</v>
      </c>
    </row>
    <row r="535" spans="1:3" customFormat="1" hidden="1" x14ac:dyDescent="0.25">
      <c r="A535">
        <v>2021</v>
      </c>
      <c r="B535" t="s">
        <v>11</v>
      </c>
      <c r="C535">
        <v>58170096</v>
      </c>
    </row>
    <row r="536" spans="1:3" customFormat="1" hidden="1" x14ac:dyDescent="0.25">
      <c r="A536">
        <v>2021</v>
      </c>
      <c r="B536" t="s">
        <v>12</v>
      </c>
      <c r="C536">
        <v>21374440</v>
      </c>
    </row>
    <row r="537" spans="1:3" customFormat="1" hidden="1" x14ac:dyDescent="0.25">
      <c r="A537">
        <v>2021</v>
      </c>
      <c r="B537" t="s">
        <v>13</v>
      </c>
      <c r="C537">
        <v>131531038</v>
      </c>
    </row>
    <row r="538" spans="1:3" customFormat="1" hidden="1" x14ac:dyDescent="0.25">
      <c r="A538">
        <v>2021</v>
      </c>
      <c r="B538" t="s">
        <v>14</v>
      </c>
      <c r="C538">
        <v>18202579</v>
      </c>
    </row>
    <row r="539" spans="1:3" customFormat="1" hidden="1" x14ac:dyDescent="0.25">
      <c r="A539">
        <v>2021</v>
      </c>
      <c r="B539" t="s">
        <v>15</v>
      </c>
      <c r="C539">
        <v>262904979</v>
      </c>
    </row>
    <row r="540" spans="1:3" customFormat="1" hidden="1" x14ac:dyDescent="0.25">
      <c r="A540">
        <v>2021</v>
      </c>
      <c r="B540" t="s">
        <v>16</v>
      </c>
      <c r="C540">
        <v>20099851</v>
      </c>
    </row>
    <row r="541" spans="1:3" customFormat="1" hidden="1" x14ac:dyDescent="0.25">
      <c r="A541">
        <v>2021</v>
      </c>
      <c r="B541" t="s">
        <v>17</v>
      </c>
      <c r="C541">
        <v>51780764</v>
      </c>
    </row>
    <row r="542" spans="1:3" customFormat="1" hidden="1" x14ac:dyDescent="0.25">
      <c r="A542">
        <v>2021</v>
      </c>
      <c r="B542" t="s">
        <v>18</v>
      </c>
      <c r="C542">
        <v>124980720</v>
      </c>
    </row>
    <row r="543" spans="1:3" customFormat="1" hidden="1" x14ac:dyDescent="0.25">
      <c r="A543">
        <v>2021</v>
      </c>
      <c r="B543" t="s">
        <v>19</v>
      </c>
      <c r="C543">
        <v>64028303</v>
      </c>
    </row>
    <row r="544" spans="1:3" customFormat="1" hidden="1" x14ac:dyDescent="0.25">
      <c r="A544">
        <v>2021</v>
      </c>
      <c r="B544" t="s">
        <v>20</v>
      </c>
      <c r="C544">
        <v>194884802</v>
      </c>
    </row>
    <row r="545" spans="1:3" customFormat="1" hidden="1" x14ac:dyDescent="0.25">
      <c r="A545">
        <v>2021</v>
      </c>
      <c r="B545" t="s">
        <v>21</v>
      </c>
      <c r="C545">
        <v>80180733</v>
      </c>
    </row>
    <row r="546" spans="1:3" customFormat="1" hidden="1" x14ac:dyDescent="0.25">
      <c r="A546">
        <v>2021</v>
      </c>
      <c r="B546" t="s">
        <v>22</v>
      </c>
      <c r="C546">
        <v>77470331</v>
      </c>
    </row>
    <row r="547" spans="1:3" customFormat="1" hidden="1" x14ac:dyDescent="0.25">
      <c r="A547">
        <v>2021</v>
      </c>
      <c r="B547" t="s">
        <v>23</v>
      </c>
      <c r="C547">
        <v>220813522</v>
      </c>
    </row>
    <row r="548" spans="1:3" customFormat="1" hidden="1" x14ac:dyDescent="0.25">
      <c r="A548">
        <v>2021</v>
      </c>
      <c r="B548" t="s">
        <v>24</v>
      </c>
      <c r="C548">
        <v>76265620</v>
      </c>
    </row>
    <row r="549" spans="1:3" customFormat="1" hidden="1" x14ac:dyDescent="0.25">
      <c r="A549">
        <v>2021</v>
      </c>
      <c r="B549" t="s">
        <v>25</v>
      </c>
      <c r="C549">
        <v>51861397</v>
      </c>
    </row>
    <row r="550" spans="1:3" customFormat="1" hidden="1" x14ac:dyDescent="0.25">
      <c r="A550">
        <v>2021</v>
      </c>
      <c r="B550" t="s">
        <v>26</v>
      </c>
      <c r="C550">
        <v>352617852</v>
      </c>
    </row>
    <row r="551" spans="1:3" customFormat="1" hidden="1" x14ac:dyDescent="0.25">
      <c r="A551">
        <v>2021</v>
      </c>
      <c r="B551" t="s">
        <v>27</v>
      </c>
      <c r="C551">
        <v>857593214</v>
      </c>
    </row>
    <row r="552" spans="1:3" customFormat="1" hidden="1" x14ac:dyDescent="0.25">
      <c r="A552">
        <v>2021</v>
      </c>
      <c r="B552" t="s">
        <v>28</v>
      </c>
      <c r="C552">
        <v>186336505</v>
      </c>
    </row>
    <row r="553" spans="1:3" customFormat="1" hidden="1" x14ac:dyDescent="0.25">
      <c r="A553">
        <v>2021</v>
      </c>
      <c r="B553" t="s">
        <v>29</v>
      </c>
      <c r="C553">
        <v>949300770</v>
      </c>
    </row>
    <row r="554" spans="1:3" customFormat="1" hidden="1" x14ac:dyDescent="0.25">
      <c r="A554">
        <v>2021</v>
      </c>
      <c r="B554" t="s">
        <v>30</v>
      </c>
      <c r="C554">
        <v>2719751231</v>
      </c>
    </row>
    <row r="555" spans="1:3" customFormat="1" hidden="1" x14ac:dyDescent="0.25">
      <c r="A555">
        <v>2021</v>
      </c>
      <c r="B555" t="s">
        <v>31</v>
      </c>
      <c r="C555">
        <v>549973062</v>
      </c>
    </row>
    <row r="556" spans="1:3" customFormat="1" hidden="1" x14ac:dyDescent="0.25">
      <c r="A556">
        <v>2021</v>
      </c>
      <c r="B556" t="s">
        <v>32</v>
      </c>
      <c r="C556">
        <v>428570889</v>
      </c>
    </row>
    <row r="557" spans="1:3" customFormat="1" hidden="1" x14ac:dyDescent="0.25">
      <c r="A557">
        <v>2021</v>
      </c>
      <c r="B557" t="s">
        <v>33</v>
      </c>
      <c r="C557">
        <v>581283677</v>
      </c>
    </row>
    <row r="558" spans="1:3" customFormat="1" hidden="1" x14ac:dyDescent="0.25">
      <c r="A558">
        <v>2021</v>
      </c>
      <c r="B558" t="s">
        <v>34</v>
      </c>
      <c r="C558">
        <v>142203766</v>
      </c>
    </row>
    <row r="559" spans="1:3" customFormat="1" hidden="1" x14ac:dyDescent="0.25">
      <c r="A559">
        <v>2021</v>
      </c>
      <c r="B559" t="s">
        <v>35</v>
      </c>
      <c r="C559">
        <v>233390203</v>
      </c>
    </row>
    <row r="560" spans="1:3" customFormat="1" hidden="1" x14ac:dyDescent="0.25">
      <c r="A560">
        <v>2021</v>
      </c>
      <c r="B560" t="s">
        <v>36</v>
      </c>
      <c r="C560">
        <v>269627874</v>
      </c>
    </row>
    <row r="561" spans="1:4" hidden="1" x14ac:dyDescent="0.25">
      <c r="A561">
        <v>2021</v>
      </c>
      <c r="B561" t="s">
        <v>37</v>
      </c>
      <c r="C561">
        <v>286943782</v>
      </c>
      <c r="D561"/>
    </row>
  </sheetData>
  <autoFilter ref="A1:C561" xr:uid="{00000000-0001-0000-0000-000000000000}">
    <filterColumn colId="0">
      <filters>
        <filter val="2019"/>
      </filters>
    </filterColumn>
    <sortState xmlns:xlrd2="http://schemas.microsoft.com/office/spreadsheetml/2017/richdata2" ref="A478:C505">
      <sortCondition ref="C1:C5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80A5-1371-4FA0-AC73-2743261C7145}">
  <dimension ref="A1:F29"/>
  <sheetViews>
    <sheetView workbookViewId="0">
      <selection activeCell="A8" sqref="A8"/>
    </sheetView>
  </sheetViews>
  <sheetFormatPr defaultRowHeight="15" x14ac:dyDescent="0.25"/>
  <cols>
    <col min="1" max="1" width="19.28515625" bestFit="1" customWidth="1"/>
    <col min="2" max="5" width="10.42578125" bestFit="1" customWidth="1"/>
    <col min="6" max="6" width="9.140625" style="13"/>
  </cols>
  <sheetData>
    <row r="1" spans="1:6" s="6" customFormat="1" x14ac:dyDescent="0.25">
      <c r="A1" s="6" t="s">
        <v>40</v>
      </c>
      <c r="B1" s="6" t="s">
        <v>69</v>
      </c>
      <c r="C1" s="6" t="s">
        <v>70</v>
      </c>
      <c r="D1" s="6" t="s">
        <v>71</v>
      </c>
      <c r="E1" s="6" t="s">
        <v>72</v>
      </c>
      <c r="F1" s="14" t="s">
        <v>73</v>
      </c>
    </row>
    <row r="2" spans="1:6" x14ac:dyDescent="0.25">
      <c r="A2" t="s">
        <v>10</v>
      </c>
      <c r="B2">
        <v>37.200000000000003</v>
      </c>
      <c r="C2">
        <v>38</v>
      </c>
      <c r="D2">
        <v>38.299999999999997</v>
      </c>
      <c r="E2">
        <v>38.200000000000003</v>
      </c>
      <c r="F2" s="10">
        <f>AVERAGE(B2:E2)</f>
        <v>37.924999999999997</v>
      </c>
    </row>
    <row r="3" spans="1:6" x14ac:dyDescent="0.25">
      <c r="A3" t="s">
        <v>11</v>
      </c>
      <c r="B3">
        <v>37.1</v>
      </c>
      <c r="C3">
        <v>37.9</v>
      </c>
      <c r="D3">
        <v>37.799999999999997</v>
      </c>
      <c r="E3">
        <v>37.700000000000003</v>
      </c>
      <c r="F3" s="10">
        <f t="shared" ref="F3:F29" si="0">AVERAGE(B3:E3)</f>
        <v>37.625</v>
      </c>
    </row>
    <row r="4" spans="1:6" x14ac:dyDescent="0.25">
      <c r="A4" t="s">
        <v>12</v>
      </c>
      <c r="B4">
        <v>37</v>
      </c>
      <c r="C4">
        <v>36.6</v>
      </c>
      <c r="D4">
        <v>36.4</v>
      </c>
      <c r="E4">
        <v>36.4</v>
      </c>
      <c r="F4" s="10">
        <f t="shared" si="0"/>
        <v>36.6</v>
      </c>
    </row>
    <row r="5" spans="1:6" x14ac:dyDescent="0.25">
      <c r="A5" t="s">
        <v>13</v>
      </c>
      <c r="B5">
        <v>35.299999999999997</v>
      </c>
      <c r="C5">
        <v>36.5</v>
      </c>
      <c r="D5">
        <v>36.299999999999997</v>
      </c>
      <c r="E5">
        <v>35.5</v>
      </c>
      <c r="F5" s="10">
        <f t="shared" si="0"/>
        <v>35.9</v>
      </c>
    </row>
    <row r="6" spans="1:6" x14ac:dyDescent="0.25">
      <c r="A6" t="s">
        <v>14</v>
      </c>
      <c r="B6">
        <v>36.4</v>
      </c>
      <c r="C6">
        <v>37.299999999999997</v>
      </c>
      <c r="D6">
        <v>37.9</v>
      </c>
      <c r="E6">
        <v>38.4</v>
      </c>
      <c r="F6" s="10">
        <f t="shared" si="0"/>
        <v>37.5</v>
      </c>
    </row>
    <row r="7" spans="1:6" x14ac:dyDescent="0.25">
      <c r="A7" t="s">
        <v>15</v>
      </c>
      <c r="B7">
        <v>35.700000000000003</v>
      </c>
      <c r="C7">
        <v>36.200000000000003</v>
      </c>
      <c r="D7">
        <v>36</v>
      </c>
      <c r="E7">
        <v>36.299999999999997</v>
      </c>
      <c r="F7" s="10">
        <f t="shared" si="0"/>
        <v>36.049999999999997</v>
      </c>
    </row>
    <row r="8" spans="1:6" x14ac:dyDescent="0.25">
      <c r="A8" t="s">
        <v>16</v>
      </c>
      <c r="B8">
        <v>36.6</v>
      </c>
      <c r="C8">
        <v>35.9</v>
      </c>
      <c r="D8">
        <v>36.1</v>
      </c>
      <c r="E8">
        <v>35.1</v>
      </c>
      <c r="F8" s="10">
        <f t="shared" si="0"/>
        <v>35.924999999999997</v>
      </c>
    </row>
    <row r="9" spans="1:6" x14ac:dyDescent="0.25">
      <c r="A9" t="s">
        <v>17</v>
      </c>
      <c r="B9">
        <v>37.299999999999997</v>
      </c>
      <c r="C9">
        <v>37.5</v>
      </c>
      <c r="D9">
        <v>37.5</v>
      </c>
      <c r="E9">
        <v>36.700000000000003</v>
      </c>
      <c r="F9" s="10">
        <f t="shared" si="0"/>
        <v>37.25</v>
      </c>
    </row>
    <row r="10" spans="1:6" x14ac:dyDescent="0.25">
      <c r="A10" t="s">
        <v>18</v>
      </c>
      <c r="B10">
        <v>34.9</v>
      </c>
      <c r="C10">
        <v>35.5</v>
      </c>
      <c r="D10">
        <v>35.4</v>
      </c>
      <c r="E10">
        <v>35.4</v>
      </c>
      <c r="F10" s="10">
        <f t="shared" si="0"/>
        <v>35.300000000000004</v>
      </c>
    </row>
    <row r="11" spans="1:6" x14ac:dyDescent="0.25">
      <c r="A11" t="s">
        <v>19</v>
      </c>
      <c r="B11">
        <v>31.2</v>
      </c>
      <c r="C11">
        <v>32.1</v>
      </c>
      <c r="D11">
        <v>33.5</v>
      </c>
      <c r="E11">
        <v>32.5</v>
      </c>
      <c r="F11" s="10">
        <f t="shared" si="0"/>
        <v>32.325000000000003</v>
      </c>
    </row>
    <row r="12" spans="1:6" x14ac:dyDescent="0.25">
      <c r="A12" t="s">
        <v>20</v>
      </c>
      <c r="B12">
        <v>35.799999999999997</v>
      </c>
      <c r="C12">
        <v>36.6</v>
      </c>
      <c r="D12">
        <v>36.700000000000003</v>
      </c>
      <c r="E12">
        <v>37</v>
      </c>
      <c r="F12" s="10">
        <f t="shared" si="0"/>
        <v>36.525000000000006</v>
      </c>
    </row>
    <row r="13" spans="1:6" x14ac:dyDescent="0.25">
      <c r="A13" t="s">
        <v>21</v>
      </c>
      <c r="B13">
        <v>35.799999999999997</v>
      </c>
      <c r="C13">
        <v>35.9</v>
      </c>
      <c r="D13">
        <v>36.5</v>
      </c>
      <c r="E13">
        <v>35.799999999999997</v>
      </c>
      <c r="F13" s="10">
        <f t="shared" si="0"/>
        <v>36</v>
      </c>
    </row>
    <row r="14" spans="1:6" x14ac:dyDescent="0.25">
      <c r="A14" t="s">
        <v>22</v>
      </c>
      <c r="B14">
        <v>36.4</v>
      </c>
      <c r="C14">
        <v>36.6</v>
      </c>
      <c r="D14">
        <v>36.6</v>
      </c>
      <c r="E14">
        <v>37.299999999999997</v>
      </c>
      <c r="F14" s="10">
        <f t="shared" si="0"/>
        <v>36.724999999999994</v>
      </c>
    </row>
    <row r="15" spans="1:6" x14ac:dyDescent="0.25">
      <c r="A15" t="s">
        <v>23</v>
      </c>
      <c r="B15">
        <v>37.299999999999997</v>
      </c>
      <c r="C15">
        <v>37.4</v>
      </c>
      <c r="D15">
        <v>37.700000000000003</v>
      </c>
      <c r="E15">
        <v>38</v>
      </c>
      <c r="F15" s="10">
        <f t="shared" si="0"/>
        <v>37.599999999999994</v>
      </c>
    </row>
    <row r="16" spans="1:6" x14ac:dyDescent="0.25">
      <c r="A16" t="s">
        <v>24</v>
      </c>
      <c r="B16">
        <v>36.700000000000003</v>
      </c>
      <c r="C16">
        <v>36.700000000000003</v>
      </c>
      <c r="D16">
        <v>37.200000000000003</v>
      </c>
      <c r="E16">
        <v>37.6</v>
      </c>
      <c r="F16" s="10">
        <f t="shared" si="0"/>
        <v>37.050000000000004</v>
      </c>
    </row>
    <row r="17" spans="1:6" x14ac:dyDescent="0.25">
      <c r="A17" t="s">
        <v>25</v>
      </c>
      <c r="B17">
        <v>35.1</v>
      </c>
      <c r="C17">
        <v>34.700000000000003</v>
      </c>
      <c r="D17">
        <v>34.799999999999997</v>
      </c>
      <c r="E17">
        <v>36.6</v>
      </c>
      <c r="F17" s="10">
        <f t="shared" si="0"/>
        <v>35.300000000000004</v>
      </c>
    </row>
    <row r="18" spans="1:6" x14ac:dyDescent="0.25">
      <c r="A18" t="s">
        <v>26</v>
      </c>
      <c r="B18">
        <v>34.9</v>
      </c>
      <c r="C18">
        <v>35.5</v>
      </c>
      <c r="D18">
        <v>36.200000000000003</v>
      </c>
      <c r="E18">
        <v>36</v>
      </c>
      <c r="F18" s="10">
        <f t="shared" si="0"/>
        <v>35.650000000000006</v>
      </c>
    </row>
    <row r="19" spans="1:6" x14ac:dyDescent="0.25">
      <c r="A19" t="s">
        <v>27</v>
      </c>
      <c r="B19">
        <v>35.6</v>
      </c>
      <c r="C19">
        <v>37.1</v>
      </c>
      <c r="D19">
        <v>37.9</v>
      </c>
      <c r="E19">
        <v>37.4</v>
      </c>
      <c r="F19" s="10">
        <f t="shared" si="0"/>
        <v>37</v>
      </c>
    </row>
    <row r="20" spans="1:6" x14ac:dyDescent="0.25">
      <c r="A20" t="s">
        <v>28</v>
      </c>
      <c r="B20">
        <v>38.1</v>
      </c>
      <c r="C20">
        <v>38.799999999999997</v>
      </c>
      <c r="D20">
        <v>39.200000000000003</v>
      </c>
      <c r="E20">
        <v>38.5</v>
      </c>
      <c r="F20" s="10">
        <f t="shared" si="0"/>
        <v>38.650000000000006</v>
      </c>
    </row>
    <row r="21" spans="1:6" x14ac:dyDescent="0.25">
      <c r="A21" t="s">
        <v>29</v>
      </c>
      <c r="B21">
        <v>39.1</v>
      </c>
      <c r="C21">
        <v>39.700000000000003</v>
      </c>
      <c r="D21">
        <v>39.6</v>
      </c>
      <c r="E21">
        <v>39.700000000000003</v>
      </c>
      <c r="F21" s="10">
        <f t="shared" si="0"/>
        <v>39.525000000000006</v>
      </c>
    </row>
    <row r="22" spans="1:6" x14ac:dyDescent="0.25">
      <c r="A22" t="s">
        <v>30</v>
      </c>
      <c r="B22">
        <v>38.1</v>
      </c>
      <c r="C22">
        <v>39.1</v>
      </c>
      <c r="D22">
        <v>39.4</v>
      </c>
      <c r="E22">
        <v>39.299999999999997</v>
      </c>
      <c r="F22" s="10">
        <f t="shared" si="0"/>
        <v>38.974999999999994</v>
      </c>
    </row>
    <row r="23" spans="1:6" x14ac:dyDescent="0.25">
      <c r="A23" t="s">
        <v>31</v>
      </c>
      <c r="B23">
        <v>37.700000000000003</v>
      </c>
      <c r="C23">
        <v>38.9</v>
      </c>
      <c r="D23">
        <v>39.200000000000003</v>
      </c>
      <c r="E23">
        <v>39</v>
      </c>
      <c r="F23" s="10">
        <f t="shared" si="0"/>
        <v>38.700000000000003</v>
      </c>
    </row>
    <row r="24" spans="1:6" x14ac:dyDescent="0.25">
      <c r="A24" t="s">
        <v>32</v>
      </c>
      <c r="B24">
        <v>39.5</v>
      </c>
      <c r="C24">
        <v>40.200000000000003</v>
      </c>
      <c r="D24">
        <v>40.5</v>
      </c>
      <c r="E24">
        <v>40.299999999999997</v>
      </c>
      <c r="F24" s="10">
        <f t="shared" si="0"/>
        <v>40.125</v>
      </c>
    </row>
    <row r="25" spans="1:6" x14ac:dyDescent="0.25">
      <c r="A25" t="s">
        <v>33</v>
      </c>
      <c r="B25">
        <v>38.4</v>
      </c>
      <c r="C25">
        <v>39.299999999999997</v>
      </c>
      <c r="D25">
        <v>39.5</v>
      </c>
      <c r="E25">
        <v>39.200000000000003</v>
      </c>
      <c r="F25" s="10">
        <f t="shared" si="0"/>
        <v>39.099999999999994</v>
      </c>
    </row>
    <row r="26" spans="1:6" x14ac:dyDescent="0.25">
      <c r="A26" t="s">
        <v>34</v>
      </c>
      <c r="B26">
        <v>36.799999999999997</v>
      </c>
      <c r="C26">
        <v>37.6</v>
      </c>
      <c r="D26">
        <v>38.200000000000003</v>
      </c>
      <c r="E26">
        <v>36.700000000000003</v>
      </c>
      <c r="F26" s="10">
        <f t="shared" si="0"/>
        <v>37.325000000000003</v>
      </c>
    </row>
    <row r="27" spans="1:6" x14ac:dyDescent="0.25">
      <c r="A27" t="s">
        <v>35</v>
      </c>
      <c r="B27">
        <v>38.9</v>
      </c>
      <c r="C27">
        <v>38.9</v>
      </c>
      <c r="D27">
        <v>39.700000000000003</v>
      </c>
      <c r="E27">
        <v>39.5</v>
      </c>
      <c r="F27" s="10">
        <f t="shared" si="0"/>
        <v>39.25</v>
      </c>
    </row>
    <row r="28" spans="1:6" x14ac:dyDescent="0.25">
      <c r="A28" t="s">
        <v>36</v>
      </c>
      <c r="B28">
        <v>39.1</v>
      </c>
      <c r="C28">
        <v>39.200000000000003</v>
      </c>
      <c r="D28">
        <v>39.200000000000003</v>
      </c>
      <c r="E28">
        <v>39.299999999999997</v>
      </c>
      <c r="F28" s="10">
        <f t="shared" si="0"/>
        <v>39.200000000000003</v>
      </c>
    </row>
    <row r="29" spans="1:6" x14ac:dyDescent="0.25">
      <c r="A29" t="s">
        <v>37</v>
      </c>
      <c r="B29">
        <v>37</v>
      </c>
      <c r="C29">
        <v>38.299999999999997</v>
      </c>
      <c r="D29">
        <v>38.700000000000003</v>
      </c>
      <c r="E29">
        <v>38.200000000000003</v>
      </c>
      <c r="F29" s="10">
        <f t="shared" si="0"/>
        <v>38.049999999999997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EA41-2D6C-4227-8D0A-15AF7A8D48E3}">
  <dimension ref="A1:F34"/>
  <sheetViews>
    <sheetView topLeftCell="A8" workbookViewId="0">
      <selection sqref="A1:E1"/>
    </sheetView>
  </sheetViews>
  <sheetFormatPr defaultRowHeight="15" x14ac:dyDescent="0.25"/>
  <cols>
    <col min="1" max="1" width="28" style="2" bestFit="1" customWidth="1"/>
    <col min="2" max="5" width="16.140625" style="2" bestFit="1" customWidth="1"/>
    <col min="6" max="16384" width="9.140625" style="2"/>
  </cols>
  <sheetData>
    <row r="1" spans="1:6" x14ac:dyDescent="0.25">
      <c r="A1" s="1" t="s">
        <v>0</v>
      </c>
      <c r="B1" s="1"/>
      <c r="C1" s="1"/>
      <c r="D1" s="1"/>
      <c r="E1" s="1"/>
    </row>
    <row r="2" spans="1:6" x14ac:dyDescent="0.25">
      <c r="A2" s="1" t="s">
        <v>1</v>
      </c>
      <c r="B2" s="1"/>
      <c r="C2" s="1"/>
      <c r="D2" s="1"/>
      <c r="E2" s="1"/>
    </row>
    <row r="3" spans="1:6" x14ac:dyDescent="0.25">
      <c r="A3" s="1" t="s">
        <v>2</v>
      </c>
      <c r="B3" s="1" t="s">
        <v>3</v>
      </c>
      <c r="C3" s="1"/>
      <c r="D3" s="1"/>
      <c r="E3" s="1"/>
    </row>
    <row r="4" spans="1:6" x14ac:dyDescent="0.25">
      <c r="A4" s="1"/>
      <c r="B4" s="1" t="s">
        <v>4</v>
      </c>
      <c r="C4" s="1"/>
      <c r="D4" s="1"/>
      <c r="E4" s="1"/>
    </row>
    <row r="5" spans="1:6" x14ac:dyDescent="0.25">
      <c r="A5" s="1"/>
      <c r="B5" s="2" t="s">
        <v>5</v>
      </c>
      <c r="C5" s="2" t="s">
        <v>6</v>
      </c>
      <c r="D5" s="2" t="s">
        <v>7</v>
      </c>
      <c r="E5" s="2" t="s">
        <v>8</v>
      </c>
      <c r="F5" s="3" t="s">
        <v>9</v>
      </c>
    </row>
    <row r="6" spans="1:6" x14ac:dyDescent="0.25">
      <c r="A6" s="2" t="s">
        <v>10</v>
      </c>
      <c r="B6" s="4">
        <v>92621</v>
      </c>
      <c r="C6" s="4">
        <v>94159</v>
      </c>
      <c r="D6" s="4">
        <v>94737</v>
      </c>
      <c r="E6" s="4">
        <v>95515</v>
      </c>
      <c r="F6" s="5">
        <f>AVERAGE(B6:E6)</f>
        <v>94258</v>
      </c>
    </row>
    <row r="7" spans="1:6" x14ac:dyDescent="0.25">
      <c r="A7" s="2" t="s">
        <v>11</v>
      </c>
      <c r="B7" s="4">
        <v>792</v>
      </c>
      <c r="C7" s="4">
        <v>809</v>
      </c>
      <c r="D7" s="4">
        <v>812</v>
      </c>
      <c r="E7" s="4">
        <v>810</v>
      </c>
      <c r="F7" s="5">
        <f>AVERAGE(B7:E7)</f>
        <v>805.75</v>
      </c>
    </row>
    <row r="8" spans="1:6" x14ac:dyDescent="0.25">
      <c r="A8" s="2" t="s">
        <v>12</v>
      </c>
      <c r="B8" s="4">
        <v>292</v>
      </c>
      <c r="C8" s="4">
        <v>309</v>
      </c>
      <c r="D8" s="4">
        <v>309</v>
      </c>
      <c r="E8" s="4">
        <v>304</v>
      </c>
      <c r="F8" s="5">
        <f t="shared" ref="F8:F33" si="0">AVERAGE(B8:E8)</f>
        <v>303.5</v>
      </c>
    </row>
    <row r="9" spans="1:6" x14ac:dyDescent="0.25">
      <c r="A9" s="2" t="s">
        <v>13</v>
      </c>
      <c r="B9" s="4">
        <v>1548</v>
      </c>
      <c r="C9" s="4">
        <v>1622</v>
      </c>
      <c r="D9" s="4">
        <v>1642</v>
      </c>
      <c r="E9" s="4">
        <v>1654</v>
      </c>
      <c r="F9" s="5">
        <f t="shared" si="0"/>
        <v>1616.5</v>
      </c>
    </row>
    <row r="10" spans="1:6" x14ac:dyDescent="0.25">
      <c r="A10" s="2" t="s">
        <v>14</v>
      </c>
      <c r="B10" s="4">
        <v>218</v>
      </c>
      <c r="C10" s="4">
        <v>211</v>
      </c>
      <c r="D10" s="4">
        <v>212</v>
      </c>
      <c r="E10" s="4">
        <v>217</v>
      </c>
      <c r="F10" s="5">
        <f t="shared" si="0"/>
        <v>214.5</v>
      </c>
    </row>
    <row r="11" spans="1:6" x14ac:dyDescent="0.25">
      <c r="A11" s="2" t="s">
        <v>15</v>
      </c>
      <c r="B11" s="4">
        <v>3392</v>
      </c>
      <c r="C11" s="4">
        <v>3403</v>
      </c>
      <c r="D11" s="4">
        <v>3471</v>
      </c>
      <c r="E11" s="4">
        <v>3521</v>
      </c>
      <c r="F11" s="5">
        <f t="shared" si="0"/>
        <v>3446.75</v>
      </c>
    </row>
    <row r="12" spans="1:6" x14ac:dyDescent="0.25">
      <c r="A12" s="2" t="s">
        <v>16</v>
      </c>
      <c r="B12" s="4">
        <v>305</v>
      </c>
      <c r="C12" s="4">
        <v>333</v>
      </c>
      <c r="D12" s="4">
        <v>325</v>
      </c>
      <c r="E12" s="4">
        <v>331</v>
      </c>
      <c r="F12" s="5">
        <f t="shared" si="0"/>
        <v>323.5</v>
      </c>
    </row>
    <row r="13" spans="1:6" x14ac:dyDescent="0.25">
      <c r="A13" s="2" t="s">
        <v>17</v>
      </c>
      <c r="B13" s="4">
        <v>631</v>
      </c>
      <c r="C13" s="4">
        <v>644</v>
      </c>
      <c r="D13" s="4">
        <v>650</v>
      </c>
      <c r="E13" s="4">
        <v>656</v>
      </c>
      <c r="F13" s="5">
        <f t="shared" si="0"/>
        <v>645.25</v>
      </c>
    </row>
    <row r="14" spans="1:6" x14ac:dyDescent="0.25">
      <c r="A14" s="2" t="s">
        <v>18</v>
      </c>
      <c r="B14" s="4">
        <v>2163</v>
      </c>
      <c r="C14" s="4">
        <v>2236</v>
      </c>
      <c r="D14" s="4">
        <v>2274</v>
      </c>
      <c r="E14" s="4">
        <v>2330</v>
      </c>
      <c r="F14" s="5">
        <f t="shared" si="0"/>
        <v>2250.75</v>
      </c>
    </row>
    <row r="15" spans="1:6" x14ac:dyDescent="0.25">
      <c r="A15" s="2" t="s">
        <v>19</v>
      </c>
      <c r="B15" s="4">
        <v>1264</v>
      </c>
      <c r="C15" s="4">
        <v>1276</v>
      </c>
      <c r="D15" s="4">
        <v>1340</v>
      </c>
      <c r="E15" s="4">
        <v>1303</v>
      </c>
      <c r="F15" s="5">
        <f t="shared" si="0"/>
        <v>1295.75</v>
      </c>
    </row>
    <row r="16" spans="1:6" x14ac:dyDescent="0.25">
      <c r="A16" s="2" t="s">
        <v>20</v>
      </c>
      <c r="B16" s="4">
        <v>3646</v>
      </c>
      <c r="C16" s="4">
        <v>3705</v>
      </c>
      <c r="D16" s="4">
        <v>3706</v>
      </c>
      <c r="E16" s="4">
        <v>3790</v>
      </c>
      <c r="F16" s="5">
        <f t="shared" si="0"/>
        <v>3711.75</v>
      </c>
    </row>
    <row r="17" spans="1:6" x14ac:dyDescent="0.25">
      <c r="A17" s="2" t="s">
        <v>21</v>
      </c>
      <c r="B17" s="4">
        <v>1308</v>
      </c>
      <c r="C17" s="4">
        <v>1346</v>
      </c>
      <c r="D17" s="4">
        <v>1333</v>
      </c>
      <c r="E17" s="4">
        <v>1335</v>
      </c>
      <c r="F17" s="5">
        <f t="shared" si="0"/>
        <v>1330.5</v>
      </c>
    </row>
    <row r="18" spans="1:6" x14ac:dyDescent="0.25">
      <c r="A18" s="2" t="s">
        <v>22</v>
      </c>
      <c r="B18" s="4">
        <v>1494</v>
      </c>
      <c r="C18" s="4">
        <v>1492</v>
      </c>
      <c r="D18" s="4">
        <v>1506</v>
      </c>
      <c r="E18" s="4">
        <v>1489</v>
      </c>
      <c r="F18" s="5">
        <f t="shared" si="0"/>
        <v>1495.25</v>
      </c>
    </row>
    <row r="19" spans="1:6" x14ac:dyDescent="0.25">
      <c r="A19" s="2" t="s">
        <v>23</v>
      </c>
      <c r="B19" s="4">
        <v>3573</v>
      </c>
      <c r="C19" s="4">
        <v>3553</v>
      </c>
      <c r="D19" s="4">
        <v>3541</v>
      </c>
      <c r="E19" s="4">
        <v>3646</v>
      </c>
      <c r="F19" s="5">
        <f t="shared" si="0"/>
        <v>3578.25</v>
      </c>
    </row>
    <row r="20" spans="1:6" x14ac:dyDescent="0.25">
      <c r="A20" s="2" t="s">
        <v>24</v>
      </c>
      <c r="B20" s="4">
        <v>1008</v>
      </c>
      <c r="C20" s="4">
        <v>1060</v>
      </c>
      <c r="D20" s="4">
        <v>1042</v>
      </c>
      <c r="E20" s="4">
        <v>1028</v>
      </c>
      <c r="F20" s="5">
        <f t="shared" si="0"/>
        <v>1034.5</v>
      </c>
    </row>
    <row r="21" spans="1:6" x14ac:dyDescent="0.25">
      <c r="A21" s="2" t="s">
        <v>25</v>
      </c>
      <c r="B21" s="4">
        <v>898</v>
      </c>
      <c r="C21" s="4">
        <v>932</v>
      </c>
      <c r="D21" s="4">
        <v>934</v>
      </c>
      <c r="E21" s="4">
        <v>957</v>
      </c>
      <c r="F21" s="5">
        <f t="shared" si="0"/>
        <v>930.25</v>
      </c>
    </row>
    <row r="22" spans="1:6" x14ac:dyDescent="0.25">
      <c r="A22" s="2" t="s">
        <v>26</v>
      </c>
      <c r="B22" s="4">
        <v>5765</v>
      </c>
      <c r="C22" s="4">
        <v>5857</v>
      </c>
      <c r="D22" s="4">
        <v>5862</v>
      </c>
      <c r="E22" s="4">
        <v>5867</v>
      </c>
      <c r="F22" s="5">
        <f t="shared" si="0"/>
        <v>5837.75</v>
      </c>
    </row>
    <row r="23" spans="1:6" x14ac:dyDescent="0.25">
      <c r="A23" s="2" t="s">
        <v>27</v>
      </c>
      <c r="B23" s="4">
        <v>9926</v>
      </c>
      <c r="C23" s="4">
        <v>10293</v>
      </c>
      <c r="D23" s="4">
        <v>10334</v>
      </c>
      <c r="E23" s="4">
        <v>10363</v>
      </c>
      <c r="F23" s="5">
        <f t="shared" si="0"/>
        <v>10229</v>
      </c>
    </row>
    <row r="24" spans="1:6" x14ac:dyDescent="0.25">
      <c r="A24" s="2" t="s">
        <v>28</v>
      </c>
      <c r="B24" s="4">
        <v>1888</v>
      </c>
      <c r="C24" s="4">
        <v>1960</v>
      </c>
      <c r="D24" s="4">
        <v>1943</v>
      </c>
      <c r="E24" s="4">
        <v>1948</v>
      </c>
      <c r="F24" s="5">
        <f t="shared" si="0"/>
        <v>1934.75</v>
      </c>
    </row>
    <row r="25" spans="1:6" x14ac:dyDescent="0.25">
      <c r="A25" s="2" t="s">
        <v>29</v>
      </c>
      <c r="B25" s="4">
        <v>7604</v>
      </c>
      <c r="C25" s="4">
        <v>7589</v>
      </c>
      <c r="D25" s="4">
        <v>7685</v>
      </c>
      <c r="E25" s="4">
        <v>7761</v>
      </c>
      <c r="F25" s="5">
        <f t="shared" si="0"/>
        <v>7659.75</v>
      </c>
    </row>
    <row r="26" spans="1:6" x14ac:dyDescent="0.25">
      <c r="A26" s="2" t="s">
        <v>30</v>
      </c>
      <c r="B26" s="4">
        <v>22322</v>
      </c>
      <c r="C26" s="4">
        <v>22696</v>
      </c>
      <c r="D26" s="4">
        <v>22918</v>
      </c>
      <c r="E26" s="4">
        <v>23014</v>
      </c>
      <c r="F26" s="5">
        <f t="shared" si="0"/>
        <v>22737.5</v>
      </c>
    </row>
    <row r="27" spans="1:6" x14ac:dyDescent="0.25">
      <c r="A27" s="2" t="s">
        <v>31</v>
      </c>
      <c r="B27" s="4">
        <v>5548</v>
      </c>
      <c r="C27" s="4">
        <v>5576</v>
      </c>
      <c r="D27" s="4">
        <v>5613</v>
      </c>
      <c r="E27" s="4">
        <v>5671</v>
      </c>
      <c r="F27" s="5">
        <f t="shared" si="0"/>
        <v>5602</v>
      </c>
    </row>
    <row r="28" spans="1:6" x14ac:dyDescent="0.25">
      <c r="A28" s="2" t="s">
        <v>32</v>
      </c>
      <c r="B28" s="4">
        <v>3635</v>
      </c>
      <c r="C28" s="4">
        <v>3677</v>
      </c>
      <c r="D28" s="4">
        <v>3695</v>
      </c>
      <c r="E28" s="4">
        <v>3767</v>
      </c>
      <c r="F28" s="5">
        <f t="shared" si="0"/>
        <v>3693.5</v>
      </c>
    </row>
    <row r="29" spans="1:6" x14ac:dyDescent="0.25">
      <c r="A29" s="2" t="s">
        <v>33</v>
      </c>
      <c r="B29" s="4">
        <v>5668</v>
      </c>
      <c r="C29" s="4">
        <v>5714</v>
      </c>
      <c r="D29" s="4">
        <v>5657</v>
      </c>
      <c r="E29" s="4">
        <v>5819</v>
      </c>
      <c r="F29" s="5">
        <f t="shared" si="0"/>
        <v>5714.5</v>
      </c>
    </row>
    <row r="30" spans="1:6" x14ac:dyDescent="0.25">
      <c r="A30" s="2" t="s">
        <v>34</v>
      </c>
      <c r="B30" s="4">
        <v>1295</v>
      </c>
      <c r="C30" s="4">
        <v>1338</v>
      </c>
      <c r="D30" s="4">
        <v>1329</v>
      </c>
      <c r="E30" s="4">
        <v>1336</v>
      </c>
      <c r="F30" s="5">
        <f t="shared" si="0"/>
        <v>1324.5</v>
      </c>
    </row>
    <row r="31" spans="1:6" x14ac:dyDescent="0.25">
      <c r="A31" s="2" t="s">
        <v>35</v>
      </c>
      <c r="B31" s="4">
        <v>1656</v>
      </c>
      <c r="C31" s="4">
        <v>1699</v>
      </c>
      <c r="D31" s="4">
        <v>1707</v>
      </c>
      <c r="E31" s="4">
        <v>1703</v>
      </c>
      <c r="F31" s="5">
        <f t="shared" si="0"/>
        <v>1691.25</v>
      </c>
    </row>
    <row r="32" spans="1:6" x14ac:dyDescent="0.25">
      <c r="A32" s="2" t="s">
        <v>36</v>
      </c>
      <c r="B32" s="4">
        <v>3344</v>
      </c>
      <c r="C32" s="4">
        <v>3366</v>
      </c>
      <c r="D32" s="4">
        <v>3426</v>
      </c>
      <c r="E32" s="4">
        <v>3431</v>
      </c>
      <c r="F32" s="5">
        <f t="shared" si="0"/>
        <v>3391.75</v>
      </c>
    </row>
    <row r="33" spans="1:6" x14ac:dyDescent="0.25">
      <c r="A33" s="2" t="s">
        <v>37</v>
      </c>
      <c r="B33" s="4">
        <v>1438</v>
      </c>
      <c r="C33" s="4">
        <v>1462</v>
      </c>
      <c r="D33" s="4">
        <v>1472</v>
      </c>
      <c r="E33" s="4">
        <v>1463</v>
      </c>
      <c r="F33" s="5">
        <f t="shared" si="0"/>
        <v>1458.75</v>
      </c>
    </row>
    <row r="34" spans="1:6" x14ac:dyDescent="0.25">
      <c r="A34" s="1" t="s">
        <v>38</v>
      </c>
      <c r="B34" s="1"/>
      <c r="C34" s="1"/>
      <c r="D34" s="1"/>
      <c r="E34" s="1"/>
    </row>
  </sheetData>
  <mergeCells count="6">
    <mergeCell ref="A1:E1"/>
    <mergeCell ref="A2:E2"/>
    <mergeCell ref="A3:A5"/>
    <mergeCell ref="B3:E3"/>
    <mergeCell ref="B4:E4"/>
    <mergeCell ref="A34:E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4D6D-DB2F-49CB-B092-AC04EEC7A378}">
  <dimension ref="A1:H30"/>
  <sheetViews>
    <sheetView tabSelected="1" workbookViewId="0"/>
  </sheetViews>
  <sheetFormatPr defaultRowHeight="15" x14ac:dyDescent="0.25"/>
  <cols>
    <col min="1" max="1" width="19.28515625" bestFit="1" customWidth="1"/>
    <col min="2" max="2" width="16.85546875" style="15" bestFit="1" customWidth="1"/>
    <col min="4" max="4" width="10.5703125" style="13" bestFit="1" customWidth="1"/>
    <col min="5" max="5" width="11.7109375" bestFit="1" customWidth="1"/>
  </cols>
  <sheetData>
    <row r="1" spans="1:8" x14ac:dyDescent="0.25">
      <c r="A1" t="s">
        <v>78</v>
      </c>
      <c r="B1" s="15" t="s">
        <v>74</v>
      </c>
      <c r="C1" t="s">
        <v>75</v>
      </c>
      <c r="D1" s="13" t="s">
        <v>76</v>
      </c>
      <c r="E1" t="s">
        <v>77</v>
      </c>
    </row>
    <row r="2" spans="1:8" x14ac:dyDescent="0.25">
      <c r="A2" s="17" t="s">
        <v>30</v>
      </c>
      <c r="B2" s="18">
        <f>VLOOKUP(A2,'State GDP'!B478:C505,2,FALSE)</f>
        <v>2348338000</v>
      </c>
      <c r="C2" s="19">
        <f>VLOOKUP(A2,hours!$A$2:$F$29,6,FALSE)</f>
        <v>38.974999999999994</v>
      </c>
      <c r="D2" s="18">
        <f>VLOOKUP(A2,n_workers!$A$6:$F$33,6,FALSE)</f>
        <v>22737.5</v>
      </c>
      <c r="E2" s="20">
        <f>B2/(C2*D2)</f>
        <v>2649.9139402663291</v>
      </c>
      <c r="F2" s="21" t="s">
        <v>81</v>
      </c>
      <c r="H2" s="22" t="s">
        <v>82</v>
      </c>
    </row>
    <row r="3" spans="1:8" x14ac:dyDescent="0.25">
      <c r="A3" t="s">
        <v>29</v>
      </c>
      <c r="B3" s="15">
        <f>VLOOKUP(A3,'State GDP'!B479:C506,2,FALSE)</f>
        <v>779927917</v>
      </c>
      <c r="C3" s="13">
        <f>VLOOKUP(A3,hours!$A$2:$F$29,6,FALSE)</f>
        <v>39.525000000000006</v>
      </c>
      <c r="D3" s="13">
        <f>VLOOKUP(A3,n_workers!$A$6:$F$33,6,FALSE)</f>
        <v>7659.75</v>
      </c>
      <c r="E3" s="16">
        <f t="shared" ref="E3:E30" si="0">B3/(C3*D3)</f>
        <v>2576.1312861683914</v>
      </c>
      <c r="H3" s="23">
        <f>E30/E2</f>
        <v>0.71513973781455131</v>
      </c>
    </row>
    <row r="4" spans="1:8" x14ac:dyDescent="0.25">
      <c r="A4" t="s">
        <v>27</v>
      </c>
      <c r="B4" s="15">
        <f>VLOOKUP(A4,'State GDP'!B480:C507,2,FALSE)</f>
        <v>651872684</v>
      </c>
      <c r="C4" s="13">
        <f>VLOOKUP(A4,hours!$A$2:$F$29,6,FALSE)</f>
        <v>37</v>
      </c>
      <c r="D4" s="13">
        <f>VLOOKUP(A4,n_workers!$A$6:$F$33,6,FALSE)</f>
        <v>10229</v>
      </c>
      <c r="E4" s="16">
        <f t="shared" si="0"/>
        <v>1722.3756622004739</v>
      </c>
    </row>
    <row r="5" spans="1:8" x14ac:dyDescent="0.25">
      <c r="A5" t="s">
        <v>33</v>
      </c>
      <c r="B5" s="15">
        <f>VLOOKUP(A5,'State GDP'!B481:C508,2,FALSE)</f>
        <v>482464177</v>
      </c>
      <c r="C5" s="13">
        <f>VLOOKUP(A5,hours!$A$2:$F$29,6,FALSE)</f>
        <v>39.099999999999994</v>
      </c>
      <c r="D5" s="13">
        <f>VLOOKUP(A5,n_workers!$A$6:$F$33,6,FALSE)</f>
        <v>5714.5</v>
      </c>
      <c r="E5" s="16">
        <f t="shared" si="0"/>
        <v>2159.2855478916986</v>
      </c>
    </row>
    <row r="6" spans="1:8" x14ac:dyDescent="0.25">
      <c r="A6" t="s">
        <v>31</v>
      </c>
      <c r="B6" s="15">
        <f>VLOOKUP(A6,'State GDP'!B482:C509,2,FALSE)</f>
        <v>466377036</v>
      </c>
      <c r="C6" s="13">
        <f>VLOOKUP(A6,hours!$A$2:$F$29,6,FALSE)</f>
        <v>38.700000000000003</v>
      </c>
      <c r="D6" s="13">
        <f>VLOOKUP(A6,n_workers!$A$6:$F$33,6,FALSE)</f>
        <v>5602</v>
      </c>
      <c r="E6" s="16">
        <f t="shared" si="0"/>
        <v>2151.2113890664737</v>
      </c>
    </row>
    <row r="7" spans="1:8" x14ac:dyDescent="0.25">
      <c r="A7" t="s">
        <v>32</v>
      </c>
      <c r="B7" s="15">
        <f>VLOOKUP(A7,'State GDP'!B483:C510,2,FALSE)</f>
        <v>323263857</v>
      </c>
      <c r="C7" s="13">
        <f>VLOOKUP(A7,hours!$A$2:$F$29,6,FALSE)</f>
        <v>40.125</v>
      </c>
      <c r="D7" s="13">
        <f>VLOOKUP(A7,n_workers!$A$6:$F$33,6,FALSE)</f>
        <v>3693.5</v>
      </c>
      <c r="E7" s="16">
        <f t="shared" si="0"/>
        <v>2181.2427540678309</v>
      </c>
    </row>
    <row r="8" spans="1:8" x14ac:dyDescent="0.25">
      <c r="A8" t="s">
        <v>26</v>
      </c>
      <c r="B8" s="15">
        <f>VLOOKUP(A8,'State GDP'!B484:C511,2,FALSE)</f>
        <v>293240504</v>
      </c>
      <c r="C8" s="13">
        <f>VLOOKUP(A8,hours!$A$2:$F$29,6,FALSE)</f>
        <v>35.650000000000006</v>
      </c>
      <c r="D8" s="13">
        <f>VLOOKUP(A8,n_workers!$A$6:$F$33,6,FALSE)</f>
        <v>5837.75</v>
      </c>
      <c r="E8" s="16">
        <f t="shared" si="0"/>
        <v>1409.0257520708271</v>
      </c>
    </row>
    <row r="9" spans="1:8" x14ac:dyDescent="0.25">
      <c r="A9" t="s">
        <v>37</v>
      </c>
      <c r="B9" s="15">
        <f>VLOOKUP(A9,'State GDP'!B485:C512,2,FALSE)</f>
        <v>273613711</v>
      </c>
      <c r="C9" s="13">
        <f>VLOOKUP(A9,hours!$A$2:$F$29,6,FALSE)</f>
        <v>38.049999999999997</v>
      </c>
      <c r="D9" s="13">
        <f>VLOOKUP(A9,n_workers!$A$6:$F$33,6,FALSE)</f>
        <v>1458.75</v>
      </c>
      <c r="E9" s="16">
        <f t="shared" si="0"/>
        <v>4929.4938176102123</v>
      </c>
    </row>
    <row r="10" spans="1:8" x14ac:dyDescent="0.25">
      <c r="A10" t="s">
        <v>36</v>
      </c>
      <c r="B10" s="15">
        <f>VLOOKUP(A10,'State GDP'!B486:C513,2,FALSE)</f>
        <v>208672492</v>
      </c>
      <c r="C10" s="13">
        <f>VLOOKUP(A10,hours!$A$2:$F$29,6,FALSE)</f>
        <v>39.200000000000003</v>
      </c>
      <c r="D10" s="13">
        <f>VLOOKUP(A10,n_workers!$A$6:$F$33,6,FALSE)</f>
        <v>3391.75</v>
      </c>
      <c r="E10" s="16">
        <f t="shared" si="0"/>
        <v>1569.4782507976286</v>
      </c>
    </row>
    <row r="11" spans="1:8" x14ac:dyDescent="0.25">
      <c r="A11" t="s">
        <v>23</v>
      </c>
      <c r="B11" s="15">
        <f>VLOOKUP(A11,'State GDP'!B487:C514,2,FALSE)</f>
        <v>197853378</v>
      </c>
      <c r="C11" s="13">
        <f>VLOOKUP(A11,hours!$A$2:$F$29,6,FALSE)</f>
        <v>37.599999999999994</v>
      </c>
      <c r="D11" s="13">
        <f>VLOOKUP(A11,n_workers!$A$6:$F$33,6,FALSE)</f>
        <v>3578.25</v>
      </c>
      <c r="E11" s="16">
        <f t="shared" si="0"/>
        <v>1470.5674353474228</v>
      </c>
    </row>
    <row r="12" spans="1:8" x14ac:dyDescent="0.25">
      <c r="A12" t="s">
        <v>15</v>
      </c>
      <c r="B12" s="15">
        <f>VLOOKUP(A12,'State GDP'!B488:C515,2,FALSE)</f>
        <v>178376984</v>
      </c>
      <c r="C12" s="13">
        <f>VLOOKUP(A12,hours!$A$2:$F$29,6,FALSE)</f>
        <v>36.049999999999997</v>
      </c>
      <c r="D12" s="13">
        <f>VLOOKUP(A12,n_workers!$A$6:$F$33,6,FALSE)</f>
        <v>3446.75</v>
      </c>
      <c r="E12" s="16">
        <f t="shared" si="0"/>
        <v>1435.5679811340096</v>
      </c>
    </row>
    <row r="13" spans="1:8" x14ac:dyDescent="0.25">
      <c r="A13" t="s">
        <v>20</v>
      </c>
      <c r="B13" s="15">
        <f>VLOOKUP(A13,'State GDP'!B489:C516,2,FALSE)</f>
        <v>163575327</v>
      </c>
      <c r="C13" s="13">
        <f>VLOOKUP(A13,hours!$A$2:$F$29,6,FALSE)</f>
        <v>36.525000000000006</v>
      </c>
      <c r="D13" s="13">
        <f>VLOOKUP(A13,n_workers!$A$6:$F$33,6,FALSE)</f>
        <v>3711.75</v>
      </c>
      <c r="E13" s="16">
        <f t="shared" si="0"/>
        <v>1206.5598108233066</v>
      </c>
    </row>
    <row r="14" spans="1:8" x14ac:dyDescent="0.25">
      <c r="A14" t="s">
        <v>35</v>
      </c>
      <c r="B14" s="15">
        <f>VLOOKUP(A14,'State GDP'!B490:C517,2,FALSE)</f>
        <v>142122028</v>
      </c>
      <c r="C14" s="13">
        <f>VLOOKUP(A14,hours!$A$2:$F$29,6,FALSE)</f>
        <v>39.25</v>
      </c>
      <c r="D14" s="13">
        <f>VLOOKUP(A14,n_workers!$A$6:$F$33,6,FALSE)</f>
        <v>1691.25</v>
      </c>
      <c r="E14" s="16">
        <f t="shared" si="0"/>
        <v>2140.9864825040841</v>
      </c>
    </row>
    <row r="15" spans="1:8" x14ac:dyDescent="0.25">
      <c r="A15" t="s">
        <v>28</v>
      </c>
      <c r="B15" s="15">
        <f>VLOOKUP(A15,'State GDP'!B491:C518,2,FALSE)</f>
        <v>137345595</v>
      </c>
      <c r="C15" s="13">
        <f>VLOOKUP(A15,hours!$A$2:$F$29,6,FALSE)</f>
        <v>38.650000000000006</v>
      </c>
      <c r="D15" s="13">
        <f>VLOOKUP(A15,n_workers!$A$6:$F$33,6,FALSE)</f>
        <v>1934.75</v>
      </c>
      <c r="E15" s="16">
        <f t="shared" si="0"/>
        <v>1836.7091161565208</v>
      </c>
    </row>
    <row r="16" spans="1:8" x14ac:dyDescent="0.25">
      <c r="A16" t="s">
        <v>13</v>
      </c>
      <c r="B16" s="15">
        <f>VLOOKUP(A16,'State GDP'!B492:C519,2,FALSE)</f>
        <v>108181091</v>
      </c>
      <c r="C16" s="13">
        <f>VLOOKUP(A16,hours!$A$2:$F$29,6,FALSE)</f>
        <v>35.9</v>
      </c>
      <c r="D16" s="13">
        <f>VLOOKUP(A16,n_workers!$A$6:$F$33,6,FALSE)</f>
        <v>1616.5</v>
      </c>
      <c r="E16" s="16">
        <f t="shared" si="0"/>
        <v>1864.151477581039</v>
      </c>
    </row>
    <row r="17" spans="1:6" x14ac:dyDescent="0.25">
      <c r="A17" t="s">
        <v>34</v>
      </c>
      <c r="B17" s="15">
        <f>VLOOKUP(A17,'State GDP'!B493:C520,2,FALSE)</f>
        <v>106943246</v>
      </c>
      <c r="C17" s="13">
        <f>VLOOKUP(A17,hours!$A$2:$F$29,6,FALSE)</f>
        <v>37.325000000000003</v>
      </c>
      <c r="D17" s="13">
        <f>VLOOKUP(A17,n_workers!$A$6:$F$33,6,FALSE)</f>
        <v>1324.5</v>
      </c>
      <c r="E17" s="16">
        <f t="shared" si="0"/>
        <v>2163.2244497222091</v>
      </c>
    </row>
    <row r="18" spans="1:6" x14ac:dyDescent="0.25">
      <c r="A18" t="s">
        <v>18</v>
      </c>
      <c r="B18" s="15">
        <f>VLOOKUP(A18,'State GDP'!B494:C521,2,FALSE)</f>
        <v>97339938</v>
      </c>
      <c r="C18" s="13">
        <f>VLOOKUP(A18,hours!$A$2:$F$29,6,FALSE)</f>
        <v>35.300000000000004</v>
      </c>
      <c r="D18" s="13">
        <f>VLOOKUP(A18,n_workers!$A$6:$F$33,6,FALSE)</f>
        <v>2250.75</v>
      </c>
      <c r="E18" s="16">
        <f t="shared" si="0"/>
        <v>1225.1495393886646</v>
      </c>
    </row>
    <row r="19" spans="1:6" x14ac:dyDescent="0.25">
      <c r="A19" t="s">
        <v>21</v>
      </c>
      <c r="B19" s="15">
        <f>VLOOKUP(A19,'State GDP'!B495:C522,2,FALSE)</f>
        <v>71336780</v>
      </c>
      <c r="C19" s="13">
        <f>VLOOKUP(A19,hours!$A$2:$F$29,6,FALSE)</f>
        <v>36</v>
      </c>
      <c r="D19" s="13">
        <f>VLOOKUP(A19,n_workers!$A$6:$F$33,6,FALSE)</f>
        <v>1330.5</v>
      </c>
      <c r="E19" s="16">
        <f t="shared" si="0"/>
        <v>1489.3477807006554</v>
      </c>
    </row>
    <row r="20" spans="1:6" x14ac:dyDescent="0.25">
      <c r="A20" t="s">
        <v>22</v>
      </c>
      <c r="B20" s="15">
        <f>VLOOKUP(A20,'State GDP'!B496:C523,2,FALSE)</f>
        <v>67986074</v>
      </c>
      <c r="C20" s="13">
        <f>VLOOKUP(A20,hours!$A$2:$F$29,6,FALSE)</f>
        <v>36.724999999999994</v>
      </c>
      <c r="D20" s="13">
        <f>VLOOKUP(A20,n_workers!$A$6:$F$33,6,FALSE)</f>
        <v>1495.25</v>
      </c>
      <c r="E20" s="16">
        <f t="shared" si="0"/>
        <v>1238.067567947468</v>
      </c>
    </row>
    <row r="21" spans="1:6" x14ac:dyDescent="0.25">
      <c r="A21" t="s">
        <v>24</v>
      </c>
      <c r="B21" s="15">
        <f>VLOOKUP(A21,'State GDP'!B497:C524,2,FALSE)</f>
        <v>58963729</v>
      </c>
      <c r="C21" s="13">
        <f>VLOOKUP(A21,hours!$A$2:$F$29,6,FALSE)</f>
        <v>37.050000000000004</v>
      </c>
      <c r="D21" s="13">
        <f>VLOOKUP(A21,n_workers!$A$6:$F$33,6,FALSE)</f>
        <v>1034.5</v>
      </c>
      <c r="E21" s="16">
        <f t="shared" si="0"/>
        <v>1538.3892418707098</v>
      </c>
    </row>
    <row r="22" spans="1:6" x14ac:dyDescent="0.25">
      <c r="A22" t="s">
        <v>19</v>
      </c>
      <c r="B22" s="15">
        <f>VLOOKUP(A22,'State GDP'!B498:C525,2,FALSE)</f>
        <v>52780785</v>
      </c>
      <c r="C22" s="13">
        <f>VLOOKUP(A22,hours!$A$2:$F$29,6,FALSE)</f>
        <v>32.325000000000003</v>
      </c>
      <c r="D22" s="13">
        <f>VLOOKUP(A22,n_workers!$A$6:$F$33,6,FALSE)</f>
        <v>1295.75</v>
      </c>
      <c r="E22" s="16">
        <f t="shared" si="0"/>
        <v>1260.1321561252587</v>
      </c>
    </row>
    <row r="23" spans="1:6" x14ac:dyDescent="0.25">
      <c r="A23" t="s">
        <v>11</v>
      </c>
      <c r="B23" s="15">
        <f>VLOOKUP(A23,'State GDP'!B499:C526,2,FALSE)</f>
        <v>47091336</v>
      </c>
      <c r="C23" s="13">
        <f>VLOOKUP(A23,hours!$A$2:$F$29,6,FALSE)</f>
        <v>37.625</v>
      </c>
      <c r="D23" s="13">
        <f>VLOOKUP(A23,n_workers!$A$6:$F$33,6,FALSE)</f>
        <v>805.75</v>
      </c>
      <c r="E23" s="16">
        <f t="shared" si="0"/>
        <v>1553.331641451651</v>
      </c>
    </row>
    <row r="24" spans="1:6" x14ac:dyDescent="0.25">
      <c r="A24" t="s">
        <v>25</v>
      </c>
      <c r="B24" s="15">
        <f>VLOOKUP(A24,'State GDP'!B500:C527,2,FALSE)</f>
        <v>44689483</v>
      </c>
      <c r="C24" s="13">
        <f>VLOOKUP(A24,hours!$A$2:$F$29,6,FALSE)</f>
        <v>35.300000000000004</v>
      </c>
      <c r="D24" s="13">
        <f>VLOOKUP(A24,n_workers!$A$6:$F$33,6,FALSE)</f>
        <v>930.25</v>
      </c>
      <c r="E24" s="16">
        <f t="shared" si="0"/>
        <v>1360.9148291642334</v>
      </c>
    </row>
    <row r="25" spans="1:6" x14ac:dyDescent="0.25">
      <c r="A25" t="s">
        <v>17</v>
      </c>
      <c r="B25" s="15">
        <f>VLOOKUP(A25,'State GDP'!B501:C528,2,FALSE)</f>
        <v>39355941</v>
      </c>
      <c r="C25" s="13">
        <f>VLOOKUP(A25,hours!$A$2:$F$29,6,FALSE)</f>
        <v>37.25</v>
      </c>
      <c r="D25" s="13">
        <f>VLOOKUP(A25,n_workers!$A$6:$F$33,6,FALSE)</f>
        <v>645.25</v>
      </c>
      <c r="E25" s="16">
        <f t="shared" si="0"/>
        <v>1637.4046165967616</v>
      </c>
    </row>
    <row r="26" spans="1:6" x14ac:dyDescent="0.25">
      <c r="A26" t="s">
        <v>16</v>
      </c>
      <c r="B26" s="15">
        <f>VLOOKUP(A26,'State GDP'!B502:C529,2,FALSE)</f>
        <v>17496661</v>
      </c>
      <c r="C26" s="13">
        <f>VLOOKUP(A26,hours!$A$2:$F$29,6,FALSE)</f>
        <v>35.924999999999997</v>
      </c>
      <c r="D26" s="13">
        <f>VLOOKUP(A26,n_workers!$A$6:$F$33,6,FALSE)</f>
        <v>323.5</v>
      </c>
      <c r="E26" s="16">
        <f t="shared" si="0"/>
        <v>1505.5116328345914</v>
      </c>
    </row>
    <row r="27" spans="1:6" x14ac:dyDescent="0.25">
      <c r="A27" t="s">
        <v>12</v>
      </c>
      <c r="B27" s="15">
        <f>VLOOKUP(A27,'State GDP'!B503:C530,2,FALSE)</f>
        <v>15630017</v>
      </c>
      <c r="C27" s="13">
        <f>VLOOKUP(A27,hours!$A$2:$F$29,6,FALSE)</f>
        <v>36.6</v>
      </c>
      <c r="D27" s="13">
        <f>VLOOKUP(A27,n_workers!$A$6:$F$33,6,FALSE)</f>
        <v>303.5</v>
      </c>
      <c r="E27" s="16">
        <f t="shared" si="0"/>
        <v>1407.0828494522016</v>
      </c>
    </row>
    <row r="28" spans="1:6" x14ac:dyDescent="0.25">
      <c r="A28" t="s">
        <v>14</v>
      </c>
      <c r="B28" s="15">
        <f>VLOOKUP(A28,'State GDP'!B504:C531,2,FALSE)</f>
        <v>14292227</v>
      </c>
      <c r="C28" s="13">
        <f>VLOOKUP(A28,hours!$A$2:$F$29,6,FALSE)</f>
        <v>37.5</v>
      </c>
      <c r="D28" s="13">
        <f>VLOOKUP(A28,n_workers!$A$6:$F$33,6,FALSE)</f>
        <v>214.5</v>
      </c>
      <c r="E28" s="16">
        <f t="shared" si="0"/>
        <v>1776.8114374514375</v>
      </c>
    </row>
    <row r="29" spans="1:6" x14ac:dyDescent="0.25">
      <c r="A29" t="s">
        <v>10</v>
      </c>
      <c r="B29" s="15">
        <f>VLOOKUP(A29,'State GDP'!B505:C532,2,FALSE)</f>
        <v>7389131000</v>
      </c>
      <c r="C29" s="13">
        <f>VLOOKUP(A29,hours!$A$2:$F$29,6,FALSE)</f>
        <v>37.924999999999997</v>
      </c>
      <c r="D29" s="13">
        <f>VLOOKUP(A29,n_workers!$A$6:$F$33,6,FALSE)</f>
        <v>94258</v>
      </c>
      <c r="E29" s="16">
        <f t="shared" si="0"/>
        <v>2067.0432139627483</v>
      </c>
    </row>
    <row r="30" spans="1:6" x14ac:dyDescent="0.25">
      <c r="A30" s="17" t="s">
        <v>79</v>
      </c>
      <c r="B30" s="18">
        <f>B29-B2</f>
        <v>5040793000</v>
      </c>
      <c r="C30" s="19">
        <f>AVERAGE(C3:C29)</f>
        <v>37.191666666666663</v>
      </c>
      <c r="D30" s="18">
        <f>D29-D2</f>
        <v>71520.5</v>
      </c>
      <c r="E30" s="20">
        <f t="shared" si="0"/>
        <v>1895.0587604731872</v>
      </c>
      <c r="F30" s="21" t="s">
        <v>80</v>
      </c>
    </row>
  </sheetData>
  <pageMargins left="0.511811024" right="0.511811024" top="0.78740157499999996" bottom="0.78740157499999996" header="0.31496062000000002" footer="0.31496062000000002"/>
  <ignoredErrors>
    <ignoredError sqref="C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State GDP</vt:lpstr>
      <vt:lpstr>hours</vt:lpstr>
      <vt:lpstr>n_workers</vt:lpstr>
      <vt:lpstr>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2024-02-04T20:28:47Z</dcterms:created>
  <dcterms:modified xsi:type="dcterms:W3CDTF">2024-02-04T21:01:33Z</dcterms:modified>
</cp:coreProperties>
</file>