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3040" windowHeight="10452"/>
  </bookViews>
  <sheets>
    <sheet name="Carteira - B3" sheetId="1" r:id="rId1"/>
    <sheet name="Carteira - Fixa" sheetId="3" r:id="rId2"/>
    <sheet name="Carteira Estudada" sheetId="4" r:id="rId3"/>
  </sheets>
  <definedNames>
    <definedName name="_xlnm._FilterDatabase" localSheetId="0" hidden="1">'Carteira - B3'!$D$3:$M$16</definedName>
  </definedNames>
  <calcPr calcId="162913"/>
</workbook>
</file>

<file path=xl/calcChain.xml><?xml version="1.0" encoding="utf-8"?>
<calcChain xmlns="http://schemas.openxmlformats.org/spreadsheetml/2006/main">
  <c r="K18" i="3" l="1"/>
  <c r="K19" i="3" s="1"/>
  <c r="K20" i="3" s="1"/>
  <c r="E17" i="3" s="1"/>
  <c r="A25" i="3" s="1"/>
  <c r="K9" i="3"/>
  <c r="E9" i="3"/>
  <c r="A15" i="3" s="1"/>
  <c r="A7" i="3"/>
  <c r="I17" i="1"/>
</calcChain>
</file>

<file path=xl/sharedStrings.xml><?xml version="1.0" encoding="utf-8"?>
<sst xmlns="http://schemas.openxmlformats.org/spreadsheetml/2006/main" count="227" uniqueCount="107">
  <si>
    <t>Fundos de Investimentos Imobiliários – FIIS</t>
  </si>
  <si>
    <t>Posição</t>
  </si>
  <si>
    <t>Ticker</t>
  </si>
  <si>
    <t xml:space="preserve"> Quant. Cotas</t>
  </si>
  <si>
    <t>Tipo</t>
  </si>
  <si>
    <r>
      <rPr>
        <b/>
        <sz val="8"/>
        <color theme="1"/>
        <rFont val="Mukti narrow"/>
      </rPr>
      <t xml:space="preserve">         </t>
    </r>
    <r>
      <rPr>
        <b/>
        <sz val="13"/>
        <color theme="1"/>
        <rFont val="Mukti narrow"/>
      </rPr>
      <t>Setor</t>
    </r>
  </si>
  <si>
    <t>Gestor</t>
  </si>
  <si>
    <t>Quant. Ativos</t>
  </si>
  <si>
    <t>Estados</t>
  </si>
  <si>
    <t>R$</t>
  </si>
  <si>
    <t>V. FÍSICA</t>
  </si>
  <si>
    <t>V. FINAN</t>
  </si>
  <si>
    <t>RELATÓRIO 07</t>
  </si>
  <si>
    <t>HGBS11</t>
  </si>
  <si>
    <t>Tijolo</t>
  </si>
  <si>
    <r>
      <rPr>
        <sz val="11"/>
        <color theme="1"/>
        <rFont val="Mukti narrow"/>
      </rPr>
      <t xml:space="preserve">    </t>
    </r>
    <r>
      <rPr>
        <sz val="8"/>
        <color theme="1"/>
        <rFont val="Mukti Narrow"/>
      </rPr>
      <t xml:space="preserve"> </t>
    </r>
    <r>
      <rPr>
        <sz val="13"/>
        <color theme="1"/>
        <rFont val="Mukti narrow"/>
      </rPr>
      <t>Shoppings</t>
    </r>
  </si>
  <si>
    <t>Hedge Investimentos</t>
  </si>
  <si>
    <t>5 – MT, RJ, RS, SC, SP</t>
  </si>
  <si>
    <t>*</t>
  </si>
  <si>
    <t>SIM</t>
  </si>
  <si>
    <t>XPCI11</t>
  </si>
  <si>
    <t>Papel</t>
  </si>
  <si>
    <t>Títulos e Val. Mob.</t>
  </si>
  <si>
    <t>XP VISTA</t>
  </si>
  <si>
    <t>HGRE11</t>
  </si>
  <si>
    <t>Lajes Corporativas</t>
  </si>
  <si>
    <t xml:space="preserve">CREDIT SUISSE </t>
  </si>
  <si>
    <t>4 – PR, RJ, RS, SP</t>
  </si>
  <si>
    <r>
      <rPr>
        <sz val="13"/>
        <color theme="1"/>
        <rFont val="Arial"/>
      </rPr>
      <t xml:space="preserve">RBRR11 </t>
    </r>
    <r>
      <rPr>
        <sz val="18"/>
        <color rgb="FFFF0000"/>
        <rFont val="Arial"/>
      </rPr>
      <t>*</t>
    </r>
  </si>
  <si>
    <t>RBR Gestão</t>
  </si>
  <si>
    <t>HSML11</t>
  </si>
  <si>
    <t>Shoppings</t>
  </si>
  <si>
    <t>Hemisfério Sul Investimentos</t>
  </si>
  <si>
    <t>3 – AC, AL, SP</t>
  </si>
  <si>
    <t>GGRC11</t>
  </si>
  <si>
    <t xml:space="preserve">Tijolo </t>
  </si>
  <si>
    <t>Logística/Ind.</t>
  </si>
  <si>
    <t>Supernova Capital</t>
  </si>
  <si>
    <t>8 - GO, MT, MG, PB, PR, SC, RS, SP</t>
  </si>
  <si>
    <t>RZTR11</t>
  </si>
  <si>
    <t>Terras</t>
  </si>
  <si>
    <t>Agro</t>
  </si>
  <si>
    <t>Riza Terrax</t>
  </si>
  <si>
    <t>5 - PI, BA, GO, MA, MT</t>
  </si>
  <si>
    <t>XPSF11</t>
  </si>
  <si>
    <t>FoF</t>
  </si>
  <si>
    <r>
      <rPr>
        <sz val="13"/>
        <color theme="1"/>
        <rFont val="Arial"/>
      </rPr>
      <t>VILG11</t>
    </r>
    <r>
      <rPr>
        <sz val="13"/>
        <color rgb="FFFF0000"/>
        <rFont val="Arial"/>
      </rPr>
      <t xml:space="preserve"> </t>
    </r>
    <r>
      <rPr>
        <sz val="18"/>
        <color rgb="FFFF0000"/>
        <rFont val="Arial"/>
      </rPr>
      <t>*</t>
    </r>
  </si>
  <si>
    <t>Logística</t>
  </si>
  <si>
    <t>VINCI REAL ESTATE</t>
  </si>
  <si>
    <t>6 – SP,  RS, RJ, PE, MG, ES</t>
  </si>
  <si>
    <t>NAO</t>
  </si>
  <si>
    <t>EQIN11</t>
  </si>
  <si>
    <t>NCH CAPITAL</t>
  </si>
  <si>
    <t>HGRU11</t>
  </si>
  <si>
    <t>Híbrido</t>
  </si>
  <si>
    <t>4 - PR, BA, SP, RJ</t>
  </si>
  <si>
    <t>PVBI11</t>
  </si>
  <si>
    <t>VBI REAL ESTATE</t>
  </si>
  <si>
    <t>4 - SP</t>
  </si>
  <si>
    <t>VINO11</t>
  </si>
  <si>
    <t>2 - RJ, SP</t>
  </si>
  <si>
    <t xml:space="preserve">TOTAL </t>
  </si>
  <si>
    <t>Patrimônio Renda Fixa</t>
  </si>
  <si>
    <t>MES 06/2021</t>
  </si>
  <si>
    <t>Instituição</t>
  </si>
  <si>
    <t>Rentabilidade</t>
  </si>
  <si>
    <t>Liquídez</t>
  </si>
  <si>
    <t>Montante</t>
  </si>
  <si>
    <t>Data</t>
  </si>
  <si>
    <t>Vencimento</t>
  </si>
  <si>
    <t>Carência</t>
  </si>
  <si>
    <t>Aporte</t>
  </si>
  <si>
    <t>Dt.  Aporte</t>
  </si>
  <si>
    <t>Mont. + Aporte</t>
  </si>
  <si>
    <t>Resgate</t>
  </si>
  <si>
    <t>Dt. Resgate</t>
  </si>
  <si>
    <t>Mont. - Regate</t>
  </si>
  <si>
    <t xml:space="preserve">Nubank </t>
  </si>
  <si>
    <t>100% CDI</t>
  </si>
  <si>
    <t>Diária</t>
  </si>
  <si>
    <t>Diário</t>
  </si>
  <si>
    <t>Horas</t>
  </si>
  <si>
    <t>PagBank</t>
  </si>
  <si>
    <t>200% CDI</t>
  </si>
  <si>
    <t>1 dia</t>
  </si>
  <si>
    <t>Sofisa Direto</t>
  </si>
  <si>
    <t>115%  CDI</t>
  </si>
  <si>
    <t>Total na Renda Fixa</t>
  </si>
  <si>
    <t>MES 07/2021</t>
  </si>
  <si>
    <t>135% CDI</t>
  </si>
  <si>
    <t>MES 08/2021</t>
  </si>
  <si>
    <t>135%  CDI</t>
  </si>
  <si>
    <t xml:space="preserve">Terreno </t>
  </si>
  <si>
    <t>Carteira Estudada</t>
  </si>
  <si>
    <r>
      <rPr>
        <b/>
        <sz val="8"/>
        <color theme="1"/>
        <rFont val="Mukti narrow"/>
      </rPr>
      <t xml:space="preserve">         </t>
    </r>
    <r>
      <rPr>
        <b/>
        <sz val="13"/>
        <color theme="1"/>
        <rFont val="Mukti narrow"/>
      </rPr>
      <t>Setor</t>
    </r>
  </si>
  <si>
    <t>RBRP11</t>
  </si>
  <si>
    <t>TIJOLO</t>
  </si>
  <si>
    <t>HIBRIDO</t>
  </si>
  <si>
    <t>RBR</t>
  </si>
  <si>
    <t>VRTA11</t>
  </si>
  <si>
    <t>PAPEL</t>
  </si>
  <si>
    <t>FATOR VERITÀ</t>
  </si>
  <si>
    <t>XPML11</t>
  </si>
  <si>
    <t>SHOPPINGS</t>
  </si>
  <si>
    <t>Tenho via XPCI11</t>
  </si>
  <si>
    <t>IRDM11</t>
  </si>
  <si>
    <t>IRIDIUM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</si>
</sst>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R$-416]\ #,##0.00;[Red]\-[$R$-416]\ #,##0.00"/>
    <numFmt numFmtId="165" formatCode="[$R$ -416]#,##0.00"/>
    <numFmt numFmtId="166" formatCode="dd/mm/yy"/>
  </numFmts>
  <fonts count="55">
    <font>
      <sz val="10"/>
      <color rgb="FF000000"/>
      <name val="Arial"/>
    </font>
    <font>
      <b/>
      <sz val="18"/>
      <color rgb="FFFFFFFF"/>
      <name val="Arial"/>
    </font>
    <font>
      <sz val="10"/>
      <name val="Arial"/>
    </font>
    <font>
      <b/>
      <sz val="13"/>
      <color theme="1"/>
      <name val="Mukti narrow"/>
    </font>
    <font>
      <b/>
      <sz val="8"/>
      <color theme="1"/>
      <name val="Mukti narrow"/>
    </font>
    <font>
      <b/>
      <sz val="18"/>
      <color rgb="FF666666"/>
      <name val="Calibri"/>
    </font>
    <font>
      <sz val="13"/>
      <color theme="1"/>
      <name val="Mukti narrow"/>
    </font>
    <font>
      <sz val="13"/>
      <color theme="1"/>
      <name val="Arial"/>
    </font>
    <font>
      <sz val="11"/>
      <color theme="1"/>
      <name val="Mukti narrow"/>
    </font>
    <font>
      <b/>
      <sz val="13"/>
      <color rgb="FF3C78D8"/>
      <name val="Mukti narrow"/>
    </font>
    <font>
      <sz val="10"/>
      <color theme="1"/>
      <name val="Calibri"/>
    </font>
    <font>
      <b/>
      <sz val="13"/>
      <color rgb="FF38761D"/>
      <name val="Arial"/>
    </font>
    <font>
      <b/>
      <sz val="13"/>
      <color rgb="FFFF9900"/>
      <name val="Arial"/>
    </font>
    <font>
      <b/>
      <sz val="13"/>
      <color rgb="FFDD7E6B"/>
      <name val="Mukti narrow"/>
    </font>
    <font>
      <b/>
      <sz val="13"/>
      <color rgb="FF0CDD0E"/>
      <name val="Mukti narrow"/>
    </font>
    <font>
      <b/>
      <sz val="14"/>
      <color rgb="FFFFD966"/>
      <name val="Arial"/>
    </font>
    <font>
      <sz val="13"/>
      <color rgb="FF000000"/>
      <name val="Arial"/>
    </font>
    <font>
      <b/>
      <sz val="13"/>
      <color rgb="FF1C4587"/>
      <name val="Arial"/>
    </font>
    <font>
      <b/>
      <sz val="13"/>
      <color theme="1"/>
      <name val="Arial"/>
    </font>
    <font>
      <b/>
      <sz val="13"/>
      <color rgb="FF9FC5E8"/>
      <name val="Arial"/>
    </font>
    <font>
      <b/>
      <sz val="13"/>
      <color rgb="FFB4A7D6"/>
      <name val="Arial"/>
    </font>
    <font>
      <b/>
      <sz val="13"/>
      <color rgb="FF999999"/>
      <name val="Arial"/>
    </font>
    <font>
      <b/>
      <sz val="13"/>
      <color rgb="FF1830CE"/>
      <name val="Mukti narrow"/>
    </font>
    <font>
      <b/>
      <sz val="13"/>
      <color rgb="FF1830CE"/>
      <name val="Arial"/>
    </font>
    <font>
      <b/>
      <sz val="13"/>
      <color rgb="FF1C14F1"/>
      <name val="Mukti narrow"/>
    </font>
    <font>
      <b/>
      <sz val="13"/>
      <color rgb="FF1C14F1"/>
      <name val="Arial"/>
    </font>
    <font>
      <b/>
      <sz val="16"/>
      <color rgb="FFFFFFFF"/>
      <name val="Arial"/>
    </font>
    <font>
      <sz val="10"/>
      <color rgb="FF000000"/>
      <name val="Calibri"/>
    </font>
    <font>
      <b/>
      <sz val="13"/>
      <color rgb="FFFF9300"/>
      <name val="Mukti narrow"/>
    </font>
    <font>
      <b/>
      <sz val="13"/>
      <color rgb="FF6AA84F"/>
      <name val="Arial"/>
    </font>
    <font>
      <sz val="10"/>
      <color theme="1"/>
      <name val="Arial"/>
    </font>
    <font>
      <sz val="11"/>
      <color rgb="FF7E3794"/>
      <name val="Inconsolata"/>
    </font>
    <font>
      <b/>
      <sz val="13"/>
      <color rgb="FFFF9300"/>
      <name val="Arial"/>
    </font>
    <font>
      <sz val="13"/>
      <color rgb="FF93C47D"/>
      <name val="Arial"/>
    </font>
    <font>
      <b/>
      <i/>
      <sz val="14"/>
      <color theme="1"/>
      <name val="Calibri"/>
    </font>
    <font>
      <b/>
      <sz val="16"/>
      <color rgb="FF000000"/>
      <name val="Calibri"/>
    </font>
    <font>
      <b/>
      <sz val="16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b/>
      <sz val="14"/>
      <color theme="1"/>
      <name val="Calibri"/>
    </font>
    <font>
      <b/>
      <sz val="14"/>
      <color rgb="FF000000"/>
      <name val="&quot;docs-Calibri&quot;"/>
    </font>
    <font>
      <sz val="14"/>
      <color rgb="FF000000"/>
      <name val="Calibri"/>
    </font>
    <font>
      <b/>
      <sz val="18"/>
      <color theme="1"/>
      <name val="Calibri"/>
    </font>
    <font>
      <b/>
      <sz val="12"/>
      <color theme="1"/>
      <name val="Calibri"/>
    </font>
    <font>
      <b/>
      <sz val="18"/>
      <color rgb="FFEFEFEF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38761D"/>
      <name val="Arial"/>
    </font>
    <font>
      <sz val="11"/>
      <color rgb="FF000000"/>
      <name val="&quot;Arial&quot;"/>
    </font>
    <font>
      <b/>
      <sz val="11"/>
      <color rgb="FFDD7E6B"/>
      <name val="Arial"/>
    </font>
    <font>
      <b/>
      <sz val="11"/>
      <color rgb="FFA64D79"/>
      <name val="Arial"/>
    </font>
    <font>
      <u/>
      <sz val="10"/>
      <color rgb="FF0000FF"/>
      <name val="Calibri"/>
    </font>
    <font>
      <sz val="8"/>
      <color theme="1"/>
      <name val="Mukti Narrow"/>
    </font>
    <font>
      <sz val="18"/>
      <color rgb="FFFF0000"/>
      <name val="Arial"/>
    </font>
    <font>
      <sz val="13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0F0E6"/>
        <bgColor rgb="FFF0F0E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24">
    <border>
      <left/>
      <right/>
      <top/>
      <bottom/>
      <diagonal/>
    </border>
    <border>
      <left style="thick">
        <color rgb="FF060101"/>
      </left>
      <right/>
      <top style="thick">
        <color rgb="FF060101"/>
      </top>
      <bottom/>
      <diagonal/>
    </border>
    <border>
      <left/>
      <right/>
      <top style="thick">
        <color rgb="FF060101"/>
      </top>
      <bottom/>
      <diagonal/>
    </border>
    <border>
      <left/>
      <right style="thick">
        <color rgb="FF060101"/>
      </right>
      <top style="thick">
        <color rgb="FF060101"/>
      </top>
      <bottom/>
      <diagonal/>
    </border>
    <border>
      <left style="thick">
        <color rgb="FF060101"/>
      </left>
      <right/>
      <top/>
      <bottom style="thick">
        <color rgb="FF060101"/>
      </bottom>
      <diagonal/>
    </border>
    <border>
      <left/>
      <right/>
      <top/>
      <bottom style="thick">
        <color rgb="FF060101"/>
      </bottom>
      <diagonal/>
    </border>
    <border>
      <left/>
      <right style="thick">
        <color rgb="FF060101"/>
      </right>
      <top/>
      <bottom style="thick">
        <color rgb="FF0601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60101"/>
      </left>
      <right/>
      <top/>
      <bottom/>
      <diagonal/>
    </border>
    <border>
      <left/>
      <right style="thick">
        <color rgb="FF06010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Alignment="1"/>
    <xf numFmtId="0" fontId="6" fillId="3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3" fontId="6" fillId="5" borderId="7" xfId="0" applyNumberFormat="1" applyFont="1" applyFill="1" applyBorder="1" applyAlignment="1">
      <alignment horizontal="center"/>
    </xf>
    <xf numFmtId="164" fontId="7" fillId="5" borderId="7" xfId="0" applyNumberFormat="1" applyFont="1" applyFill="1" applyBorder="1" applyAlignment="1">
      <alignment horizontal="center"/>
    </xf>
    <xf numFmtId="9" fontId="7" fillId="5" borderId="7" xfId="0" applyNumberFormat="1" applyFont="1" applyFill="1" applyBorder="1" applyAlignment="1">
      <alignment horizontal="center"/>
    </xf>
    <xf numFmtId="9" fontId="6" fillId="5" borderId="7" xfId="0" applyNumberFormat="1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1" fillId="5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165" fontId="16" fillId="5" borderId="0" xfId="0" applyNumberFormat="1" applyFont="1" applyFill="1" applyAlignment="1">
      <alignment horizontal="center"/>
    </xf>
    <xf numFmtId="0" fontId="17" fillId="5" borderId="7" xfId="0" applyFont="1" applyFill="1" applyBorder="1" applyAlignment="1">
      <alignment horizontal="center"/>
    </xf>
    <xf numFmtId="3" fontId="7" fillId="5" borderId="7" xfId="0" applyNumberFormat="1" applyFont="1" applyFill="1" applyBorder="1" applyAlignment="1">
      <alignment horizontal="center"/>
    </xf>
    <xf numFmtId="165" fontId="7" fillId="5" borderId="7" xfId="0" applyNumberFormat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20" fillId="5" borderId="7" xfId="0" applyFont="1" applyFill="1" applyBorder="1" applyAlignment="1">
      <alignment horizontal="center"/>
    </xf>
    <xf numFmtId="0" fontId="21" fillId="5" borderId="7" xfId="0" applyFont="1" applyFill="1" applyBorder="1" applyAlignment="1">
      <alignment horizontal="center"/>
    </xf>
    <xf numFmtId="0" fontId="23" fillId="3" borderId="7" xfId="0" applyFont="1" applyFill="1" applyBorder="1" applyAlignment="1">
      <alignment horizontal="center" vertical="top"/>
    </xf>
    <xf numFmtId="3" fontId="24" fillId="3" borderId="7" xfId="0" applyNumberFormat="1" applyFont="1" applyFill="1" applyBorder="1" applyAlignment="1">
      <alignment horizontal="center" vertical="top"/>
    </xf>
    <xf numFmtId="0" fontId="25" fillId="3" borderId="7" xfId="0" applyFont="1" applyFill="1" applyBorder="1" applyAlignment="1">
      <alignment horizontal="center" vertical="top"/>
    </xf>
    <xf numFmtId="164" fontId="22" fillId="3" borderId="7" xfId="0" applyNumberFormat="1" applyFont="1" applyFill="1" applyBorder="1" applyAlignment="1">
      <alignment horizontal="center"/>
    </xf>
    <xf numFmtId="0" fontId="22" fillId="3" borderId="7" xfId="0" applyFont="1" applyFill="1" applyBorder="1" applyAlignment="1">
      <alignment horizontal="center" vertical="top"/>
    </xf>
    <xf numFmtId="0" fontId="10" fillId="0" borderId="0" xfId="0" applyFont="1" applyAlignment="1"/>
    <xf numFmtId="165" fontId="10" fillId="0" borderId="0" xfId="0" applyNumberFormat="1" applyFont="1" applyAlignment="1"/>
    <xf numFmtId="165" fontId="27" fillId="8" borderId="0" xfId="0" applyNumberFormat="1" applyFont="1" applyFill="1" applyAlignment="1">
      <alignment horizontal="right"/>
    </xf>
    <xf numFmtId="0" fontId="6" fillId="3" borderId="7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top"/>
    </xf>
    <xf numFmtId="0" fontId="18" fillId="3" borderId="7" xfId="0" applyFont="1" applyFill="1" applyBorder="1" applyAlignment="1">
      <alignment horizontal="center" vertical="top"/>
    </xf>
    <xf numFmtId="164" fontId="18" fillId="3" borderId="7" xfId="0" applyNumberFormat="1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top"/>
    </xf>
    <xf numFmtId="10" fontId="29" fillId="3" borderId="7" xfId="0" applyNumberFormat="1" applyFont="1" applyFill="1" applyBorder="1" applyAlignment="1">
      <alignment horizontal="center" vertical="top"/>
    </xf>
    <xf numFmtId="165" fontId="29" fillId="3" borderId="7" xfId="0" applyNumberFormat="1" applyFont="1" applyFill="1" applyBorder="1" applyAlignment="1">
      <alignment horizontal="center" vertical="top"/>
    </xf>
    <xf numFmtId="0" fontId="30" fillId="0" borderId="0" xfId="0" applyFont="1" applyAlignment="1"/>
    <xf numFmtId="10" fontId="31" fillId="8" borderId="0" xfId="0" applyNumberFormat="1" applyFont="1" applyFill="1" applyAlignment="1">
      <alignment horizontal="left"/>
    </xf>
    <xf numFmtId="0" fontId="32" fillId="3" borderId="7" xfId="0" applyFont="1" applyFill="1" applyBorder="1" applyAlignment="1">
      <alignment horizontal="center" vertical="top"/>
    </xf>
    <xf numFmtId="0" fontId="29" fillId="3" borderId="7" xfId="0" applyFont="1" applyFill="1" applyBorder="1" applyAlignment="1">
      <alignment horizontal="center" vertical="top"/>
    </xf>
    <xf numFmtId="9" fontId="29" fillId="3" borderId="7" xfId="0" applyNumberFormat="1" applyFont="1" applyFill="1" applyBorder="1" applyAlignment="1">
      <alignment horizontal="center" vertical="top"/>
    </xf>
    <xf numFmtId="10" fontId="33" fillId="3" borderId="7" xfId="0" applyNumberFormat="1" applyFont="1" applyFill="1" applyBorder="1" applyAlignment="1">
      <alignment horizontal="center" vertical="top"/>
    </xf>
    <xf numFmtId="165" fontId="33" fillId="3" borderId="7" xfId="0" applyNumberFormat="1" applyFont="1" applyFill="1" applyBorder="1" applyAlignment="1">
      <alignment horizontal="center" vertical="top"/>
    </xf>
    <xf numFmtId="0" fontId="34" fillId="9" borderId="0" xfId="0" applyFont="1" applyFill="1" applyAlignment="1">
      <alignment horizontal="center"/>
    </xf>
    <xf numFmtId="0" fontId="35" fillId="8" borderId="0" xfId="0" applyFont="1" applyFill="1" applyAlignment="1">
      <alignment horizontal="center"/>
    </xf>
    <xf numFmtId="0" fontId="36" fillId="8" borderId="0" xfId="0" applyFont="1" applyFill="1" applyAlignment="1">
      <alignment horizontal="center"/>
    </xf>
    <xf numFmtId="0" fontId="37" fillId="10" borderId="0" xfId="0" applyFont="1" applyFill="1" applyAlignment="1">
      <alignment horizontal="center"/>
    </xf>
    <xf numFmtId="0" fontId="38" fillId="10" borderId="0" xfId="0" applyFont="1" applyFill="1" applyAlignment="1">
      <alignment horizontal="center"/>
    </xf>
    <xf numFmtId="165" fontId="38" fillId="10" borderId="0" xfId="0" applyNumberFormat="1" applyFont="1" applyFill="1" applyAlignment="1">
      <alignment horizontal="center"/>
    </xf>
    <xf numFmtId="166" fontId="38" fillId="10" borderId="0" xfId="0" applyNumberFormat="1" applyFont="1" applyFill="1" applyAlignment="1">
      <alignment horizontal="center"/>
    </xf>
    <xf numFmtId="0" fontId="39" fillId="10" borderId="0" xfId="0" applyFont="1" applyFill="1" applyAlignment="1">
      <alignment horizontal="center"/>
    </xf>
    <xf numFmtId="0" fontId="39" fillId="8" borderId="0" xfId="0" applyFont="1" applyFill="1" applyAlignment="1">
      <alignment horizontal="center"/>
    </xf>
    <xf numFmtId="0" fontId="38" fillId="8" borderId="0" xfId="0" applyFont="1" applyFill="1" applyAlignment="1">
      <alignment horizontal="center"/>
    </xf>
    <xf numFmtId="165" fontId="38" fillId="8" borderId="0" xfId="0" applyNumberFormat="1" applyFont="1" applyFill="1" applyAlignment="1">
      <alignment horizontal="center"/>
    </xf>
    <xf numFmtId="166" fontId="38" fillId="8" borderId="0" xfId="0" applyNumberFormat="1" applyFont="1" applyFill="1" applyAlignment="1">
      <alignment horizontal="center"/>
    </xf>
    <xf numFmtId="14" fontId="38" fillId="8" borderId="0" xfId="0" applyNumberFormat="1" applyFont="1" applyFill="1" applyAlignment="1">
      <alignment horizontal="center"/>
    </xf>
    <xf numFmtId="0" fontId="39" fillId="8" borderId="0" xfId="0" applyFont="1" applyFill="1" applyAlignment="1">
      <alignment horizontal="center"/>
    </xf>
    <xf numFmtId="0" fontId="39" fillId="10" borderId="0" xfId="0" applyFont="1" applyFill="1" applyAlignment="1">
      <alignment horizontal="center"/>
    </xf>
    <xf numFmtId="165" fontId="38" fillId="10" borderId="0" xfId="0" applyNumberFormat="1" applyFont="1" applyFill="1" applyAlignment="1">
      <alignment horizontal="center"/>
    </xf>
    <xf numFmtId="14" fontId="38" fillId="10" borderId="0" xfId="0" applyNumberFormat="1" applyFont="1" applyFill="1" applyAlignment="1">
      <alignment horizontal="center"/>
    </xf>
    <xf numFmtId="0" fontId="39" fillId="10" borderId="0" xfId="0" applyFont="1" applyFill="1" applyAlignment="1">
      <alignment horizontal="center"/>
    </xf>
    <xf numFmtId="165" fontId="37" fillId="10" borderId="0" xfId="0" applyNumberFormat="1" applyFont="1" applyFill="1" applyAlignment="1"/>
    <xf numFmtId="14" fontId="39" fillId="10" borderId="0" xfId="0" applyNumberFormat="1" applyFont="1" applyFill="1" applyAlignment="1">
      <alignment horizontal="center"/>
    </xf>
    <xf numFmtId="165" fontId="39" fillId="10" borderId="0" xfId="0" applyNumberFormat="1" applyFont="1" applyFill="1" applyAlignment="1">
      <alignment horizontal="center"/>
    </xf>
    <xf numFmtId="165" fontId="40" fillId="10" borderId="0" xfId="0" applyNumberFormat="1" applyFont="1" applyFill="1" applyAlignment="1"/>
    <xf numFmtId="0" fontId="40" fillId="8" borderId="0" xfId="0" applyFont="1" applyFill="1" applyAlignment="1"/>
    <xf numFmtId="0" fontId="41" fillId="8" borderId="0" xfId="0" applyFont="1" applyFill="1" applyAlignment="1">
      <alignment horizontal="center"/>
    </xf>
    <xf numFmtId="165" fontId="38" fillId="8" borderId="0" xfId="0" applyNumberFormat="1" applyFont="1" applyFill="1" applyAlignment="1">
      <alignment horizontal="center"/>
    </xf>
    <xf numFmtId="165" fontId="40" fillId="8" borderId="0" xfId="0" applyNumberFormat="1" applyFont="1" applyFill="1" applyAlignment="1"/>
    <xf numFmtId="14" fontId="39" fillId="8" borderId="0" xfId="0" applyNumberFormat="1" applyFont="1" applyFill="1" applyAlignment="1">
      <alignment horizontal="center"/>
    </xf>
    <xf numFmtId="165" fontId="39" fillId="8" borderId="0" xfId="0" applyNumberFormat="1" applyFont="1" applyFill="1" applyAlignment="1">
      <alignment horizontal="center"/>
    </xf>
    <xf numFmtId="0" fontId="40" fillId="10" borderId="0" xfId="0" applyFont="1" applyFill="1" applyAlignment="1"/>
    <xf numFmtId="0" fontId="41" fillId="10" borderId="0" xfId="0" applyFont="1" applyFill="1" applyAlignment="1">
      <alignment horizontal="center"/>
    </xf>
    <xf numFmtId="165" fontId="39" fillId="8" borderId="0" xfId="0" applyNumberFormat="1" applyFont="1" applyFill="1" applyAlignment="1">
      <alignment horizontal="center"/>
    </xf>
    <xf numFmtId="14" fontId="39" fillId="8" borderId="0" xfId="0" applyNumberFormat="1" applyFont="1" applyFill="1" applyAlignment="1">
      <alignment horizontal="center"/>
    </xf>
    <xf numFmtId="0" fontId="39" fillId="8" borderId="0" xfId="0" applyFont="1" applyFill="1" applyAlignment="1">
      <alignment horizontal="center"/>
    </xf>
    <xf numFmtId="165" fontId="39" fillId="10" borderId="0" xfId="0" applyNumberFormat="1" applyFont="1" applyFill="1" applyAlignment="1">
      <alignment horizontal="center"/>
    </xf>
    <xf numFmtId="14" fontId="39" fillId="10" borderId="0" xfId="0" applyNumberFormat="1" applyFont="1" applyFill="1" applyAlignment="1">
      <alignment horizontal="center"/>
    </xf>
    <xf numFmtId="0" fontId="42" fillId="11" borderId="0" xfId="0" applyFont="1" applyFill="1" applyAlignment="1">
      <alignment horizontal="center" vertical="center"/>
    </xf>
    <xf numFmtId="165" fontId="43" fillId="11" borderId="0" xfId="0" applyNumberFormat="1" applyFont="1" applyFill="1" applyAlignment="1"/>
    <xf numFmtId="0" fontId="18" fillId="13" borderId="7" xfId="0" applyFont="1" applyFill="1" applyBorder="1" applyAlignment="1">
      <alignment horizontal="center"/>
    </xf>
    <xf numFmtId="0" fontId="45" fillId="13" borderId="7" xfId="0" applyFont="1" applyFill="1" applyBorder="1" applyAlignment="1">
      <alignment horizontal="center"/>
    </xf>
    <xf numFmtId="0" fontId="46" fillId="13" borderId="7" xfId="0" applyFont="1" applyFill="1" applyBorder="1" applyAlignment="1">
      <alignment horizontal="center"/>
    </xf>
    <xf numFmtId="0" fontId="47" fillId="13" borderId="7" xfId="0" applyFont="1" applyFill="1" applyBorder="1" applyAlignment="1">
      <alignment horizontal="center"/>
    </xf>
    <xf numFmtId="0" fontId="48" fillId="13" borderId="0" xfId="0" applyFont="1" applyFill="1" applyAlignment="1">
      <alignment horizontal="center"/>
    </xf>
    <xf numFmtId="0" fontId="49" fillId="13" borderId="7" xfId="0" applyFont="1" applyFill="1" applyBorder="1" applyAlignment="1">
      <alignment horizontal="center"/>
    </xf>
    <xf numFmtId="0" fontId="18" fillId="6" borderId="7" xfId="0" applyFont="1" applyFill="1" applyBorder="1" applyAlignment="1">
      <alignment horizontal="center"/>
    </xf>
    <xf numFmtId="0" fontId="45" fillId="6" borderId="7" xfId="0" applyFont="1" applyFill="1" applyBorder="1" applyAlignment="1">
      <alignment horizontal="center"/>
    </xf>
    <xf numFmtId="0" fontId="39" fillId="6" borderId="0" xfId="0" applyFont="1" applyFill="1" applyAlignment="1"/>
    <xf numFmtId="0" fontId="50" fillId="13" borderId="7" xfId="0" applyFont="1" applyFill="1" applyBorder="1" applyAlignment="1">
      <alignment horizontal="center"/>
    </xf>
    <xf numFmtId="10" fontId="10" fillId="0" borderId="0" xfId="0" applyNumberFormat="1" applyFont="1" applyAlignment="1"/>
    <xf numFmtId="0" fontId="51" fillId="0" borderId="0" xfId="0" applyFont="1" applyAlignment="1"/>
    <xf numFmtId="164" fontId="23" fillId="3" borderId="8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164" fontId="22" fillId="3" borderId="8" xfId="0" applyNumberFormat="1" applyFont="1" applyFill="1" applyBorder="1" applyAlignment="1">
      <alignment horizontal="center" vertical="center"/>
    </xf>
    <xf numFmtId="165" fontId="23" fillId="3" borderId="8" xfId="0" applyNumberFormat="1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7" xfId="0" applyFont="1" applyBorder="1"/>
    <xf numFmtId="0" fontId="0" fillId="0" borderId="0" xfId="0" applyFont="1" applyAlignment="1"/>
    <xf numFmtId="0" fontId="2" fillId="0" borderId="1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8" fillId="3" borderId="16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2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6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22" fillId="3" borderId="13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34" fillId="9" borderId="0" xfId="0" applyFont="1" applyFill="1" applyAlignment="1">
      <alignment horizontal="center"/>
    </xf>
    <xf numFmtId="0" fontId="34" fillId="9" borderId="0" xfId="0" applyFont="1" applyFill="1" applyAlignment="1">
      <alignment horizontal="center" vertical="center"/>
    </xf>
    <xf numFmtId="165" fontId="37" fillId="11" borderId="0" xfId="0" applyNumberFormat="1" applyFont="1" applyFill="1" applyAlignment="1">
      <alignment horizontal="center"/>
    </xf>
    <xf numFmtId="0" fontId="38" fillId="10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165" fontId="38" fillId="10" borderId="0" xfId="0" applyNumberFormat="1" applyFont="1" applyFill="1" applyAlignment="1">
      <alignment horizontal="center" vertical="center"/>
    </xf>
    <xf numFmtId="166" fontId="38" fillId="10" borderId="0" xfId="0" applyNumberFormat="1" applyFont="1" applyFill="1" applyAlignment="1">
      <alignment horizontal="center" vertical="center"/>
    </xf>
    <xf numFmtId="0" fontId="44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1"/>
  <sheetViews>
    <sheetView tabSelected="1" topLeftCell="B1" workbookViewId="0">
      <selection activeCell="K17" sqref="K17"/>
    </sheetView>
  </sheetViews>
  <sheetFormatPr defaultColWidth="14.44140625" defaultRowHeight="15" customHeight="1"/>
  <cols>
    <col min="1" max="1" width="7" hidden="1" customWidth="1"/>
    <col min="2" max="2" width="3.44140625" customWidth="1"/>
    <col min="3" max="3" width="12.5546875" customWidth="1"/>
    <col min="4" max="4" width="14.6640625" customWidth="1"/>
    <col min="5" max="5" width="19" customWidth="1"/>
    <col min="6" max="6" width="14.33203125" customWidth="1"/>
    <col min="7" max="7" width="22.5546875" customWidth="1"/>
    <col min="8" max="8" width="36.109375" customWidth="1"/>
    <col min="9" max="9" width="19.5546875" customWidth="1"/>
    <col min="10" max="10" width="43" customWidth="1"/>
    <col min="11" max="11" width="16.33203125" customWidth="1"/>
    <col min="12" max="12" width="17.109375" customWidth="1"/>
    <col min="13" max="13" width="15" customWidth="1"/>
    <col min="14" max="14" width="23.109375" customWidth="1"/>
    <col min="15" max="15" width="26" customWidth="1"/>
    <col min="16" max="26" width="8.6640625" customWidth="1"/>
  </cols>
  <sheetData>
    <row r="1" spans="3:14" ht="12.75" customHeight="1">
      <c r="C1" s="119" t="s">
        <v>0</v>
      </c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3:14" ht="12.75" customHeight="1">
      <c r="C2" s="122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3:14" ht="12.75" customHeight="1"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3" t="s">
        <v>12</v>
      </c>
    </row>
    <row r="4" spans="3:14" ht="30" customHeight="1">
      <c r="C4" s="4">
        <v>1</v>
      </c>
      <c r="D4" s="5" t="s">
        <v>13</v>
      </c>
      <c r="E4" s="6">
        <v>10</v>
      </c>
      <c r="F4" s="5" t="s">
        <v>14</v>
      </c>
      <c r="G4" s="7" t="s">
        <v>15</v>
      </c>
      <c r="H4" s="8" t="s">
        <v>16</v>
      </c>
      <c r="I4" s="9">
        <v>17</v>
      </c>
      <c r="J4" s="5" t="s">
        <v>17</v>
      </c>
      <c r="K4" s="10">
        <v>2072.96</v>
      </c>
      <c r="L4" s="11">
        <v>7.0300000000000001E-2</v>
      </c>
      <c r="M4" s="12" t="s">
        <v>18</v>
      </c>
      <c r="N4" s="13" t="s">
        <v>19</v>
      </c>
    </row>
    <row r="5" spans="3:14" ht="31.5" customHeight="1">
      <c r="C5" s="4">
        <v>2</v>
      </c>
      <c r="D5" s="5" t="s">
        <v>20</v>
      </c>
      <c r="E5" s="6">
        <v>18</v>
      </c>
      <c r="F5" s="5" t="s">
        <v>21</v>
      </c>
      <c r="G5" s="6" t="s">
        <v>22</v>
      </c>
      <c r="H5" s="14" t="s">
        <v>23</v>
      </c>
      <c r="I5" s="9">
        <v>0</v>
      </c>
      <c r="J5" s="5" t="s">
        <v>18</v>
      </c>
      <c r="K5" s="10">
        <v>1688.26</v>
      </c>
      <c r="L5" s="12" t="s">
        <v>18</v>
      </c>
      <c r="M5" s="12" t="s">
        <v>18</v>
      </c>
      <c r="N5" s="13" t="s">
        <v>19</v>
      </c>
    </row>
    <row r="6" spans="3:14" ht="28.5" customHeight="1">
      <c r="C6" s="4">
        <v>3</v>
      </c>
      <c r="D6" s="5" t="s">
        <v>24</v>
      </c>
      <c r="E6" s="6">
        <v>12</v>
      </c>
      <c r="F6" s="5" t="s">
        <v>14</v>
      </c>
      <c r="G6" s="5" t="s">
        <v>25</v>
      </c>
      <c r="H6" s="15" t="s">
        <v>26</v>
      </c>
      <c r="I6" s="9">
        <v>21</v>
      </c>
      <c r="J6" s="5" t="s">
        <v>27</v>
      </c>
      <c r="K6" s="10">
        <v>1652.52</v>
      </c>
      <c r="L6" s="11">
        <v>0.23330000000000001</v>
      </c>
      <c r="M6" s="11">
        <v>0.24640000000000001</v>
      </c>
      <c r="N6" s="13" t="s">
        <v>19</v>
      </c>
    </row>
    <row r="7" spans="3:14" ht="30" customHeight="1">
      <c r="C7" s="4">
        <v>4</v>
      </c>
      <c r="D7" s="6" t="s">
        <v>28</v>
      </c>
      <c r="E7" s="6">
        <v>12</v>
      </c>
      <c r="F7" s="5" t="s">
        <v>21</v>
      </c>
      <c r="G7" s="6" t="s">
        <v>22</v>
      </c>
      <c r="H7" s="16" t="s">
        <v>29</v>
      </c>
      <c r="I7" s="9">
        <v>0</v>
      </c>
      <c r="J7" s="5" t="s">
        <v>18</v>
      </c>
      <c r="K7" s="10">
        <v>1143.83</v>
      </c>
      <c r="L7" s="12" t="s">
        <v>18</v>
      </c>
      <c r="M7" s="12" t="s">
        <v>18</v>
      </c>
      <c r="N7" s="13" t="s">
        <v>19</v>
      </c>
    </row>
    <row r="8" spans="3:14" ht="27" customHeight="1">
      <c r="C8" s="4">
        <v>5</v>
      </c>
      <c r="D8" s="17" t="s">
        <v>30</v>
      </c>
      <c r="E8" s="17">
        <v>11</v>
      </c>
      <c r="F8" s="5" t="s">
        <v>14</v>
      </c>
      <c r="G8" s="5" t="s">
        <v>31</v>
      </c>
      <c r="H8" s="18" t="s">
        <v>32</v>
      </c>
      <c r="I8" s="9">
        <v>5</v>
      </c>
      <c r="J8" s="5" t="s">
        <v>33</v>
      </c>
      <c r="K8" s="19">
        <v>1020.53</v>
      </c>
      <c r="L8" s="12">
        <v>6.0499999999999998E-2</v>
      </c>
      <c r="M8" s="12" t="s">
        <v>18</v>
      </c>
      <c r="N8" s="13" t="s">
        <v>19</v>
      </c>
    </row>
    <row r="9" spans="3:14" ht="28.5" customHeight="1">
      <c r="C9" s="4">
        <v>6</v>
      </c>
      <c r="D9" s="17" t="s">
        <v>34</v>
      </c>
      <c r="E9" s="6">
        <v>8</v>
      </c>
      <c r="F9" s="6" t="s">
        <v>35</v>
      </c>
      <c r="G9" s="6" t="s">
        <v>36</v>
      </c>
      <c r="H9" s="20" t="s">
        <v>37</v>
      </c>
      <c r="I9" s="6">
        <v>15</v>
      </c>
      <c r="J9" s="6" t="s">
        <v>38</v>
      </c>
      <c r="K9" s="21">
        <v>975.24</v>
      </c>
      <c r="L9" s="11">
        <v>0</v>
      </c>
      <c r="M9" s="11">
        <v>0</v>
      </c>
      <c r="N9" s="13" t="s">
        <v>19</v>
      </c>
    </row>
    <row r="10" spans="3:14" ht="27.75" customHeight="1">
      <c r="C10" s="4">
        <v>7</v>
      </c>
      <c r="D10" s="6" t="s">
        <v>39</v>
      </c>
      <c r="E10" s="6">
        <v>4</v>
      </c>
      <c r="F10" s="6" t="s">
        <v>40</v>
      </c>
      <c r="G10" s="6" t="s">
        <v>41</v>
      </c>
      <c r="H10" s="22" t="s">
        <v>42</v>
      </c>
      <c r="I10" s="23">
        <v>10</v>
      </c>
      <c r="J10" s="6" t="s">
        <v>43</v>
      </c>
      <c r="K10" s="24">
        <v>671.15</v>
      </c>
      <c r="L10" s="11" t="s">
        <v>18</v>
      </c>
      <c r="M10" s="11" t="s">
        <v>18</v>
      </c>
      <c r="N10" s="13" t="s">
        <v>19</v>
      </c>
    </row>
    <row r="11" spans="3:14" ht="27.75" customHeight="1">
      <c r="C11" s="25">
        <v>8</v>
      </c>
      <c r="D11" s="6" t="s">
        <v>44</v>
      </c>
      <c r="E11" s="6">
        <v>6</v>
      </c>
      <c r="F11" s="6" t="s">
        <v>45</v>
      </c>
      <c r="G11" s="6" t="s">
        <v>45</v>
      </c>
      <c r="H11" s="14" t="s">
        <v>23</v>
      </c>
      <c r="I11" s="23">
        <v>0</v>
      </c>
      <c r="J11" s="26" t="s">
        <v>18</v>
      </c>
      <c r="K11" s="10">
        <v>567.9</v>
      </c>
      <c r="L11" s="11" t="s">
        <v>18</v>
      </c>
      <c r="M11" s="11" t="s">
        <v>18</v>
      </c>
      <c r="N11" s="13" t="s">
        <v>19</v>
      </c>
    </row>
    <row r="12" spans="3:14" ht="27.75" customHeight="1">
      <c r="C12" s="25">
        <v>9</v>
      </c>
      <c r="D12" s="6" t="s">
        <v>46</v>
      </c>
      <c r="E12" s="6">
        <v>3</v>
      </c>
      <c r="F12" s="6" t="s">
        <v>14</v>
      </c>
      <c r="G12" s="5" t="s">
        <v>47</v>
      </c>
      <c r="H12" s="27" t="s">
        <v>48</v>
      </c>
      <c r="I12" s="9">
        <v>13</v>
      </c>
      <c r="J12" s="5" t="s">
        <v>49</v>
      </c>
      <c r="K12" s="10">
        <v>465.02</v>
      </c>
      <c r="L12" s="11">
        <v>4.0000000000000001E-3</v>
      </c>
      <c r="M12" s="12" t="s">
        <v>18</v>
      </c>
      <c r="N12" s="28" t="s">
        <v>50</v>
      </c>
    </row>
    <row r="13" spans="3:14" ht="27.75" customHeight="1">
      <c r="C13" s="25">
        <v>10</v>
      </c>
      <c r="D13" s="6" t="s">
        <v>51</v>
      </c>
      <c r="E13" s="6">
        <v>4</v>
      </c>
      <c r="F13" s="6" t="s">
        <v>21</v>
      </c>
      <c r="G13" s="6" t="s">
        <v>22</v>
      </c>
      <c r="H13" s="29" t="s">
        <v>52</v>
      </c>
      <c r="I13" s="23">
        <v>0</v>
      </c>
      <c r="J13" s="6" t="s">
        <v>18</v>
      </c>
      <c r="K13" s="10">
        <v>374.9</v>
      </c>
      <c r="L13" s="6" t="s">
        <v>18</v>
      </c>
      <c r="M13" s="6" t="s">
        <v>18</v>
      </c>
      <c r="N13" s="13" t="s">
        <v>19</v>
      </c>
    </row>
    <row r="14" spans="3:14" ht="27.75" customHeight="1">
      <c r="C14" s="25">
        <v>11</v>
      </c>
      <c r="D14" s="6" t="s">
        <v>53</v>
      </c>
      <c r="E14" s="6">
        <v>4</v>
      </c>
      <c r="F14" s="6" t="s">
        <v>35</v>
      </c>
      <c r="G14" s="6" t="s">
        <v>54</v>
      </c>
      <c r="H14" s="15" t="s">
        <v>26</v>
      </c>
      <c r="I14" s="23">
        <v>16</v>
      </c>
      <c r="J14" s="6" t="s">
        <v>55</v>
      </c>
      <c r="K14" s="10">
        <v>363.66</v>
      </c>
      <c r="L14" s="11">
        <v>0</v>
      </c>
      <c r="M14" s="11">
        <v>0</v>
      </c>
      <c r="N14" s="13" t="s">
        <v>19</v>
      </c>
    </row>
    <row r="15" spans="3:14" ht="27.75" customHeight="1">
      <c r="C15" s="25">
        <v>12</v>
      </c>
      <c r="D15" s="6" t="s">
        <v>56</v>
      </c>
      <c r="E15" s="6">
        <v>3</v>
      </c>
      <c r="F15" s="6" t="s">
        <v>14</v>
      </c>
      <c r="G15" s="6" t="s">
        <v>25</v>
      </c>
      <c r="H15" s="30" t="s">
        <v>57</v>
      </c>
      <c r="I15" s="23">
        <v>4</v>
      </c>
      <c r="J15" s="6" t="s">
        <v>58</v>
      </c>
      <c r="K15" s="10">
        <v>286.56</v>
      </c>
      <c r="L15" s="11">
        <v>0</v>
      </c>
      <c r="M15" s="11">
        <v>0</v>
      </c>
      <c r="N15" s="13" t="s">
        <v>19</v>
      </c>
    </row>
    <row r="16" spans="3:14" ht="27.75" customHeight="1">
      <c r="C16" s="25">
        <v>13</v>
      </c>
      <c r="D16" s="6" t="s">
        <v>59</v>
      </c>
      <c r="E16" s="6">
        <v>4</v>
      </c>
      <c r="F16" s="6" t="s">
        <v>14</v>
      </c>
      <c r="G16" s="5" t="s">
        <v>25</v>
      </c>
      <c r="H16" s="27" t="s">
        <v>48</v>
      </c>
      <c r="I16" s="23">
        <v>9</v>
      </c>
      <c r="J16" s="6" t="s">
        <v>60</v>
      </c>
      <c r="K16" s="24">
        <v>239.2</v>
      </c>
      <c r="L16" s="11">
        <v>3.6999999999999998E-2</v>
      </c>
      <c r="M16" s="11" t="s">
        <v>18</v>
      </c>
      <c r="N16" s="28" t="s">
        <v>50</v>
      </c>
    </row>
    <row r="17" spans="3:14" ht="27.75" customHeight="1">
      <c r="C17" s="125" t="s">
        <v>61</v>
      </c>
      <c r="D17" s="126"/>
      <c r="E17" s="126"/>
      <c r="F17" s="126"/>
      <c r="G17" s="104"/>
      <c r="H17" s="31">
        <v>10</v>
      </c>
      <c r="I17" s="32">
        <f>SUM(I4:I16)</f>
        <v>110</v>
      </c>
      <c r="J17" s="33">
        <v>16</v>
      </c>
      <c r="K17" s="34"/>
    </row>
    <row r="18" spans="3:14" ht="27.75" customHeight="1">
      <c r="C18" s="127"/>
      <c r="D18" s="111"/>
      <c r="E18" s="111"/>
      <c r="F18" s="111"/>
      <c r="G18" s="111"/>
      <c r="H18" s="111"/>
      <c r="I18" s="111"/>
      <c r="J18" s="111"/>
      <c r="K18" s="111"/>
      <c r="L18" s="111"/>
      <c r="M18" s="128"/>
    </row>
    <row r="19" spans="3:14" ht="27.75" customHeight="1">
      <c r="C19" s="129"/>
      <c r="D19" s="108"/>
      <c r="E19" s="108"/>
      <c r="F19" s="108"/>
      <c r="G19" s="109"/>
      <c r="H19" s="130"/>
      <c r="I19" s="35"/>
      <c r="J19" s="105"/>
      <c r="K19" s="104"/>
      <c r="L19" s="36"/>
    </row>
    <row r="20" spans="3:14" ht="27.75" customHeight="1">
      <c r="C20" s="110"/>
      <c r="D20" s="111"/>
      <c r="E20" s="111"/>
      <c r="F20" s="111"/>
      <c r="G20" s="112"/>
      <c r="H20" s="117"/>
      <c r="I20" s="35"/>
      <c r="J20" s="105"/>
      <c r="K20" s="104"/>
    </row>
    <row r="21" spans="3:14" ht="27.75" customHeight="1">
      <c r="C21" s="110"/>
      <c r="D21" s="111"/>
      <c r="E21" s="111"/>
      <c r="F21" s="111"/>
      <c r="G21" s="112"/>
      <c r="H21" s="117"/>
      <c r="I21" s="35"/>
      <c r="J21" s="103"/>
      <c r="K21" s="104"/>
      <c r="N21" s="36"/>
    </row>
    <row r="22" spans="3:14" ht="27.75" customHeight="1">
      <c r="C22" s="110"/>
      <c r="D22" s="111"/>
      <c r="E22" s="111"/>
      <c r="F22" s="111"/>
      <c r="G22" s="112"/>
      <c r="H22" s="117"/>
      <c r="I22" s="35"/>
      <c r="J22" s="105"/>
      <c r="K22" s="104"/>
      <c r="N22" s="36"/>
    </row>
    <row r="23" spans="3:14" ht="27.75" customHeight="1">
      <c r="C23" s="110"/>
      <c r="D23" s="111"/>
      <c r="E23" s="111"/>
      <c r="F23" s="111"/>
      <c r="G23" s="112"/>
      <c r="H23" s="117"/>
      <c r="I23" s="35"/>
      <c r="J23" s="103"/>
      <c r="K23" s="104"/>
      <c r="M23" s="37"/>
      <c r="N23" s="36"/>
    </row>
    <row r="24" spans="3:14" ht="27.75" customHeight="1">
      <c r="C24" s="110"/>
      <c r="D24" s="111"/>
      <c r="E24" s="111"/>
      <c r="F24" s="111"/>
      <c r="G24" s="112"/>
      <c r="H24" s="117"/>
      <c r="I24" s="35"/>
      <c r="J24" s="106"/>
      <c r="K24" s="104"/>
      <c r="M24" s="38"/>
      <c r="N24" s="36"/>
    </row>
    <row r="25" spans="3:14" ht="27.75" customHeight="1">
      <c r="C25" s="110"/>
      <c r="D25" s="111"/>
      <c r="E25" s="111"/>
      <c r="F25" s="111"/>
      <c r="G25" s="112"/>
      <c r="H25" s="117"/>
      <c r="I25" s="39"/>
      <c r="J25" s="40"/>
      <c r="K25" s="40"/>
      <c r="M25" s="38"/>
    </row>
    <row r="26" spans="3:14" ht="27.75" customHeight="1">
      <c r="C26" s="113"/>
      <c r="D26" s="114"/>
      <c r="E26" s="114"/>
      <c r="F26" s="114"/>
      <c r="G26" s="115"/>
      <c r="H26" s="118"/>
      <c r="I26" s="39"/>
      <c r="J26" s="40"/>
      <c r="K26" s="40"/>
      <c r="M26" s="38"/>
    </row>
    <row r="27" spans="3:14" ht="27.75" customHeight="1">
      <c r="C27" s="107"/>
      <c r="D27" s="108"/>
      <c r="E27" s="108"/>
      <c r="F27" s="108"/>
      <c r="G27" s="109"/>
      <c r="H27" s="116"/>
      <c r="I27" s="41"/>
      <c r="J27" s="42"/>
      <c r="K27" s="43"/>
    </row>
    <row r="28" spans="3:14" ht="27.75" customHeight="1">
      <c r="C28" s="110"/>
      <c r="D28" s="111"/>
      <c r="E28" s="111"/>
      <c r="F28" s="111"/>
      <c r="G28" s="112"/>
      <c r="H28" s="117"/>
      <c r="I28" s="44"/>
      <c r="J28" s="45"/>
      <c r="K28" s="46"/>
      <c r="L28" s="47"/>
      <c r="M28" s="48"/>
    </row>
    <row r="29" spans="3:14" ht="27.75" customHeight="1">
      <c r="C29" s="110"/>
      <c r="D29" s="111"/>
      <c r="E29" s="111"/>
      <c r="F29" s="111"/>
      <c r="G29" s="112"/>
      <c r="H29" s="117"/>
      <c r="I29" s="44"/>
      <c r="J29" s="45"/>
      <c r="K29" s="46"/>
    </row>
    <row r="30" spans="3:14" ht="27.75" customHeight="1">
      <c r="C30" s="110"/>
      <c r="D30" s="111"/>
      <c r="E30" s="111"/>
      <c r="F30" s="111"/>
      <c r="G30" s="112"/>
      <c r="H30" s="117"/>
      <c r="I30" s="44"/>
      <c r="J30" s="45"/>
      <c r="K30" s="46"/>
    </row>
    <row r="31" spans="3:14" ht="27.75" customHeight="1">
      <c r="C31" s="110"/>
      <c r="D31" s="111"/>
      <c r="E31" s="111"/>
      <c r="F31" s="111"/>
      <c r="G31" s="112"/>
      <c r="H31" s="117"/>
      <c r="I31" s="44"/>
      <c r="J31" s="45"/>
      <c r="K31" s="46"/>
    </row>
    <row r="32" spans="3:14" ht="27.75" customHeight="1">
      <c r="C32" s="110"/>
      <c r="D32" s="111"/>
      <c r="E32" s="111"/>
      <c r="F32" s="111"/>
      <c r="G32" s="112"/>
      <c r="H32" s="117"/>
      <c r="I32" s="49"/>
      <c r="J32" s="50"/>
      <c r="K32" s="46"/>
    </row>
    <row r="33" spans="3:11" ht="27.75" customHeight="1">
      <c r="C33" s="110"/>
      <c r="D33" s="111"/>
      <c r="E33" s="111"/>
      <c r="F33" s="111"/>
      <c r="G33" s="112"/>
      <c r="H33" s="117"/>
      <c r="I33" s="49"/>
      <c r="J33" s="51"/>
      <c r="K33" s="46"/>
    </row>
    <row r="34" spans="3:11" ht="27.75" customHeight="1">
      <c r="C34" s="110"/>
      <c r="D34" s="111"/>
      <c r="E34" s="111"/>
      <c r="F34" s="111"/>
      <c r="G34" s="112"/>
      <c r="H34" s="117"/>
      <c r="I34" s="44"/>
      <c r="J34" s="52"/>
      <c r="K34" s="53"/>
    </row>
    <row r="35" spans="3:11" ht="27.75" customHeight="1">
      <c r="C35" s="110"/>
      <c r="D35" s="111"/>
      <c r="E35" s="111"/>
      <c r="F35" s="111"/>
      <c r="G35" s="112"/>
      <c r="H35" s="117"/>
      <c r="I35" s="44"/>
      <c r="J35" s="52"/>
      <c r="K35" s="53"/>
    </row>
    <row r="36" spans="3:11" ht="27.75" customHeight="1">
      <c r="C36" s="113"/>
      <c r="D36" s="114"/>
      <c r="E36" s="114"/>
      <c r="F36" s="114"/>
      <c r="G36" s="115"/>
      <c r="H36" s="118"/>
      <c r="I36" s="44"/>
      <c r="J36" s="52"/>
      <c r="K36" s="53"/>
    </row>
    <row r="37" spans="3:11" ht="12.75" customHeight="1"/>
    <row r="38" spans="3:11" ht="12.75" customHeight="1"/>
    <row r="39" spans="3:11" ht="12.75" customHeight="1"/>
    <row r="40" spans="3:11" ht="12.75" customHeight="1"/>
    <row r="41" spans="3:11" ht="12.75" customHeight="1"/>
    <row r="42" spans="3:11" ht="12.75" customHeight="1"/>
    <row r="43" spans="3:11" ht="12.75" customHeight="1"/>
    <row r="44" spans="3:11" ht="12.75" customHeight="1"/>
    <row r="45" spans="3:11" ht="12.75" customHeight="1"/>
    <row r="46" spans="3:11" ht="12.75" customHeight="1"/>
    <row r="47" spans="3:11" ht="12.75" customHeight="1"/>
    <row r="48" spans="3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</sheetData>
  <autoFilter ref="D3:M16">
    <sortState ref="D4:M16">
      <sortCondition descending="1" ref="K3:K16"/>
    </sortState>
  </autoFilter>
  <mergeCells count="13">
    <mergeCell ref="C1:M2"/>
    <mergeCell ref="C17:G17"/>
    <mergeCell ref="C18:M18"/>
    <mergeCell ref="C19:G26"/>
    <mergeCell ref="H19:H26"/>
    <mergeCell ref="J19:K19"/>
    <mergeCell ref="J20:K20"/>
    <mergeCell ref="J21:K21"/>
    <mergeCell ref="J22:K22"/>
    <mergeCell ref="J23:K23"/>
    <mergeCell ref="J24:K24"/>
    <mergeCell ref="C27:G36"/>
    <mergeCell ref="H27:H36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"/>
  <sheetViews>
    <sheetView workbookViewId="0"/>
  </sheetViews>
  <sheetFormatPr defaultColWidth="14.44140625" defaultRowHeight="15" customHeight="1"/>
  <cols>
    <col min="1" max="1" width="18.33203125" customWidth="1"/>
    <col min="3" max="3" width="18.44140625" customWidth="1"/>
    <col min="4" max="4" width="13.33203125" customWidth="1"/>
    <col min="5" max="5" width="15.44140625" customWidth="1"/>
    <col min="6" max="6" width="13.109375" customWidth="1"/>
    <col min="7" max="7" width="16.88671875" customWidth="1"/>
    <col min="8" max="8" width="15.33203125" customWidth="1"/>
    <col min="9" max="9" width="14" customWidth="1"/>
    <col min="10" max="10" width="17.33203125" customWidth="1"/>
    <col min="11" max="11" width="23.5546875" customWidth="1"/>
    <col min="12" max="12" width="15.33203125" customWidth="1"/>
    <col min="13" max="13" width="16.6640625" customWidth="1"/>
    <col min="14" max="14" width="24.109375" customWidth="1"/>
  </cols>
  <sheetData>
    <row r="1" spans="1:14" ht="15" customHeight="1">
      <c r="B1" s="131" t="s">
        <v>62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54"/>
      <c r="N1" s="54"/>
    </row>
    <row r="2" spans="1:14" ht="15" customHeight="1">
      <c r="A2" s="132" t="s">
        <v>63</v>
      </c>
      <c r="B2" s="55" t="s">
        <v>64</v>
      </c>
      <c r="C2" s="56" t="s">
        <v>65</v>
      </c>
      <c r="D2" s="56" t="s">
        <v>66</v>
      </c>
      <c r="E2" s="56" t="s">
        <v>67</v>
      </c>
      <c r="F2" s="56" t="s">
        <v>68</v>
      </c>
      <c r="G2" s="56" t="s">
        <v>69</v>
      </c>
      <c r="H2" s="56" t="s">
        <v>70</v>
      </c>
      <c r="I2" s="56" t="s">
        <v>71</v>
      </c>
      <c r="J2" s="56" t="s">
        <v>72</v>
      </c>
      <c r="K2" s="56" t="s">
        <v>73</v>
      </c>
      <c r="L2" s="56" t="s">
        <v>74</v>
      </c>
      <c r="M2" s="56" t="s">
        <v>75</v>
      </c>
      <c r="N2" s="56" t="s">
        <v>76</v>
      </c>
    </row>
    <row r="3" spans="1:14" ht="15" customHeight="1">
      <c r="A3" s="111"/>
      <c r="B3" s="57" t="s">
        <v>77</v>
      </c>
      <c r="C3" s="58" t="s">
        <v>78</v>
      </c>
      <c r="D3" s="58" t="s">
        <v>79</v>
      </c>
      <c r="E3" s="59">
        <v>19951.650000000001</v>
      </c>
      <c r="F3" s="60">
        <v>44350</v>
      </c>
      <c r="G3" s="58" t="s">
        <v>80</v>
      </c>
      <c r="H3" s="58" t="s">
        <v>81</v>
      </c>
      <c r="I3" s="61"/>
      <c r="J3" s="61"/>
      <c r="K3" s="61"/>
      <c r="L3" s="61"/>
      <c r="M3" s="61"/>
      <c r="N3" s="61"/>
    </row>
    <row r="4" spans="1:14" ht="15" customHeight="1">
      <c r="A4" s="111"/>
      <c r="B4" s="62" t="s">
        <v>82</v>
      </c>
      <c r="C4" s="63" t="s">
        <v>83</v>
      </c>
      <c r="D4" s="63" t="s">
        <v>79</v>
      </c>
      <c r="E4" s="64">
        <v>5006.63</v>
      </c>
      <c r="F4" s="65">
        <v>44350</v>
      </c>
      <c r="G4" s="66">
        <v>44432</v>
      </c>
      <c r="H4" s="63" t="s">
        <v>84</v>
      </c>
      <c r="I4" s="67"/>
      <c r="J4" s="67"/>
      <c r="K4" s="67"/>
      <c r="L4" s="67"/>
      <c r="M4" s="67"/>
      <c r="N4" s="67"/>
    </row>
    <row r="5" spans="1:14" ht="15" customHeight="1">
      <c r="A5" s="111"/>
      <c r="B5" s="68" t="s">
        <v>85</v>
      </c>
      <c r="C5" s="58" t="s">
        <v>86</v>
      </c>
      <c r="D5" s="58" t="s">
        <v>79</v>
      </c>
      <c r="E5" s="69">
        <v>18831.5</v>
      </c>
      <c r="F5" s="60">
        <v>44350</v>
      </c>
      <c r="G5" s="70">
        <v>45321</v>
      </c>
      <c r="H5" s="58" t="s">
        <v>84</v>
      </c>
      <c r="I5" s="71"/>
      <c r="J5" s="71"/>
      <c r="K5" s="71"/>
      <c r="L5" s="71"/>
      <c r="M5" s="71"/>
      <c r="N5" s="71"/>
    </row>
    <row r="6" spans="1:14" ht="15" customHeight="1">
      <c r="A6" s="131" t="s">
        <v>87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15" customHeight="1">
      <c r="A7" s="133">
        <f>SUM(E3:E5)</f>
        <v>43789.78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</row>
    <row r="8" spans="1:14" ht="15" customHeight="1">
      <c r="A8" s="132" t="s">
        <v>88</v>
      </c>
      <c r="B8" s="55" t="s">
        <v>64</v>
      </c>
      <c r="C8" s="56" t="s">
        <v>65</v>
      </c>
      <c r="D8" s="56" t="s">
        <v>66</v>
      </c>
      <c r="E8" s="56" t="s">
        <v>67</v>
      </c>
      <c r="F8" s="56" t="s">
        <v>68</v>
      </c>
      <c r="G8" s="56" t="s">
        <v>69</v>
      </c>
      <c r="H8" s="56" t="s">
        <v>70</v>
      </c>
      <c r="I8" s="56" t="s">
        <v>71</v>
      </c>
      <c r="J8" s="56" t="s">
        <v>72</v>
      </c>
      <c r="K8" s="56" t="s">
        <v>73</v>
      </c>
      <c r="L8" s="56" t="s">
        <v>74</v>
      </c>
      <c r="M8" s="56" t="s">
        <v>75</v>
      </c>
      <c r="N8" s="56" t="s">
        <v>76</v>
      </c>
    </row>
    <row r="9" spans="1:14" ht="15" customHeight="1">
      <c r="A9" s="111"/>
      <c r="B9" s="57" t="s">
        <v>77</v>
      </c>
      <c r="C9" s="58" t="s">
        <v>78</v>
      </c>
      <c r="D9" s="58" t="s">
        <v>79</v>
      </c>
      <c r="E9" s="59">
        <f>K9</f>
        <v>12602.14</v>
      </c>
      <c r="F9" s="60">
        <v>44380</v>
      </c>
      <c r="G9" s="58" t="s">
        <v>80</v>
      </c>
      <c r="H9" s="58" t="s">
        <v>81</v>
      </c>
      <c r="I9" s="72">
        <v>1600</v>
      </c>
      <c r="J9" s="73">
        <v>44385</v>
      </c>
      <c r="K9" s="74">
        <f>N9+I9</f>
        <v>12602.14</v>
      </c>
      <c r="L9" s="74">
        <v>9000</v>
      </c>
      <c r="M9" s="73">
        <v>44381</v>
      </c>
      <c r="N9" s="74">
        <v>11002.14</v>
      </c>
    </row>
    <row r="10" spans="1:14" ht="15" customHeight="1">
      <c r="A10" s="111"/>
      <c r="B10" s="62" t="s">
        <v>82</v>
      </c>
      <c r="C10" s="63" t="s">
        <v>83</v>
      </c>
      <c r="D10" s="63" t="s">
        <v>79</v>
      </c>
      <c r="E10" s="64">
        <v>5037.79</v>
      </c>
      <c r="F10" s="65">
        <v>44380</v>
      </c>
      <c r="G10" s="66">
        <v>44432</v>
      </c>
      <c r="H10" s="63" t="s">
        <v>84</v>
      </c>
      <c r="I10" s="67"/>
      <c r="J10" s="67"/>
      <c r="K10" s="67"/>
      <c r="L10" s="67"/>
      <c r="M10" s="67"/>
    </row>
    <row r="11" spans="1:14" ht="15" customHeight="1">
      <c r="A11" s="111"/>
      <c r="B11" s="68" t="s">
        <v>85</v>
      </c>
      <c r="C11" s="58" t="s">
        <v>86</v>
      </c>
      <c r="D11" s="58" t="s">
        <v>79</v>
      </c>
      <c r="E11" s="69">
        <v>0</v>
      </c>
      <c r="F11" s="60">
        <v>44380</v>
      </c>
      <c r="G11" s="70">
        <v>45321</v>
      </c>
      <c r="H11" s="58" t="s">
        <v>84</v>
      </c>
      <c r="I11" s="71"/>
      <c r="J11" s="71"/>
      <c r="K11" s="71"/>
      <c r="L11" s="75">
        <v>18843.07</v>
      </c>
      <c r="M11" s="73">
        <v>44382</v>
      </c>
      <c r="N11" s="74">
        <v>0</v>
      </c>
    </row>
    <row r="12" spans="1:14" ht="15" customHeight="1">
      <c r="A12" s="111"/>
      <c r="B12" s="76" t="s">
        <v>82</v>
      </c>
      <c r="C12" s="63" t="s">
        <v>83</v>
      </c>
      <c r="D12" s="77" t="s">
        <v>79</v>
      </c>
      <c r="E12" s="78">
        <v>4960</v>
      </c>
      <c r="F12" s="65">
        <v>44382</v>
      </c>
      <c r="G12" s="66">
        <v>44473</v>
      </c>
      <c r="H12" s="63" t="s">
        <v>84</v>
      </c>
      <c r="I12" s="67"/>
      <c r="J12" s="67"/>
      <c r="K12" s="67"/>
      <c r="L12" s="79"/>
      <c r="M12" s="80"/>
      <c r="N12" s="81"/>
    </row>
    <row r="13" spans="1:14" ht="15" customHeight="1">
      <c r="A13" s="111"/>
      <c r="B13" s="82" t="s">
        <v>82</v>
      </c>
      <c r="C13" s="58" t="s">
        <v>89</v>
      </c>
      <c r="D13" s="83" t="s">
        <v>79</v>
      </c>
      <c r="E13" s="69">
        <v>13000</v>
      </c>
      <c r="F13" s="60">
        <v>44382</v>
      </c>
      <c r="G13" s="70">
        <v>44564</v>
      </c>
      <c r="H13" s="58" t="s">
        <v>84</v>
      </c>
      <c r="I13" s="71"/>
      <c r="J13" s="71"/>
      <c r="K13" s="71"/>
      <c r="L13" s="75"/>
      <c r="M13" s="73"/>
      <c r="N13" s="74"/>
    </row>
    <row r="14" spans="1:14" ht="15" customHeight="1">
      <c r="A14" s="131" t="s">
        <v>87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</row>
    <row r="15" spans="1:14" ht="15" customHeight="1">
      <c r="A15" s="133">
        <f>SUM(E9:E13)</f>
        <v>35599.93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</row>
    <row r="16" spans="1:14" ht="15" customHeight="1">
      <c r="A16" s="132" t="s">
        <v>90</v>
      </c>
      <c r="B16" s="55" t="s">
        <v>64</v>
      </c>
      <c r="C16" s="56" t="s">
        <v>65</v>
      </c>
      <c r="D16" s="56" t="s">
        <v>66</v>
      </c>
      <c r="E16" s="56" t="s">
        <v>67</v>
      </c>
      <c r="F16" s="56" t="s">
        <v>68</v>
      </c>
      <c r="G16" s="56" t="s">
        <v>69</v>
      </c>
      <c r="H16" s="56" t="s">
        <v>70</v>
      </c>
      <c r="I16" s="56" t="s">
        <v>71</v>
      </c>
      <c r="J16" s="56" t="s">
        <v>72</v>
      </c>
      <c r="K16" s="56" t="s">
        <v>73</v>
      </c>
      <c r="L16" s="56" t="s">
        <v>74</v>
      </c>
      <c r="M16" s="56" t="s">
        <v>75</v>
      </c>
      <c r="N16" s="56" t="s">
        <v>76</v>
      </c>
    </row>
    <row r="17" spans="1:14" ht="15" customHeight="1">
      <c r="A17" s="111"/>
      <c r="B17" s="135" t="s">
        <v>77</v>
      </c>
      <c r="C17" s="134" t="s">
        <v>78</v>
      </c>
      <c r="D17" s="134" t="s">
        <v>79</v>
      </c>
      <c r="E17" s="136">
        <f>K20</f>
        <v>18783.120000000003</v>
      </c>
      <c r="F17" s="137">
        <v>44439</v>
      </c>
      <c r="G17" s="134" t="s">
        <v>80</v>
      </c>
      <c r="H17" s="134" t="s">
        <v>81</v>
      </c>
      <c r="I17" s="74">
        <v>500</v>
      </c>
      <c r="J17" s="73">
        <v>44409</v>
      </c>
      <c r="K17" s="74">
        <v>13133.04</v>
      </c>
      <c r="L17" s="61"/>
      <c r="M17" s="61"/>
      <c r="N17" s="61"/>
    </row>
    <row r="18" spans="1:14" ht="15" customHeight="1">
      <c r="A18" s="111"/>
      <c r="B18" s="111"/>
      <c r="C18" s="111"/>
      <c r="D18" s="111"/>
      <c r="E18" s="111"/>
      <c r="F18" s="111"/>
      <c r="G18" s="111"/>
      <c r="H18" s="111"/>
      <c r="I18" s="81">
        <v>400</v>
      </c>
      <c r="J18" s="80">
        <v>44414</v>
      </c>
      <c r="K18" s="84">
        <f t="shared" ref="K18:K20" si="0">K17+I18</f>
        <v>13533.04</v>
      </c>
      <c r="L18" s="85"/>
      <c r="M18" s="84"/>
      <c r="N18" s="86"/>
    </row>
    <row r="19" spans="1:14" ht="15" customHeight="1">
      <c r="A19" s="111"/>
      <c r="B19" s="111"/>
      <c r="C19" s="111"/>
      <c r="D19" s="111"/>
      <c r="E19" s="111"/>
      <c r="F19" s="111"/>
      <c r="G19" s="111"/>
      <c r="H19" s="111"/>
      <c r="I19" s="74">
        <v>170</v>
      </c>
      <c r="J19" s="73">
        <v>44425</v>
      </c>
      <c r="K19" s="87">
        <f t="shared" si="0"/>
        <v>13703.04</v>
      </c>
      <c r="L19" s="88"/>
      <c r="M19" s="87"/>
      <c r="N19" s="61"/>
    </row>
    <row r="20" spans="1:14" ht="15" customHeight="1">
      <c r="A20" s="111"/>
      <c r="B20" s="111"/>
      <c r="C20" s="111"/>
      <c r="D20" s="111"/>
      <c r="E20" s="111"/>
      <c r="F20" s="111"/>
      <c r="G20" s="111"/>
      <c r="H20" s="111"/>
      <c r="I20" s="81">
        <v>5080.08</v>
      </c>
      <c r="J20" s="80">
        <v>44432</v>
      </c>
      <c r="K20" s="84">
        <f t="shared" si="0"/>
        <v>18783.120000000003</v>
      </c>
      <c r="L20" s="85"/>
      <c r="M20" s="84"/>
      <c r="N20" s="86"/>
    </row>
    <row r="21" spans="1:14" ht="15" customHeight="1">
      <c r="A21" s="111"/>
      <c r="B21" s="68" t="s">
        <v>82</v>
      </c>
      <c r="C21" s="58" t="s">
        <v>83</v>
      </c>
      <c r="D21" s="58" t="s">
        <v>79</v>
      </c>
      <c r="E21" s="59">
        <v>0</v>
      </c>
      <c r="F21" s="60">
        <v>44439</v>
      </c>
      <c r="G21" s="70">
        <v>44432</v>
      </c>
      <c r="H21" s="58" t="s">
        <v>84</v>
      </c>
      <c r="I21" s="71"/>
      <c r="J21" s="71"/>
      <c r="K21" s="71"/>
      <c r="L21" s="87">
        <v>5080.08</v>
      </c>
      <c r="M21" s="73">
        <v>44432</v>
      </c>
      <c r="N21" s="74">
        <v>0</v>
      </c>
    </row>
    <row r="22" spans="1:14" ht="15" customHeight="1">
      <c r="A22" s="111"/>
      <c r="B22" s="62" t="s">
        <v>82</v>
      </c>
      <c r="C22" s="63" t="s">
        <v>83</v>
      </c>
      <c r="D22" s="63" t="s">
        <v>79</v>
      </c>
      <c r="E22" s="64">
        <v>4985.3599999999997</v>
      </c>
      <c r="F22" s="65">
        <v>44411</v>
      </c>
      <c r="G22" s="66">
        <v>44473</v>
      </c>
      <c r="H22" s="63" t="s">
        <v>84</v>
      </c>
      <c r="I22" s="67"/>
      <c r="J22" s="67"/>
      <c r="K22" s="67"/>
      <c r="L22" s="67"/>
      <c r="M22" s="67"/>
      <c r="N22" s="67"/>
    </row>
    <row r="23" spans="1:14" ht="15" customHeight="1">
      <c r="A23" s="111"/>
      <c r="B23" s="68" t="s">
        <v>82</v>
      </c>
      <c r="C23" s="58" t="s">
        <v>91</v>
      </c>
      <c r="D23" s="58" t="s">
        <v>79</v>
      </c>
      <c r="E23" s="69">
        <v>13044.81</v>
      </c>
      <c r="F23" s="60">
        <v>44411</v>
      </c>
      <c r="G23" s="70">
        <v>45321</v>
      </c>
      <c r="H23" s="58" t="s">
        <v>84</v>
      </c>
      <c r="I23" s="71"/>
      <c r="J23" s="71"/>
      <c r="K23" s="71"/>
      <c r="L23" s="71"/>
      <c r="M23" s="71"/>
      <c r="N23" s="71"/>
    </row>
    <row r="24" spans="1:14" ht="15" customHeight="1">
      <c r="A24" s="131" t="s">
        <v>87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ht="15" customHeight="1">
      <c r="A25" s="133">
        <f>SUM(E17:E23)</f>
        <v>36813.29</v>
      </c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</row>
    <row r="26" spans="1:14">
      <c r="G26" s="36"/>
    </row>
    <row r="29" spans="1:14" ht="15" customHeight="1">
      <c r="A29" s="89" t="s">
        <v>92</v>
      </c>
    </row>
    <row r="30" spans="1:14" ht="15.6">
      <c r="A30" s="90">
        <v>9000</v>
      </c>
    </row>
  </sheetData>
  <mergeCells count="17">
    <mergeCell ref="A14:N14"/>
    <mergeCell ref="A15:N15"/>
    <mergeCell ref="H17:H20"/>
    <mergeCell ref="A24:N24"/>
    <mergeCell ref="A25:N25"/>
    <mergeCell ref="A16:A23"/>
    <mergeCell ref="B17:B20"/>
    <mergeCell ref="C17:C20"/>
    <mergeCell ref="D17:D20"/>
    <mergeCell ref="E17:E20"/>
    <mergeCell ref="F17:F20"/>
    <mergeCell ref="G17:G20"/>
    <mergeCell ref="B1:L1"/>
    <mergeCell ref="A2:A5"/>
    <mergeCell ref="A6:N6"/>
    <mergeCell ref="A7:N7"/>
    <mergeCell ref="A8:A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H24"/>
  <sheetViews>
    <sheetView workbookViewId="0"/>
  </sheetViews>
  <sheetFormatPr defaultColWidth="14.44140625" defaultRowHeight="15" customHeight="1"/>
  <cols>
    <col min="5" max="5" width="27.5546875" customWidth="1"/>
    <col min="6" max="6" width="27.6640625" customWidth="1"/>
    <col min="7" max="7" width="35.5546875" customWidth="1"/>
    <col min="8" max="8" width="21.109375" customWidth="1"/>
  </cols>
  <sheetData>
    <row r="1" spans="3:8" ht="15" customHeight="1">
      <c r="C1" s="138" t="s">
        <v>93</v>
      </c>
      <c r="D1" s="120"/>
      <c r="E1" s="120"/>
      <c r="F1" s="120"/>
      <c r="G1" s="121"/>
    </row>
    <row r="2" spans="3:8" ht="15" customHeight="1">
      <c r="C2" s="122"/>
      <c r="D2" s="123"/>
      <c r="E2" s="123"/>
      <c r="F2" s="123"/>
      <c r="G2" s="124"/>
    </row>
    <row r="3" spans="3:8">
      <c r="C3" s="1" t="s">
        <v>1</v>
      </c>
      <c r="D3" s="1" t="s">
        <v>2</v>
      </c>
      <c r="E3" s="1" t="s">
        <v>4</v>
      </c>
      <c r="F3" s="2" t="s">
        <v>94</v>
      </c>
      <c r="G3" s="1" t="s">
        <v>6</v>
      </c>
    </row>
    <row r="4" spans="3:8">
      <c r="C4" s="91">
        <v>1</v>
      </c>
      <c r="D4" s="92" t="s">
        <v>95</v>
      </c>
      <c r="E4" s="93" t="s">
        <v>96</v>
      </c>
      <c r="F4" s="93" t="s">
        <v>97</v>
      </c>
      <c r="G4" s="94" t="s">
        <v>98</v>
      </c>
    </row>
    <row r="5" spans="3:8">
      <c r="C5" s="91">
        <v>2</v>
      </c>
      <c r="D5" s="92" t="s">
        <v>99</v>
      </c>
      <c r="E5" s="93" t="s">
        <v>100</v>
      </c>
      <c r="F5" s="95" t="s">
        <v>22</v>
      </c>
      <c r="G5" s="96" t="s">
        <v>101</v>
      </c>
    </row>
    <row r="6" spans="3:8" ht="15" customHeight="1">
      <c r="C6" s="97">
        <v>3</v>
      </c>
      <c r="D6" s="98" t="s">
        <v>102</v>
      </c>
      <c r="E6" s="93" t="s">
        <v>96</v>
      </c>
      <c r="F6" s="93" t="s">
        <v>103</v>
      </c>
      <c r="G6" s="94" t="s">
        <v>23</v>
      </c>
      <c r="H6" s="99" t="s">
        <v>104</v>
      </c>
    </row>
    <row r="7" spans="3:8">
      <c r="C7" s="91">
        <v>4</v>
      </c>
      <c r="D7" s="92" t="s">
        <v>105</v>
      </c>
      <c r="E7" s="93" t="s">
        <v>97</v>
      </c>
      <c r="F7" s="93" t="s">
        <v>97</v>
      </c>
      <c r="G7" s="100" t="s">
        <v>106</v>
      </c>
    </row>
    <row r="14" spans="3:8">
      <c r="F14" s="101"/>
    </row>
    <row r="15" spans="3:8">
      <c r="D15" s="102"/>
      <c r="F15" s="101"/>
    </row>
    <row r="16" spans="3:8">
      <c r="F16" s="101"/>
    </row>
    <row r="17" spans="4:6">
      <c r="F17" s="101"/>
    </row>
    <row r="18" spans="4:6">
      <c r="F18" s="101"/>
    </row>
    <row r="19" spans="4:6">
      <c r="F19" s="101"/>
    </row>
    <row r="21" spans="4:6">
      <c r="D21" s="102"/>
      <c r="F21" s="101"/>
    </row>
    <row r="22" spans="4:6">
      <c r="F22" s="101"/>
    </row>
    <row r="23" spans="4:6">
      <c r="F23" s="101"/>
    </row>
    <row r="24" spans="4:6">
      <c r="F24" s="101"/>
    </row>
  </sheetData>
  <mergeCells count="1">
    <mergeCell ref="C1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Carteira - B3</vt:lpstr>
      <vt:lpstr>Carteira - Fixa</vt:lpstr>
      <vt:lpstr>Carteira Estudada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2021-09-07T14:26:36Z</dcterms:modified>
</cp:coreProperties>
</file>