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9C50C02-7093-4550-AB7F-0E18E469A41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ata" sheetId="1" r:id="rId1"/>
    <sheet name="metadata" sheetId="2" r:id="rId2"/>
  </sheets>
  <definedNames>
    <definedName name="_xlnm._FilterDatabase" localSheetId="0" hidden="1">data!$A$1:$K$116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6" i="1" l="1"/>
  <c r="I116" i="1"/>
  <c r="E116" i="1"/>
  <c r="E114" i="1"/>
  <c r="E113" i="1"/>
  <c r="E112" i="1"/>
  <c r="E111" i="1"/>
  <c r="E110" i="1"/>
  <c r="E115" i="1"/>
  <c r="G115" i="1"/>
  <c r="G114" i="1"/>
  <c r="I115" i="1"/>
  <c r="I114" i="1"/>
  <c r="I113" i="1"/>
  <c r="I112" i="1"/>
  <c r="I111" i="1"/>
  <c r="I110" i="1"/>
  <c r="I109" i="1"/>
  <c r="E109" i="1"/>
  <c r="G113" i="1"/>
  <c r="G112" i="1"/>
  <c r="G111" i="1"/>
  <c r="G110" i="1"/>
  <c r="G109" i="1"/>
  <c r="E108" i="1"/>
  <c r="I108" i="1"/>
  <c r="E106" i="1"/>
  <c r="E107" i="1"/>
  <c r="I107" i="1"/>
  <c r="I106" i="1"/>
  <c r="I105" i="1"/>
  <c r="G108" i="1"/>
  <c r="G107" i="1"/>
  <c r="G106" i="1"/>
  <c r="G105" i="1"/>
  <c r="E105" i="1"/>
  <c r="E103" i="1"/>
  <c r="E102" i="1"/>
  <c r="E101" i="1"/>
  <c r="E104" i="1"/>
  <c r="I104" i="1"/>
  <c r="I103" i="1"/>
  <c r="I102" i="1"/>
  <c r="I101" i="1"/>
  <c r="G104" i="1"/>
  <c r="G103" i="1"/>
  <c r="G102" i="1"/>
  <c r="G101" i="1"/>
  <c r="I100" i="1"/>
  <c r="G100" i="1"/>
  <c r="E100" i="1"/>
  <c r="E98" i="1"/>
  <c r="E97" i="1"/>
  <c r="E96" i="1"/>
  <c r="E95" i="1"/>
  <c r="E94" i="1"/>
  <c r="E93" i="1"/>
  <c r="E99" i="1"/>
  <c r="I99" i="1"/>
  <c r="G99" i="1"/>
  <c r="I98" i="1"/>
  <c r="I97" i="1"/>
  <c r="I96" i="1"/>
  <c r="I95" i="1"/>
  <c r="I94" i="1"/>
  <c r="I93" i="1"/>
  <c r="I92" i="1"/>
  <c r="E92" i="1"/>
  <c r="E90" i="1"/>
  <c r="E89" i="1"/>
  <c r="E91" i="1"/>
  <c r="G98" i="1"/>
  <c r="G97" i="1"/>
  <c r="G96" i="1"/>
  <c r="G95" i="1"/>
  <c r="G94" i="1"/>
  <c r="G93" i="1"/>
  <c r="G92" i="1"/>
  <c r="I91" i="1"/>
  <c r="G91" i="1"/>
  <c r="I90" i="1"/>
  <c r="G90" i="1"/>
  <c r="I89" i="1"/>
  <c r="G89" i="1"/>
  <c r="I88" i="1"/>
  <c r="G88" i="1"/>
  <c r="E88" i="1"/>
  <c r="E86" i="1"/>
  <c r="E85" i="1"/>
  <c r="E84" i="1"/>
  <c r="E83" i="1"/>
  <c r="E82" i="1"/>
  <c r="E87" i="1"/>
  <c r="I87" i="1"/>
  <c r="I86" i="1"/>
  <c r="I85" i="1"/>
  <c r="I84" i="1"/>
  <c r="I83" i="1"/>
  <c r="I82" i="1"/>
  <c r="I81" i="1"/>
  <c r="G87" i="1"/>
  <c r="G86" i="1"/>
  <c r="G85" i="1"/>
  <c r="G84" i="1"/>
  <c r="G83" i="1"/>
  <c r="G82" i="1"/>
  <c r="G81" i="1"/>
  <c r="E81" i="1"/>
  <c r="J116" i="1"/>
  <c r="J115" i="1"/>
  <c r="J114" i="1"/>
  <c r="J113" i="1"/>
  <c r="J112" i="1"/>
  <c r="J111" i="1"/>
  <c r="J110" i="1"/>
  <c r="J109" i="1"/>
  <c r="J108" i="1"/>
  <c r="J107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E79" i="1"/>
  <c r="E78" i="1"/>
  <c r="E77" i="1"/>
  <c r="E76" i="1"/>
  <c r="E75" i="1"/>
  <c r="E80" i="1"/>
  <c r="I80" i="1"/>
  <c r="I79" i="1"/>
  <c r="I78" i="1"/>
  <c r="I76" i="1"/>
  <c r="I77" i="1"/>
  <c r="I75" i="1"/>
  <c r="I74" i="1"/>
  <c r="G74" i="1"/>
  <c r="G75" i="1"/>
  <c r="G76" i="1"/>
  <c r="G77" i="1"/>
  <c r="G78" i="1"/>
  <c r="G79" i="1"/>
  <c r="G80" i="1"/>
  <c r="E74" i="1"/>
  <c r="I73" i="1"/>
  <c r="G73" i="1"/>
  <c r="E73" i="1"/>
  <c r="E71" i="1"/>
  <c r="E70" i="1"/>
  <c r="E69" i="1"/>
  <c r="E68" i="1"/>
  <c r="E67" i="1"/>
  <c r="E72" i="1"/>
  <c r="I72" i="1"/>
  <c r="I71" i="1"/>
  <c r="I70" i="1"/>
  <c r="I69" i="1"/>
  <c r="I68" i="1"/>
  <c r="I67" i="1"/>
  <c r="I66" i="1"/>
  <c r="E66" i="1"/>
  <c r="J64" i="1"/>
  <c r="J65" i="1"/>
  <c r="J66" i="1"/>
  <c r="J67" i="1"/>
  <c r="J68" i="1"/>
  <c r="J69" i="1"/>
  <c r="J70" i="1"/>
  <c r="J71" i="1"/>
  <c r="J72" i="1"/>
  <c r="J73" i="1"/>
  <c r="J74" i="1"/>
  <c r="E64" i="1"/>
  <c r="E65" i="1"/>
  <c r="G66" i="1"/>
  <c r="G67" i="1"/>
  <c r="G68" i="1"/>
  <c r="G69" i="1"/>
  <c r="G70" i="1"/>
  <c r="G71" i="1"/>
  <c r="G72" i="1"/>
  <c r="I65" i="1"/>
  <c r="I64" i="1"/>
  <c r="G65" i="1"/>
  <c r="G64" i="1"/>
  <c r="G63" i="1"/>
  <c r="I63" i="1"/>
  <c r="J63" i="1"/>
  <c r="E63" i="1"/>
  <c r="J62" i="1"/>
  <c r="J61" i="1"/>
  <c r="J60" i="1"/>
  <c r="J59" i="1"/>
  <c r="J58" i="1"/>
  <c r="J57" i="1"/>
  <c r="E61" i="1"/>
  <c r="E60" i="1"/>
  <c r="E59" i="1"/>
  <c r="E58" i="1"/>
  <c r="E57" i="1"/>
  <c r="E62" i="1"/>
  <c r="I62" i="1"/>
  <c r="G62" i="1"/>
  <c r="I61" i="1"/>
  <c r="G61" i="1"/>
  <c r="I60" i="1"/>
  <c r="I59" i="1"/>
  <c r="I58" i="1"/>
  <c r="I57" i="1"/>
  <c r="G60" i="1"/>
  <c r="G59" i="1"/>
  <c r="G58" i="1"/>
  <c r="G57" i="1"/>
  <c r="J56" i="1"/>
  <c r="I56" i="1"/>
  <c r="G56" i="1"/>
  <c r="E56" i="1"/>
  <c r="J55" i="1"/>
  <c r="J53" i="1"/>
  <c r="J52" i="1"/>
  <c r="J51" i="1"/>
  <c r="E54" i="1"/>
  <c r="E53" i="1"/>
  <c r="E52" i="1"/>
  <c r="E55" i="1"/>
  <c r="I55" i="1"/>
  <c r="G55" i="1"/>
  <c r="I54" i="1"/>
  <c r="I53" i="1"/>
  <c r="I52" i="1"/>
  <c r="G54" i="1"/>
  <c r="G53" i="1"/>
  <c r="G52" i="1"/>
  <c r="G51" i="1"/>
  <c r="I51" i="1"/>
  <c r="E51" i="1"/>
  <c r="E49" i="1"/>
  <c r="E50" i="1"/>
  <c r="I50" i="1"/>
  <c r="J50" i="1"/>
  <c r="G50" i="1"/>
  <c r="G49" i="1"/>
  <c r="I49" i="1"/>
  <c r="J49" i="1"/>
  <c r="I48" i="1"/>
  <c r="J48" i="1"/>
  <c r="G48" i="1"/>
  <c r="E48" i="1"/>
  <c r="J47" i="1"/>
  <c r="I47" i="1"/>
  <c r="G47" i="1"/>
  <c r="E4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  <c r="E46" i="1" l="1"/>
  <c r="E45" i="1"/>
  <c r="E44" i="1"/>
  <c r="E43" i="1"/>
  <c r="G46" i="1"/>
  <c r="G45" i="1"/>
  <c r="G44" i="1"/>
  <c r="G43" i="1"/>
  <c r="I46" i="1"/>
  <c r="I45" i="1"/>
  <c r="I44" i="1"/>
  <c r="I43" i="1"/>
  <c r="I42" i="1"/>
  <c r="G42" i="1"/>
  <c r="E42" i="1"/>
  <c r="E41" i="1"/>
  <c r="E40" i="1"/>
  <c r="E39" i="1"/>
  <c r="I41" i="1"/>
  <c r="I40" i="1"/>
  <c r="I39" i="1"/>
  <c r="I38" i="1"/>
  <c r="G41" i="1"/>
  <c r="G40" i="1"/>
  <c r="G39" i="1"/>
  <c r="G38" i="1"/>
  <c r="E38" i="1"/>
  <c r="I37" i="1"/>
  <c r="E37" i="1"/>
  <c r="E36" i="1"/>
  <c r="I36" i="1"/>
  <c r="G37" i="1"/>
  <c r="G36" i="1"/>
  <c r="I35" i="1"/>
  <c r="G35" i="1"/>
  <c r="E35" i="1"/>
  <c r="E34" i="1"/>
  <c r="E33" i="1"/>
  <c r="E32" i="1"/>
  <c r="E31" i="1"/>
  <c r="I34" i="1"/>
  <c r="I32" i="1"/>
  <c r="I33" i="1"/>
  <c r="I31" i="1"/>
  <c r="I30" i="1"/>
  <c r="G34" i="1"/>
  <c r="G33" i="1"/>
  <c r="G32" i="1"/>
  <c r="G31" i="1"/>
  <c r="G30" i="1"/>
  <c r="E30" i="1"/>
  <c r="E29" i="1"/>
  <c r="E28" i="1"/>
  <c r="E27" i="1"/>
  <c r="E26" i="1"/>
  <c r="E25" i="1"/>
  <c r="G29" i="1"/>
  <c r="I29" i="1"/>
  <c r="I28" i="1"/>
  <c r="I27" i="1"/>
  <c r="I26" i="1"/>
  <c r="I25" i="1"/>
  <c r="G28" i="1"/>
  <c r="G27" i="1"/>
  <c r="G26" i="1"/>
  <c r="G25" i="1"/>
  <c r="G24" i="1"/>
  <c r="I24" i="1"/>
  <c r="E24" i="1"/>
  <c r="E23" i="1"/>
  <c r="E22" i="1"/>
  <c r="E21" i="1"/>
  <c r="E20" i="1"/>
  <c r="I23" i="1"/>
  <c r="I22" i="1"/>
  <c r="I21" i="1"/>
  <c r="I19" i="1"/>
  <c r="I20" i="1"/>
  <c r="G23" i="1"/>
  <c r="G22" i="1"/>
  <c r="G21" i="1"/>
  <c r="G20" i="1"/>
  <c r="G19" i="1"/>
  <c r="E19" i="1"/>
  <c r="E18" i="1"/>
  <c r="E17" i="1"/>
  <c r="I18" i="1"/>
  <c r="I17" i="1"/>
  <c r="I16" i="1"/>
  <c r="E16" i="1"/>
  <c r="G18" i="1"/>
  <c r="G17" i="1"/>
  <c r="G16" i="1"/>
  <c r="E15" i="1"/>
  <c r="E14" i="1"/>
  <c r="I14" i="1"/>
  <c r="I15" i="1"/>
  <c r="I13" i="1"/>
  <c r="G15" i="1"/>
  <c r="G14" i="1"/>
  <c r="G13" i="1"/>
  <c r="E12" i="1"/>
  <c r="E11" i="1"/>
  <c r="E10" i="1"/>
  <c r="E9" i="1"/>
  <c r="E8" i="1"/>
  <c r="E6" i="1"/>
  <c r="E5" i="1"/>
  <c r="E13" i="1"/>
  <c r="I12" i="1"/>
  <c r="G12" i="1"/>
  <c r="I11" i="1"/>
  <c r="G11" i="1"/>
  <c r="I8" i="1"/>
  <c r="I10" i="1"/>
  <c r="G10" i="1"/>
  <c r="I9" i="1"/>
  <c r="G9" i="1"/>
  <c r="G8" i="1"/>
  <c r="I7" i="1"/>
  <c r="G7" i="1"/>
  <c r="E7" i="1"/>
  <c r="I6" i="1"/>
  <c r="G6" i="1"/>
  <c r="G5" i="1"/>
  <c r="I5" i="1"/>
  <c r="I4" i="1"/>
  <c r="G4" i="1"/>
  <c r="E4" i="1"/>
  <c r="G3" i="1"/>
  <c r="E3" i="1"/>
  <c r="I2" i="1"/>
  <c r="G2" i="1"/>
  <c r="E2" i="1"/>
</calcChain>
</file>

<file path=xl/sharedStrings.xml><?xml version="1.0" encoding="utf-8"?>
<sst xmlns="http://schemas.openxmlformats.org/spreadsheetml/2006/main" count="493" uniqueCount="27">
  <si>
    <t>individual</t>
  </si>
  <si>
    <t>age</t>
  </si>
  <si>
    <t>bites</t>
  </si>
  <si>
    <t>variable</t>
  </si>
  <si>
    <t>count</t>
  </si>
  <si>
    <t>hour</t>
  </si>
  <si>
    <t>sequence_obs</t>
  </si>
  <si>
    <t>adult</t>
  </si>
  <si>
    <t>description</t>
  </si>
  <si>
    <r>
      <t xml:space="preserve">identity of each </t>
    </r>
    <r>
      <rPr>
        <i/>
        <sz val="11"/>
        <color theme="1"/>
        <rFont val="Calibri"/>
        <family val="2"/>
        <scheme val="minor"/>
      </rPr>
      <t xml:space="preserve">Stegastes fuscus </t>
    </r>
    <r>
      <rPr>
        <sz val="11"/>
        <color theme="1"/>
        <rFont val="Calibri"/>
        <family val="2"/>
        <scheme val="minor"/>
      </rPr>
      <t>individual (the animal focal)</t>
    </r>
  </si>
  <si>
    <t>Hour you start sampling the behavior</t>
  </si>
  <si>
    <t>age or size (adult, intermediate, juvenile, based on the color)</t>
  </si>
  <si>
    <t>sequence of observation of each behavior (variable)</t>
  </si>
  <si>
    <t>behaviour (bites: bites on algae, interespecific_chase: chasing other species from its territory; intraspecific_chasing: chasing conspecifics from its territory)</t>
  </si>
  <si>
    <t>counting of each behavior</t>
  </si>
  <si>
    <t>observer</t>
  </si>
  <si>
    <t>AndreLuza</t>
  </si>
  <si>
    <t>site</t>
  </si>
  <si>
    <t>segredo</t>
  </si>
  <si>
    <t>date</t>
  </si>
  <si>
    <t>species_chased</t>
  </si>
  <si>
    <t>cabelo_gordo</t>
  </si>
  <si>
    <t>observation</t>
  </si>
  <si>
    <t>site of sampling</t>
  </si>
  <si>
    <t>intraspecific_chase</t>
  </si>
  <si>
    <t>stegastes_fuscus</t>
  </si>
  <si>
    <t>interspecific_chase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</si>
</sst>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I13" sqref="I13"/>
    </sheetView>
  </sheetViews>
  <sheetFormatPr defaultRowHeight="15" x14ac:dyDescent="0.25"/>
  <cols>
    <col min="1" max="1" width="9.85546875" customWidth="1"/>
    <col min="2" max="2" width="10.7109375" bestFit="1" customWidth="1"/>
    <col min="4" max="4" width="10.28515625" bestFit="1" customWidth="1"/>
    <col min="5" max="5" width="9.85546875" bestFit="1" customWidth="1"/>
    <col min="7" max="7" width="13.85546875" bestFit="1" customWidth="1"/>
    <col min="8" max="8" width="19.42578125" bestFit="1" customWidth="1"/>
    <col min="9" max="9" width="9.42578125" customWidth="1"/>
    <col min="10" max="10" width="16" bestFit="1" customWidth="1"/>
  </cols>
  <sheetData>
    <row r="1" spans="1:11" x14ac:dyDescent="0.25">
      <c r="A1" t="s">
        <v>17</v>
      </c>
      <c r="B1" t="s">
        <v>19</v>
      </c>
      <c r="C1" t="s">
        <v>5</v>
      </c>
      <c r="D1" t="s">
        <v>15</v>
      </c>
      <c r="E1" t="s">
        <v>0</v>
      </c>
      <c r="F1" t="s">
        <v>1</v>
      </c>
      <c r="G1" t="s">
        <v>6</v>
      </c>
      <c r="H1" t="s">
        <v>3</v>
      </c>
      <c r="I1" t="s">
        <v>4</v>
      </c>
      <c r="J1" t="s">
        <v>20</v>
      </c>
      <c r="K1" t="s">
        <v>22</v>
      </c>
    </row>
    <row r="2" spans="1:11" x14ac:dyDescent="0.25">
      <c r="A2" t="s">
        <v>18</v>
      </c>
      <c r="B2" s="2">
        <v>44987</v>
      </c>
      <c r="C2" s="1">
        <v>0.39999999999999997</v>
      </c>
      <c r="D2" s="1" t="s">
        <v>16</v>
      </c>
      <c r="E2">
        <f>1</f>
        <v>1</v>
      </c>
      <c r="F2" t="s">
        <v>7</v>
      </c>
      <c r="G2">
        <f>1</f>
        <v>1</v>
      </c>
      <c r="H2" t="s">
        <v>2</v>
      </c>
      <c r="I2">
        <f>3</f>
        <v>3</v>
      </c>
      <c r="J2">
        <f>IF(H2="bites",0,"NA")</f>
        <v>0</v>
      </c>
    </row>
    <row r="3" spans="1:11" x14ac:dyDescent="0.25">
      <c r="A3" t="s">
        <v>18</v>
      </c>
      <c r="B3" s="2">
        <v>44987</v>
      </c>
      <c r="C3" s="1">
        <v>0.39999999999999997</v>
      </c>
      <c r="D3" s="1" t="s">
        <v>16</v>
      </c>
      <c r="E3">
        <f>1</f>
        <v>1</v>
      </c>
      <c r="F3" t="s">
        <v>7</v>
      </c>
      <c r="G3">
        <f>1</f>
        <v>1</v>
      </c>
      <c r="H3" t="s">
        <v>26</v>
      </c>
      <c r="I3">
        <v>0</v>
      </c>
      <c r="J3" t="str">
        <f t="shared" ref="J3:J66" si="0">IF(H3="bites",0,"NA")</f>
        <v>NA</v>
      </c>
    </row>
    <row r="4" spans="1:11" x14ac:dyDescent="0.25">
      <c r="A4" t="s">
        <v>18</v>
      </c>
      <c r="B4" s="2">
        <v>44987</v>
      </c>
      <c r="C4" s="1">
        <v>0.40208333333333335</v>
      </c>
      <c r="D4" s="1" t="s">
        <v>16</v>
      </c>
      <c r="E4">
        <f>2</f>
        <v>2</v>
      </c>
      <c r="F4" t="s">
        <v>7</v>
      </c>
      <c r="G4">
        <f>1</f>
        <v>1</v>
      </c>
      <c r="H4" t="s">
        <v>2</v>
      </c>
      <c r="I4">
        <f>1</f>
        <v>1</v>
      </c>
      <c r="J4">
        <f t="shared" si="0"/>
        <v>0</v>
      </c>
    </row>
    <row r="5" spans="1:11" x14ac:dyDescent="0.25">
      <c r="A5" t="s">
        <v>18</v>
      </c>
      <c r="B5" s="2">
        <v>44987</v>
      </c>
      <c r="C5" s="1">
        <v>0.40208333333333335</v>
      </c>
      <c r="D5" s="1" t="s">
        <v>16</v>
      </c>
      <c r="E5">
        <f>2</f>
        <v>2</v>
      </c>
      <c r="F5" t="s">
        <v>7</v>
      </c>
      <c r="G5">
        <f>2</f>
        <v>2</v>
      </c>
      <c r="H5" t="s">
        <v>26</v>
      </c>
      <c r="I5">
        <f>1</f>
        <v>1</v>
      </c>
      <c r="J5" t="str">
        <f t="shared" si="0"/>
        <v>NA</v>
      </c>
    </row>
    <row r="6" spans="1:11" x14ac:dyDescent="0.25">
      <c r="A6" t="s">
        <v>18</v>
      </c>
      <c r="B6" s="2">
        <v>44987</v>
      </c>
      <c r="C6" s="1">
        <v>0.40208333333333335</v>
      </c>
      <c r="D6" s="1" t="s">
        <v>16</v>
      </c>
      <c r="E6">
        <f>2</f>
        <v>2</v>
      </c>
      <c r="F6" t="s">
        <v>7</v>
      </c>
      <c r="G6">
        <f>3</f>
        <v>3</v>
      </c>
      <c r="H6" t="s">
        <v>2</v>
      </c>
      <c r="I6">
        <f>8</f>
        <v>8</v>
      </c>
      <c r="J6">
        <f t="shared" si="0"/>
        <v>0</v>
      </c>
    </row>
    <row r="7" spans="1:11" x14ac:dyDescent="0.25">
      <c r="A7" t="s">
        <v>18</v>
      </c>
      <c r="B7" s="2">
        <v>44987</v>
      </c>
      <c r="C7" s="1">
        <v>0.40763888888888888</v>
      </c>
      <c r="D7" s="1" t="s">
        <v>16</v>
      </c>
      <c r="E7">
        <f>3</f>
        <v>3</v>
      </c>
      <c r="F7" t="s">
        <v>7</v>
      </c>
      <c r="G7">
        <f>1</f>
        <v>1</v>
      </c>
      <c r="H7" t="s">
        <v>2</v>
      </c>
      <c r="I7">
        <f>4</f>
        <v>4</v>
      </c>
      <c r="J7">
        <f t="shared" si="0"/>
        <v>0</v>
      </c>
    </row>
    <row r="8" spans="1:11" x14ac:dyDescent="0.25">
      <c r="A8" t="s">
        <v>18</v>
      </c>
      <c r="B8" s="2">
        <v>44987</v>
      </c>
      <c r="C8" s="1">
        <v>0.40763888888888888</v>
      </c>
      <c r="D8" s="1" t="s">
        <v>16</v>
      </c>
      <c r="E8">
        <f>3</f>
        <v>3</v>
      </c>
      <c r="F8" t="s">
        <v>7</v>
      </c>
      <c r="G8">
        <f>2</f>
        <v>2</v>
      </c>
      <c r="H8" t="s">
        <v>26</v>
      </c>
      <c r="I8">
        <f>1</f>
        <v>1</v>
      </c>
      <c r="J8" t="str">
        <f t="shared" si="0"/>
        <v>NA</v>
      </c>
    </row>
    <row r="9" spans="1:11" x14ac:dyDescent="0.25">
      <c r="A9" t="s">
        <v>18</v>
      </c>
      <c r="B9" s="2">
        <v>44987</v>
      </c>
      <c r="C9" s="1">
        <v>0.40763888888888888</v>
      </c>
      <c r="D9" s="1" t="s">
        <v>16</v>
      </c>
      <c r="E9">
        <f>3</f>
        <v>3</v>
      </c>
      <c r="F9" t="s">
        <v>7</v>
      </c>
      <c r="G9">
        <f>3</f>
        <v>3</v>
      </c>
      <c r="H9" t="s">
        <v>2</v>
      </c>
      <c r="I9">
        <f>1</f>
        <v>1</v>
      </c>
      <c r="J9">
        <f t="shared" si="0"/>
        <v>0</v>
      </c>
    </row>
    <row r="10" spans="1:11" x14ac:dyDescent="0.25">
      <c r="A10" t="s">
        <v>18</v>
      </c>
      <c r="B10" s="2">
        <v>44987</v>
      </c>
      <c r="C10" s="1">
        <v>0.40763888888888888</v>
      </c>
      <c r="D10" s="1" t="s">
        <v>16</v>
      </c>
      <c r="E10">
        <f>3</f>
        <v>3</v>
      </c>
      <c r="F10" t="s">
        <v>7</v>
      </c>
      <c r="G10">
        <f>4</f>
        <v>4</v>
      </c>
      <c r="H10" t="s">
        <v>26</v>
      </c>
      <c r="I10">
        <f>2</f>
        <v>2</v>
      </c>
      <c r="J10" t="str">
        <f t="shared" si="0"/>
        <v>NA</v>
      </c>
    </row>
    <row r="11" spans="1:11" x14ac:dyDescent="0.25">
      <c r="A11" t="s">
        <v>18</v>
      </c>
      <c r="B11" s="2">
        <v>44987</v>
      </c>
      <c r="C11" s="1">
        <v>0.40763888888888888</v>
      </c>
      <c r="D11" s="1" t="s">
        <v>16</v>
      </c>
      <c r="E11">
        <f>3</f>
        <v>3</v>
      </c>
      <c r="F11" t="s">
        <v>7</v>
      </c>
      <c r="G11">
        <f>5</f>
        <v>5</v>
      </c>
      <c r="H11" t="s">
        <v>2</v>
      </c>
      <c r="I11">
        <f>4</f>
        <v>4</v>
      </c>
      <c r="J11">
        <f t="shared" si="0"/>
        <v>0</v>
      </c>
    </row>
    <row r="12" spans="1:11" x14ac:dyDescent="0.25">
      <c r="A12" t="s">
        <v>18</v>
      </c>
      <c r="B12" s="2">
        <v>44987</v>
      </c>
      <c r="C12" s="1">
        <v>0.40763888888888888</v>
      </c>
      <c r="D12" s="1" t="s">
        <v>16</v>
      </c>
      <c r="E12">
        <f>3</f>
        <v>3</v>
      </c>
      <c r="F12" t="s">
        <v>7</v>
      </c>
      <c r="G12">
        <f>6</f>
        <v>6</v>
      </c>
      <c r="H12" t="s">
        <v>26</v>
      </c>
      <c r="I12">
        <f>1</f>
        <v>1</v>
      </c>
      <c r="J12" t="str">
        <f t="shared" si="0"/>
        <v>NA</v>
      </c>
    </row>
    <row r="13" spans="1:11" x14ac:dyDescent="0.25">
      <c r="A13" t="s">
        <v>18</v>
      </c>
      <c r="B13" s="2">
        <v>44987</v>
      </c>
      <c r="C13" s="1">
        <v>0.41319444444444442</v>
      </c>
      <c r="D13" s="1" t="s">
        <v>16</v>
      </c>
      <c r="E13">
        <f>4</f>
        <v>4</v>
      </c>
      <c r="F13" t="s">
        <v>7</v>
      </c>
      <c r="G13">
        <f>1</f>
        <v>1</v>
      </c>
      <c r="H13" t="s">
        <v>2</v>
      </c>
      <c r="I13">
        <f>1</f>
        <v>1</v>
      </c>
      <c r="J13">
        <f t="shared" si="0"/>
        <v>0</v>
      </c>
    </row>
    <row r="14" spans="1:11" x14ac:dyDescent="0.25">
      <c r="A14" t="s">
        <v>18</v>
      </c>
      <c r="B14" s="2">
        <v>44987</v>
      </c>
      <c r="C14" s="1">
        <v>0.41319444444444442</v>
      </c>
      <c r="D14" s="1" t="s">
        <v>16</v>
      </c>
      <c r="E14">
        <f>4</f>
        <v>4</v>
      </c>
      <c r="F14" t="s">
        <v>7</v>
      </c>
      <c r="G14">
        <f>2</f>
        <v>2</v>
      </c>
      <c r="H14" t="s">
        <v>26</v>
      </c>
      <c r="I14">
        <f>2</f>
        <v>2</v>
      </c>
      <c r="J14" t="str">
        <f t="shared" si="0"/>
        <v>NA</v>
      </c>
    </row>
    <row r="15" spans="1:11" x14ac:dyDescent="0.25">
      <c r="A15" t="s">
        <v>18</v>
      </c>
      <c r="B15" s="2">
        <v>44987</v>
      </c>
      <c r="C15" s="1">
        <v>0.41319444444444442</v>
      </c>
      <c r="D15" s="1" t="s">
        <v>16</v>
      </c>
      <c r="E15">
        <f>4</f>
        <v>4</v>
      </c>
      <c r="F15" t="s">
        <v>7</v>
      </c>
      <c r="G15">
        <f>3</f>
        <v>3</v>
      </c>
      <c r="H15" t="s">
        <v>2</v>
      </c>
      <c r="I15">
        <f>1</f>
        <v>1</v>
      </c>
      <c r="J15">
        <f t="shared" si="0"/>
        <v>0</v>
      </c>
    </row>
    <row r="16" spans="1:11" x14ac:dyDescent="0.25">
      <c r="A16" t="s">
        <v>18</v>
      </c>
      <c r="B16" s="2">
        <v>44987</v>
      </c>
      <c r="C16" s="1">
        <v>0.41666666666666669</v>
      </c>
      <c r="D16" s="1" t="s">
        <v>16</v>
      </c>
      <c r="E16">
        <f>5</f>
        <v>5</v>
      </c>
      <c r="F16" t="s">
        <v>7</v>
      </c>
      <c r="G16">
        <f>1</f>
        <v>1</v>
      </c>
      <c r="H16" t="s">
        <v>2</v>
      </c>
      <c r="I16">
        <f>1</f>
        <v>1</v>
      </c>
      <c r="J16">
        <f t="shared" si="0"/>
        <v>0</v>
      </c>
    </row>
    <row r="17" spans="1:10" x14ac:dyDescent="0.25">
      <c r="A17" t="s">
        <v>18</v>
      </c>
      <c r="B17" s="2">
        <v>44987</v>
      </c>
      <c r="C17" s="1">
        <v>0.41666666666666669</v>
      </c>
      <c r="D17" s="1" t="s">
        <v>16</v>
      </c>
      <c r="E17">
        <f>5</f>
        <v>5</v>
      </c>
      <c r="F17" t="s">
        <v>7</v>
      </c>
      <c r="G17">
        <f>2</f>
        <v>2</v>
      </c>
      <c r="H17" t="s">
        <v>26</v>
      </c>
      <c r="I17">
        <f>1</f>
        <v>1</v>
      </c>
      <c r="J17" t="str">
        <f t="shared" si="0"/>
        <v>NA</v>
      </c>
    </row>
    <row r="18" spans="1:10" x14ac:dyDescent="0.25">
      <c r="A18" t="s">
        <v>18</v>
      </c>
      <c r="B18" s="2">
        <v>44987</v>
      </c>
      <c r="C18" s="1">
        <v>0.41666666666666669</v>
      </c>
      <c r="D18" s="1" t="s">
        <v>16</v>
      </c>
      <c r="E18">
        <f>5</f>
        <v>5</v>
      </c>
      <c r="F18" t="s">
        <v>7</v>
      </c>
      <c r="G18">
        <f>3</f>
        <v>3</v>
      </c>
      <c r="H18" t="s">
        <v>2</v>
      </c>
      <c r="I18">
        <f>3</f>
        <v>3</v>
      </c>
      <c r="J18">
        <f t="shared" si="0"/>
        <v>0</v>
      </c>
    </row>
    <row r="19" spans="1:10" x14ac:dyDescent="0.25">
      <c r="A19" t="s">
        <v>18</v>
      </c>
      <c r="B19" s="2">
        <v>44987</v>
      </c>
      <c r="C19" s="1">
        <v>0.4201388888888889</v>
      </c>
      <c r="D19" s="1" t="s">
        <v>16</v>
      </c>
      <c r="E19">
        <f>6</f>
        <v>6</v>
      </c>
      <c r="F19" t="s">
        <v>7</v>
      </c>
      <c r="G19">
        <f>1</f>
        <v>1</v>
      </c>
      <c r="H19" t="s">
        <v>26</v>
      </c>
      <c r="I19">
        <f>2</f>
        <v>2</v>
      </c>
      <c r="J19" t="str">
        <f t="shared" si="0"/>
        <v>NA</v>
      </c>
    </row>
    <row r="20" spans="1:10" x14ac:dyDescent="0.25">
      <c r="A20" t="s">
        <v>18</v>
      </c>
      <c r="B20" s="2">
        <v>44987</v>
      </c>
      <c r="C20" s="1">
        <v>0.4201388888888889</v>
      </c>
      <c r="D20" s="1" t="s">
        <v>16</v>
      </c>
      <c r="E20">
        <f>6</f>
        <v>6</v>
      </c>
      <c r="F20" t="s">
        <v>7</v>
      </c>
      <c r="G20">
        <f>2</f>
        <v>2</v>
      </c>
      <c r="H20" t="s">
        <v>2</v>
      </c>
      <c r="I20">
        <f>1</f>
        <v>1</v>
      </c>
      <c r="J20">
        <f t="shared" si="0"/>
        <v>0</v>
      </c>
    </row>
    <row r="21" spans="1:10" x14ac:dyDescent="0.25">
      <c r="A21" t="s">
        <v>18</v>
      </c>
      <c r="B21" s="2">
        <v>44987</v>
      </c>
      <c r="C21" s="1">
        <v>0.4201388888888889</v>
      </c>
      <c r="D21" s="1" t="s">
        <v>16</v>
      </c>
      <c r="E21">
        <f>6</f>
        <v>6</v>
      </c>
      <c r="F21" t="s">
        <v>7</v>
      </c>
      <c r="G21">
        <f>3</f>
        <v>3</v>
      </c>
      <c r="H21" t="s">
        <v>26</v>
      </c>
      <c r="I21">
        <f>2</f>
        <v>2</v>
      </c>
      <c r="J21" t="str">
        <f t="shared" si="0"/>
        <v>NA</v>
      </c>
    </row>
    <row r="22" spans="1:10" x14ac:dyDescent="0.25">
      <c r="A22" t="s">
        <v>18</v>
      </c>
      <c r="B22" s="2">
        <v>44987</v>
      </c>
      <c r="C22" s="1">
        <v>0.4201388888888889</v>
      </c>
      <c r="D22" s="1" t="s">
        <v>16</v>
      </c>
      <c r="E22">
        <f>6</f>
        <v>6</v>
      </c>
      <c r="F22" t="s">
        <v>7</v>
      </c>
      <c r="G22">
        <f>4</f>
        <v>4</v>
      </c>
      <c r="H22" t="s">
        <v>2</v>
      </c>
      <c r="I22">
        <f>3</f>
        <v>3</v>
      </c>
      <c r="J22">
        <f t="shared" si="0"/>
        <v>0</v>
      </c>
    </row>
    <row r="23" spans="1:10" x14ac:dyDescent="0.25">
      <c r="A23" t="s">
        <v>18</v>
      </c>
      <c r="B23" s="2">
        <v>44987</v>
      </c>
      <c r="C23" s="1">
        <v>0.4201388888888889</v>
      </c>
      <c r="D23" s="1" t="s">
        <v>16</v>
      </c>
      <c r="E23">
        <f>6</f>
        <v>6</v>
      </c>
      <c r="F23" t="s">
        <v>7</v>
      </c>
      <c r="G23">
        <f>5</f>
        <v>5</v>
      </c>
      <c r="H23" t="s">
        <v>26</v>
      </c>
      <c r="I23">
        <f>1</f>
        <v>1</v>
      </c>
      <c r="J23" t="str">
        <f t="shared" si="0"/>
        <v>NA</v>
      </c>
    </row>
    <row r="24" spans="1:10" x14ac:dyDescent="0.25">
      <c r="A24" t="s">
        <v>18</v>
      </c>
      <c r="B24" s="2">
        <v>44987</v>
      </c>
      <c r="C24" s="1">
        <v>0.42222222222222222</v>
      </c>
      <c r="D24" s="1" t="s">
        <v>16</v>
      </c>
      <c r="E24">
        <f>7</f>
        <v>7</v>
      </c>
      <c r="F24" t="s">
        <v>7</v>
      </c>
      <c r="G24">
        <f>1</f>
        <v>1</v>
      </c>
      <c r="H24" t="s">
        <v>26</v>
      </c>
      <c r="I24">
        <f>2</f>
        <v>2</v>
      </c>
      <c r="J24" t="str">
        <f t="shared" si="0"/>
        <v>NA</v>
      </c>
    </row>
    <row r="25" spans="1:10" x14ac:dyDescent="0.25">
      <c r="A25" t="s">
        <v>18</v>
      </c>
      <c r="B25" s="2">
        <v>44987</v>
      </c>
      <c r="C25" s="1">
        <v>0.42222222222222222</v>
      </c>
      <c r="D25" s="1" t="s">
        <v>16</v>
      </c>
      <c r="E25">
        <f>7</f>
        <v>7</v>
      </c>
      <c r="F25" t="s">
        <v>7</v>
      </c>
      <c r="G25">
        <f>2</f>
        <v>2</v>
      </c>
      <c r="H25" t="s">
        <v>2</v>
      </c>
      <c r="I25">
        <f>2</f>
        <v>2</v>
      </c>
      <c r="J25">
        <f t="shared" si="0"/>
        <v>0</v>
      </c>
    </row>
    <row r="26" spans="1:10" x14ac:dyDescent="0.25">
      <c r="A26" t="s">
        <v>18</v>
      </c>
      <c r="B26" s="2">
        <v>44987</v>
      </c>
      <c r="C26" s="1">
        <v>0.42222222222222222</v>
      </c>
      <c r="D26" s="1" t="s">
        <v>16</v>
      </c>
      <c r="E26">
        <f>7</f>
        <v>7</v>
      </c>
      <c r="F26" t="s">
        <v>7</v>
      </c>
      <c r="G26">
        <f>3</f>
        <v>3</v>
      </c>
      <c r="H26" t="s">
        <v>26</v>
      </c>
      <c r="I26">
        <f>2</f>
        <v>2</v>
      </c>
      <c r="J26" t="str">
        <f t="shared" si="0"/>
        <v>NA</v>
      </c>
    </row>
    <row r="27" spans="1:10" x14ac:dyDescent="0.25">
      <c r="A27" t="s">
        <v>18</v>
      </c>
      <c r="B27" s="2">
        <v>44987</v>
      </c>
      <c r="C27" s="1">
        <v>0.42222222222222222</v>
      </c>
      <c r="D27" s="1" t="s">
        <v>16</v>
      </c>
      <c r="E27">
        <f>7</f>
        <v>7</v>
      </c>
      <c r="F27" t="s">
        <v>7</v>
      </c>
      <c r="G27">
        <f>4</f>
        <v>4</v>
      </c>
      <c r="H27" t="s">
        <v>2</v>
      </c>
      <c r="I27">
        <f>2</f>
        <v>2</v>
      </c>
      <c r="J27">
        <f t="shared" si="0"/>
        <v>0</v>
      </c>
    </row>
    <row r="28" spans="1:10" x14ac:dyDescent="0.25">
      <c r="A28" t="s">
        <v>18</v>
      </c>
      <c r="B28" s="2">
        <v>44987</v>
      </c>
      <c r="C28" s="1">
        <v>0.42222222222222222</v>
      </c>
      <c r="D28" s="1" t="s">
        <v>16</v>
      </c>
      <c r="E28">
        <f>7</f>
        <v>7</v>
      </c>
      <c r="F28" t="s">
        <v>7</v>
      </c>
      <c r="G28">
        <f>5</f>
        <v>5</v>
      </c>
      <c r="H28" t="s">
        <v>26</v>
      </c>
      <c r="I28">
        <f>1</f>
        <v>1</v>
      </c>
      <c r="J28" t="str">
        <f t="shared" si="0"/>
        <v>NA</v>
      </c>
    </row>
    <row r="29" spans="1:10" x14ac:dyDescent="0.25">
      <c r="A29" t="s">
        <v>18</v>
      </c>
      <c r="B29" s="2">
        <v>44987</v>
      </c>
      <c r="C29" s="1">
        <v>0.42222222222222222</v>
      </c>
      <c r="D29" s="1" t="s">
        <v>16</v>
      </c>
      <c r="E29">
        <f>7</f>
        <v>7</v>
      </c>
      <c r="F29" t="s">
        <v>7</v>
      </c>
      <c r="G29">
        <f>6</f>
        <v>6</v>
      </c>
      <c r="H29" t="s">
        <v>2</v>
      </c>
      <c r="I29">
        <f>2</f>
        <v>2</v>
      </c>
      <c r="J29">
        <f t="shared" si="0"/>
        <v>0</v>
      </c>
    </row>
    <row r="30" spans="1:10" x14ac:dyDescent="0.25">
      <c r="A30" t="s">
        <v>18</v>
      </c>
      <c r="B30" s="2">
        <v>44987</v>
      </c>
      <c r="C30" s="1">
        <v>0.42777777777777781</v>
      </c>
      <c r="D30" s="1" t="s">
        <v>16</v>
      </c>
      <c r="E30">
        <f>8</f>
        <v>8</v>
      </c>
      <c r="F30" t="s">
        <v>7</v>
      </c>
      <c r="G30">
        <f>1</f>
        <v>1</v>
      </c>
      <c r="H30" t="s">
        <v>26</v>
      </c>
      <c r="I30">
        <f>1</f>
        <v>1</v>
      </c>
      <c r="J30" t="str">
        <f t="shared" si="0"/>
        <v>NA</v>
      </c>
    </row>
    <row r="31" spans="1:10" x14ac:dyDescent="0.25">
      <c r="A31" t="s">
        <v>18</v>
      </c>
      <c r="B31" s="2">
        <v>44987</v>
      </c>
      <c r="C31" s="1">
        <v>0.42777777777777781</v>
      </c>
      <c r="D31" s="1" t="s">
        <v>16</v>
      </c>
      <c r="E31">
        <f>8</f>
        <v>8</v>
      </c>
      <c r="F31" t="s">
        <v>7</v>
      </c>
      <c r="G31">
        <f>2</f>
        <v>2</v>
      </c>
      <c r="H31" t="s">
        <v>2</v>
      </c>
      <c r="I31">
        <f>4</f>
        <v>4</v>
      </c>
      <c r="J31">
        <f t="shared" si="0"/>
        <v>0</v>
      </c>
    </row>
    <row r="32" spans="1:10" x14ac:dyDescent="0.25">
      <c r="A32" t="s">
        <v>18</v>
      </c>
      <c r="B32" s="2">
        <v>44987</v>
      </c>
      <c r="C32" s="1">
        <v>0.42777777777777781</v>
      </c>
      <c r="D32" s="1" t="s">
        <v>16</v>
      </c>
      <c r="E32">
        <f>8</f>
        <v>8</v>
      </c>
      <c r="F32" t="s">
        <v>7</v>
      </c>
      <c r="G32">
        <f>3</f>
        <v>3</v>
      </c>
      <c r="H32" t="s">
        <v>26</v>
      </c>
      <c r="I32">
        <f>1</f>
        <v>1</v>
      </c>
      <c r="J32" t="str">
        <f t="shared" si="0"/>
        <v>NA</v>
      </c>
    </row>
    <row r="33" spans="1:10" x14ac:dyDescent="0.25">
      <c r="A33" t="s">
        <v>18</v>
      </c>
      <c r="B33" s="2">
        <v>44987</v>
      </c>
      <c r="C33" s="1">
        <v>0.42777777777777781</v>
      </c>
      <c r="D33" s="1" t="s">
        <v>16</v>
      </c>
      <c r="E33">
        <f>8</f>
        <v>8</v>
      </c>
      <c r="F33" t="s">
        <v>7</v>
      </c>
      <c r="G33">
        <f>4</f>
        <v>4</v>
      </c>
      <c r="H33" t="s">
        <v>2</v>
      </c>
      <c r="I33">
        <f>5</f>
        <v>5</v>
      </c>
      <c r="J33">
        <f t="shared" si="0"/>
        <v>0</v>
      </c>
    </row>
    <row r="34" spans="1:10" x14ac:dyDescent="0.25">
      <c r="A34" t="s">
        <v>18</v>
      </c>
      <c r="B34" s="2">
        <v>44987</v>
      </c>
      <c r="C34" s="1">
        <v>0.42777777777777781</v>
      </c>
      <c r="D34" s="1" t="s">
        <v>16</v>
      </c>
      <c r="E34">
        <f>8</f>
        <v>8</v>
      </c>
      <c r="F34" t="s">
        <v>7</v>
      </c>
      <c r="G34">
        <f>5</f>
        <v>5</v>
      </c>
      <c r="H34" t="s">
        <v>26</v>
      </c>
      <c r="I34">
        <f>2</f>
        <v>2</v>
      </c>
      <c r="J34" t="str">
        <f t="shared" si="0"/>
        <v>NA</v>
      </c>
    </row>
    <row r="35" spans="1:10" x14ac:dyDescent="0.25">
      <c r="A35" t="s">
        <v>18</v>
      </c>
      <c r="B35" s="2">
        <v>44987</v>
      </c>
      <c r="C35" s="1">
        <v>0.43124999999999997</v>
      </c>
      <c r="D35" s="1" t="s">
        <v>16</v>
      </c>
      <c r="E35">
        <f>9</f>
        <v>9</v>
      </c>
      <c r="F35" t="s">
        <v>7</v>
      </c>
      <c r="G35">
        <f>1</f>
        <v>1</v>
      </c>
      <c r="H35" t="s">
        <v>26</v>
      </c>
      <c r="I35">
        <f>4</f>
        <v>4</v>
      </c>
      <c r="J35" t="str">
        <f t="shared" si="0"/>
        <v>NA</v>
      </c>
    </row>
    <row r="36" spans="1:10" x14ac:dyDescent="0.25">
      <c r="A36" t="s">
        <v>18</v>
      </c>
      <c r="B36" s="2">
        <v>44987</v>
      </c>
      <c r="C36" s="1">
        <v>0.43124999999999997</v>
      </c>
      <c r="D36" s="1" t="s">
        <v>16</v>
      </c>
      <c r="E36">
        <f>9</f>
        <v>9</v>
      </c>
      <c r="F36" t="s">
        <v>7</v>
      </c>
      <c r="G36">
        <f>2</f>
        <v>2</v>
      </c>
      <c r="H36" t="s">
        <v>2</v>
      </c>
      <c r="I36">
        <f>5</f>
        <v>5</v>
      </c>
      <c r="J36">
        <f t="shared" si="0"/>
        <v>0</v>
      </c>
    </row>
    <row r="37" spans="1:10" x14ac:dyDescent="0.25">
      <c r="A37" t="s">
        <v>18</v>
      </c>
      <c r="B37" s="2">
        <v>44987</v>
      </c>
      <c r="C37" s="1">
        <v>0.43124999999999997</v>
      </c>
      <c r="D37" s="1" t="s">
        <v>16</v>
      </c>
      <c r="E37">
        <f>9</f>
        <v>9</v>
      </c>
      <c r="F37" t="s">
        <v>7</v>
      </c>
      <c r="G37">
        <f>3</f>
        <v>3</v>
      </c>
      <c r="H37" t="s">
        <v>26</v>
      </c>
      <c r="I37">
        <f>1</f>
        <v>1</v>
      </c>
      <c r="J37" t="str">
        <f t="shared" si="0"/>
        <v>NA</v>
      </c>
    </row>
    <row r="38" spans="1:10" x14ac:dyDescent="0.25">
      <c r="A38" t="s">
        <v>18</v>
      </c>
      <c r="B38" s="2">
        <v>44987</v>
      </c>
      <c r="C38" s="1">
        <v>0.4381944444444445</v>
      </c>
      <c r="D38" s="1" t="s">
        <v>16</v>
      </c>
      <c r="E38">
        <f>10</f>
        <v>10</v>
      </c>
      <c r="F38" t="s">
        <v>7</v>
      </c>
      <c r="G38">
        <f>1</f>
        <v>1</v>
      </c>
      <c r="H38" t="s">
        <v>26</v>
      </c>
      <c r="I38">
        <f>4</f>
        <v>4</v>
      </c>
      <c r="J38" t="str">
        <f t="shared" si="0"/>
        <v>NA</v>
      </c>
    </row>
    <row r="39" spans="1:10" x14ac:dyDescent="0.25">
      <c r="A39" t="s">
        <v>18</v>
      </c>
      <c r="B39" s="2">
        <v>44987</v>
      </c>
      <c r="C39" s="1">
        <v>0.4381944444444445</v>
      </c>
      <c r="D39" s="1" t="s">
        <v>16</v>
      </c>
      <c r="E39">
        <f>10</f>
        <v>10</v>
      </c>
      <c r="F39" t="s">
        <v>7</v>
      </c>
      <c r="G39">
        <f>2</f>
        <v>2</v>
      </c>
      <c r="H39" t="s">
        <v>2</v>
      </c>
      <c r="I39">
        <f>1</f>
        <v>1</v>
      </c>
      <c r="J39">
        <f t="shared" si="0"/>
        <v>0</v>
      </c>
    </row>
    <row r="40" spans="1:10" x14ac:dyDescent="0.25">
      <c r="A40" t="s">
        <v>18</v>
      </c>
      <c r="B40" s="2">
        <v>44987</v>
      </c>
      <c r="C40" s="1">
        <v>0.4381944444444445</v>
      </c>
      <c r="D40" s="1" t="s">
        <v>16</v>
      </c>
      <c r="E40">
        <f>10</f>
        <v>10</v>
      </c>
      <c r="F40" t="s">
        <v>7</v>
      </c>
      <c r="G40">
        <f>3</f>
        <v>3</v>
      </c>
      <c r="H40" t="s">
        <v>26</v>
      </c>
      <c r="I40">
        <f>1</f>
        <v>1</v>
      </c>
      <c r="J40" t="str">
        <f t="shared" si="0"/>
        <v>NA</v>
      </c>
    </row>
    <row r="41" spans="1:10" x14ac:dyDescent="0.25">
      <c r="A41" t="s">
        <v>18</v>
      </c>
      <c r="B41" s="2">
        <v>44987</v>
      </c>
      <c r="C41" s="1">
        <v>0.4381944444444445</v>
      </c>
      <c r="D41" s="1" t="s">
        <v>16</v>
      </c>
      <c r="E41">
        <f>10</f>
        <v>10</v>
      </c>
      <c r="F41" t="s">
        <v>7</v>
      </c>
      <c r="G41">
        <f>4</f>
        <v>4</v>
      </c>
      <c r="H41" t="s">
        <v>2</v>
      </c>
      <c r="I41">
        <f>5</f>
        <v>5</v>
      </c>
      <c r="J41">
        <f t="shared" si="0"/>
        <v>0</v>
      </c>
    </row>
    <row r="42" spans="1:10" x14ac:dyDescent="0.25">
      <c r="A42" t="s">
        <v>18</v>
      </c>
      <c r="B42" s="2">
        <v>44987</v>
      </c>
      <c r="C42" s="1">
        <v>0.44444444444444442</v>
      </c>
      <c r="D42" s="1" t="s">
        <v>16</v>
      </c>
      <c r="E42">
        <f>11</f>
        <v>11</v>
      </c>
      <c r="F42" t="s">
        <v>7</v>
      </c>
      <c r="G42">
        <f>1</f>
        <v>1</v>
      </c>
      <c r="H42" t="s">
        <v>26</v>
      </c>
      <c r="I42">
        <f>2</f>
        <v>2</v>
      </c>
      <c r="J42" t="str">
        <f t="shared" si="0"/>
        <v>NA</v>
      </c>
    </row>
    <row r="43" spans="1:10" x14ac:dyDescent="0.25">
      <c r="A43" t="s">
        <v>18</v>
      </c>
      <c r="B43" s="2">
        <v>44987</v>
      </c>
      <c r="C43" s="1">
        <v>0.44444444444444442</v>
      </c>
      <c r="D43" s="1" t="s">
        <v>16</v>
      </c>
      <c r="E43">
        <f>11</f>
        <v>11</v>
      </c>
      <c r="F43" t="s">
        <v>7</v>
      </c>
      <c r="G43">
        <f>2</f>
        <v>2</v>
      </c>
      <c r="H43" t="s">
        <v>2</v>
      </c>
      <c r="I43">
        <f>3</f>
        <v>3</v>
      </c>
      <c r="J43">
        <f t="shared" si="0"/>
        <v>0</v>
      </c>
    </row>
    <row r="44" spans="1:10" x14ac:dyDescent="0.25">
      <c r="A44" t="s">
        <v>18</v>
      </c>
      <c r="B44" s="2">
        <v>44987</v>
      </c>
      <c r="C44" s="1">
        <v>0.44444444444444442</v>
      </c>
      <c r="D44" s="1" t="s">
        <v>16</v>
      </c>
      <c r="E44">
        <f>11</f>
        <v>11</v>
      </c>
      <c r="F44" t="s">
        <v>7</v>
      </c>
      <c r="G44">
        <f>3</f>
        <v>3</v>
      </c>
      <c r="H44" t="s">
        <v>26</v>
      </c>
      <c r="I44">
        <f>2</f>
        <v>2</v>
      </c>
      <c r="J44" t="str">
        <f t="shared" si="0"/>
        <v>NA</v>
      </c>
    </row>
    <row r="45" spans="1:10" x14ac:dyDescent="0.25">
      <c r="A45" t="s">
        <v>18</v>
      </c>
      <c r="B45" s="2">
        <v>44987</v>
      </c>
      <c r="C45" s="1">
        <v>0.44444444444444442</v>
      </c>
      <c r="D45" s="1" t="s">
        <v>16</v>
      </c>
      <c r="E45">
        <f>11</f>
        <v>11</v>
      </c>
      <c r="F45" t="s">
        <v>7</v>
      </c>
      <c r="G45">
        <f>4</f>
        <v>4</v>
      </c>
      <c r="H45" t="s">
        <v>2</v>
      </c>
      <c r="I45">
        <f>6</f>
        <v>6</v>
      </c>
      <c r="J45">
        <f t="shared" si="0"/>
        <v>0</v>
      </c>
    </row>
    <row r="46" spans="1:10" x14ac:dyDescent="0.25">
      <c r="A46" t="s">
        <v>18</v>
      </c>
      <c r="B46" s="2">
        <v>44987</v>
      </c>
      <c r="C46" s="1">
        <v>0.44444444444444442</v>
      </c>
      <c r="D46" s="1" t="s">
        <v>16</v>
      </c>
      <c r="E46">
        <f>11</f>
        <v>11</v>
      </c>
      <c r="F46" t="s">
        <v>7</v>
      </c>
      <c r="G46">
        <f>5</f>
        <v>5</v>
      </c>
      <c r="H46" t="s">
        <v>26</v>
      </c>
      <c r="I46">
        <f>3</f>
        <v>3</v>
      </c>
      <c r="J46" t="str">
        <f t="shared" si="0"/>
        <v>NA</v>
      </c>
    </row>
    <row r="47" spans="1:10" x14ac:dyDescent="0.25">
      <c r="A47" t="s">
        <v>21</v>
      </c>
      <c r="B47" s="2">
        <v>44988</v>
      </c>
      <c r="C47" s="1">
        <v>0.3833333333333333</v>
      </c>
      <c r="D47" s="1" t="s">
        <v>16</v>
      </c>
      <c r="E47">
        <f>12</f>
        <v>12</v>
      </c>
      <c r="F47" t="s">
        <v>7</v>
      </c>
      <c r="G47">
        <f>1</f>
        <v>1</v>
      </c>
      <c r="H47" t="s">
        <v>2</v>
      </c>
      <c r="I47">
        <f>13</f>
        <v>13</v>
      </c>
      <c r="J47">
        <f t="shared" si="0"/>
        <v>0</v>
      </c>
    </row>
    <row r="48" spans="1:10" x14ac:dyDescent="0.25">
      <c r="A48" t="s">
        <v>21</v>
      </c>
      <c r="B48" s="2">
        <v>44988</v>
      </c>
      <c r="C48" s="1">
        <v>0.38611111111111113</v>
      </c>
      <c r="D48" s="1" t="s">
        <v>16</v>
      </c>
      <c r="E48">
        <f>13</f>
        <v>13</v>
      </c>
      <c r="F48" t="s">
        <v>7</v>
      </c>
      <c r="G48">
        <f>1</f>
        <v>1</v>
      </c>
      <c r="H48" t="s">
        <v>2</v>
      </c>
      <c r="I48">
        <f>3</f>
        <v>3</v>
      </c>
      <c r="J48">
        <f t="shared" si="0"/>
        <v>0</v>
      </c>
    </row>
    <row r="49" spans="1:11" x14ac:dyDescent="0.25">
      <c r="A49" t="s">
        <v>21</v>
      </c>
      <c r="B49" s="2">
        <v>44988</v>
      </c>
      <c r="C49" s="1">
        <v>0.38611111111111113</v>
      </c>
      <c r="D49" s="1" t="s">
        <v>16</v>
      </c>
      <c r="E49">
        <f>13</f>
        <v>13</v>
      </c>
      <c r="F49" t="s">
        <v>7</v>
      </c>
      <c r="G49">
        <f>2</f>
        <v>2</v>
      </c>
      <c r="H49" t="s">
        <v>26</v>
      </c>
      <c r="I49">
        <f>2</f>
        <v>2</v>
      </c>
      <c r="J49" t="str">
        <f t="shared" si="0"/>
        <v>NA</v>
      </c>
    </row>
    <row r="50" spans="1:11" x14ac:dyDescent="0.25">
      <c r="A50" t="s">
        <v>21</v>
      </c>
      <c r="B50" s="2">
        <v>44988</v>
      </c>
      <c r="C50" s="1">
        <v>0.38611111111111113</v>
      </c>
      <c r="D50" s="1" t="s">
        <v>16</v>
      </c>
      <c r="E50">
        <f>13</f>
        <v>13</v>
      </c>
      <c r="F50" t="s">
        <v>7</v>
      </c>
      <c r="G50">
        <f>3</f>
        <v>3</v>
      </c>
      <c r="H50" t="s">
        <v>2</v>
      </c>
      <c r="I50">
        <f>13</f>
        <v>13</v>
      </c>
      <c r="J50">
        <f t="shared" si="0"/>
        <v>0</v>
      </c>
    </row>
    <row r="51" spans="1:11" x14ac:dyDescent="0.25">
      <c r="A51" t="s">
        <v>21</v>
      </c>
      <c r="B51" s="2">
        <v>44988</v>
      </c>
      <c r="C51" s="1">
        <v>0.38611111111111113</v>
      </c>
      <c r="D51" s="1" t="s">
        <v>16</v>
      </c>
      <c r="E51">
        <f>14</f>
        <v>14</v>
      </c>
      <c r="F51" t="s">
        <v>7</v>
      </c>
      <c r="G51">
        <f>1</f>
        <v>1</v>
      </c>
      <c r="H51" t="s">
        <v>26</v>
      </c>
      <c r="I51">
        <f>3</f>
        <v>3</v>
      </c>
      <c r="J51" t="str">
        <f t="shared" si="0"/>
        <v>NA</v>
      </c>
    </row>
    <row r="52" spans="1:11" x14ac:dyDescent="0.25">
      <c r="A52" t="s">
        <v>21</v>
      </c>
      <c r="B52" s="2">
        <v>44988</v>
      </c>
      <c r="C52" s="1">
        <v>0.38611111111111113</v>
      </c>
      <c r="D52" s="1" t="s">
        <v>16</v>
      </c>
      <c r="E52">
        <f>14</f>
        <v>14</v>
      </c>
      <c r="F52" t="s">
        <v>7</v>
      </c>
      <c r="G52">
        <f>2</f>
        <v>2</v>
      </c>
      <c r="H52" t="s">
        <v>2</v>
      </c>
      <c r="I52">
        <f>4</f>
        <v>4</v>
      </c>
      <c r="J52">
        <f t="shared" si="0"/>
        <v>0</v>
      </c>
    </row>
    <row r="53" spans="1:11" x14ac:dyDescent="0.25">
      <c r="A53" t="s">
        <v>21</v>
      </c>
      <c r="B53" s="2">
        <v>44988</v>
      </c>
      <c r="C53" s="1">
        <v>0.38611111111111113</v>
      </c>
      <c r="D53" s="1" t="s">
        <v>16</v>
      </c>
      <c r="E53">
        <f>14</f>
        <v>14</v>
      </c>
      <c r="F53" t="s">
        <v>7</v>
      </c>
      <c r="G53">
        <f>3</f>
        <v>3</v>
      </c>
      <c r="H53" t="s">
        <v>26</v>
      </c>
      <c r="I53">
        <f>1</f>
        <v>1</v>
      </c>
      <c r="J53" t="str">
        <f t="shared" si="0"/>
        <v>NA</v>
      </c>
    </row>
    <row r="54" spans="1:11" x14ac:dyDescent="0.25">
      <c r="A54" t="s">
        <v>21</v>
      </c>
      <c r="B54" s="2">
        <v>44988</v>
      </c>
      <c r="C54" s="1">
        <v>0.38611111111111113</v>
      </c>
      <c r="D54" s="1" t="s">
        <v>16</v>
      </c>
      <c r="E54">
        <f>14</f>
        <v>14</v>
      </c>
      <c r="F54" t="s">
        <v>7</v>
      </c>
      <c r="G54">
        <f>4</f>
        <v>4</v>
      </c>
      <c r="H54" t="s">
        <v>24</v>
      </c>
      <c r="I54">
        <f>1</f>
        <v>1</v>
      </c>
      <c r="J54" t="s">
        <v>25</v>
      </c>
      <c r="K54" t="s">
        <v>7</v>
      </c>
    </row>
    <row r="55" spans="1:11" x14ac:dyDescent="0.25">
      <c r="A55" t="s">
        <v>21</v>
      </c>
      <c r="B55" s="2">
        <v>44988</v>
      </c>
      <c r="C55" s="1">
        <v>0.38611111111111113</v>
      </c>
      <c r="D55" s="1" t="s">
        <v>16</v>
      </c>
      <c r="E55">
        <f>14</f>
        <v>14</v>
      </c>
      <c r="F55" t="s">
        <v>7</v>
      </c>
      <c r="G55">
        <f>5</f>
        <v>5</v>
      </c>
      <c r="H55" t="s">
        <v>2</v>
      </c>
      <c r="I55">
        <f>11</f>
        <v>11</v>
      </c>
      <c r="J55">
        <f t="shared" si="0"/>
        <v>0</v>
      </c>
    </row>
    <row r="56" spans="1:11" x14ac:dyDescent="0.25">
      <c r="A56" t="s">
        <v>21</v>
      </c>
      <c r="B56" s="2">
        <v>44988</v>
      </c>
      <c r="C56" s="1">
        <v>0.3923611111111111</v>
      </c>
      <c r="D56" s="1" t="s">
        <v>16</v>
      </c>
      <c r="E56">
        <f>15</f>
        <v>15</v>
      </c>
      <c r="F56" t="s">
        <v>7</v>
      </c>
      <c r="G56">
        <f>1</f>
        <v>1</v>
      </c>
      <c r="H56" t="s">
        <v>26</v>
      </c>
      <c r="I56">
        <f>1</f>
        <v>1</v>
      </c>
      <c r="J56" t="str">
        <f t="shared" si="0"/>
        <v>NA</v>
      </c>
    </row>
    <row r="57" spans="1:11" x14ac:dyDescent="0.25">
      <c r="A57" t="s">
        <v>21</v>
      </c>
      <c r="B57" s="2">
        <v>44988</v>
      </c>
      <c r="C57" s="1">
        <v>0.3923611111111111</v>
      </c>
      <c r="D57" s="1" t="s">
        <v>16</v>
      </c>
      <c r="E57">
        <f>15</f>
        <v>15</v>
      </c>
      <c r="F57" t="s">
        <v>7</v>
      </c>
      <c r="G57">
        <f>2</f>
        <v>2</v>
      </c>
      <c r="H57" t="s">
        <v>2</v>
      </c>
      <c r="I57">
        <f>2</f>
        <v>2</v>
      </c>
      <c r="J57">
        <f t="shared" si="0"/>
        <v>0</v>
      </c>
    </row>
    <row r="58" spans="1:11" x14ac:dyDescent="0.25">
      <c r="A58" t="s">
        <v>21</v>
      </c>
      <c r="B58" s="2">
        <v>44988</v>
      </c>
      <c r="C58" s="1">
        <v>0.3923611111111111</v>
      </c>
      <c r="D58" s="1" t="s">
        <v>16</v>
      </c>
      <c r="E58">
        <f>15</f>
        <v>15</v>
      </c>
      <c r="F58" t="s">
        <v>7</v>
      </c>
      <c r="G58">
        <f>3</f>
        <v>3</v>
      </c>
      <c r="H58" t="s">
        <v>26</v>
      </c>
      <c r="I58">
        <f>2</f>
        <v>2</v>
      </c>
      <c r="J58" t="str">
        <f t="shared" si="0"/>
        <v>NA</v>
      </c>
    </row>
    <row r="59" spans="1:11" x14ac:dyDescent="0.25">
      <c r="A59" t="s">
        <v>21</v>
      </c>
      <c r="B59" s="2">
        <v>44988</v>
      </c>
      <c r="C59" s="1">
        <v>0.3923611111111111</v>
      </c>
      <c r="D59" s="1" t="s">
        <v>16</v>
      </c>
      <c r="E59">
        <f>15</f>
        <v>15</v>
      </c>
      <c r="F59" t="s">
        <v>7</v>
      </c>
      <c r="G59">
        <f>4</f>
        <v>4</v>
      </c>
      <c r="H59" t="s">
        <v>2</v>
      </c>
      <c r="I59">
        <f>1</f>
        <v>1</v>
      </c>
      <c r="J59">
        <f t="shared" si="0"/>
        <v>0</v>
      </c>
    </row>
    <row r="60" spans="1:11" x14ac:dyDescent="0.25">
      <c r="A60" t="s">
        <v>21</v>
      </c>
      <c r="B60" s="2">
        <v>44988</v>
      </c>
      <c r="C60" s="1">
        <v>0.3923611111111111</v>
      </c>
      <c r="D60" s="1" t="s">
        <v>16</v>
      </c>
      <c r="E60">
        <f>15</f>
        <v>15</v>
      </c>
      <c r="F60" t="s">
        <v>7</v>
      </c>
      <c r="G60">
        <f>5</f>
        <v>5</v>
      </c>
      <c r="H60" t="s">
        <v>26</v>
      </c>
      <c r="I60">
        <f>4</f>
        <v>4</v>
      </c>
      <c r="J60" t="str">
        <f t="shared" si="0"/>
        <v>NA</v>
      </c>
    </row>
    <row r="61" spans="1:11" x14ac:dyDescent="0.25">
      <c r="A61" t="s">
        <v>21</v>
      </c>
      <c r="B61" s="2">
        <v>44988</v>
      </c>
      <c r="C61" s="1">
        <v>0.3923611111111111</v>
      </c>
      <c r="D61" s="1" t="s">
        <v>16</v>
      </c>
      <c r="E61">
        <f>15</f>
        <v>15</v>
      </c>
      <c r="F61" t="s">
        <v>7</v>
      </c>
      <c r="G61">
        <f>6</f>
        <v>6</v>
      </c>
      <c r="H61" t="s">
        <v>2</v>
      </c>
      <c r="I61">
        <f>5</f>
        <v>5</v>
      </c>
      <c r="J61">
        <f t="shared" si="0"/>
        <v>0</v>
      </c>
    </row>
    <row r="62" spans="1:11" x14ac:dyDescent="0.25">
      <c r="A62" t="s">
        <v>21</v>
      </c>
      <c r="B62" s="2">
        <v>44988</v>
      </c>
      <c r="C62" s="1">
        <v>0.3923611111111111</v>
      </c>
      <c r="D62" s="1" t="s">
        <v>16</v>
      </c>
      <c r="E62">
        <f>15</f>
        <v>15</v>
      </c>
      <c r="F62" t="s">
        <v>7</v>
      </c>
      <c r="G62">
        <f>7</f>
        <v>7</v>
      </c>
      <c r="H62" t="s">
        <v>26</v>
      </c>
      <c r="I62">
        <f>1</f>
        <v>1</v>
      </c>
      <c r="J62" t="str">
        <f t="shared" si="0"/>
        <v>NA</v>
      </c>
    </row>
    <row r="63" spans="1:11" x14ac:dyDescent="0.25">
      <c r="A63" t="s">
        <v>21</v>
      </c>
      <c r="B63" s="2">
        <v>44988</v>
      </c>
      <c r="C63" s="1">
        <v>0.39652777777777781</v>
      </c>
      <c r="D63" s="1" t="s">
        <v>16</v>
      </c>
      <c r="E63">
        <f>16</f>
        <v>16</v>
      </c>
      <c r="F63" t="s">
        <v>7</v>
      </c>
      <c r="G63">
        <f>1</f>
        <v>1</v>
      </c>
      <c r="H63" t="s">
        <v>2</v>
      </c>
      <c r="I63">
        <f>3</f>
        <v>3</v>
      </c>
      <c r="J63">
        <f t="shared" si="0"/>
        <v>0</v>
      </c>
    </row>
    <row r="64" spans="1:11" x14ac:dyDescent="0.25">
      <c r="A64" t="s">
        <v>21</v>
      </c>
      <c r="B64" s="2">
        <v>44988</v>
      </c>
      <c r="C64" s="1">
        <v>0.39652777777777781</v>
      </c>
      <c r="D64" s="1" t="s">
        <v>16</v>
      </c>
      <c r="E64">
        <f>16</f>
        <v>16</v>
      </c>
      <c r="F64" t="s">
        <v>7</v>
      </c>
      <c r="G64">
        <f>2</f>
        <v>2</v>
      </c>
      <c r="H64" t="s">
        <v>26</v>
      </c>
      <c r="I64">
        <f>1</f>
        <v>1</v>
      </c>
      <c r="J64" t="str">
        <f t="shared" si="0"/>
        <v>NA</v>
      </c>
    </row>
    <row r="65" spans="1:10" x14ac:dyDescent="0.25">
      <c r="A65" t="s">
        <v>21</v>
      </c>
      <c r="B65" s="2">
        <v>44988</v>
      </c>
      <c r="C65" s="1">
        <v>0.39652777777777781</v>
      </c>
      <c r="D65" s="1" t="s">
        <v>16</v>
      </c>
      <c r="E65">
        <f>16</f>
        <v>16</v>
      </c>
      <c r="F65" t="s">
        <v>7</v>
      </c>
      <c r="G65">
        <f>3</f>
        <v>3</v>
      </c>
      <c r="H65" t="s">
        <v>2</v>
      </c>
      <c r="I65">
        <f>7</f>
        <v>7</v>
      </c>
      <c r="J65">
        <f t="shared" si="0"/>
        <v>0</v>
      </c>
    </row>
    <row r="66" spans="1:10" x14ac:dyDescent="0.25">
      <c r="A66" t="s">
        <v>21</v>
      </c>
      <c r="B66" s="2">
        <v>44988</v>
      </c>
      <c r="C66" s="1">
        <v>0.39999999999999997</v>
      </c>
      <c r="D66" s="1" t="s">
        <v>16</v>
      </c>
      <c r="E66">
        <f>17</f>
        <v>17</v>
      </c>
      <c r="F66" t="s">
        <v>7</v>
      </c>
      <c r="G66">
        <f>1</f>
        <v>1</v>
      </c>
      <c r="H66" t="s">
        <v>2</v>
      </c>
      <c r="I66">
        <f>3</f>
        <v>3</v>
      </c>
      <c r="J66">
        <f t="shared" si="0"/>
        <v>0</v>
      </c>
    </row>
    <row r="67" spans="1:10" x14ac:dyDescent="0.25">
      <c r="A67" t="s">
        <v>21</v>
      </c>
      <c r="B67" s="2">
        <v>44988</v>
      </c>
      <c r="C67" s="1">
        <v>0.39999999999999997</v>
      </c>
      <c r="D67" s="1" t="s">
        <v>16</v>
      </c>
      <c r="E67">
        <f>17</f>
        <v>17</v>
      </c>
      <c r="F67" t="s">
        <v>7</v>
      </c>
      <c r="G67">
        <f>2</f>
        <v>2</v>
      </c>
      <c r="H67" t="s">
        <v>26</v>
      </c>
      <c r="I67">
        <f>3</f>
        <v>3</v>
      </c>
      <c r="J67" t="str">
        <f t="shared" ref="J67:J116" si="1">IF(H67="bites",0,"NA")</f>
        <v>NA</v>
      </c>
    </row>
    <row r="68" spans="1:10" x14ac:dyDescent="0.25">
      <c r="A68" t="s">
        <v>21</v>
      </c>
      <c r="B68" s="2">
        <v>44988</v>
      </c>
      <c r="C68" s="1">
        <v>0.39999999999999997</v>
      </c>
      <c r="D68" s="1" t="s">
        <v>16</v>
      </c>
      <c r="E68">
        <f>17</f>
        <v>17</v>
      </c>
      <c r="F68" t="s">
        <v>7</v>
      </c>
      <c r="G68">
        <f>3</f>
        <v>3</v>
      </c>
      <c r="H68" t="s">
        <v>2</v>
      </c>
      <c r="I68">
        <f>5</f>
        <v>5</v>
      </c>
      <c r="J68">
        <f t="shared" si="1"/>
        <v>0</v>
      </c>
    </row>
    <row r="69" spans="1:10" x14ac:dyDescent="0.25">
      <c r="A69" t="s">
        <v>21</v>
      </c>
      <c r="B69" s="2">
        <v>44988</v>
      </c>
      <c r="C69" s="1">
        <v>0.39999999999999997</v>
      </c>
      <c r="D69" s="1" t="s">
        <v>16</v>
      </c>
      <c r="E69">
        <f>17</f>
        <v>17</v>
      </c>
      <c r="F69" t="s">
        <v>7</v>
      </c>
      <c r="G69">
        <f>4</f>
        <v>4</v>
      </c>
      <c r="H69" t="s">
        <v>26</v>
      </c>
      <c r="I69">
        <f>2</f>
        <v>2</v>
      </c>
      <c r="J69" t="str">
        <f t="shared" si="1"/>
        <v>NA</v>
      </c>
    </row>
    <row r="70" spans="1:10" x14ac:dyDescent="0.25">
      <c r="A70" t="s">
        <v>21</v>
      </c>
      <c r="B70" s="2">
        <v>44988</v>
      </c>
      <c r="C70" s="1">
        <v>0.39999999999999997</v>
      </c>
      <c r="D70" s="1" t="s">
        <v>16</v>
      </c>
      <c r="E70">
        <f>17</f>
        <v>17</v>
      </c>
      <c r="F70" t="s">
        <v>7</v>
      </c>
      <c r="G70">
        <f>5</f>
        <v>5</v>
      </c>
      <c r="H70" t="s">
        <v>2</v>
      </c>
      <c r="I70">
        <f>5</f>
        <v>5</v>
      </c>
      <c r="J70">
        <f t="shared" si="1"/>
        <v>0</v>
      </c>
    </row>
    <row r="71" spans="1:10" x14ac:dyDescent="0.25">
      <c r="A71" t="s">
        <v>21</v>
      </c>
      <c r="B71" s="2">
        <v>44988</v>
      </c>
      <c r="C71" s="1">
        <v>0.39999999999999997</v>
      </c>
      <c r="D71" s="1" t="s">
        <v>16</v>
      </c>
      <c r="E71">
        <f>17</f>
        <v>17</v>
      </c>
      <c r="F71" t="s">
        <v>7</v>
      </c>
      <c r="G71">
        <f>6</f>
        <v>6</v>
      </c>
      <c r="H71" t="s">
        <v>26</v>
      </c>
      <c r="I71">
        <f>1</f>
        <v>1</v>
      </c>
      <c r="J71" t="str">
        <f t="shared" si="1"/>
        <v>NA</v>
      </c>
    </row>
    <row r="72" spans="1:10" x14ac:dyDescent="0.25">
      <c r="A72" t="s">
        <v>21</v>
      </c>
      <c r="B72" s="2">
        <v>44988</v>
      </c>
      <c r="C72" s="1">
        <v>0.39999999999999997</v>
      </c>
      <c r="D72" s="1" t="s">
        <v>16</v>
      </c>
      <c r="E72">
        <f>17</f>
        <v>17</v>
      </c>
      <c r="F72" t="s">
        <v>7</v>
      </c>
      <c r="G72">
        <f>7</f>
        <v>7</v>
      </c>
      <c r="H72" t="s">
        <v>2</v>
      </c>
      <c r="I72">
        <f>3</f>
        <v>3</v>
      </c>
      <c r="J72">
        <f t="shared" si="1"/>
        <v>0</v>
      </c>
    </row>
    <row r="73" spans="1:10" x14ac:dyDescent="0.25">
      <c r="A73" t="s">
        <v>21</v>
      </c>
      <c r="B73" s="2">
        <v>44988</v>
      </c>
      <c r="C73" s="1">
        <v>0.40347222222222223</v>
      </c>
      <c r="D73" s="1" t="s">
        <v>16</v>
      </c>
      <c r="E73">
        <f>18</f>
        <v>18</v>
      </c>
      <c r="F73" t="s">
        <v>7</v>
      </c>
      <c r="G73">
        <f>1</f>
        <v>1</v>
      </c>
      <c r="H73" t="s">
        <v>2</v>
      </c>
      <c r="I73">
        <f>1</f>
        <v>1</v>
      </c>
      <c r="J73">
        <f t="shared" si="1"/>
        <v>0</v>
      </c>
    </row>
    <row r="74" spans="1:10" x14ac:dyDescent="0.25">
      <c r="A74" t="s">
        <v>21</v>
      </c>
      <c r="B74" s="2">
        <v>44988</v>
      </c>
      <c r="C74" s="1">
        <v>0.40625</v>
      </c>
      <c r="D74" s="1" t="s">
        <v>16</v>
      </c>
      <c r="E74">
        <f>19</f>
        <v>19</v>
      </c>
      <c r="F74" t="s">
        <v>7</v>
      </c>
      <c r="G74">
        <f>1</f>
        <v>1</v>
      </c>
      <c r="H74" t="s">
        <v>2</v>
      </c>
      <c r="I74">
        <f>5</f>
        <v>5</v>
      </c>
      <c r="J74">
        <f t="shared" si="1"/>
        <v>0</v>
      </c>
    </row>
    <row r="75" spans="1:10" x14ac:dyDescent="0.25">
      <c r="A75" t="s">
        <v>21</v>
      </c>
      <c r="B75" s="2">
        <v>44988</v>
      </c>
      <c r="C75" s="1">
        <v>0.40625</v>
      </c>
      <c r="D75" s="1" t="s">
        <v>16</v>
      </c>
      <c r="E75">
        <f>19</f>
        <v>19</v>
      </c>
      <c r="F75" t="s">
        <v>7</v>
      </c>
      <c r="G75">
        <f>2</f>
        <v>2</v>
      </c>
      <c r="H75" t="s">
        <v>26</v>
      </c>
      <c r="I75">
        <f>1</f>
        <v>1</v>
      </c>
      <c r="J75" t="str">
        <f t="shared" si="1"/>
        <v>NA</v>
      </c>
    </row>
    <row r="76" spans="1:10" x14ac:dyDescent="0.25">
      <c r="A76" t="s">
        <v>21</v>
      </c>
      <c r="B76" s="2">
        <v>44988</v>
      </c>
      <c r="C76" s="1">
        <v>0.40625</v>
      </c>
      <c r="D76" s="1" t="s">
        <v>16</v>
      </c>
      <c r="E76">
        <f>19</f>
        <v>19</v>
      </c>
      <c r="F76" t="s">
        <v>7</v>
      </c>
      <c r="G76">
        <f>3</f>
        <v>3</v>
      </c>
      <c r="H76" t="s">
        <v>2</v>
      </c>
      <c r="I76">
        <f>7</f>
        <v>7</v>
      </c>
      <c r="J76">
        <f t="shared" si="1"/>
        <v>0</v>
      </c>
    </row>
    <row r="77" spans="1:10" x14ac:dyDescent="0.25">
      <c r="A77" t="s">
        <v>21</v>
      </c>
      <c r="B77" s="2">
        <v>44988</v>
      </c>
      <c r="C77" s="1">
        <v>0.40625</v>
      </c>
      <c r="D77" s="1" t="s">
        <v>16</v>
      </c>
      <c r="E77">
        <f>19</f>
        <v>19</v>
      </c>
      <c r="F77" t="s">
        <v>7</v>
      </c>
      <c r="G77">
        <f>4</f>
        <v>4</v>
      </c>
      <c r="H77" t="s">
        <v>26</v>
      </c>
      <c r="I77">
        <f>1</f>
        <v>1</v>
      </c>
      <c r="J77" t="str">
        <f t="shared" si="1"/>
        <v>NA</v>
      </c>
    </row>
    <row r="78" spans="1:10" x14ac:dyDescent="0.25">
      <c r="A78" t="s">
        <v>21</v>
      </c>
      <c r="B78" s="2">
        <v>44988</v>
      </c>
      <c r="C78" s="1">
        <v>0.40625</v>
      </c>
      <c r="D78" s="1" t="s">
        <v>16</v>
      </c>
      <c r="E78">
        <f>19</f>
        <v>19</v>
      </c>
      <c r="F78" t="s">
        <v>7</v>
      </c>
      <c r="G78">
        <f>5</f>
        <v>5</v>
      </c>
      <c r="H78" t="s">
        <v>2</v>
      </c>
      <c r="I78">
        <f>1</f>
        <v>1</v>
      </c>
      <c r="J78">
        <f t="shared" si="1"/>
        <v>0</v>
      </c>
    </row>
    <row r="79" spans="1:10" x14ac:dyDescent="0.25">
      <c r="A79" t="s">
        <v>21</v>
      </c>
      <c r="B79" s="2">
        <v>44988</v>
      </c>
      <c r="C79" s="1">
        <v>0.40625</v>
      </c>
      <c r="D79" s="1" t="s">
        <v>16</v>
      </c>
      <c r="E79">
        <f>19</f>
        <v>19</v>
      </c>
      <c r="F79" t="s">
        <v>7</v>
      </c>
      <c r="G79">
        <f>6</f>
        <v>6</v>
      </c>
      <c r="H79" t="s">
        <v>26</v>
      </c>
      <c r="I79">
        <f>2</f>
        <v>2</v>
      </c>
      <c r="J79" t="str">
        <f t="shared" si="1"/>
        <v>NA</v>
      </c>
    </row>
    <row r="80" spans="1:10" x14ac:dyDescent="0.25">
      <c r="A80" t="s">
        <v>21</v>
      </c>
      <c r="B80" s="2">
        <v>44988</v>
      </c>
      <c r="C80" s="1">
        <v>0.40625</v>
      </c>
      <c r="D80" s="1" t="s">
        <v>16</v>
      </c>
      <c r="E80">
        <f>19</f>
        <v>19</v>
      </c>
      <c r="F80" t="s">
        <v>7</v>
      </c>
      <c r="G80">
        <f>7</f>
        <v>7</v>
      </c>
      <c r="H80" t="s">
        <v>2</v>
      </c>
      <c r="I80">
        <f>3</f>
        <v>3</v>
      </c>
      <c r="J80">
        <f t="shared" si="1"/>
        <v>0</v>
      </c>
    </row>
    <row r="81" spans="1:10" x14ac:dyDescent="0.25">
      <c r="A81" t="s">
        <v>21</v>
      </c>
      <c r="B81" s="2">
        <v>44988</v>
      </c>
      <c r="C81" s="1">
        <v>0.40902777777777777</v>
      </c>
      <c r="D81" s="1" t="s">
        <v>16</v>
      </c>
      <c r="E81">
        <f>20</f>
        <v>20</v>
      </c>
      <c r="F81" t="s">
        <v>7</v>
      </c>
      <c r="G81">
        <f>1</f>
        <v>1</v>
      </c>
      <c r="H81" t="s">
        <v>26</v>
      </c>
      <c r="I81">
        <f>2</f>
        <v>2</v>
      </c>
      <c r="J81" t="str">
        <f t="shared" si="1"/>
        <v>NA</v>
      </c>
    </row>
    <row r="82" spans="1:10" x14ac:dyDescent="0.25">
      <c r="A82" t="s">
        <v>21</v>
      </c>
      <c r="B82" s="2">
        <v>44988</v>
      </c>
      <c r="C82" s="1">
        <v>0.40902777777777777</v>
      </c>
      <c r="D82" s="1" t="s">
        <v>16</v>
      </c>
      <c r="E82">
        <f>20</f>
        <v>20</v>
      </c>
      <c r="F82" t="s">
        <v>7</v>
      </c>
      <c r="G82">
        <f>2</f>
        <v>2</v>
      </c>
      <c r="H82" t="s">
        <v>2</v>
      </c>
      <c r="I82">
        <f>2</f>
        <v>2</v>
      </c>
      <c r="J82">
        <f t="shared" si="1"/>
        <v>0</v>
      </c>
    </row>
    <row r="83" spans="1:10" x14ac:dyDescent="0.25">
      <c r="A83" t="s">
        <v>21</v>
      </c>
      <c r="B83" s="2">
        <v>44988</v>
      </c>
      <c r="C83" s="1">
        <v>0.40902777777777777</v>
      </c>
      <c r="D83" s="1" t="s">
        <v>16</v>
      </c>
      <c r="E83">
        <f>20</f>
        <v>20</v>
      </c>
      <c r="F83" t="s">
        <v>7</v>
      </c>
      <c r="G83">
        <f>3</f>
        <v>3</v>
      </c>
      <c r="H83" t="s">
        <v>26</v>
      </c>
      <c r="I83">
        <f>2</f>
        <v>2</v>
      </c>
      <c r="J83" t="str">
        <f t="shared" si="1"/>
        <v>NA</v>
      </c>
    </row>
    <row r="84" spans="1:10" x14ac:dyDescent="0.25">
      <c r="A84" t="s">
        <v>21</v>
      </c>
      <c r="B84" s="2">
        <v>44988</v>
      </c>
      <c r="C84" s="1">
        <v>0.40902777777777777</v>
      </c>
      <c r="D84" s="1" t="s">
        <v>16</v>
      </c>
      <c r="E84">
        <f>20</f>
        <v>20</v>
      </c>
      <c r="F84" t="s">
        <v>7</v>
      </c>
      <c r="G84">
        <f>4</f>
        <v>4</v>
      </c>
      <c r="H84" t="s">
        <v>2</v>
      </c>
      <c r="I84">
        <f>1</f>
        <v>1</v>
      </c>
      <c r="J84">
        <f t="shared" si="1"/>
        <v>0</v>
      </c>
    </row>
    <row r="85" spans="1:10" x14ac:dyDescent="0.25">
      <c r="A85" t="s">
        <v>21</v>
      </c>
      <c r="B85" s="2">
        <v>44988</v>
      </c>
      <c r="C85" s="1">
        <v>0.40902777777777777</v>
      </c>
      <c r="D85" s="1" t="s">
        <v>16</v>
      </c>
      <c r="E85">
        <f>20</f>
        <v>20</v>
      </c>
      <c r="F85" t="s">
        <v>7</v>
      </c>
      <c r="G85">
        <f>5</f>
        <v>5</v>
      </c>
      <c r="H85" t="s">
        <v>26</v>
      </c>
      <c r="I85">
        <f>2</f>
        <v>2</v>
      </c>
      <c r="J85" t="str">
        <f t="shared" si="1"/>
        <v>NA</v>
      </c>
    </row>
    <row r="86" spans="1:10" x14ac:dyDescent="0.25">
      <c r="A86" t="s">
        <v>21</v>
      </c>
      <c r="B86" s="2">
        <v>44988</v>
      </c>
      <c r="C86" s="1">
        <v>0.40902777777777777</v>
      </c>
      <c r="D86" s="1" t="s">
        <v>16</v>
      </c>
      <c r="E86">
        <f>20</f>
        <v>20</v>
      </c>
      <c r="F86" t="s">
        <v>7</v>
      </c>
      <c r="G86">
        <f>6</f>
        <v>6</v>
      </c>
      <c r="H86" t="s">
        <v>2</v>
      </c>
      <c r="I86">
        <f>2</f>
        <v>2</v>
      </c>
      <c r="J86">
        <f t="shared" si="1"/>
        <v>0</v>
      </c>
    </row>
    <row r="87" spans="1:10" x14ac:dyDescent="0.25">
      <c r="A87" t="s">
        <v>21</v>
      </c>
      <c r="B87" s="2">
        <v>44988</v>
      </c>
      <c r="C87" s="1">
        <v>0.40902777777777777</v>
      </c>
      <c r="D87" s="1" t="s">
        <v>16</v>
      </c>
      <c r="E87">
        <f>20</f>
        <v>20</v>
      </c>
      <c r="F87" t="s">
        <v>7</v>
      </c>
      <c r="G87">
        <f>7</f>
        <v>7</v>
      </c>
      <c r="H87" t="s">
        <v>26</v>
      </c>
      <c r="I87">
        <f>1</f>
        <v>1</v>
      </c>
      <c r="J87" t="str">
        <f t="shared" si="1"/>
        <v>NA</v>
      </c>
    </row>
    <row r="88" spans="1:10" x14ac:dyDescent="0.25">
      <c r="A88" t="s">
        <v>21</v>
      </c>
      <c r="B88" s="2">
        <v>44988</v>
      </c>
      <c r="C88" s="1">
        <v>0.41388888888888892</v>
      </c>
      <c r="D88" s="1" t="s">
        <v>16</v>
      </c>
      <c r="E88">
        <f>21</f>
        <v>21</v>
      </c>
      <c r="F88" t="s">
        <v>7</v>
      </c>
      <c r="G88">
        <f>1</f>
        <v>1</v>
      </c>
      <c r="H88" t="s">
        <v>26</v>
      </c>
      <c r="I88">
        <f>3</f>
        <v>3</v>
      </c>
      <c r="J88" t="str">
        <f t="shared" si="1"/>
        <v>NA</v>
      </c>
    </row>
    <row r="89" spans="1:10" x14ac:dyDescent="0.25">
      <c r="A89" t="s">
        <v>21</v>
      </c>
      <c r="B89" s="2">
        <v>44988</v>
      </c>
      <c r="C89" s="1">
        <v>0.41388888888888892</v>
      </c>
      <c r="D89" s="1" t="s">
        <v>16</v>
      </c>
      <c r="E89">
        <f>21</f>
        <v>21</v>
      </c>
      <c r="F89" t="s">
        <v>7</v>
      </c>
      <c r="G89">
        <f>2</f>
        <v>2</v>
      </c>
      <c r="H89" t="s">
        <v>2</v>
      </c>
      <c r="I89">
        <f>2</f>
        <v>2</v>
      </c>
      <c r="J89">
        <f t="shared" si="1"/>
        <v>0</v>
      </c>
    </row>
    <row r="90" spans="1:10" x14ac:dyDescent="0.25">
      <c r="A90" t="s">
        <v>21</v>
      </c>
      <c r="B90" s="2">
        <v>44988</v>
      </c>
      <c r="C90" s="1">
        <v>0.41388888888888892</v>
      </c>
      <c r="D90" s="1" t="s">
        <v>16</v>
      </c>
      <c r="E90">
        <f>21</f>
        <v>21</v>
      </c>
      <c r="F90" t="s">
        <v>7</v>
      </c>
      <c r="G90">
        <f>3</f>
        <v>3</v>
      </c>
      <c r="H90" t="s">
        <v>26</v>
      </c>
      <c r="I90">
        <f>3</f>
        <v>3</v>
      </c>
      <c r="J90" t="str">
        <f t="shared" si="1"/>
        <v>NA</v>
      </c>
    </row>
    <row r="91" spans="1:10" x14ac:dyDescent="0.25">
      <c r="A91" t="s">
        <v>21</v>
      </c>
      <c r="B91" s="2">
        <v>44988</v>
      </c>
      <c r="C91" s="1">
        <v>0.41388888888888892</v>
      </c>
      <c r="D91" s="1" t="s">
        <v>16</v>
      </c>
      <c r="E91">
        <f>21</f>
        <v>21</v>
      </c>
      <c r="F91" t="s">
        <v>7</v>
      </c>
      <c r="G91">
        <f>4</f>
        <v>4</v>
      </c>
      <c r="H91" t="s">
        <v>2</v>
      </c>
      <c r="I91">
        <f>4</f>
        <v>4</v>
      </c>
      <c r="J91">
        <f t="shared" si="1"/>
        <v>0</v>
      </c>
    </row>
    <row r="92" spans="1:10" x14ac:dyDescent="0.25">
      <c r="A92" t="s">
        <v>21</v>
      </c>
      <c r="B92" s="2">
        <v>44988</v>
      </c>
      <c r="C92" s="1">
        <v>0.41805555555555557</v>
      </c>
      <c r="D92" s="1" t="s">
        <v>16</v>
      </c>
      <c r="E92">
        <f>22</f>
        <v>22</v>
      </c>
      <c r="F92" t="s">
        <v>7</v>
      </c>
      <c r="G92">
        <f>1</f>
        <v>1</v>
      </c>
      <c r="H92" t="s">
        <v>26</v>
      </c>
      <c r="I92">
        <f>4</f>
        <v>4</v>
      </c>
      <c r="J92" t="str">
        <f t="shared" si="1"/>
        <v>NA</v>
      </c>
    </row>
    <row r="93" spans="1:10" x14ac:dyDescent="0.25">
      <c r="A93" t="s">
        <v>21</v>
      </c>
      <c r="B93" s="2">
        <v>44988</v>
      </c>
      <c r="C93" s="1">
        <v>0.41805555555555557</v>
      </c>
      <c r="D93" s="1" t="s">
        <v>16</v>
      </c>
      <c r="E93">
        <f>22</f>
        <v>22</v>
      </c>
      <c r="F93" t="s">
        <v>7</v>
      </c>
      <c r="G93">
        <f>2</f>
        <v>2</v>
      </c>
      <c r="H93" t="s">
        <v>2</v>
      </c>
      <c r="I93">
        <f>3</f>
        <v>3</v>
      </c>
      <c r="J93">
        <f t="shared" si="1"/>
        <v>0</v>
      </c>
    </row>
    <row r="94" spans="1:10" x14ac:dyDescent="0.25">
      <c r="A94" t="s">
        <v>21</v>
      </c>
      <c r="B94" s="2">
        <v>44988</v>
      </c>
      <c r="C94" s="1">
        <v>0.41805555555555557</v>
      </c>
      <c r="D94" s="1" t="s">
        <v>16</v>
      </c>
      <c r="E94">
        <f>22</f>
        <v>22</v>
      </c>
      <c r="F94" t="s">
        <v>7</v>
      </c>
      <c r="G94">
        <f>3</f>
        <v>3</v>
      </c>
      <c r="H94" t="s">
        <v>26</v>
      </c>
      <c r="I94">
        <f>3</f>
        <v>3</v>
      </c>
      <c r="J94" t="str">
        <f t="shared" si="1"/>
        <v>NA</v>
      </c>
    </row>
    <row r="95" spans="1:10" x14ac:dyDescent="0.25">
      <c r="A95" t="s">
        <v>21</v>
      </c>
      <c r="B95" s="2">
        <v>44988</v>
      </c>
      <c r="C95" s="1">
        <v>0.41805555555555557</v>
      </c>
      <c r="D95" s="1" t="s">
        <v>16</v>
      </c>
      <c r="E95">
        <f>22</f>
        <v>22</v>
      </c>
      <c r="F95" t="s">
        <v>7</v>
      </c>
      <c r="G95">
        <f>4</f>
        <v>4</v>
      </c>
      <c r="H95" t="s">
        <v>2</v>
      </c>
      <c r="I95">
        <f>1</f>
        <v>1</v>
      </c>
      <c r="J95">
        <f t="shared" si="1"/>
        <v>0</v>
      </c>
    </row>
    <row r="96" spans="1:10" x14ac:dyDescent="0.25">
      <c r="A96" t="s">
        <v>21</v>
      </c>
      <c r="B96" s="2">
        <v>44988</v>
      </c>
      <c r="C96" s="1">
        <v>0.41805555555555557</v>
      </c>
      <c r="D96" s="1" t="s">
        <v>16</v>
      </c>
      <c r="E96">
        <f>22</f>
        <v>22</v>
      </c>
      <c r="F96" t="s">
        <v>7</v>
      </c>
      <c r="G96">
        <f>5</f>
        <v>5</v>
      </c>
      <c r="H96" t="s">
        <v>26</v>
      </c>
      <c r="I96">
        <f>1</f>
        <v>1</v>
      </c>
      <c r="J96" t="str">
        <f t="shared" si="1"/>
        <v>NA</v>
      </c>
    </row>
    <row r="97" spans="1:11" x14ac:dyDescent="0.25">
      <c r="A97" t="s">
        <v>21</v>
      </c>
      <c r="B97" s="2">
        <v>44988</v>
      </c>
      <c r="C97" s="1">
        <v>0.41805555555555557</v>
      </c>
      <c r="D97" s="1" t="s">
        <v>16</v>
      </c>
      <c r="E97">
        <f>22</f>
        <v>22</v>
      </c>
      <c r="F97" t="s">
        <v>7</v>
      </c>
      <c r="G97">
        <f>6</f>
        <v>6</v>
      </c>
      <c r="H97" t="s">
        <v>2</v>
      </c>
      <c r="I97">
        <f>1</f>
        <v>1</v>
      </c>
      <c r="J97">
        <f t="shared" si="1"/>
        <v>0</v>
      </c>
    </row>
    <row r="98" spans="1:11" x14ac:dyDescent="0.25">
      <c r="A98" t="s">
        <v>21</v>
      </c>
      <c r="B98" s="2">
        <v>44988</v>
      </c>
      <c r="C98" s="1">
        <v>0.41805555555555557</v>
      </c>
      <c r="D98" s="1" t="s">
        <v>16</v>
      </c>
      <c r="E98">
        <f>22</f>
        <v>22</v>
      </c>
      <c r="F98" t="s">
        <v>7</v>
      </c>
      <c r="G98">
        <f>7</f>
        <v>7</v>
      </c>
      <c r="H98" t="s">
        <v>26</v>
      </c>
      <c r="I98">
        <f>3</f>
        <v>3</v>
      </c>
      <c r="J98" t="str">
        <f t="shared" si="1"/>
        <v>NA</v>
      </c>
    </row>
    <row r="99" spans="1:11" x14ac:dyDescent="0.25">
      <c r="A99" t="s">
        <v>21</v>
      </c>
      <c r="B99" s="2">
        <v>44988</v>
      </c>
      <c r="C99" s="1">
        <v>0.41805555555555557</v>
      </c>
      <c r="D99" s="1" t="s">
        <v>16</v>
      </c>
      <c r="E99">
        <f>22</f>
        <v>22</v>
      </c>
      <c r="F99" t="s">
        <v>7</v>
      </c>
      <c r="G99">
        <f>8</f>
        <v>8</v>
      </c>
      <c r="H99" t="s">
        <v>2</v>
      </c>
      <c r="I99">
        <f>1</f>
        <v>1</v>
      </c>
      <c r="J99">
        <f t="shared" si="1"/>
        <v>0</v>
      </c>
    </row>
    <row r="100" spans="1:11" x14ac:dyDescent="0.25">
      <c r="A100" t="s">
        <v>21</v>
      </c>
      <c r="B100" s="2">
        <v>44988</v>
      </c>
      <c r="C100" s="1">
        <v>0.42083333333333334</v>
      </c>
      <c r="D100" s="1" t="s">
        <v>16</v>
      </c>
      <c r="E100">
        <f>23</f>
        <v>23</v>
      </c>
      <c r="F100" t="s">
        <v>7</v>
      </c>
      <c r="G100">
        <f>1</f>
        <v>1</v>
      </c>
      <c r="H100" t="s">
        <v>2</v>
      </c>
      <c r="I100">
        <f>4</f>
        <v>4</v>
      </c>
      <c r="J100">
        <f t="shared" si="1"/>
        <v>0</v>
      </c>
    </row>
    <row r="101" spans="1:11" x14ac:dyDescent="0.25">
      <c r="A101" t="s">
        <v>21</v>
      </c>
      <c r="B101" s="2">
        <v>44988</v>
      </c>
      <c r="C101" s="1">
        <v>0.42083333333333334</v>
      </c>
      <c r="D101" s="1" t="s">
        <v>16</v>
      </c>
      <c r="E101">
        <f>23</f>
        <v>23</v>
      </c>
      <c r="F101" t="s">
        <v>7</v>
      </c>
      <c r="G101">
        <f>2</f>
        <v>2</v>
      </c>
      <c r="H101" t="s">
        <v>26</v>
      </c>
      <c r="I101">
        <f>1</f>
        <v>1</v>
      </c>
      <c r="J101" t="str">
        <f t="shared" si="1"/>
        <v>NA</v>
      </c>
    </row>
    <row r="102" spans="1:11" x14ac:dyDescent="0.25">
      <c r="A102" t="s">
        <v>21</v>
      </c>
      <c r="B102" s="2">
        <v>44988</v>
      </c>
      <c r="C102" s="1">
        <v>0.42083333333333334</v>
      </c>
      <c r="D102" s="1" t="s">
        <v>16</v>
      </c>
      <c r="E102">
        <f>23</f>
        <v>23</v>
      </c>
      <c r="F102" t="s">
        <v>7</v>
      </c>
      <c r="G102">
        <f>3</f>
        <v>3</v>
      </c>
      <c r="H102" t="s">
        <v>2</v>
      </c>
      <c r="I102">
        <f>5</f>
        <v>5</v>
      </c>
      <c r="J102">
        <f t="shared" si="1"/>
        <v>0</v>
      </c>
    </row>
    <row r="103" spans="1:11" x14ac:dyDescent="0.25">
      <c r="A103" t="s">
        <v>21</v>
      </c>
      <c r="B103" s="2">
        <v>44988</v>
      </c>
      <c r="C103" s="1">
        <v>0.42083333333333334</v>
      </c>
      <c r="D103" s="1" t="s">
        <v>16</v>
      </c>
      <c r="E103">
        <f>23</f>
        <v>23</v>
      </c>
      <c r="F103" t="s">
        <v>7</v>
      </c>
      <c r="G103">
        <f>4</f>
        <v>4</v>
      </c>
      <c r="H103" t="s">
        <v>26</v>
      </c>
      <c r="I103">
        <f>1</f>
        <v>1</v>
      </c>
      <c r="J103" t="str">
        <f t="shared" si="1"/>
        <v>NA</v>
      </c>
    </row>
    <row r="104" spans="1:11" x14ac:dyDescent="0.25">
      <c r="A104" t="s">
        <v>21</v>
      </c>
      <c r="B104" s="2">
        <v>44988</v>
      </c>
      <c r="C104" s="1">
        <v>0.42083333333333334</v>
      </c>
      <c r="D104" s="1" t="s">
        <v>16</v>
      </c>
      <c r="E104">
        <f>23</f>
        <v>23</v>
      </c>
      <c r="F104" t="s">
        <v>7</v>
      </c>
      <c r="G104">
        <f>5</f>
        <v>5</v>
      </c>
      <c r="H104" t="s">
        <v>2</v>
      </c>
      <c r="I104">
        <f>2</f>
        <v>2</v>
      </c>
      <c r="J104">
        <f t="shared" si="1"/>
        <v>0</v>
      </c>
    </row>
    <row r="105" spans="1:11" x14ac:dyDescent="0.25">
      <c r="A105" t="s">
        <v>21</v>
      </c>
      <c r="B105" s="2">
        <v>44988</v>
      </c>
      <c r="C105" s="1">
        <v>0.42569444444444443</v>
      </c>
      <c r="D105" s="1" t="s">
        <v>16</v>
      </c>
      <c r="E105">
        <f>24</f>
        <v>24</v>
      </c>
      <c r="F105" t="s">
        <v>7</v>
      </c>
      <c r="G105">
        <f>1</f>
        <v>1</v>
      </c>
      <c r="H105" t="s">
        <v>2</v>
      </c>
      <c r="I105">
        <f>3</f>
        <v>3</v>
      </c>
      <c r="J105">
        <f t="shared" si="1"/>
        <v>0</v>
      </c>
    </row>
    <row r="106" spans="1:11" x14ac:dyDescent="0.25">
      <c r="A106" t="s">
        <v>21</v>
      </c>
      <c r="B106" s="2">
        <v>44988</v>
      </c>
      <c r="C106" s="1">
        <v>0.42569444444444443</v>
      </c>
      <c r="D106" s="1" t="s">
        <v>16</v>
      </c>
      <c r="E106">
        <f>24</f>
        <v>24</v>
      </c>
      <c r="F106" t="s">
        <v>7</v>
      </c>
      <c r="G106">
        <f>2</f>
        <v>2</v>
      </c>
      <c r="H106" t="s">
        <v>24</v>
      </c>
      <c r="I106">
        <f>5</f>
        <v>5</v>
      </c>
      <c r="J106" t="s">
        <v>25</v>
      </c>
      <c r="K106" t="s">
        <v>7</v>
      </c>
    </row>
    <row r="107" spans="1:11" x14ac:dyDescent="0.25">
      <c r="A107" t="s">
        <v>21</v>
      </c>
      <c r="B107" s="2">
        <v>44988</v>
      </c>
      <c r="C107" s="1">
        <v>0.42569444444444443</v>
      </c>
      <c r="D107" s="1" t="s">
        <v>16</v>
      </c>
      <c r="E107">
        <f>24</f>
        <v>24</v>
      </c>
      <c r="F107" t="s">
        <v>7</v>
      </c>
      <c r="G107">
        <f>3</f>
        <v>3</v>
      </c>
      <c r="H107" t="s">
        <v>2</v>
      </c>
      <c r="I107">
        <f>8</f>
        <v>8</v>
      </c>
      <c r="J107">
        <f t="shared" si="1"/>
        <v>0</v>
      </c>
    </row>
    <row r="108" spans="1:11" x14ac:dyDescent="0.25">
      <c r="A108" t="s">
        <v>21</v>
      </c>
      <c r="B108" s="2">
        <v>44988</v>
      </c>
      <c r="C108" s="1">
        <v>0.42569444444444443</v>
      </c>
      <c r="D108" s="1" t="s">
        <v>16</v>
      </c>
      <c r="E108">
        <f>24</f>
        <v>24</v>
      </c>
      <c r="F108" t="s">
        <v>7</v>
      </c>
      <c r="G108">
        <f>4</f>
        <v>4</v>
      </c>
      <c r="H108" t="s">
        <v>26</v>
      </c>
      <c r="I108">
        <f>2</f>
        <v>2</v>
      </c>
      <c r="J108" t="str">
        <f t="shared" si="1"/>
        <v>NA</v>
      </c>
    </row>
    <row r="109" spans="1:11" x14ac:dyDescent="0.25">
      <c r="A109" t="s">
        <v>21</v>
      </c>
      <c r="B109" s="2">
        <v>44988</v>
      </c>
      <c r="C109" s="1">
        <v>0.42430555555555555</v>
      </c>
      <c r="D109" s="1" t="s">
        <v>16</v>
      </c>
      <c r="E109">
        <f>25</f>
        <v>25</v>
      </c>
      <c r="F109" t="s">
        <v>7</v>
      </c>
      <c r="G109">
        <f>1</f>
        <v>1</v>
      </c>
      <c r="H109" t="s">
        <v>2</v>
      </c>
      <c r="I109">
        <f>3</f>
        <v>3</v>
      </c>
      <c r="J109">
        <f t="shared" si="1"/>
        <v>0</v>
      </c>
    </row>
    <row r="110" spans="1:11" x14ac:dyDescent="0.25">
      <c r="A110" t="s">
        <v>21</v>
      </c>
      <c r="B110" s="2">
        <v>44988</v>
      </c>
      <c r="C110" s="1">
        <v>0.42430555555555555</v>
      </c>
      <c r="D110" s="1" t="s">
        <v>16</v>
      </c>
      <c r="E110">
        <f>25</f>
        <v>25</v>
      </c>
      <c r="F110" t="s">
        <v>7</v>
      </c>
      <c r="G110">
        <f>2</f>
        <v>2</v>
      </c>
      <c r="H110" t="s">
        <v>26</v>
      </c>
      <c r="I110">
        <f>1</f>
        <v>1</v>
      </c>
      <c r="J110" t="str">
        <f t="shared" si="1"/>
        <v>NA</v>
      </c>
    </row>
    <row r="111" spans="1:11" x14ac:dyDescent="0.25">
      <c r="A111" t="s">
        <v>21</v>
      </c>
      <c r="B111" s="2">
        <v>44988</v>
      </c>
      <c r="C111" s="1">
        <v>0.42430555555555555</v>
      </c>
      <c r="D111" s="1" t="s">
        <v>16</v>
      </c>
      <c r="E111">
        <f>25</f>
        <v>25</v>
      </c>
      <c r="F111" t="s">
        <v>7</v>
      </c>
      <c r="G111">
        <f>3</f>
        <v>3</v>
      </c>
      <c r="H111" t="s">
        <v>2</v>
      </c>
      <c r="I111">
        <f>4</f>
        <v>4</v>
      </c>
      <c r="J111">
        <f t="shared" si="1"/>
        <v>0</v>
      </c>
    </row>
    <row r="112" spans="1:11" x14ac:dyDescent="0.25">
      <c r="A112" t="s">
        <v>21</v>
      </c>
      <c r="B112" s="2">
        <v>44988</v>
      </c>
      <c r="C112" s="1">
        <v>0.42430555555555555</v>
      </c>
      <c r="D112" s="1" t="s">
        <v>16</v>
      </c>
      <c r="E112">
        <f>25</f>
        <v>25</v>
      </c>
      <c r="F112" t="s">
        <v>7</v>
      </c>
      <c r="G112">
        <f>4</f>
        <v>4</v>
      </c>
      <c r="H112" t="s">
        <v>26</v>
      </c>
      <c r="I112">
        <f>1</f>
        <v>1</v>
      </c>
      <c r="J112" t="str">
        <f t="shared" si="1"/>
        <v>NA</v>
      </c>
    </row>
    <row r="113" spans="1:10" x14ac:dyDescent="0.25">
      <c r="A113" t="s">
        <v>21</v>
      </c>
      <c r="B113" s="2">
        <v>44988</v>
      </c>
      <c r="C113" s="1">
        <v>0.42430555555555555</v>
      </c>
      <c r="D113" s="1" t="s">
        <v>16</v>
      </c>
      <c r="E113">
        <f>25</f>
        <v>25</v>
      </c>
      <c r="F113" t="s">
        <v>7</v>
      </c>
      <c r="G113">
        <f>5</f>
        <v>5</v>
      </c>
      <c r="H113" t="s">
        <v>2</v>
      </c>
      <c r="I113">
        <f>5</f>
        <v>5</v>
      </c>
      <c r="J113">
        <f t="shared" si="1"/>
        <v>0</v>
      </c>
    </row>
    <row r="114" spans="1:10" x14ac:dyDescent="0.25">
      <c r="A114" t="s">
        <v>21</v>
      </c>
      <c r="B114" s="2">
        <v>44988</v>
      </c>
      <c r="C114" s="1">
        <v>0.42430555555555555</v>
      </c>
      <c r="D114" s="1" t="s">
        <v>16</v>
      </c>
      <c r="E114">
        <f>25</f>
        <v>25</v>
      </c>
      <c r="F114" t="s">
        <v>7</v>
      </c>
      <c r="G114">
        <f>6</f>
        <v>6</v>
      </c>
      <c r="H114" t="s">
        <v>26</v>
      </c>
      <c r="I114">
        <f>6</f>
        <v>6</v>
      </c>
      <c r="J114" t="str">
        <f t="shared" si="1"/>
        <v>NA</v>
      </c>
    </row>
    <row r="115" spans="1:10" x14ac:dyDescent="0.25">
      <c r="A115" t="s">
        <v>21</v>
      </c>
      <c r="B115" s="2">
        <v>44988</v>
      </c>
      <c r="C115" s="1">
        <v>0.42430555555555555</v>
      </c>
      <c r="D115" s="1" t="s">
        <v>16</v>
      </c>
      <c r="E115">
        <f>25</f>
        <v>25</v>
      </c>
      <c r="F115" t="s">
        <v>7</v>
      </c>
      <c r="G115">
        <f>7</f>
        <v>7</v>
      </c>
      <c r="H115" t="s">
        <v>2</v>
      </c>
      <c r="I115">
        <f>3</f>
        <v>3</v>
      </c>
      <c r="J115">
        <f t="shared" si="1"/>
        <v>0</v>
      </c>
    </row>
    <row r="116" spans="1:10" x14ac:dyDescent="0.25">
      <c r="A116" t="s">
        <v>21</v>
      </c>
      <c r="B116" s="2">
        <v>44988</v>
      </c>
      <c r="C116" s="1">
        <v>0.4375</v>
      </c>
      <c r="D116" s="1" t="s">
        <v>16</v>
      </c>
      <c r="E116">
        <f>26</f>
        <v>26</v>
      </c>
      <c r="F116" t="s">
        <v>7</v>
      </c>
      <c r="G116">
        <f>1</f>
        <v>1</v>
      </c>
      <c r="H116" t="s">
        <v>2</v>
      </c>
      <c r="I116">
        <f>16</f>
        <v>16</v>
      </c>
      <c r="J116">
        <f t="shared" si="1"/>
        <v>0</v>
      </c>
    </row>
    <row r="117" spans="1:10" x14ac:dyDescent="0.25">
      <c r="B117" s="2"/>
    </row>
    <row r="118" spans="1:10" x14ac:dyDescent="0.25">
      <c r="B118" s="2"/>
    </row>
    <row r="119" spans="1:10" x14ac:dyDescent="0.25">
      <c r="B119" s="2"/>
    </row>
    <row r="120" spans="1:10" x14ac:dyDescent="0.25">
      <c r="B120" s="2"/>
    </row>
    <row r="121" spans="1:10" x14ac:dyDescent="0.25">
      <c r="B121" s="2"/>
    </row>
    <row r="122" spans="1:10" x14ac:dyDescent="0.25">
      <c r="B122" s="2"/>
    </row>
    <row r="123" spans="1:10" x14ac:dyDescent="0.25">
      <c r="B123" s="2"/>
    </row>
    <row r="124" spans="1:10" x14ac:dyDescent="0.25">
      <c r="B124" s="2"/>
    </row>
    <row r="125" spans="1:10" x14ac:dyDescent="0.25">
      <c r="B125" s="2"/>
    </row>
    <row r="126" spans="1:10" x14ac:dyDescent="0.25">
      <c r="B126" s="2"/>
    </row>
    <row r="127" spans="1:10" x14ac:dyDescent="0.25">
      <c r="B127" s="2"/>
    </row>
    <row r="128" spans="1:10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</sheetData>
  <autoFilter ref="A1:K116" xr:uid="{4C6CFF0A-6C0A-42DB-9C93-DEA67628933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7669-3682-485D-AE1C-E8FAFDD40E87}">
  <dimension ref="A1:B9"/>
  <sheetViews>
    <sheetView workbookViewId="0">
      <selection activeCell="B3" sqref="B3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3</v>
      </c>
      <c r="B1" t="s">
        <v>8</v>
      </c>
    </row>
    <row r="2" spans="1:2" x14ac:dyDescent="0.25">
      <c r="A2" t="s">
        <v>17</v>
      </c>
      <c r="B2" t="s">
        <v>23</v>
      </c>
    </row>
    <row r="3" spans="1:2" x14ac:dyDescent="0.25">
      <c r="A3" t="s">
        <v>5</v>
      </c>
      <c r="B3" t="s">
        <v>10</v>
      </c>
    </row>
    <row r="4" spans="1:2" x14ac:dyDescent="0.25">
      <c r="A4" t="s">
        <v>15</v>
      </c>
      <c r="B4" t="s">
        <v>15</v>
      </c>
    </row>
    <row r="5" spans="1:2" x14ac:dyDescent="0.25">
      <c r="A5" t="s">
        <v>0</v>
      </c>
      <c r="B5" t="s">
        <v>9</v>
      </c>
    </row>
    <row r="6" spans="1:2" x14ac:dyDescent="0.25">
      <c r="A6" t="s">
        <v>1</v>
      </c>
      <c r="B6" t="s">
        <v>11</v>
      </c>
    </row>
    <row r="7" spans="1:2" x14ac:dyDescent="0.25">
      <c r="A7" t="s">
        <v>6</v>
      </c>
      <c r="B7" t="s">
        <v>12</v>
      </c>
    </row>
    <row r="8" spans="1:2" x14ac:dyDescent="0.25">
      <c r="A8" t="s">
        <v>3</v>
      </c>
      <c r="B8" t="s">
        <v>13</v>
      </c>
    </row>
    <row r="9" spans="1:2" x14ac:dyDescent="0.25">
      <c r="A9" t="s">
        <v>4</v>
      </c>
      <c r="B9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2023-03-03T18:46:02Z</dcterms:modified>
</cp:coreProperties>
</file>