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matte/Google Drive/Acadêmico/PPGEE Doutorado/Disciplinas/PPGEE0248 - MCDA/Projeto/"/>
    </mc:Choice>
  </mc:AlternateContent>
  <xr:revisionPtr revIDLastSave="0" documentId="13_ncr:1_{4DDB32BB-43E1-A948-9F9C-897B7CB493E8}" xr6:coauthVersionLast="47" xr6:coauthVersionMax="47" xr10:uidLastSave="{00000000-0000-0000-0000-000000000000}"/>
  <bookViews>
    <workbookView xWindow="0" yWindow="500" windowWidth="51200" windowHeight="21100" activeTab="2" xr2:uid="{F5A6C129-E9B5-7A4E-9E71-22E768B0E626}"/>
  </bookViews>
  <sheets>
    <sheet name="Criterios" sheetId="1" r:id="rId1"/>
    <sheet name="Dados" sheetId="3" r:id="rId2"/>
    <sheet name="Resultado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4" l="1"/>
  <c r="K5" i="4"/>
  <c r="K4" i="4"/>
  <c r="K3" i="4"/>
  <c r="K2" i="4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<sst xmlns="http://schemas.openxmlformats.org/spreadsheetml/2006/main" count="149" uniqueCount="95">
  <si>
    <t>Critérios</t>
  </si>
  <si>
    <t>Índice de Gini</t>
  </si>
  <si>
    <t>Sociais</t>
  </si>
  <si>
    <t>Índice de Desenvolvimento Humano</t>
  </si>
  <si>
    <t>PIB per capita</t>
  </si>
  <si>
    <t>Econômicos</t>
  </si>
  <si>
    <t>Subnotificação de Mortalidade (%)</t>
  </si>
  <si>
    <t>Epidemiológicos</t>
  </si>
  <si>
    <t>Fonte</t>
  </si>
  <si>
    <t>Censo IBGE 2010</t>
  </si>
  <si>
    <t>Atlas do Desenvolvimento Humano no Brasil 2010</t>
  </si>
  <si>
    <t>Ministério da Saúde - Painel COVID</t>
  </si>
  <si>
    <t>Teixeira, CAM</t>
  </si>
  <si>
    <t>GINI</t>
  </si>
  <si>
    <t>IDH</t>
  </si>
  <si>
    <t>PIB</t>
  </si>
  <si>
    <t>INC</t>
  </si>
  <si>
    <t>LET</t>
  </si>
  <si>
    <t>SUB</t>
  </si>
  <si>
    <t>Capitais</t>
  </si>
  <si>
    <t>São Luís</t>
  </si>
  <si>
    <t>Recife</t>
  </si>
  <si>
    <t>Manaus</t>
  </si>
  <si>
    <t>Belém</t>
  </si>
  <si>
    <t>Maceió</t>
  </si>
  <si>
    <t>João Pessoa</t>
  </si>
  <si>
    <t>Belo Horizonte</t>
  </si>
  <si>
    <t>Rio de Janeiro</t>
  </si>
  <si>
    <t>Natal</t>
  </si>
  <si>
    <t>Vitória</t>
  </si>
  <si>
    <t>Fortaleza</t>
  </si>
  <si>
    <t>São Paulo</t>
  </si>
  <si>
    <t>Campo Grande</t>
  </si>
  <si>
    <t>Rio Branco</t>
  </si>
  <si>
    <t>Teresina</t>
  </si>
  <si>
    <t>Goiânia</t>
  </si>
  <si>
    <t>Macapá</t>
  </si>
  <si>
    <t>Salvador</t>
  </si>
  <si>
    <t>Aracaju</t>
  </si>
  <si>
    <t>Porto Velho</t>
  </si>
  <si>
    <t>Curitiba</t>
  </si>
  <si>
    <t>Florianópolis</t>
  </si>
  <si>
    <t>Porto Alegre</t>
  </si>
  <si>
    <t>Boa Vista</t>
  </si>
  <si>
    <t>Cuiabá</t>
  </si>
  <si>
    <t>Palmas</t>
  </si>
  <si>
    <t>Densidade Demográfica</t>
  </si>
  <si>
    <t>População com renda domiciliar per capita inferior a US$1,9/dia</t>
  </si>
  <si>
    <t>Mapa da Desigualdade 2020</t>
  </si>
  <si>
    <t>Letalidade</t>
  </si>
  <si>
    <t>Casos por 100mil habitantes</t>
  </si>
  <si>
    <t>Ministério da Saúde - https://congressoemfoco.uol.com.br/covid19/</t>
  </si>
  <si>
    <t>DD</t>
  </si>
  <si>
    <t>RDPC</t>
  </si>
  <si>
    <t>Tipo</t>
  </si>
  <si>
    <t>Capital</t>
  </si>
  <si>
    <t>Floranópolis</t>
  </si>
  <si>
    <t>Estado</t>
  </si>
  <si>
    <t>SE</t>
  </si>
  <si>
    <t>PA</t>
  </si>
  <si>
    <t>MG</t>
  </si>
  <si>
    <t>RR</t>
  </si>
  <si>
    <t>MS</t>
  </si>
  <si>
    <t>MT</t>
  </si>
  <si>
    <t>PR</t>
  </si>
  <si>
    <t>SC</t>
  </si>
  <si>
    <t>CE</t>
  </si>
  <si>
    <t>GO</t>
  </si>
  <si>
    <t>PB</t>
  </si>
  <si>
    <t>AP</t>
  </si>
  <si>
    <t>AL</t>
  </si>
  <si>
    <t>AM</t>
  </si>
  <si>
    <t>RN</t>
  </si>
  <si>
    <t>TO</t>
  </si>
  <si>
    <t>RS</t>
  </si>
  <si>
    <t>RO</t>
  </si>
  <si>
    <t>PE</t>
  </si>
  <si>
    <t>AC</t>
  </si>
  <si>
    <t>RJ</t>
  </si>
  <si>
    <t>BA</t>
  </si>
  <si>
    <t>MA</t>
  </si>
  <si>
    <t>SP</t>
  </si>
  <si>
    <t>PI</t>
  </si>
  <si>
    <t>ES</t>
  </si>
  <si>
    <t>Pesos Iguais</t>
  </si>
  <si>
    <t>Pesos por Entropia</t>
  </si>
  <si>
    <t>Vulnerabilidade PI</t>
  </si>
  <si>
    <t>Vulnerabiliade PE</t>
  </si>
  <si>
    <t>Região</t>
  </si>
  <si>
    <t>Norte</t>
  </si>
  <si>
    <t>Nordeste</t>
  </si>
  <si>
    <t>Centro-Oeste</t>
  </si>
  <si>
    <t>Sudeste</t>
  </si>
  <si>
    <t>Sul</t>
  </si>
  <si>
    <t>Média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</si>
</sst>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/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8F8E-6FF2-8846-9146-988895D7F233}">
  <dimension ref="B2:F10"/>
  <sheetViews>
    <sheetView showGridLines="0" zoomScale="170" zoomScaleNormal="170" workbookViewId="0">
      <selection activeCell="J5" sqref="J5"/>
    </sheetView>
  </sheetViews>
  <sheetFormatPr baseColWidth="10" defaultRowHeight="40" customHeight="1" x14ac:dyDescent="0.2"/>
  <cols>
    <col min="1" max="1" width="10.83203125" style="2"/>
    <col min="2" max="2" width="25.33203125" style="4" customWidth="1"/>
    <col min="3" max="3" width="38.33203125" style="4" bestFit="1" customWidth="1"/>
    <col min="4" max="5" width="12.6640625" style="4" customWidth="1"/>
    <col min="6" max="6" width="48.5" style="1" bestFit="1" customWidth="1"/>
    <col min="7" max="16384" width="10.83203125" style="2"/>
  </cols>
  <sheetData>
    <row r="2" spans="2:6" s="3" customFormat="1" ht="40" customHeight="1" x14ac:dyDescent="0.2">
      <c r="B2" s="49" t="s">
        <v>0</v>
      </c>
      <c r="C2" s="49"/>
      <c r="D2" s="49"/>
      <c r="E2" s="19" t="s">
        <v>54</v>
      </c>
      <c r="F2" s="5" t="s">
        <v>8</v>
      </c>
    </row>
    <row r="3" spans="2:6" ht="40" customHeight="1" x14ac:dyDescent="0.2">
      <c r="B3" s="46" t="s">
        <v>2</v>
      </c>
      <c r="C3" s="6" t="s">
        <v>46</v>
      </c>
      <c r="D3" s="6" t="s">
        <v>52</v>
      </c>
      <c r="E3" s="6">
        <v>1</v>
      </c>
      <c r="F3" s="6" t="s">
        <v>9</v>
      </c>
    </row>
    <row r="4" spans="2:6" ht="40" customHeight="1" x14ac:dyDescent="0.2">
      <c r="B4" s="46"/>
      <c r="C4" s="9" t="s">
        <v>1</v>
      </c>
      <c r="D4" s="9" t="s">
        <v>13</v>
      </c>
      <c r="E4" s="16">
        <v>-1</v>
      </c>
      <c r="F4" s="6" t="s">
        <v>10</v>
      </c>
    </row>
    <row r="5" spans="2:6" ht="40" customHeight="1" x14ac:dyDescent="0.2">
      <c r="B5" s="46"/>
      <c r="C5" s="9" t="s">
        <v>3</v>
      </c>
      <c r="D5" s="9" t="s">
        <v>14</v>
      </c>
      <c r="E5" s="16">
        <v>1</v>
      </c>
      <c r="F5" s="6" t="s">
        <v>10</v>
      </c>
    </row>
    <row r="6" spans="2:6" ht="40" customHeight="1" x14ac:dyDescent="0.2">
      <c r="B6" s="47" t="s">
        <v>5</v>
      </c>
      <c r="C6" s="10" t="s">
        <v>47</v>
      </c>
      <c r="D6" s="10" t="s">
        <v>53</v>
      </c>
      <c r="E6" s="17">
        <v>-1</v>
      </c>
      <c r="F6" s="7" t="s">
        <v>48</v>
      </c>
    </row>
    <row r="7" spans="2:6" ht="40" customHeight="1" x14ac:dyDescent="0.2">
      <c r="B7" s="47"/>
      <c r="C7" s="10" t="s">
        <v>4</v>
      </c>
      <c r="D7" s="10" t="s">
        <v>15</v>
      </c>
      <c r="E7" s="17">
        <v>1</v>
      </c>
      <c r="F7" s="7" t="s">
        <v>9</v>
      </c>
    </row>
    <row r="8" spans="2:6" ht="40" customHeight="1" x14ac:dyDescent="0.2">
      <c r="B8" s="48" t="s">
        <v>7</v>
      </c>
      <c r="C8" s="11" t="s">
        <v>50</v>
      </c>
      <c r="D8" s="11" t="s">
        <v>16</v>
      </c>
      <c r="E8" s="18">
        <v>-1</v>
      </c>
      <c r="F8" s="18" t="s">
        <v>51</v>
      </c>
    </row>
    <row r="9" spans="2:6" ht="40" customHeight="1" x14ac:dyDescent="0.2">
      <c r="B9" s="48"/>
      <c r="C9" s="11" t="s">
        <v>49</v>
      </c>
      <c r="D9" s="11" t="s">
        <v>17</v>
      </c>
      <c r="E9" s="18">
        <v>-1</v>
      </c>
      <c r="F9" s="8" t="s">
        <v>11</v>
      </c>
    </row>
    <row r="10" spans="2:6" ht="40" customHeight="1" x14ac:dyDescent="0.2">
      <c r="B10" s="48"/>
      <c r="C10" s="11" t="s">
        <v>6</v>
      </c>
      <c r="D10" s="11" t="s">
        <v>18</v>
      </c>
      <c r="E10" s="18">
        <v>-1</v>
      </c>
      <c r="F10" s="8" t="s">
        <v>12</v>
      </c>
    </row>
  </sheetData>
  <mergeCells count="4">
    <mergeCell ref="B3:B5"/>
    <mergeCell ref="B6:B7"/>
    <mergeCell ref="B8:B10"/>
    <mergeCell ref="B2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B45-8EED-C842-ABFB-9CA8AD4A6995}">
  <dimension ref="A1:I27"/>
  <sheetViews>
    <sheetView zoomScale="140" zoomScaleNormal="140" workbookViewId="0">
      <pane xSplit="1" topLeftCell="B1" activePane="topRight" state="frozen"/>
      <selection pane="topRight" activeCell="I2" sqref="I2"/>
    </sheetView>
  </sheetViews>
  <sheetFormatPr baseColWidth="10" defaultRowHeight="16" x14ac:dyDescent="0.2"/>
  <cols>
    <col min="1" max="1" width="20.83203125" style="1" customWidth="1"/>
    <col min="2" max="2" width="20.83203125" style="24" customWidth="1"/>
    <col min="3" max="3" width="20.83203125" style="28" customWidth="1"/>
    <col min="4" max="7" width="20.83203125" customWidth="1"/>
    <col min="8" max="8" width="20.83203125" style="30" customWidth="1"/>
    <col min="9" max="9" width="20.83203125" customWidth="1"/>
  </cols>
  <sheetData>
    <row r="1" spans="1:9" s="20" customFormat="1" ht="34" x14ac:dyDescent="0.2">
      <c r="A1" s="1" t="s">
        <v>19</v>
      </c>
      <c r="B1" s="23" t="str">
        <f>Criterios!D3</f>
        <v>DD</v>
      </c>
      <c r="C1" s="27" t="str">
        <f>Criterios!D4</f>
        <v>GINI</v>
      </c>
      <c r="D1" s="12" t="str">
        <f>Criterios!D5</f>
        <v>IDH</v>
      </c>
      <c r="E1" s="13" t="str">
        <f>Criterios!D6</f>
        <v>RDPC</v>
      </c>
      <c r="F1" s="13" t="str">
        <f>Criterios!D7</f>
        <v>PIB</v>
      </c>
      <c r="G1" s="14" t="str">
        <f>Criterios!D8</f>
        <v>INC</v>
      </c>
      <c r="H1" s="29" t="str">
        <f>Criterios!D9</f>
        <v>LET</v>
      </c>
      <c r="I1" s="14" t="str">
        <f>Criterios!D10</f>
        <v>SUB</v>
      </c>
    </row>
    <row r="2" spans="1:9" x14ac:dyDescent="0.2">
      <c r="A2" s="21" t="s">
        <v>38</v>
      </c>
      <c r="B2" s="25">
        <v>3140.67</v>
      </c>
      <c r="C2" s="28">
        <v>0.57299999999999995</v>
      </c>
      <c r="D2" s="26">
        <v>0.77</v>
      </c>
      <c r="E2" s="15">
        <v>7.7</v>
      </c>
      <c r="F2" s="15">
        <v>1239.56</v>
      </c>
      <c r="G2" s="15">
        <v>8673.5419999999995</v>
      </c>
      <c r="H2" s="31">
        <v>2.1100000000000001E-2</v>
      </c>
      <c r="I2" s="22">
        <v>2.4799999999999999E-2</v>
      </c>
    </row>
    <row r="3" spans="1:9" x14ac:dyDescent="0.2">
      <c r="A3" s="21" t="s">
        <v>23</v>
      </c>
      <c r="B3" s="25">
        <v>1315.27</v>
      </c>
      <c r="C3" s="28">
        <v>0.61099999999999999</v>
      </c>
      <c r="D3" s="26">
        <v>0.75</v>
      </c>
      <c r="E3" s="15">
        <v>5.3</v>
      </c>
      <c r="F3" s="15">
        <v>1017.36</v>
      </c>
      <c r="G3" s="15">
        <v>5425.99</v>
      </c>
      <c r="H3" s="31">
        <v>2.75E-2</v>
      </c>
      <c r="I3" s="22">
        <v>0.2157</v>
      </c>
    </row>
    <row r="4" spans="1:9" x14ac:dyDescent="0.2">
      <c r="A4" s="21" t="s">
        <v>26</v>
      </c>
      <c r="B4" s="25">
        <v>7167.02</v>
      </c>
      <c r="C4" s="28">
        <v>0.54500000000000004</v>
      </c>
      <c r="D4" s="26">
        <v>0.81</v>
      </c>
      <c r="E4" s="15">
        <v>2.5</v>
      </c>
      <c r="F4" s="15">
        <v>1766.47</v>
      </c>
      <c r="G4" s="15">
        <v>6348.37</v>
      </c>
      <c r="H4" s="31">
        <v>2.47E-2</v>
      </c>
      <c r="I4" s="22">
        <v>7.9600000000000004E-2</v>
      </c>
    </row>
    <row r="5" spans="1:9" x14ac:dyDescent="0.2">
      <c r="A5" s="21" t="s">
        <v>43</v>
      </c>
      <c r="B5" s="25">
        <v>49.99</v>
      </c>
      <c r="C5" s="28">
        <v>0.55600000000000005</v>
      </c>
      <c r="D5" s="26">
        <v>0.75</v>
      </c>
      <c r="E5" s="15">
        <v>6.6</v>
      </c>
      <c r="F5" s="15">
        <v>935.19</v>
      </c>
      <c r="G5" s="15">
        <v>15206.88</v>
      </c>
      <c r="H5" s="31">
        <v>1.5699999999999999E-2</v>
      </c>
      <c r="I5" s="22">
        <v>1.9099999999999999E-2</v>
      </c>
    </row>
    <row r="6" spans="1:9" x14ac:dyDescent="0.2">
      <c r="A6" s="21" t="s">
        <v>32</v>
      </c>
      <c r="B6" s="25">
        <v>97.22</v>
      </c>
      <c r="C6" s="28">
        <v>0.50700000000000001</v>
      </c>
      <c r="D6" s="26">
        <v>0.78</v>
      </c>
      <c r="E6" s="15">
        <v>2.2999999999999998</v>
      </c>
      <c r="F6" s="15">
        <v>1246.75</v>
      </c>
      <c r="G6" s="15">
        <v>8800.33</v>
      </c>
      <c r="H6" s="31">
        <v>2.3E-2</v>
      </c>
      <c r="I6" s="22">
        <v>3.5799999999999998E-2</v>
      </c>
    </row>
    <row r="7" spans="1:9" x14ac:dyDescent="0.2">
      <c r="A7" s="21" t="s">
        <v>44</v>
      </c>
      <c r="B7" s="25">
        <v>163.88</v>
      </c>
      <c r="C7" s="28">
        <v>0.52500000000000002</v>
      </c>
      <c r="D7" s="26">
        <v>0.79</v>
      </c>
      <c r="E7" s="15">
        <v>3.1</v>
      </c>
      <c r="F7" s="15">
        <v>1317.8</v>
      </c>
      <c r="G7" s="15">
        <v>10222.1</v>
      </c>
      <c r="H7" s="31">
        <v>2.7E-2</v>
      </c>
      <c r="I7" s="22">
        <v>1.1900000000000001E-2</v>
      </c>
    </row>
    <row r="8" spans="1:9" x14ac:dyDescent="0.2">
      <c r="A8" s="21" t="s">
        <v>40</v>
      </c>
      <c r="B8" s="25">
        <v>4024.84</v>
      </c>
      <c r="C8" s="28">
        <v>0.52500000000000002</v>
      </c>
      <c r="D8" s="26">
        <v>0.82</v>
      </c>
      <c r="E8" s="15">
        <v>2.4</v>
      </c>
      <c r="F8" s="15">
        <v>1802.45</v>
      </c>
      <c r="G8" s="15">
        <v>8188.18</v>
      </c>
      <c r="H8" s="31">
        <v>2.3599999999999999E-2</v>
      </c>
      <c r="I8" s="22">
        <v>2.1700000000000001E-2</v>
      </c>
    </row>
    <row r="9" spans="1:9" x14ac:dyDescent="0.2">
      <c r="A9" s="21" t="s">
        <v>41</v>
      </c>
      <c r="B9" s="25">
        <v>627.24</v>
      </c>
      <c r="C9" s="28">
        <v>0.47599999999999998</v>
      </c>
      <c r="D9" s="26">
        <v>0.85</v>
      </c>
      <c r="E9" s="15">
        <v>1.7</v>
      </c>
      <c r="F9" s="15">
        <v>2096.56</v>
      </c>
      <c r="G9" s="15">
        <v>12195.115</v>
      </c>
      <c r="H9" s="31">
        <v>1.52E-2</v>
      </c>
      <c r="I9" s="22">
        <v>2.0799999999999999E-2</v>
      </c>
    </row>
    <row r="10" spans="1:9" x14ac:dyDescent="0.2">
      <c r="A10" s="21" t="s">
        <v>30</v>
      </c>
      <c r="B10" s="25">
        <v>7786.52</v>
      </c>
      <c r="C10" s="28">
        <v>0.56599999999999995</v>
      </c>
      <c r="D10" s="26">
        <v>0.75</v>
      </c>
      <c r="E10" s="15">
        <v>3.7</v>
      </c>
      <c r="F10" s="15">
        <v>994.29</v>
      </c>
      <c r="G10" s="15">
        <v>7265.92</v>
      </c>
      <c r="H10" s="31">
        <v>2.6100000000000002E-2</v>
      </c>
      <c r="I10" s="22">
        <v>5.2699999999999997E-2</v>
      </c>
    </row>
    <row r="11" spans="1:9" x14ac:dyDescent="0.2">
      <c r="A11" s="21" t="s">
        <v>35</v>
      </c>
      <c r="B11" s="25">
        <v>1776.75</v>
      </c>
      <c r="C11" s="28">
        <v>0.47499999999999998</v>
      </c>
      <c r="D11" s="26">
        <v>0.8</v>
      </c>
      <c r="E11" s="15">
        <v>1.7</v>
      </c>
      <c r="F11" s="15">
        <v>1521.61</v>
      </c>
      <c r="G11" s="15">
        <v>7744.63</v>
      </c>
      <c r="H11" s="31">
        <v>2.7199999999999998E-2</v>
      </c>
      <c r="I11" s="22">
        <v>2.8299999999999999E-2</v>
      </c>
    </row>
    <row r="12" spans="1:9" x14ac:dyDescent="0.2">
      <c r="A12" s="21" t="s">
        <v>25</v>
      </c>
      <c r="B12" s="25">
        <v>3421.3</v>
      </c>
      <c r="C12" s="28">
        <v>0.58699999999999997</v>
      </c>
      <c r="D12" s="26">
        <v>0.76</v>
      </c>
      <c r="E12" s="15">
        <v>5.4</v>
      </c>
      <c r="F12" s="15">
        <v>1147.43</v>
      </c>
      <c r="G12" s="15">
        <v>7218.09</v>
      </c>
      <c r="H12" s="32">
        <v>2.3199999999999998E-2</v>
      </c>
      <c r="I12" s="22">
        <v>0.1188</v>
      </c>
    </row>
    <row r="13" spans="1:9" x14ac:dyDescent="0.2">
      <c r="A13" s="21" t="s">
        <v>36</v>
      </c>
      <c r="B13" s="25">
        <v>62.14</v>
      </c>
      <c r="C13" s="28">
        <v>0.55200000000000005</v>
      </c>
      <c r="D13" s="26">
        <v>0.73</v>
      </c>
      <c r="E13" s="15">
        <v>7.4</v>
      </c>
      <c r="F13" s="15">
        <v>884.09</v>
      </c>
      <c r="G13" s="15">
        <v>12199.61</v>
      </c>
      <c r="H13" s="31">
        <v>1.46E-2</v>
      </c>
      <c r="I13" s="22">
        <v>2.6800000000000001E-2</v>
      </c>
    </row>
    <row r="14" spans="1:9" x14ac:dyDescent="0.2">
      <c r="A14" s="21" t="s">
        <v>24</v>
      </c>
      <c r="B14" s="25">
        <v>1854.12</v>
      </c>
      <c r="C14" s="28">
        <v>0.53500000000000003</v>
      </c>
      <c r="D14" s="26">
        <v>0.72</v>
      </c>
      <c r="E14" s="15">
        <v>8</v>
      </c>
      <c r="F14" s="15">
        <v>917.15</v>
      </c>
      <c r="G14" s="15">
        <v>5165.41</v>
      </c>
      <c r="H14" s="31">
        <v>2.4299999999999999E-2</v>
      </c>
      <c r="I14" s="22">
        <v>0.14860000000000001</v>
      </c>
    </row>
    <row r="15" spans="1:9" x14ac:dyDescent="0.2">
      <c r="A15" s="21" t="s">
        <v>22</v>
      </c>
      <c r="B15" s="25">
        <v>158.06</v>
      </c>
      <c r="C15" s="28">
        <v>0.52300000000000002</v>
      </c>
      <c r="D15" s="26">
        <v>0.74</v>
      </c>
      <c r="E15" s="15">
        <v>6.3</v>
      </c>
      <c r="F15" s="15">
        <v>912.63</v>
      </c>
      <c r="G15" s="15">
        <v>8797.74</v>
      </c>
      <c r="H15" s="31">
        <v>3.4099999999999998E-2</v>
      </c>
      <c r="I15" s="22">
        <v>0.23780000000000001</v>
      </c>
    </row>
    <row r="16" spans="1:9" x14ac:dyDescent="0.2">
      <c r="A16" s="21" t="s">
        <v>28</v>
      </c>
      <c r="B16" s="25">
        <v>5105</v>
      </c>
      <c r="C16" s="28">
        <v>0.53400000000000003</v>
      </c>
      <c r="D16" s="26">
        <v>0.76</v>
      </c>
      <c r="E16" s="15">
        <v>5.8</v>
      </c>
      <c r="F16" s="15">
        <v>1130.1600000000001</v>
      </c>
      <c r="G16" s="15">
        <v>6331.14</v>
      </c>
      <c r="H16" s="31">
        <v>2.4500000000000001E-2</v>
      </c>
      <c r="I16" s="22">
        <v>7.4499999999999997E-2</v>
      </c>
    </row>
    <row r="17" spans="1:9" x14ac:dyDescent="0.2">
      <c r="A17" s="21" t="s">
        <v>45</v>
      </c>
      <c r="B17" s="25">
        <v>102.9</v>
      </c>
      <c r="C17" s="28">
        <v>0.56200000000000006</v>
      </c>
      <c r="D17" s="26">
        <v>0.79</v>
      </c>
      <c r="E17" s="15">
        <v>3.3</v>
      </c>
      <c r="F17" s="15">
        <v>1306.73</v>
      </c>
      <c r="G17" s="15">
        <v>10007.36</v>
      </c>
      <c r="H17" s="31">
        <v>1.5900000000000001E-2</v>
      </c>
      <c r="I17" s="22">
        <v>3.8999999999999998E-3</v>
      </c>
    </row>
    <row r="18" spans="1:9" x14ac:dyDescent="0.2">
      <c r="A18" s="21" t="s">
        <v>42</v>
      </c>
      <c r="B18" s="25">
        <v>2837.52</v>
      </c>
      <c r="C18" s="28">
        <v>0.54700000000000004</v>
      </c>
      <c r="D18" s="26">
        <v>0.81</v>
      </c>
      <c r="E18" s="15">
        <v>1.4</v>
      </c>
      <c r="F18" s="15">
        <v>2125.19</v>
      </c>
      <c r="G18" s="15">
        <v>8464.4770000000008</v>
      </c>
      <c r="H18" s="31">
        <v>2.5600000000000001E-2</v>
      </c>
      <c r="I18" s="22">
        <v>1.9300000000000001E-2</v>
      </c>
    </row>
    <row r="19" spans="1:9" x14ac:dyDescent="0.2">
      <c r="A19" s="21" t="s">
        <v>39</v>
      </c>
      <c r="B19" s="25">
        <v>12.57</v>
      </c>
      <c r="C19" s="28">
        <v>0.51300000000000001</v>
      </c>
      <c r="D19" s="26">
        <v>0.74</v>
      </c>
      <c r="E19" s="15">
        <v>5.3</v>
      </c>
      <c r="F19" s="15">
        <v>2125.19</v>
      </c>
      <c r="G19" s="15">
        <v>11800.98</v>
      </c>
      <c r="H19" s="31">
        <v>2.4299999999999999E-2</v>
      </c>
      <c r="I19" s="22">
        <v>2.2499999999999999E-2</v>
      </c>
    </row>
    <row r="20" spans="1:9" x14ac:dyDescent="0.2">
      <c r="A20" s="21" t="s">
        <v>21</v>
      </c>
      <c r="B20" s="25">
        <v>7037.61</v>
      </c>
      <c r="C20" s="28">
        <v>0.60499999999999998</v>
      </c>
      <c r="D20" s="26">
        <v>0.77</v>
      </c>
      <c r="E20" s="15">
        <v>7.7</v>
      </c>
      <c r="F20" s="15">
        <v>1361.17</v>
      </c>
      <c r="G20" s="15">
        <v>4208</v>
      </c>
      <c r="H20" s="31">
        <v>3.4500000000000003E-2</v>
      </c>
      <c r="I20" s="22">
        <v>0.37440000000000001</v>
      </c>
    </row>
    <row r="21" spans="1:9" x14ac:dyDescent="0.2">
      <c r="A21" s="21" t="s">
        <v>33</v>
      </c>
      <c r="B21" s="25">
        <v>38.03</v>
      </c>
      <c r="C21" s="28">
        <v>0.51800000000000002</v>
      </c>
      <c r="D21" s="26">
        <v>0.73</v>
      </c>
      <c r="E21" s="15">
        <v>4.7</v>
      </c>
      <c r="F21" s="15">
        <v>859.38</v>
      </c>
      <c r="G21" s="15">
        <v>8668.26</v>
      </c>
      <c r="H21" s="31">
        <v>1.9699999999999999E-2</v>
      </c>
      <c r="I21" s="22">
        <v>3.3500000000000002E-2</v>
      </c>
    </row>
    <row r="22" spans="1:9" x14ac:dyDescent="0.2">
      <c r="A22" s="21" t="s">
        <v>27</v>
      </c>
      <c r="B22" s="25">
        <v>5265.81</v>
      </c>
      <c r="C22" s="28">
        <v>0.55200000000000005</v>
      </c>
      <c r="D22" s="26">
        <v>0.8</v>
      </c>
      <c r="E22" s="15">
        <v>2.2000000000000002</v>
      </c>
      <c r="F22" s="15">
        <v>1784.44</v>
      </c>
      <c r="G22" s="15">
        <v>4248.7299999999996</v>
      </c>
      <c r="H22" s="31">
        <v>5.96E-2</v>
      </c>
      <c r="I22" s="22">
        <v>7.5600000000000001E-2</v>
      </c>
    </row>
    <row r="23" spans="1:9" x14ac:dyDescent="0.2">
      <c r="A23" s="21" t="s">
        <v>37</v>
      </c>
      <c r="B23" s="25">
        <v>3859.35</v>
      </c>
      <c r="C23" s="28">
        <v>0.55000000000000004</v>
      </c>
      <c r="D23" s="26">
        <v>0.76</v>
      </c>
      <c r="E23" s="15">
        <v>4.3</v>
      </c>
      <c r="F23" s="15">
        <v>1126.3900000000001</v>
      </c>
      <c r="G23" s="15">
        <v>6009.61</v>
      </c>
      <c r="H23" s="31">
        <v>2.0500000000000001E-2</v>
      </c>
      <c r="I23" s="22">
        <v>2.64E-2</v>
      </c>
    </row>
    <row r="24" spans="1:9" x14ac:dyDescent="0.2">
      <c r="A24" s="21" t="s">
        <v>20</v>
      </c>
      <c r="B24" s="25">
        <v>1215.69</v>
      </c>
      <c r="C24" s="28">
        <v>0.53100000000000003</v>
      </c>
      <c r="D24" s="26">
        <v>0.77</v>
      </c>
      <c r="E24" s="15">
        <v>7.6</v>
      </c>
      <c r="F24" s="15">
        <v>917.87</v>
      </c>
      <c r="G24" s="15">
        <v>3736.89</v>
      </c>
      <c r="H24" s="31">
        <v>2.7199999999999998E-2</v>
      </c>
      <c r="I24" s="22">
        <v>0.44080000000000003</v>
      </c>
    </row>
    <row r="25" spans="1:9" x14ac:dyDescent="0.2">
      <c r="A25" s="21" t="s">
        <v>31</v>
      </c>
      <c r="B25" s="25">
        <v>7387.69</v>
      </c>
      <c r="C25" s="28">
        <v>0.58099999999999996</v>
      </c>
      <c r="D25" s="26">
        <v>0.81</v>
      </c>
      <c r="E25" s="15">
        <v>2.6</v>
      </c>
      <c r="F25" s="15">
        <v>1789.02</v>
      </c>
      <c r="G25" s="15">
        <v>6239.35</v>
      </c>
      <c r="H25" s="31">
        <v>3.3099999999999997E-2</v>
      </c>
      <c r="I25" s="22">
        <v>4.1399999999999999E-2</v>
      </c>
    </row>
    <row r="26" spans="1:9" x14ac:dyDescent="0.2">
      <c r="A26" s="21" t="s">
        <v>34</v>
      </c>
      <c r="B26" s="25">
        <v>584.95000000000005</v>
      </c>
      <c r="C26" s="28">
        <v>0.51100000000000001</v>
      </c>
      <c r="D26" s="26">
        <v>0.75</v>
      </c>
      <c r="E26" s="15">
        <v>5.3</v>
      </c>
      <c r="F26" s="15">
        <v>887.75</v>
      </c>
      <c r="G26" s="15">
        <v>7326.57</v>
      </c>
      <c r="H26" s="31">
        <v>2.12E-2</v>
      </c>
      <c r="I26" s="22">
        <v>3.1800000000000002E-2</v>
      </c>
    </row>
    <row r="27" spans="1:9" x14ac:dyDescent="0.2">
      <c r="A27" s="21" t="s">
        <v>29</v>
      </c>
      <c r="B27" s="25">
        <v>3327.73</v>
      </c>
      <c r="C27" s="28">
        <v>0.57299999999999995</v>
      </c>
      <c r="D27" s="26">
        <v>0.85</v>
      </c>
      <c r="E27" s="15">
        <v>2.6</v>
      </c>
      <c r="F27" s="15">
        <v>2215.0700000000002</v>
      </c>
      <c r="G27" s="15">
        <v>10701.019</v>
      </c>
      <c r="H27" s="31">
        <v>2.1700000000000001E-2</v>
      </c>
      <c r="I27" s="22">
        <v>5.3999999999999999E-2</v>
      </c>
    </row>
  </sheetData>
  <sortState xmlns:xlrd2="http://schemas.microsoft.com/office/spreadsheetml/2017/richdata2" ref="A2:I27">
    <sortCondition ref="A1:A2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568-29DB-4549-93AA-D72470A92F9E}">
  <dimension ref="A1:W27"/>
  <sheetViews>
    <sheetView showGridLines="0" tabSelected="1" zoomScale="120" zoomScaleNormal="120" workbookViewId="0">
      <selection activeCell="G27" sqref="A1:G27"/>
    </sheetView>
  </sheetViews>
  <sheetFormatPr baseColWidth="10" defaultRowHeight="21" x14ac:dyDescent="0.25"/>
  <cols>
    <col min="1" max="3" width="25.83203125" style="38" customWidth="1"/>
    <col min="4" max="4" width="25.83203125" style="39" customWidth="1"/>
    <col min="5" max="7" width="25.83203125" style="38" customWidth="1"/>
    <col min="10" max="11" width="25.83203125" style="33" customWidth="1"/>
  </cols>
  <sheetData>
    <row r="1" spans="1:23" s="34" customFormat="1" x14ac:dyDescent="0.25">
      <c r="A1" s="35" t="s">
        <v>88</v>
      </c>
      <c r="B1" s="35" t="s">
        <v>57</v>
      </c>
      <c r="C1" s="35" t="s">
        <v>55</v>
      </c>
      <c r="D1" s="36" t="s">
        <v>84</v>
      </c>
      <c r="E1" s="35" t="s">
        <v>86</v>
      </c>
      <c r="F1" s="35" t="s">
        <v>85</v>
      </c>
      <c r="G1" s="35" t="s">
        <v>87</v>
      </c>
      <c r="H1" s="44"/>
      <c r="I1" s="44"/>
      <c r="J1" s="35" t="s">
        <v>88</v>
      </c>
      <c r="K1" s="35" t="s">
        <v>94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25">
      <c r="A2" s="37" t="s">
        <v>89</v>
      </c>
      <c r="B2" s="38" t="s">
        <v>71</v>
      </c>
      <c r="C2" s="38" t="s">
        <v>22</v>
      </c>
      <c r="D2" s="39">
        <v>-0.505</v>
      </c>
      <c r="E2" s="38">
        <v>5</v>
      </c>
      <c r="F2" s="39">
        <v>-0.66837321012374196</v>
      </c>
      <c r="G2" s="38">
        <v>5</v>
      </c>
      <c r="H2" s="45"/>
      <c r="I2" s="45"/>
      <c r="J2" s="38" t="s">
        <v>89</v>
      </c>
      <c r="K2" s="39">
        <f>AVERAGE(D2:D4,D6,D8,D13,D17)</f>
        <v>-0.244285714285714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x14ac:dyDescent="0.25">
      <c r="A3" s="37" t="s">
        <v>89</v>
      </c>
      <c r="B3" s="38" t="s">
        <v>69</v>
      </c>
      <c r="C3" s="38" t="s">
        <v>36</v>
      </c>
      <c r="D3" s="39">
        <v>-0.38999999999999901</v>
      </c>
      <c r="E3" s="38">
        <v>5</v>
      </c>
      <c r="F3" s="39">
        <v>-0.26030237366314402</v>
      </c>
      <c r="G3" s="38">
        <v>5</v>
      </c>
      <c r="H3" s="45"/>
      <c r="I3" s="45"/>
      <c r="J3" s="38" t="s">
        <v>90</v>
      </c>
      <c r="K3" s="39">
        <f>AVERAGE(D5,D7,D9,D10,D11,D12,D14,D15,D20)</f>
        <v>-0.10499999999999976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1:23" x14ac:dyDescent="0.25">
      <c r="A4" s="37" t="s">
        <v>89</v>
      </c>
      <c r="B4" s="38" t="s">
        <v>59</v>
      </c>
      <c r="C4" s="38" t="s">
        <v>23</v>
      </c>
      <c r="D4" s="39">
        <v>-0.36499999999999999</v>
      </c>
      <c r="E4" s="38">
        <v>5</v>
      </c>
      <c r="F4" s="39">
        <v>-0.39631517686386902</v>
      </c>
      <c r="G4" s="38">
        <v>5</v>
      </c>
      <c r="H4" s="45"/>
      <c r="I4" s="45"/>
      <c r="J4" s="38" t="s">
        <v>91</v>
      </c>
      <c r="K4" s="39">
        <f>AVERAGE(D16,D18,D24)</f>
        <v>0.16166666666666665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x14ac:dyDescent="0.25">
      <c r="A5" s="40" t="s">
        <v>90</v>
      </c>
      <c r="B5" s="38" t="s">
        <v>70</v>
      </c>
      <c r="C5" s="38" t="s">
        <v>24</v>
      </c>
      <c r="D5" s="39">
        <v>-0.30499999999999999</v>
      </c>
      <c r="E5" s="38">
        <v>5</v>
      </c>
      <c r="F5" s="39">
        <v>-0.352014322726385</v>
      </c>
      <c r="G5" s="38">
        <v>5</v>
      </c>
      <c r="H5" s="45"/>
      <c r="I5" s="45"/>
      <c r="J5" s="38" t="s">
        <v>92</v>
      </c>
      <c r="K5" s="39">
        <f>AVERAGE(D19,D21,D22,D23)</f>
        <v>0.20749999999999924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3" x14ac:dyDescent="0.25">
      <c r="A6" s="37" t="s">
        <v>89</v>
      </c>
      <c r="B6" s="38" t="s">
        <v>61</v>
      </c>
      <c r="C6" s="38" t="s">
        <v>43</v>
      </c>
      <c r="D6" s="39">
        <v>-0.26500000000000001</v>
      </c>
      <c r="E6" s="38">
        <v>5</v>
      </c>
      <c r="F6" s="39">
        <v>-4.0225467774343403E-2</v>
      </c>
      <c r="G6" s="38">
        <v>5</v>
      </c>
      <c r="H6" s="45"/>
      <c r="I6" s="45"/>
      <c r="J6" s="38" t="s">
        <v>93</v>
      </c>
      <c r="K6" s="39">
        <f>AVERAGE(D25,D26,D27)</f>
        <v>0.44666666666666632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1:23" x14ac:dyDescent="0.25">
      <c r="A7" s="40" t="s">
        <v>90</v>
      </c>
      <c r="B7" s="38" t="s">
        <v>80</v>
      </c>
      <c r="C7" s="38" t="s">
        <v>20</v>
      </c>
      <c r="D7" s="39">
        <v>-0.22499999999999901</v>
      </c>
      <c r="E7" s="38">
        <v>5</v>
      </c>
      <c r="F7" s="39">
        <v>-0.56456900179168601</v>
      </c>
      <c r="G7" s="38">
        <v>5</v>
      </c>
      <c r="H7" s="45"/>
      <c r="I7" s="45"/>
      <c r="J7" s="38"/>
      <c r="K7" s="38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3" x14ac:dyDescent="0.25">
      <c r="A8" s="37" t="s">
        <v>89</v>
      </c>
      <c r="B8" s="38" t="s">
        <v>77</v>
      </c>
      <c r="C8" s="38" t="s">
        <v>33</v>
      </c>
      <c r="D8" s="39">
        <v>-0.214999999999999</v>
      </c>
      <c r="E8" s="38">
        <v>4</v>
      </c>
      <c r="F8" s="39">
        <v>-0.35287047701206398</v>
      </c>
      <c r="G8" s="38">
        <v>4</v>
      </c>
      <c r="H8" s="45"/>
      <c r="I8" s="45"/>
      <c r="J8" s="38"/>
      <c r="K8" s="38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x14ac:dyDescent="0.25">
      <c r="A9" s="40" t="s">
        <v>90</v>
      </c>
      <c r="B9" s="38" t="s">
        <v>76</v>
      </c>
      <c r="C9" s="38" t="s">
        <v>21</v>
      </c>
      <c r="D9" s="39">
        <v>-0.20499999999999899</v>
      </c>
      <c r="E9" s="38">
        <v>4</v>
      </c>
      <c r="F9" s="39">
        <v>-0.164828530227287</v>
      </c>
      <c r="G9" s="38">
        <v>4</v>
      </c>
      <c r="H9" s="45"/>
      <c r="I9" s="45"/>
      <c r="J9" s="38"/>
      <c r="K9" s="38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x14ac:dyDescent="0.25">
      <c r="A10" s="40" t="s">
        <v>90</v>
      </c>
      <c r="B10" s="38" t="s">
        <v>68</v>
      </c>
      <c r="C10" s="38" t="s">
        <v>25</v>
      </c>
      <c r="D10" s="39">
        <v>-0.159999999999999</v>
      </c>
      <c r="E10" s="38">
        <v>4</v>
      </c>
      <c r="F10" s="39">
        <v>-0.13644111201344999</v>
      </c>
      <c r="G10" s="38">
        <v>4</v>
      </c>
      <c r="H10" s="45"/>
      <c r="I10" s="45"/>
      <c r="J10" s="38"/>
      <c r="K10" s="3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3" x14ac:dyDescent="0.25">
      <c r="A11" s="40" t="s">
        <v>90</v>
      </c>
      <c r="B11" s="38" t="s">
        <v>66</v>
      </c>
      <c r="C11" s="38" t="s">
        <v>30</v>
      </c>
      <c r="D11" s="39">
        <v>-8.5000000000000006E-2</v>
      </c>
      <c r="E11" s="38">
        <v>4</v>
      </c>
      <c r="F11" s="39">
        <v>0.27948549250057297</v>
      </c>
      <c r="G11" s="38">
        <v>4</v>
      </c>
      <c r="H11" s="45"/>
      <c r="I11" s="45"/>
      <c r="J11" s="38"/>
      <c r="K11" s="38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x14ac:dyDescent="0.25">
      <c r="A12" s="40" t="s">
        <v>90</v>
      </c>
      <c r="B12" s="38" t="s">
        <v>58</v>
      </c>
      <c r="C12" s="38" t="s">
        <v>38</v>
      </c>
      <c r="D12" s="39">
        <v>-0.08</v>
      </c>
      <c r="E12" s="38">
        <v>4</v>
      </c>
      <c r="F12" s="39">
        <v>0.193348457011669</v>
      </c>
      <c r="G12" s="38">
        <v>4</v>
      </c>
      <c r="H12" s="45"/>
      <c r="I12" s="45"/>
      <c r="J12" s="38"/>
      <c r="K12" s="38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x14ac:dyDescent="0.25">
      <c r="A13" s="37" t="s">
        <v>89</v>
      </c>
      <c r="B13" s="38" t="s">
        <v>75</v>
      </c>
      <c r="C13" s="38" t="s">
        <v>39</v>
      </c>
      <c r="D13" s="39">
        <v>-7.4999999999999997E-2</v>
      </c>
      <c r="E13" s="38">
        <v>3</v>
      </c>
      <c r="F13" s="39">
        <v>-0.17052817709449899</v>
      </c>
      <c r="G13" s="38">
        <v>3</v>
      </c>
      <c r="H13" s="45"/>
      <c r="I13" s="45"/>
      <c r="J13" s="38"/>
      <c r="K13" s="38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spans="1:23" x14ac:dyDescent="0.25">
      <c r="A14" s="40" t="s">
        <v>90</v>
      </c>
      <c r="B14" s="38" t="s">
        <v>82</v>
      </c>
      <c r="C14" s="38" t="s">
        <v>34</v>
      </c>
      <c r="D14" s="39">
        <v>-5.4999999999999903E-2</v>
      </c>
      <c r="E14" s="38">
        <v>3</v>
      </c>
      <c r="F14" s="39">
        <v>-0.110800333446935</v>
      </c>
      <c r="G14" s="38">
        <v>3</v>
      </c>
      <c r="H14" s="45"/>
      <c r="I14" s="45"/>
      <c r="J14" s="38"/>
      <c r="K14" s="3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  <row r="15" spans="1:23" x14ac:dyDescent="0.25">
      <c r="A15" s="40" t="s">
        <v>90</v>
      </c>
      <c r="B15" s="38" t="s">
        <v>72</v>
      </c>
      <c r="C15" s="38" t="s">
        <v>28</v>
      </c>
      <c r="D15" s="39">
        <v>-0.01</v>
      </c>
      <c r="E15" s="38">
        <v>3</v>
      </c>
      <c r="F15" s="39">
        <v>4.2513190445464602E-2</v>
      </c>
      <c r="G15" s="38">
        <v>3</v>
      </c>
      <c r="H15" s="45"/>
      <c r="I15" s="45"/>
      <c r="J15" s="38"/>
      <c r="K15" s="38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 spans="1:23" x14ac:dyDescent="0.25">
      <c r="A16" s="41" t="s">
        <v>91</v>
      </c>
      <c r="B16" s="38" t="s">
        <v>63</v>
      </c>
      <c r="C16" s="38" t="s">
        <v>44</v>
      </c>
      <c r="D16" s="39">
        <v>0.08</v>
      </c>
      <c r="E16" s="38">
        <v>3</v>
      </c>
      <c r="F16" s="39">
        <v>0.21623471672095301</v>
      </c>
      <c r="G16" s="38">
        <v>3</v>
      </c>
      <c r="H16" s="45"/>
      <c r="I16" s="45"/>
      <c r="J16" s="38"/>
      <c r="K16" s="3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3" x14ac:dyDescent="0.25">
      <c r="A17" s="37" t="s">
        <v>89</v>
      </c>
      <c r="B17" s="38" t="s">
        <v>73</v>
      </c>
      <c r="C17" s="38" t="s">
        <v>45</v>
      </c>
      <c r="D17" s="39">
        <v>0.105</v>
      </c>
      <c r="E17" s="38">
        <v>3</v>
      </c>
      <c r="F17" s="39">
        <v>0.22561273533346199</v>
      </c>
      <c r="G17" s="38">
        <v>3</v>
      </c>
      <c r="H17" s="45"/>
      <c r="I17" s="45"/>
      <c r="J17" s="38"/>
      <c r="K17" s="38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</row>
    <row r="18" spans="1:23" x14ac:dyDescent="0.25">
      <c r="A18" s="41" t="s">
        <v>91</v>
      </c>
      <c r="B18" s="38" t="s">
        <v>62</v>
      </c>
      <c r="C18" s="38" t="s">
        <v>32</v>
      </c>
      <c r="D18" s="39">
        <v>0.11</v>
      </c>
      <c r="E18" s="38">
        <v>2</v>
      </c>
      <c r="F18" s="39">
        <v>-0.22097426592668301</v>
      </c>
      <c r="G18" s="38">
        <v>2</v>
      </c>
      <c r="H18" s="45"/>
      <c r="I18" s="45"/>
      <c r="J18" s="38"/>
      <c r="K18" s="38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 spans="1:23" x14ac:dyDescent="0.25">
      <c r="A19" s="42" t="s">
        <v>92</v>
      </c>
      <c r="B19" s="38" t="s">
        <v>83</v>
      </c>
      <c r="C19" s="38" t="s">
        <v>29</v>
      </c>
      <c r="D19" s="39">
        <v>0.17499999999999899</v>
      </c>
      <c r="E19" s="38">
        <v>2</v>
      </c>
      <c r="F19" s="39">
        <v>4.2009672037117501E-2</v>
      </c>
      <c r="G19" s="38">
        <v>2</v>
      </c>
      <c r="H19" s="45"/>
      <c r="I19" s="45"/>
      <c r="J19" s="38"/>
      <c r="K19" s="38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x14ac:dyDescent="0.25">
      <c r="A20" s="40" t="s">
        <v>90</v>
      </c>
      <c r="B20" s="38" t="s">
        <v>79</v>
      </c>
      <c r="C20" s="38" t="s">
        <v>37</v>
      </c>
      <c r="D20" s="39">
        <v>0.17999999999999899</v>
      </c>
      <c r="E20" s="38">
        <v>2</v>
      </c>
      <c r="F20" s="39">
        <v>0.357093026650595</v>
      </c>
      <c r="G20" s="38">
        <v>2</v>
      </c>
      <c r="H20" s="45"/>
      <c r="I20" s="45"/>
      <c r="J20" s="38"/>
      <c r="K20" s="38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x14ac:dyDescent="0.25">
      <c r="A21" s="42" t="s">
        <v>92</v>
      </c>
      <c r="B21" s="38" t="s">
        <v>81</v>
      </c>
      <c r="C21" s="38" t="s">
        <v>31</v>
      </c>
      <c r="D21" s="39">
        <v>0.184999999999999</v>
      </c>
      <c r="E21" s="38">
        <v>2</v>
      </c>
      <c r="F21" s="39">
        <v>0.344103168818651</v>
      </c>
      <c r="G21" s="38">
        <v>2</v>
      </c>
      <c r="H21" s="45"/>
      <c r="I21" s="45"/>
      <c r="J21" s="38"/>
      <c r="K21" s="38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x14ac:dyDescent="0.25">
      <c r="A22" s="42" t="s">
        <v>92</v>
      </c>
      <c r="B22" s="38" t="s">
        <v>78</v>
      </c>
      <c r="C22" s="38" t="s">
        <v>27</v>
      </c>
      <c r="D22" s="39">
        <v>0.19999999999999901</v>
      </c>
      <c r="E22" s="38">
        <v>2</v>
      </c>
      <c r="F22" s="39">
        <v>0.15008455422630501</v>
      </c>
      <c r="G22" s="38">
        <v>2</v>
      </c>
      <c r="H22" s="45"/>
      <c r="I22" s="45"/>
      <c r="J22" s="38"/>
      <c r="K22" s="38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x14ac:dyDescent="0.25">
      <c r="A23" s="42" t="s">
        <v>92</v>
      </c>
      <c r="B23" s="38" t="s">
        <v>60</v>
      </c>
      <c r="C23" s="38" t="s">
        <v>26</v>
      </c>
      <c r="D23" s="39">
        <v>0.27</v>
      </c>
      <c r="E23" s="38">
        <v>1</v>
      </c>
      <c r="F23" s="39">
        <v>0.16316981398439101</v>
      </c>
      <c r="G23" s="38">
        <v>1</v>
      </c>
      <c r="H23" s="45"/>
      <c r="I23" s="45"/>
      <c r="J23" s="38"/>
      <c r="K23" s="38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x14ac:dyDescent="0.25">
      <c r="A24" s="41" t="s">
        <v>91</v>
      </c>
      <c r="B24" s="38" t="s">
        <v>67</v>
      </c>
      <c r="C24" s="38" t="s">
        <v>35</v>
      </c>
      <c r="D24" s="39">
        <v>0.29499999999999998</v>
      </c>
      <c r="E24" s="38">
        <v>1</v>
      </c>
      <c r="F24" s="39">
        <v>0.139951015702032</v>
      </c>
      <c r="G24" s="38">
        <v>1</v>
      </c>
      <c r="H24" s="45"/>
      <c r="I24" s="45"/>
      <c r="J24" s="38"/>
      <c r="K24" s="38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x14ac:dyDescent="0.25">
      <c r="A25" s="43" t="s">
        <v>93</v>
      </c>
      <c r="B25" s="38" t="s">
        <v>74</v>
      </c>
      <c r="C25" s="38" t="s">
        <v>42</v>
      </c>
      <c r="D25" s="39">
        <v>0.375</v>
      </c>
      <c r="E25" s="38">
        <v>1</v>
      </c>
      <c r="F25" s="39">
        <v>0.46930990553783097</v>
      </c>
      <c r="G25" s="38">
        <v>1</v>
      </c>
      <c r="H25" s="45"/>
      <c r="I25" s="45"/>
      <c r="J25" s="38"/>
      <c r="K25" s="38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x14ac:dyDescent="0.25">
      <c r="A26" s="43" t="s">
        <v>93</v>
      </c>
      <c r="B26" s="38" t="s">
        <v>64</v>
      </c>
      <c r="C26" s="38" t="s">
        <v>40</v>
      </c>
      <c r="D26" s="39">
        <v>0.46499999999999903</v>
      </c>
      <c r="E26" s="38">
        <v>1</v>
      </c>
      <c r="F26" s="39">
        <v>0.52947835877562999</v>
      </c>
      <c r="G26" s="38">
        <v>1</v>
      </c>
      <c r="H26" s="45"/>
      <c r="I26" s="45"/>
      <c r="J26" s="38"/>
      <c r="K26" s="38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x14ac:dyDescent="0.25">
      <c r="A27" s="43" t="s">
        <v>93</v>
      </c>
      <c r="B27" s="38" t="s">
        <v>65</v>
      </c>
      <c r="C27" s="38" t="s">
        <v>56</v>
      </c>
      <c r="D27" s="39">
        <v>0.5</v>
      </c>
      <c r="E27" s="38">
        <v>1</v>
      </c>
      <c r="F27" s="39">
        <v>0.28584834091941203</v>
      </c>
      <c r="G27" s="38">
        <v>1</v>
      </c>
      <c r="H27" s="45"/>
      <c r="I27" s="45"/>
      <c r="J27" s="38"/>
      <c r="K27" s="38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</sheetData>
  <sortState xmlns:xlrd2="http://schemas.microsoft.com/office/spreadsheetml/2017/richdata2" ref="B2:G28">
    <sortCondition ref="D2:D28"/>
  </sortState>
  <conditionalFormatting sqref="D2:D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2:F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K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Criterios</vt:lpstr>
      <vt:lpstr>Dados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Teixeira</dc:creator>
  <cp:lastModifiedBy>Carlos Teixeira</cp:lastModifiedBy>
  <cp:lastPrinted>2021-05-25T18:25:22Z</cp:lastPrinted>
  <dcterms:created xsi:type="dcterms:W3CDTF">2021-04-05T14:16:22Z</dcterms:created>
  <dcterms:modified xsi:type="dcterms:W3CDTF">2021-05-25T18:28:56Z</dcterms:modified>
</cp:coreProperties>
</file>