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EMBARCADOS - CURSO PCB\DOC\PROTOTYPE\"/>
    </mc:Choice>
  </mc:AlternateContent>
  <xr:revisionPtr revIDLastSave="0" documentId="8_{B286D09A-0386-474A-BA74-2A594903C4A5}" xr6:coauthVersionLast="47" xr6:coauthVersionMax="47" xr10:uidLastSave="{00000000-0000-0000-0000-000000000000}"/>
  <bookViews>
    <workbookView xWindow="-14340" yWindow="-16200" windowWidth="28800" windowHeight="16200" xr2:uid="{0FB14418-763A-4D85-BE39-97C1A4100D23}"/>
  </bookViews>
  <sheets>
    <sheet name="STM32XP - BOM REV.00" sheetId="1" r:id="rId1"/>
    <sheet name="STM32XP - BOM (NO DNP)" sheetId="3" r:id="rId2"/>
    <sheet name="JLCPCB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</calcChain>
</file>

<file path=xl/sharedStrings.xml><?xml version="1.0" encoding="utf-8"?>
<sst xmlns="http://schemas.openxmlformats.org/spreadsheetml/2006/main" count="1356" uniqueCount="363">
  <si>
    <t>Designator</t>
  </si>
  <si>
    <t>Footprint</t>
  </si>
  <si>
    <t>Quantity</t>
  </si>
  <si>
    <t>Value</t>
  </si>
  <si>
    <t>LCSC Part #</t>
  </si>
  <si>
    <t>BT1</t>
  </si>
  <si>
    <t>CR2032</t>
  </si>
  <si>
    <t>C1, C10, C13, C19, C2, C27, C29, C36, C37, C4, C40, C44, C6, C7, C8, C9</t>
  </si>
  <si>
    <t>C11, C12, C17, C18, C20, C21, C22, C23, C24, C26, C28, C3, C30, C32, C33, C34, C35, C38, C39, C41, C42, C43, C45, C5</t>
  </si>
  <si>
    <t>0603</t>
  </si>
  <si>
    <t>100nF 50V</t>
  </si>
  <si>
    <t>C14, C15, C25, C31</t>
  </si>
  <si>
    <t>10pF 50V</t>
  </si>
  <si>
    <t>C16</t>
  </si>
  <si>
    <t>680nF 16V</t>
  </si>
  <si>
    <t>D1, D3, D4, D7, D8</t>
  </si>
  <si>
    <t>LED</t>
  </si>
  <si>
    <t>D10</t>
  </si>
  <si>
    <t>WE 150505M173300</t>
  </si>
  <si>
    <t>150505M173300</t>
  </si>
  <si>
    <t>D2</t>
  </si>
  <si>
    <t>D_SOD-123</t>
  </si>
  <si>
    <t>STPS1L40-Y</t>
  </si>
  <si>
    <t>D5</t>
  </si>
  <si>
    <t>LED_WS2812B_PLCC4_5.0x5.0mm_P3.2mm</t>
  </si>
  <si>
    <t>WS2812B</t>
  </si>
  <si>
    <t>D6</t>
  </si>
  <si>
    <t>SOT-23</t>
  </si>
  <si>
    <t>BAT54C</t>
  </si>
  <si>
    <t>D9</t>
  </si>
  <si>
    <t>SOT-23-6</t>
  </si>
  <si>
    <t>ESDA6V1-5SC6</t>
  </si>
  <si>
    <t>FB1, FB2, FB3</t>
  </si>
  <si>
    <t>600R</t>
  </si>
  <si>
    <t>FID1, FID2, FID3</t>
  </si>
  <si>
    <t>Fiducial_0.75mm_Mask1.5mm</t>
  </si>
  <si>
    <t>Fiducial</t>
  </si>
  <si>
    <t>H1, H2, H3, H4</t>
  </si>
  <si>
    <t>MountingHole_3.2mm_M3</t>
  </si>
  <si>
    <t>MountingHole</t>
  </si>
  <si>
    <t>J1, J6</t>
  </si>
  <si>
    <t>PinSocket_1x20_P2.54mm_Horizontal</t>
  </si>
  <si>
    <t>Conn_01x20_Socket</t>
  </si>
  <si>
    <t>J2</t>
  </si>
  <si>
    <t>BarrelJack_GCT_DCJ200-10-A_Horizontal</t>
  </si>
  <si>
    <t>Jack-DC</t>
  </si>
  <si>
    <t>J3</t>
  </si>
  <si>
    <t>PinSocket_2x05_P2.54mm_Horizontal</t>
  </si>
  <si>
    <t>Conn_02x05_Odd_Even</t>
  </si>
  <si>
    <t>J4</t>
  </si>
  <si>
    <t>USB_C_Receptacle_G-Switch_GT-USB-7010ASV</t>
  </si>
  <si>
    <t>USB TYPE C</t>
  </si>
  <si>
    <t>J5</t>
  </si>
  <si>
    <t>WE 693071020811</t>
  </si>
  <si>
    <t>MICRO SD</t>
  </si>
  <si>
    <t>JP1</t>
  </si>
  <si>
    <t>9V</t>
  </si>
  <si>
    <t>JP2</t>
  </si>
  <si>
    <t>VSEL</t>
  </si>
  <si>
    <t>L1</t>
  </si>
  <si>
    <t>WE 74404024100</t>
  </si>
  <si>
    <t>10uH</t>
  </si>
  <si>
    <t>L2</t>
  </si>
  <si>
    <t>WE 744232090</t>
  </si>
  <si>
    <t>L3</t>
  </si>
  <si>
    <t>L_Small</t>
  </si>
  <si>
    <t>LS1</t>
  </si>
  <si>
    <t>PKM13EPYH4000-A0</t>
  </si>
  <si>
    <t>78dB 4kHz</t>
  </si>
  <si>
    <t>Q1, Q2, Q3</t>
  </si>
  <si>
    <t>2N7002</t>
  </si>
  <si>
    <t>R1, R11, R13, R14, R18, R2, R21, R24, R25, R26, R27, R32, R35, R36, R37, R39, R40, R41, R45, R46, R47, R48, R49, R50, R51, R52, R53</t>
  </si>
  <si>
    <t>10K 1%</t>
  </si>
  <si>
    <t>R10, R22, R30, R31, R33, R34, R8, R9</t>
  </si>
  <si>
    <t>1K 1%</t>
  </si>
  <si>
    <t>R12, R15</t>
  </si>
  <si>
    <t>2.2K 1%</t>
  </si>
  <si>
    <t>R16, R17, R19, R20, R38, R4, R42, R43, R44, R5, R6, R7</t>
  </si>
  <si>
    <t>51R 1%</t>
  </si>
  <si>
    <t>R23, R28</t>
  </si>
  <si>
    <t>5.1K 1%</t>
  </si>
  <si>
    <t>R29</t>
  </si>
  <si>
    <t>0R</t>
  </si>
  <si>
    <t>R3</t>
  </si>
  <si>
    <t>6K2 1%</t>
  </si>
  <si>
    <t>SW1</t>
  </si>
  <si>
    <t>SW_Push_1P1T_NO_CK_KSC6xxJ</t>
  </si>
  <si>
    <t>RST</t>
  </si>
  <si>
    <t>SW2</t>
  </si>
  <si>
    <t>UP</t>
  </si>
  <si>
    <t>SW3</t>
  </si>
  <si>
    <t>LEFT</t>
  </si>
  <si>
    <t>SW4</t>
  </si>
  <si>
    <t>CENTER</t>
  </si>
  <si>
    <t>SW5</t>
  </si>
  <si>
    <t>RIGHT</t>
  </si>
  <si>
    <t>SW6</t>
  </si>
  <si>
    <t>BUTTON 1</t>
  </si>
  <si>
    <t>SW7</t>
  </si>
  <si>
    <t>BUTTON 2</t>
  </si>
  <si>
    <t>SW8</t>
  </si>
  <si>
    <t>DOWN</t>
  </si>
  <si>
    <t>TP1, TP13, TP14, TP4</t>
  </si>
  <si>
    <t>TestPoint_Keystone_5000-5004_Miniature</t>
  </si>
  <si>
    <t>GND</t>
  </si>
  <si>
    <t>TP10</t>
  </si>
  <si>
    <t>+3.3VA</t>
  </si>
  <si>
    <t>TP11</t>
  </si>
  <si>
    <t>+5VA</t>
  </si>
  <si>
    <t>TP12</t>
  </si>
  <si>
    <t>TP15</t>
  </si>
  <si>
    <t>TestPoint_THTPad_D1.0mm_Drill0.5mm</t>
  </si>
  <si>
    <t>PD2</t>
  </si>
  <si>
    <t>TP16</t>
  </si>
  <si>
    <t>PC11</t>
  </si>
  <si>
    <t>TP17</t>
  </si>
  <si>
    <t>PC12</t>
  </si>
  <si>
    <t>TP18</t>
  </si>
  <si>
    <t>PB5</t>
  </si>
  <si>
    <t>TP19</t>
  </si>
  <si>
    <t>PB4</t>
  </si>
  <si>
    <t>TP2</t>
  </si>
  <si>
    <t>+5V</t>
  </si>
  <si>
    <t>TP20</t>
  </si>
  <si>
    <t>PC13</t>
  </si>
  <si>
    <t>TP21</t>
  </si>
  <si>
    <t>PB10</t>
  </si>
  <si>
    <t>TP3</t>
  </si>
  <si>
    <t>+3.3V</t>
  </si>
  <si>
    <t>TP5</t>
  </si>
  <si>
    <t>+9V</t>
  </si>
  <si>
    <t>TP6</t>
  </si>
  <si>
    <t>TP7</t>
  </si>
  <si>
    <t>TP8</t>
  </si>
  <si>
    <t>TP9</t>
  </si>
  <si>
    <t>+3VBAT</t>
  </si>
  <si>
    <t>U1</t>
  </si>
  <si>
    <t>AMS1117-5.0</t>
  </si>
  <si>
    <t>U2</t>
  </si>
  <si>
    <t>AMS1117-3.3</t>
  </si>
  <si>
    <t>U3</t>
  </si>
  <si>
    <t>SOT-23-5</t>
  </si>
  <si>
    <t>AP3012</t>
  </si>
  <si>
    <t>U4</t>
  </si>
  <si>
    <t>OLED 128x64 1.3in</t>
  </si>
  <si>
    <t>OLED 128x64 1.3"</t>
  </si>
  <si>
    <t>U5</t>
  </si>
  <si>
    <t>USBLC6-2SC6</t>
  </si>
  <si>
    <t>U6</t>
  </si>
  <si>
    <t>TSSOP-14_4.4x5mm_P0.65mm</t>
  </si>
  <si>
    <t>LM324</t>
  </si>
  <si>
    <t>U7</t>
  </si>
  <si>
    <t>TSSOP-10_3x3mm_P0.5mm</t>
  </si>
  <si>
    <t>ADS1115IDGS</t>
  </si>
  <si>
    <t>U8</t>
  </si>
  <si>
    <t>LQFP-64_10x10mm_P0.5mm</t>
  </si>
  <si>
    <t>STM32F411RETx</t>
  </si>
  <si>
    <t>Y1</t>
  </si>
  <si>
    <t>Y2</t>
  </si>
  <si>
    <t>C318884</t>
  </si>
  <si>
    <t>C5563819</t>
  </si>
  <si>
    <t>C2827654</t>
  </si>
  <si>
    <t>C1634</t>
  </si>
  <si>
    <t>MPN</t>
  </si>
  <si>
    <t>CL10C100JB8NNNC</t>
  </si>
  <si>
    <t>SAMSUNG</t>
  </si>
  <si>
    <t>C2827672</t>
  </si>
  <si>
    <t>TECH PUBLIC</t>
  </si>
  <si>
    <t>+VSEL</t>
  </si>
  <si>
    <t>+VEXT</t>
  </si>
  <si>
    <t>+VBUS</t>
  </si>
  <si>
    <t>HCI</t>
  </si>
  <si>
    <t>#</t>
  </si>
  <si>
    <t>3131M-32768DT06LLL</t>
  </si>
  <si>
    <t>TS-1187A-B-A-B</t>
  </si>
  <si>
    <t>C6187</t>
  </si>
  <si>
    <t>LCSC MPN</t>
  </si>
  <si>
    <t>+VCORE</t>
  </si>
  <si>
    <t>LCSC MANUFACTURER</t>
  </si>
  <si>
    <t>C6071564</t>
  </si>
  <si>
    <t>12MHz  20ppm 18pF</t>
  </si>
  <si>
    <t>SST</t>
  </si>
  <si>
    <t>3225 12M 18PF 20PPM</t>
  </si>
  <si>
    <t>C14663</t>
  </si>
  <si>
    <t>YAGEO</t>
  </si>
  <si>
    <t>CC0603KRX7R9BB104</t>
  </si>
  <si>
    <t>C128052</t>
  </si>
  <si>
    <t>EVERLIGHT</t>
  </si>
  <si>
    <t>19-213/R6C-AM2P1VY/3T</t>
  </si>
  <si>
    <t>C963865</t>
  </si>
  <si>
    <t>HYHONGYEX</t>
  </si>
  <si>
    <t>ACMS160808A1213A</t>
  </si>
  <si>
    <t>C8545</t>
  </si>
  <si>
    <t>C23186</t>
  </si>
  <si>
    <t>UNI-ROYAL</t>
  </si>
  <si>
    <t>0603WAF5101T5E</t>
  </si>
  <si>
    <t>C82544</t>
  </si>
  <si>
    <t>1N5819HW-7-F</t>
  </si>
  <si>
    <t>C21190</t>
  </si>
  <si>
    <t>0603WAF1001T5E</t>
  </si>
  <si>
    <t>C15850</t>
  </si>
  <si>
    <t>CL21A106KAYNNNE</t>
  </si>
  <si>
    <t>C2977081</t>
  </si>
  <si>
    <t>LMV324IPWRG</t>
  </si>
  <si>
    <t>C520138</t>
  </si>
  <si>
    <t>CMLW252012P100MST</t>
  </si>
  <si>
    <t>C2927038</t>
  </si>
  <si>
    <t>USB-TYPE-C-018</t>
  </si>
  <si>
    <t>DEALON</t>
  </si>
  <si>
    <t>C94355</t>
  </si>
  <si>
    <t>STM32F411RET6</t>
  </si>
  <si>
    <t>C4190</t>
  </si>
  <si>
    <t>0603WAF2201T5E</t>
  </si>
  <si>
    <t>C916424</t>
  </si>
  <si>
    <t>JSMSEMI</t>
  </si>
  <si>
    <t>-</t>
  </si>
  <si>
    <t>C327005</t>
  </si>
  <si>
    <t>CC0603KRX5R8BB684</t>
  </si>
  <si>
    <t>C37593</t>
  </si>
  <si>
    <t>TEXAS INSTRUMENTS</t>
  </si>
  <si>
    <t>ADS1115IDGSR</t>
  </si>
  <si>
    <t>C4260</t>
  </si>
  <si>
    <t>0603WAF6201T5E</t>
  </si>
  <si>
    <t>C460356</t>
  </si>
  <si>
    <t>AP3012KTR-E1</t>
  </si>
  <si>
    <t>C19189038</t>
  </si>
  <si>
    <t>HX TF-CARD H1.8 SY</t>
  </si>
  <si>
    <t>C6186</t>
  </si>
  <si>
    <t>C21189</t>
  </si>
  <si>
    <t>0603WAF0000T5E</t>
  </si>
  <si>
    <t>C25804</t>
  </si>
  <si>
    <t>0603WAF1002T5E</t>
  </si>
  <si>
    <t>C23197</t>
  </si>
  <si>
    <t>0603WAF510JT5E</t>
  </si>
  <si>
    <t>DIODES INCORPORATED</t>
  </si>
  <si>
    <t>HANXIA</t>
  </si>
  <si>
    <t>CYBERMAX</t>
  </si>
  <si>
    <t>XKB CONNECTION</t>
  </si>
  <si>
    <t>ADVANCED MONOLITHIC SYSTEMS</t>
  </si>
  <si>
    <t>HANSCHIP SEMICONDUCTOR</t>
  </si>
  <si>
    <t>STMICROELECTRONICS</t>
  </si>
  <si>
    <t>JIANGSU CHANGJING</t>
  </si>
  <si>
    <t>DESIGNATOR</t>
  </si>
  <si>
    <t>FOOTPRINT</t>
  </si>
  <si>
    <t>QTY.</t>
  </si>
  <si>
    <t>VALUE</t>
  </si>
  <si>
    <t>744232090</t>
  </si>
  <si>
    <t>CAP_0805</t>
  </si>
  <si>
    <t>CAP_0603</t>
  </si>
  <si>
    <t>IND_0603</t>
  </si>
  <si>
    <t>RES_0603</t>
  </si>
  <si>
    <t>XTAL_2PIN_3.2x1.5mm</t>
  </si>
  <si>
    <t>XTAL_4PIN_3.2x2.5mm</t>
  </si>
  <si>
    <t>SOT-223-3</t>
  </si>
  <si>
    <t>MANUFACTURER</t>
  </si>
  <si>
    <t>DATASHEET</t>
  </si>
  <si>
    <t>NOTES</t>
  </si>
  <si>
    <t>SolderJumper</t>
  </si>
  <si>
    <t>LD1117S33TR</t>
  </si>
  <si>
    <t>LD1117S50TR</t>
  </si>
  <si>
    <t>https://www.st.com/resource/en/datasheet/ld1117.pdf</t>
  </si>
  <si>
    <t>https://www.st.com/resource/en/datasheet/stm32f411re.pdf</t>
  </si>
  <si>
    <t>LMV324IPT</t>
  </si>
  <si>
    <t>https://www.st.com/resource/en/datasheet/lmv324.pdf</t>
  </si>
  <si>
    <t>3D MODEL</t>
  </si>
  <si>
    <t>STPS1L40ZFY</t>
  </si>
  <si>
    <t>https://www.st.com/resource/en/datasheet/stps1l40-y.pdf</t>
  </si>
  <si>
    <t>https://www.st.com/resource/en/datasheet/esda6v1-5sc6.pdf</t>
  </si>
  <si>
    <t>SPEC</t>
  </si>
  <si>
    <t>JLCPCB</t>
  </si>
  <si>
    <t>https://www.ti.com/lit/ds/symlink/ads1115.pdf</t>
  </si>
  <si>
    <t>WÜRTH ELEKTRONIK</t>
  </si>
  <si>
    <t>https://www.we-online.com/components/products/datasheet/79527141.pdf</t>
  </si>
  <si>
    <t>https://www.we-online.com/components/products/datasheet/744232090.pdf</t>
  </si>
  <si>
    <t>74404024100</t>
  </si>
  <si>
    <t>https://www.we-online.com/components/products/datasheet/74404024100.pdf</t>
  </si>
  <si>
    <t>742792651</t>
  </si>
  <si>
    <t>https://www.we-online.com/components/products/datasheet/742792651.pdf</t>
  </si>
  <si>
    <t>693071020811</t>
  </si>
  <si>
    <t>https://www.we-online.com/components/products/datasheet/693071020811.pdf</t>
  </si>
  <si>
    <t>629722000214</t>
  </si>
  <si>
    <t>https://www.we-online.com/components/products/datasheet/629722000214.pdf</t>
  </si>
  <si>
    <t>DO NOT PLACE</t>
  </si>
  <si>
    <t>https://www.diodes.com/datasheet/download/AP3012.pdf</t>
  </si>
  <si>
    <t>61300411821</t>
  </si>
  <si>
    <t>https://www.we-online.com/components/products/datasheet/61300411821.pdf</t>
  </si>
  <si>
    <t>VISHAY</t>
  </si>
  <si>
    <t>CRCW060310K0FK</t>
  </si>
  <si>
    <t>CRCW06031K00FK</t>
  </si>
  <si>
    <t>CRCW06032K20FK</t>
  </si>
  <si>
    <t>CRCW060351R0FK</t>
  </si>
  <si>
    <t>CRCW06035K10FK</t>
  </si>
  <si>
    <t>CRCW06036K20FK</t>
  </si>
  <si>
    <t>CRCW06030000Z0</t>
  </si>
  <si>
    <t>10uF 16V</t>
  </si>
  <si>
    <t>KGM21AR71C106K</t>
  </si>
  <si>
    <t>KGM15BR71H104K</t>
  </si>
  <si>
    <t>KGM15BR71C684M</t>
  </si>
  <si>
    <t>https://datasheets.kyocera-avx.com/KGM_X7R.pdf</t>
  </si>
  <si>
    <t>KYOCERA/AVX</t>
  </si>
  <si>
    <t>KGM15ACG1H100G</t>
  </si>
  <si>
    <t>KICAD CAP 0603</t>
  </si>
  <si>
    <t>https://datasheets.kyocera-avx.com/C0GNP0-KGM.pdf</t>
  </si>
  <si>
    <t>LED_0603</t>
  </si>
  <si>
    <t>150060SS55040</t>
  </si>
  <si>
    <t>https://www.we-online.com/components/products/datasheet/150060SS55040.pdf</t>
  </si>
  <si>
    <t>KICAD LED 0603</t>
  </si>
  <si>
    <t>https://www.we-online.com/components/products/datasheet/150505M173300.pdf</t>
  </si>
  <si>
    <t>https://www.we-online.com/components/products/download/Download_IGS-WL-SFTW-150505M173300%20%28rev1%29.igs</t>
  </si>
  <si>
    <t>KICAD SOD-123</t>
  </si>
  <si>
    <t>https://www.we-online.com/components/products/datasheet/1315050930002.pdf</t>
  </si>
  <si>
    <t>https://www.we-online.com/components/products/download/IGS_WL-ICLED_1315050930002%20%28rev1%29.igs</t>
  </si>
  <si>
    <t>1315050930002</t>
  </si>
  <si>
    <t>https://www.diodes.com/datasheet/download/BAT54C.pdf</t>
  </si>
  <si>
    <t>KICAD SOT-23-3</t>
  </si>
  <si>
    <t>KICAD SOT-23-6</t>
  </si>
  <si>
    <t>BAT54C-7-F</t>
  </si>
  <si>
    <t>KICAD FB 0603</t>
  </si>
  <si>
    <t>CHANGE TO 2X 1N5819HW</t>
  </si>
  <si>
    <t>https://www.we-online.com/components/products/download/79527141%20%28rev1%29.igs</t>
  </si>
  <si>
    <t>PTS526SM20SMTR21 LFS</t>
  </si>
  <si>
    <t>LITTELFUSE/C&amp;K</t>
  </si>
  <si>
    <t>https://www.ckswitches.com/media/2122/pts-flyer.pdf</t>
  </si>
  <si>
    <t>https://www.ckswitches.com/products/switches/product-details/Tactile/PTS526/PTS526SM20SMTR21%20LFS/</t>
  </si>
  <si>
    <t>KICCAD RES 0603</t>
  </si>
  <si>
    <t>2N7002K-7</t>
  </si>
  <si>
    <t>https://www.diodes.com/datasheet/download/2N7002K.pdf</t>
  </si>
  <si>
    <t>THRU HOLE</t>
  </si>
  <si>
    <t>613020143121</t>
  </si>
  <si>
    <t>https://www.we-online.com/components/products/datasheet/613020143121.pdf</t>
  </si>
  <si>
    <t>694108301002</t>
  </si>
  <si>
    <t>https://www.we-online.com/components/products/datasheet/694108301002.pdf</t>
  </si>
  <si>
    <t>MURATA</t>
  </si>
  <si>
    <t>https://www.murata.com/en-us/products/productdetail?partno=PKM13EPYH4000-A0</t>
  </si>
  <si>
    <t>https://www.we-online.com/components/products/download/WE-LQS_252012%20%28rev1%29.igs</t>
  </si>
  <si>
    <t>https://www.we-online.com/components/products/download/WE-CNSW_1206_CNSW%20%28rev1%29.igs</t>
  </si>
  <si>
    <t>https://www.st.com/resource/en/datasheet/usblc6-2sc6y.pdf</t>
  </si>
  <si>
    <t>KICAD STO-223-3</t>
  </si>
  <si>
    <t>KICAD SOT-23-5</t>
  </si>
  <si>
    <t>https://www.we-online.com/components/products/download/61300411821%20%28rev1%29.iges</t>
  </si>
  <si>
    <t>KICAD TSSOP-14</t>
  </si>
  <si>
    <t>KICAD TSSOP-10</t>
  </si>
  <si>
    <t>KICAD LQFP-64</t>
  </si>
  <si>
    <t>KICAD XTAL 3.2x1.5</t>
  </si>
  <si>
    <t>KICAD XTAL 3.2x2.5</t>
  </si>
  <si>
    <t>613010243121</t>
  </si>
  <si>
    <t>https://www.we-online.com/components/products/datasheet/613010243121.pdf</t>
  </si>
  <si>
    <t>https://www.we-online.com/components/products/download/613020143121%20%28rev1%29.igs</t>
  </si>
  <si>
    <t>https://www.we-online.com/components/products/download/Download_IGES_694108301002%20%28rev1%29.iges</t>
  </si>
  <si>
    <t>https://www.we-online.com/components/products/download/Downloads_613010243121%20%28rev1%29.iges</t>
  </si>
  <si>
    <t>https://www.we-online.com/components/products/download/IGES_629722000214%20%28rev1%29.iges</t>
  </si>
  <si>
    <t>https://www.we-online.com/components/products/download/Download_IGES_693071020811%20%28rev1%29.iges</t>
  </si>
  <si>
    <t>ABM8-12.000MHZ-D2Y-T</t>
  </si>
  <si>
    <t>ABRACON/FOX</t>
  </si>
  <si>
    <t>https://abracon.com/Resonators/abm8.pdf</t>
  </si>
  <si>
    <t>https://abracon.com/Resonators/ABS06.pdf</t>
  </si>
  <si>
    <t>ABS06-32.768KHZ-T</t>
  </si>
  <si>
    <t>32.768kHz 12.5pF</t>
  </si>
  <si>
    <t>LMV324IPWR</t>
  </si>
  <si>
    <t>C398929</t>
  </si>
  <si>
    <t>THRU HOLE; https://grabcad.com/library/oled-screen-1-3-1</t>
  </si>
  <si>
    <t>${KICAD8_3DMODEL_DIR}/Button_Switch_SMD.3dshapes/SW_SPST_TL3342.step</t>
  </si>
  <si>
    <t>https://www.ckswitches.com/media/2780/pts526.pdf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</si>
</sst>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C1F23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8"/>
      <color theme="1"/>
      <name val="Consolas"/>
      <family val="3"/>
    </font>
    <font>
      <b/>
      <sz val="8"/>
      <color theme="0"/>
      <name val="Consolas"/>
      <family val="3"/>
    </font>
    <font>
      <sz val="8"/>
      <color theme="1"/>
      <name val="Consolas"/>
      <family val="3"/>
    </font>
    <font>
      <u/>
      <sz val="8"/>
      <color theme="10"/>
      <name val="Consolas"/>
      <family val="3"/>
    </font>
    <font>
      <sz val="8"/>
      <color rgb="FF1C1F23"/>
      <name val="Consolas"/>
      <family val="3"/>
    </font>
    <font>
      <sz val="8"/>
      <color rgb="FF000000"/>
      <name val="Consolas"/>
      <family val="3"/>
    </font>
    <font>
      <sz val="8"/>
      <color theme="0"/>
      <name val="Consolas"/>
      <family val="3"/>
    </font>
    <font>
      <sz val="8"/>
      <name val="Consolas"/>
      <family val="3"/>
    </font>
    <font>
      <sz val="8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0" xfId="0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8" fillId="0" borderId="10" xfId="42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0" xfId="0" applyBorder="1" applyAlignment="1">
      <alignment vertical="top"/>
    </xf>
    <xf numFmtId="0" fontId="18" fillId="0" borderId="10" xfId="42" applyFill="1" applyBorder="1" applyAlignment="1"/>
    <xf numFmtId="0" fontId="18" fillId="0" borderId="17" xfId="42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8" fillId="0" borderId="10" xfId="42" applyFill="1" applyBorder="1" applyAlignment="1">
      <alignment vertical="top"/>
    </xf>
    <xf numFmtId="0" fontId="0" fillId="0" borderId="10" xfId="0" quotePrefix="1" applyBorder="1" applyAlignment="1">
      <alignment vertical="top"/>
    </xf>
    <xf numFmtId="0" fontId="0" fillId="0" borderId="14" xfId="0" applyBorder="1" applyAlignment="1">
      <alignment horizontal="center" vertical="top"/>
    </xf>
    <xf numFmtId="0" fontId="20" fillId="0" borderId="10" xfId="0" applyFont="1" applyBorder="1" applyAlignment="1">
      <alignment horizontal="center"/>
    </xf>
    <xf numFmtId="0" fontId="0" fillId="0" borderId="10" xfId="0" quotePrefix="1" applyBorder="1" applyAlignment="1">
      <alignment horizontal="center" vertical="top"/>
    </xf>
    <xf numFmtId="0" fontId="0" fillId="34" borderId="10" xfId="0" applyFill="1" applyBorder="1" applyAlignment="1">
      <alignment horizontal="center" vertical="top"/>
    </xf>
    <xf numFmtId="0" fontId="18" fillId="34" borderId="10" xfId="42" applyFill="1" applyBorder="1" applyAlignment="1">
      <alignment horizontal="center" vertical="top"/>
    </xf>
    <xf numFmtId="0" fontId="0" fillId="34" borderId="12" xfId="0" applyFill="1" applyBorder="1" applyAlignment="1">
      <alignment horizontal="center" vertical="top"/>
    </xf>
    <xf numFmtId="0" fontId="0" fillId="35" borderId="10" xfId="0" applyFill="1" applyBorder="1" applyAlignment="1">
      <alignment horizontal="center" vertical="top"/>
    </xf>
    <xf numFmtId="0" fontId="0" fillId="35" borderId="10" xfId="0" applyFill="1" applyBorder="1" applyAlignment="1">
      <alignment horizontal="left" vertical="top"/>
    </xf>
    <xf numFmtId="0" fontId="0" fillId="35" borderId="12" xfId="0" applyFill="1" applyBorder="1" applyAlignment="1">
      <alignment horizontal="center" vertical="top"/>
    </xf>
    <xf numFmtId="0" fontId="0" fillId="0" borderId="11" xfId="0" applyBorder="1" applyAlignment="1">
      <alignment vertical="top"/>
    </xf>
    <xf numFmtId="0" fontId="0" fillId="0" borderId="11" xfId="0" applyBorder="1" applyAlignment="1">
      <alignment vertical="top" wrapText="1"/>
    </xf>
    <xf numFmtId="0" fontId="18" fillId="0" borderId="10" xfId="42" quotePrefix="1" applyFill="1" applyBorder="1" applyAlignment="1">
      <alignment vertical="top"/>
    </xf>
    <xf numFmtId="0" fontId="0" fillId="0" borderId="17" xfId="0" applyBorder="1" applyAlignment="1">
      <alignment vertical="top"/>
    </xf>
    <xf numFmtId="0" fontId="18" fillId="0" borderId="17" xfId="42" applyFill="1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horizontal="center" vertical="top"/>
    </xf>
    <xf numFmtId="0" fontId="0" fillId="0" borderId="17" xfId="0" quotePrefix="1" applyBorder="1" applyAlignment="1">
      <alignment horizontal="center"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0" fontId="23" fillId="0" borderId="13" xfId="0" applyFont="1" applyBorder="1" applyAlignment="1">
      <alignment vertical="top"/>
    </xf>
    <xf numFmtId="0" fontId="23" fillId="0" borderId="13" xfId="0" applyFont="1" applyBorder="1" applyAlignment="1">
      <alignment vertical="top" wrapText="1"/>
    </xf>
    <xf numFmtId="0" fontId="23" fillId="0" borderId="14" xfId="0" applyFont="1" applyBorder="1" applyAlignment="1">
      <alignment vertical="top"/>
    </xf>
    <xf numFmtId="0" fontId="23" fillId="0" borderId="14" xfId="0" applyFont="1" applyBorder="1" applyAlignment="1">
      <alignment horizontal="center" vertical="top"/>
    </xf>
    <xf numFmtId="0" fontId="23" fillId="0" borderId="14" xfId="0" applyFont="1" applyBorder="1" applyAlignment="1">
      <alignment horizontal="left" vertical="top"/>
    </xf>
    <xf numFmtId="0" fontId="23" fillId="0" borderId="15" xfId="0" applyFont="1" applyBorder="1" applyAlignment="1">
      <alignment vertical="top"/>
    </xf>
    <xf numFmtId="0" fontId="23" fillId="0" borderId="0" xfId="0" applyFont="1" applyAlignment="1">
      <alignment vertical="top"/>
    </xf>
    <xf numFmtId="0" fontId="23" fillId="0" borderId="11" xfId="0" applyFont="1" applyBorder="1" applyAlignment="1">
      <alignment vertical="top"/>
    </xf>
    <xf numFmtId="0" fontId="23" fillId="0" borderId="11" xfId="0" applyFont="1" applyBorder="1" applyAlignment="1">
      <alignment vertical="top" wrapText="1"/>
    </xf>
    <xf numFmtId="0" fontId="23" fillId="0" borderId="10" xfId="0" applyFont="1" applyBorder="1" applyAlignment="1">
      <alignment vertical="top"/>
    </xf>
    <xf numFmtId="0" fontId="23" fillId="0" borderId="10" xfId="0" applyFont="1" applyBorder="1" applyAlignment="1">
      <alignment horizontal="center" vertical="top"/>
    </xf>
    <xf numFmtId="0" fontId="24" fillId="0" borderId="10" xfId="42" applyFont="1" applyBorder="1" applyAlignment="1">
      <alignment vertical="top"/>
    </xf>
    <xf numFmtId="0" fontId="24" fillId="36" borderId="10" xfId="42" applyFont="1" applyFill="1" applyBorder="1" applyAlignment="1">
      <alignment vertical="top"/>
    </xf>
    <xf numFmtId="0" fontId="23" fillId="0" borderId="12" xfId="0" applyFont="1" applyBorder="1" applyAlignment="1">
      <alignment horizontal="center" vertical="top"/>
    </xf>
    <xf numFmtId="0" fontId="24" fillId="0" borderId="10" xfId="42" applyFont="1" applyBorder="1" applyAlignment="1">
      <alignment horizontal="center" vertical="top"/>
    </xf>
    <xf numFmtId="0" fontId="25" fillId="0" borderId="10" xfId="0" applyFont="1" applyBorder="1" applyAlignment="1">
      <alignment horizontal="center" vertical="top"/>
    </xf>
    <xf numFmtId="0" fontId="23" fillId="0" borderId="10" xfId="0" quotePrefix="1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 wrapText="1"/>
    </xf>
    <xf numFmtId="0" fontId="23" fillId="34" borderId="11" xfId="0" applyFont="1" applyFill="1" applyBorder="1" applyAlignment="1">
      <alignment vertical="top"/>
    </xf>
    <xf numFmtId="0" fontId="23" fillId="34" borderId="11" xfId="0" applyFont="1" applyFill="1" applyBorder="1" applyAlignment="1">
      <alignment vertical="top" wrapText="1"/>
    </xf>
    <xf numFmtId="0" fontId="23" fillId="34" borderId="10" xfId="0" applyFont="1" applyFill="1" applyBorder="1" applyAlignment="1">
      <alignment vertical="top"/>
    </xf>
    <xf numFmtId="0" fontId="23" fillId="34" borderId="10" xfId="0" applyFont="1" applyFill="1" applyBorder="1" applyAlignment="1">
      <alignment horizontal="center" vertical="top"/>
    </xf>
    <xf numFmtId="0" fontId="24" fillId="34" borderId="10" xfId="42" applyFont="1" applyFill="1" applyBorder="1" applyAlignment="1">
      <alignment vertical="top"/>
    </xf>
    <xf numFmtId="0" fontId="24" fillId="34" borderId="10" xfId="42" applyFont="1" applyFill="1" applyBorder="1" applyAlignment="1">
      <alignment horizontal="center" vertical="top"/>
    </xf>
    <xf numFmtId="0" fontId="23" fillId="34" borderId="12" xfId="0" applyFont="1" applyFill="1" applyBorder="1" applyAlignment="1">
      <alignment horizontal="center" vertical="top"/>
    </xf>
    <xf numFmtId="0" fontId="23" fillId="33" borderId="11" xfId="0" applyFont="1" applyFill="1" applyBorder="1" applyAlignment="1">
      <alignment vertical="top"/>
    </xf>
    <xf numFmtId="0" fontId="23" fillId="33" borderId="11" xfId="0" applyFont="1" applyFill="1" applyBorder="1" applyAlignment="1">
      <alignment vertical="top" wrapText="1"/>
    </xf>
    <xf numFmtId="0" fontId="23" fillId="33" borderId="10" xfId="0" applyFont="1" applyFill="1" applyBorder="1" applyAlignment="1">
      <alignment vertical="top"/>
    </xf>
    <xf numFmtId="0" fontId="23" fillId="33" borderId="10" xfId="0" applyFont="1" applyFill="1" applyBorder="1" applyAlignment="1">
      <alignment horizontal="center" vertical="top"/>
    </xf>
    <xf numFmtId="0" fontId="23" fillId="33" borderId="10" xfId="0" applyFont="1" applyFill="1" applyBorder="1" applyAlignment="1">
      <alignment horizontal="left" vertical="top"/>
    </xf>
    <xf numFmtId="0" fontId="23" fillId="33" borderId="12" xfId="0" applyFont="1" applyFill="1" applyBorder="1" applyAlignment="1">
      <alignment horizontal="center" vertical="top"/>
    </xf>
    <xf numFmtId="0" fontId="23" fillId="35" borderId="10" xfId="0" applyFont="1" applyFill="1" applyBorder="1" applyAlignment="1">
      <alignment horizontal="left" vertical="top"/>
    </xf>
    <xf numFmtId="0" fontId="23" fillId="35" borderId="10" xfId="0" applyFont="1" applyFill="1" applyBorder="1" applyAlignment="1">
      <alignment horizontal="center" vertical="top"/>
    </xf>
    <xf numFmtId="0" fontId="23" fillId="35" borderId="12" xfId="0" applyFont="1" applyFill="1" applyBorder="1" applyAlignment="1">
      <alignment horizontal="center" vertical="top"/>
    </xf>
    <xf numFmtId="0" fontId="24" fillId="0" borderId="10" xfId="42" quotePrefix="1" applyFont="1" applyBorder="1" applyAlignment="1">
      <alignment vertical="top"/>
    </xf>
    <xf numFmtId="0" fontId="24" fillId="0" borderId="10" xfId="42" applyFont="1" applyFill="1" applyBorder="1" applyAlignment="1">
      <alignment vertical="top"/>
    </xf>
    <xf numFmtId="0" fontId="26" fillId="0" borderId="10" xfId="0" applyFont="1" applyBorder="1" applyAlignment="1">
      <alignment horizontal="center"/>
    </xf>
    <xf numFmtId="0" fontId="24" fillId="0" borderId="10" xfId="42" applyFont="1" applyFill="1" applyBorder="1" applyAlignment="1"/>
    <xf numFmtId="0" fontId="23" fillId="0" borderId="17" xfId="0" applyFont="1" applyBorder="1" applyAlignment="1">
      <alignment vertical="top"/>
    </xf>
    <xf numFmtId="0" fontId="24" fillId="36" borderId="17" xfId="42" applyFont="1" applyFill="1" applyBorder="1" applyAlignment="1">
      <alignment vertical="top"/>
    </xf>
    <xf numFmtId="0" fontId="23" fillId="0" borderId="17" xfId="0" applyFont="1" applyBorder="1" applyAlignment="1">
      <alignment horizontal="center" vertical="top"/>
    </xf>
    <xf numFmtId="0" fontId="23" fillId="0" borderId="16" xfId="0" applyFont="1" applyBorder="1" applyAlignment="1">
      <alignment vertical="top" wrapText="1"/>
    </xf>
    <xf numFmtId="0" fontId="23" fillId="0" borderId="17" xfId="0" quotePrefix="1" applyFont="1" applyBorder="1" applyAlignment="1">
      <alignment horizontal="center" vertical="top"/>
    </xf>
    <xf numFmtId="0" fontId="24" fillId="0" borderId="17" xfId="42" applyFont="1" applyFill="1" applyBorder="1" applyAlignment="1">
      <alignment vertical="top"/>
    </xf>
    <xf numFmtId="0" fontId="24" fillId="0" borderId="17" xfId="42" applyFont="1" applyBorder="1" applyAlignment="1">
      <alignment horizontal="center" vertical="top"/>
    </xf>
    <xf numFmtId="0" fontId="23" fillId="0" borderId="17" xfId="0" applyFont="1" applyBorder="1" applyAlignment="1">
      <alignment horizontal="center" vertical="top" wrapText="1"/>
    </xf>
    <xf numFmtId="0" fontId="23" fillId="0" borderId="18" xfId="0" applyFont="1" applyBorder="1" applyAlignment="1">
      <alignment horizontal="center" vertical="top"/>
    </xf>
    <xf numFmtId="0" fontId="23" fillId="0" borderId="0" xfId="0" applyFont="1" applyAlignment="1">
      <alignment vertical="top" wrapText="1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0" fontId="23" fillId="0" borderId="0" xfId="0" applyFont="1"/>
    <xf numFmtId="0" fontId="23" fillId="34" borderId="10" xfId="0" applyFont="1" applyFill="1" applyBorder="1" applyAlignment="1">
      <alignment horizontal="left" vertical="top"/>
    </xf>
    <xf numFmtId="0" fontId="27" fillId="0" borderId="0" xfId="0" applyFont="1"/>
    <xf numFmtId="0" fontId="28" fillId="0" borderId="0" xfId="0" applyFont="1" applyAlignment="1">
      <alignment vertical="top" wrapText="1"/>
    </xf>
    <xf numFmtId="0" fontId="28" fillId="0" borderId="0" xfId="0" applyFont="1"/>
    <xf numFmtId="0" fontId="23" fillId="0" borderId="10" xfId="0" applyFont="1" applyBorder="1" applyAlignment="1">
      <alignment horizontal="left" vertical="top"/>
    </xf>
    <xf numFmtId="0" fontId="22" fillId="37" borderId="0" xfId="0" applyFont="1" applyFill="1" applyAlignment="1">
      <alignment horizontal="center" vertical="top"/>
    </xf>
    <xf numFmtId="0" fontId="22" fillId="38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alignment horizontal="general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26E707-C8F4-4B90-8C3E-6A5F14414B9B}" name="Table1" displayName="Table1" ref="A2:M71" totalsRowShown="0" headerRowDxfId="42" dataDxfId="40" headerRowBorderDxfId="41" tableBorderDxfId="39" totalsRowBorderDxfId="38">
  <autoFilter ref="A2:M71" xr:uid="{5F26E707-C8F4-4B90-8C3E-6A5F14414B9B}"/>
  <tableColumns count="13">
    <tableColumn id="8" xr3:uid="{CA4E3FE0-D92D-4844-9F24-B9049C3A3ADA}" name="#" dataDxfId="37"/>
    <tableColumn id="1" xr3:uid="{F122FC00-E165-4CB9-B41C-C91FCC3F8F72}" name="DESIGNATOR" dataDxfId="36"/>
    <tableColumn id="4" xr3:uid="{FECD8028-23CF-4140-B794-E51DB231515C}" name="VALUE" dataDxfId="35"/>
    <tableColumn id="2" xr3:uid="{CA4B4B90-6612-4C79-88C6-63DA064752AB}" name="FOOTPRINT" dataDxfId="34"/>
    <tableColumn id="3" xr3:uid="{64A6723A-40DA-475F-8511-233134DA8C00}" name="QTY." dataDxfId="33"/>
    <tableColumn id="11" xr3:uid="{B524E535-24AF-4810-AD3A-F438977DABE7}" name="MPN" dataDxfId="32"/>
    <tableColumn id="10" xr3:uid="{D7584A89-CBD2-4BB9-BD71-231D01163AC0}" name="MANUFACTURER" dataDxfId="31"/>
    <tableColumn id="9" xr3:uid="{24D8441C-F444-4656-9E6A-4B4FE95C0A40}" name="DATASHEET" dataDxfId="30"/>
    <tableColumn id="13" xr3:uid="{6458888F-8BB3-48D9-B64E-57FC754DB839}" name="3D MODEL" dataDxfId="29"/>
    <tableColumn id="12" xr3:uid="{4A7E2C45-3C25-4630-9C43-EA66E38A99FC}" name="NOTES" dataDxfId="28"/>
    <tableColumn id="5" xr3:uid="{3E6DC25E-6717-4D5F-9686-3A35D170E3F9}" name="LCSC Part #" dataDxfId="27" dataCellStyle="Hyperlink"/>
    <tableColumn id="6" xr3:uid="{91CC7E7D-D324-42FC-A12B-CFADF8A1E7BC}" name="LCSC MPN" dataDxfId="26"/>
    <tableColumn id="7" xr3:uid="{20317ACB-ABA5-4F28-91A6-9A9F9747F8C3}" name="LCSC MANUFACTURER" dataDxfId="2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8733B-3F14-45A6-BAFA-E9348E9FDF2A}" name="Table13" displayName="Table13" ref="A2:M49" totalsRowShown="0" headerRowDxfId="24" dataDxfId="22" headerRowBorderDxfId="23" tableBorderDxfId="21" totalsRowBorderDxfId="20">
  <autoFilter ref="A2:M49" xr:uid="{F1A8733B-3F14-45A6-BAFA-E9348E9FDF2A}"/>
  <tableColumns count="13">
    <tableColumn id="8" xr3:uid="{85212764-7359-470C-A5E2-6CBC3249345F}" name="#" dataDxfId="19"/>
    <tableColumn id="1" xr3:uid="{9A295531-632D-4EC9-B859-1DCD07B975C0}" name="DESIGNATOR" dataDxfId="18"/>
    <tableColumn id="4" xr3:uid="{87699BE1-48E6-4409-98D6-1FE2374875F8}" name="VALUE" dataDxfId="17"/>
    <tableColumn id="2" xr3:uid="{1E0AA07A-FB40-480D-80D2-467D4C1B4B2B}" name="FOOTPRINT" dataDxfId="16"/>
    <tableColumn id="3" xr3:uid="{B53B6DD2-E746-4A99-98EB-9ACFF3246C23}" name="QTY." dataDxfId="15"/>
    <tableColumn id="11" xr3:uid="{F79686D0-1737-40A4-9B9D-5F5582529725}" name="MPN" dataDxfId="14"/>
    <tableColumn id="10" xr3:uid="{442F1CDA-A9CB-4A44-9F7A-62A812DBD4FE}" name="MANUFACTURER" dataDxfId="13"/>
    <tableColumn id="9" xr3:uid="{F844AD76-9BCF-4CE9-86B4-81E29A4DC5CE}" name="DATASHEET" dataDxfId="12"/>
    <tableColumn id="13" xr3:uid="{3FD3331E-C5C9-4415-9706-8E6F7B04B4C5}" name="3D MODEL" dataDxfId="11"/>
    <tableColumn id="12" xr3:uid="{617148F0-EE5A-46EF-8A85-1D9EF41F8B24}" name="NOTES" dataDxfId="10"/>
    <tableColumn id="5" xr3:uid="{9C22DDF2-1274-4946-AD2B-483406D9ED70}" name="LCSC Part #" dataDxfId="9" dataCellStyle="Hyperlink"/>
    <tableColumn id="6" xr3:uid="{B2596106-4870-44AF-AD49-468C7A251E49}" name="LCSC MPN" dataDxfId="8"/>
    <tableColumn id="7" xr3:uid="{8E00AA04-7F88-4442-97C2-B78A9A86E705}" name="LCSC MANUFACTURER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EC8F1-32F1-497E-8F82-707794953205}" name="Table3" displayName="Table3" ref="A1:E48" totalsRowShown="0" headerRowDxfId="6" dataDxfId="5">
  <autoFilter ref="A1:E48" xr:uid="{CB4EC8F1-32F1-497E-8F82-707794953205}"/>
  <tableColumns count="5">
    <tableColumn id="1" xr3:uid="{91BF21CC-0FE3-4E21-813C-FDD507EBEE2F}" name="Designator" dataDxfId="4"/>
    <tableColumn id="2" xr3:uid="{9B2974CB-E00C-4B50-A988-35F5C293EB84}" name="Footprint" dataDxfId="3">
      <calculatedColumnFormula>VLOOKUP(A2, Table13[[DESIGNATOR]:[LCSC MANUFACTURER]],3,FALSE)</calculatedColumnFormula>
    </tableColumn>
    <tableColumn id="3" xr3:uid="{9DC9453C-11C6-498C-AD66-91091463EB13}" name="Quantity" dataDxfId="2">
      <calculatedColumnFormula>VLOOKUP(A2, Table13[[DESIGNATOR]:[LCSC MANUFACTURER]],4,FALSE)</calculatedColumnFormula>
    </tableColumn>
    <tableColumn id="4" xr3:uid="{C0725790-9BA7-476A-87B9-94A57FCCB668}" name="Value" dataDxfId="1">
      <calculatedColumnFormula>VLOOKUP(A2, Table13[[DESIGNATOR]:[LCSC MANUFACTURER]],2,FALSE)</calculatedColumnFormula>
    </tableColumn>
    <tableColumn id="5" xr3:uid="{0D53C1D6-305B-4D24-A03B-ADAA451ABB69}" name="LCSC Part #" dataDxfId="0">
      <calculatedColumnFormula>VLOOKUP(A2, Table13[[DESIGNATOR]:[LCSC MANUFACTURER]],10,FALSE)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csc.com/product-detail/SD-Card-Memory-Card-Connector_hanxia-HX-TF-CARD-H1-8-SY_C19189038.html" TargetMode="External"/><Relationship Id="rId21" Type="http://schemas.openxmlformats.org/officeDocument/2006/relationships/hyperlink" Target="https://www.lcsc.com/product-detail/Schottky-Diodes_JSMSEMI-BAT54C_C916424.html" TargetMode="External"/><Relationship Id="rId42" Type="http://schemas.openxmlformats.org/officeDocument/2006/relationships/hyperlink" Target="https://www.we-online.com/components/products/datasheet/742792651.pdf" TargetMode="External"/><Relationship Id="rId47" Type="http://schemas.openxmlformats.org/officeDocument/2006/relationships/hyperlink" Target="https://www.we-online.com/components/products/datasheet/61300411821.pdf" TargetMode="External"/><Relationship Id="rId63" Type="http://schemas.openxmlformats.org/officeDocument/2006/relationships/hyperlink" Target="https://www.diodes.com/datasheet/download/BAT54C.pdf" TargetMode="External"/><Relationship Id="rId68" Type="http://schemas.openxmlformats.org/officeDocument/2006/relationships/hyperlink" Target="https://www.ckswitches.com/products/switches/product-details/Tactile/PTS526/PTS526SM20SMTR21%20LFS/" TargetMode="External"/><Relationship Id="rId84" Type="http://schemas.openxmlformats.org/officeDocument/2006/relationships/hyperlink" Target="https://www.we-online.com/components/products/download/613020143121%20%28rev1%29.igs" TargetMode="External"/><Relationship Id="rId89" Type="http://schemas.openxmlformats.org/officeDocument/2006/relationships/hyperlink" Target="https://abracon.com/Resonators/abm8.pdf" TargetMode="External"/><Relationship Id="rId16" Type="http://schemas.openxmlformats.org/officeDocument/2006/relationships/hyperlink" Target="https://www.lcsc.com/product-detail/Multilayer-Ceramic-Capacitors-MLCC-SMD-SMT_Samsung-Electro-Mechanics-CL21A106KAYNNNE_C15850.html" TargetMode="External"/><Relationship Id="rId11" Type="http://schemas.openxmlformats.org/officeDocument/2006/relationships/hyperlink" Target="https://www.lcsc.com/product-detail/Ferrite-Beads_HYHONGYEX-ACMS160808A1213A_C963865.html" TargetMode="External"/><Relationship Id="rId32" Type="http://schemas.openxmlformats.org/officeDocument/2006/relationships/hyperlink" Target="https://www.st.com/resource/en/datasheet/ld1117.pdf" TargetMode="External"/><Relationship Id="rId37" Type="http://schemas.openxmlformats.org/officeDocument/2006/relationships/hyperlink" Target="https://www.st.com/resource/en/datasheet/esda6v1-5sc6.pdf" TargetMode="External"/><Relationship Id="rId53" Type="http://schemas.openxmlformats.org/officeDocument/2006/relationships/hyperlink" Target="https://www.we-online.com/components/products/datasheet/61300411821.pdf" TargetMode="External"/><Relationship Id="rId58" Type="http://schemas.openxmlformats.org/officeDocument/2006/relationships/hyperlink" Target="https://www.we-online.com/components/products/datasheet/150060SS55040.pdf" TargetMode="External"/><Relationship Id="rId74" Type="http://schemas.openxmlformats.org/officeDocument/2006/relationships/hyperlink" Target="https://www.we-online.com/components/products/datasheet/613020143121.pdf" TargetMode="External"/><Relationship Id="rId79" Type="http://schemas.openxmlformats.org/officeDocument/2006/relationships/hyperlink" Target="https://www.we-online.com/components/products/download/WE-CNSW_1206_CNSW%20%28rev1%29.igs" TargetMode="External"/><Relationship Id="rId5" Type="http://schemas.openxmlformats.org/officeDocument/2006/relationships/hyperlink" Target="https://www.lcsc.com/product-detail/Multilayer-Ceramic-Capacitors-MLCC-SMD-SMT_Samsung-Electro-Mechanics-CL10C100JB8NNNC_C1634.html" TargetMode="External"/><Relationship Id="rId90" Type="http://schemas.openxmlformats.org/officeDocument/2006/relationships/hyperlink" Target="https://abracon.com/Resonators/ABS06.pdf" TargetMode="External"/><Relationship Id="rId22" Type="http://schemas.openxmlformats.org/officeDocument/2006/relationships/hyperlink" Target="https://www.lcsc.com/product-detail/Multilayer-Ceramic-Capacitors-MLCC-SMD-SMT_YAGEO-CC0603KRX5R8BB684_C327005.html" TargetMode="External"/><Relationship Id="rId27" Type="http://schemas.openxmlformats.org/officeDocument/2006/relationships/hyperlink" Target="https://www.lcsc.com/product-detail/Voltage-Regulators-Linear-Low-Drop-Out-LDO-Regulators_Advanced-Monolithic-Systems-AMS1117-3-3_C6186.html" TargetMode="External"/><Relationship Id="rId43" Type="http://schemas.openxmlformats.org/officeDocument/2006/relationships/hyperlink" Target="https://www.we-online.com/components/products/datasheet/693071020811.pdf" TargetMode="External"/><Relationship Id="rId48" Type="http://schemas.openxmlformats.org/officeDocument/2006/relationships/hyperlink" Target="https://www.we-online.com/components/products/datasheet/61300411821.pdf" TargetMode="External"/><Relationship Id="rId64" Type="http://schemas.openxmlformats.org/officeDocument/2006/relationships/hyperlink" Target="https://www.we-online.com/components/products/download/79527141%20%28rev1%29.igs" TargetMode="External"/><Relationship Id="rId69" Type="http://schemas.openxmlformats.org/officeDocument/2006/relationships/hyperlink" Target="https://www.ckswitches.com/products/switches/product-details/Tactile/PTS526/PTS526SM20SMTR21%20LFS/" TargetMode="External"/><Relationship Id="rId8" Type="http://schemas.openxmlformats.org/officeDocument/2006/relationships/hyperlink" Target="https://www.lcsc.com/product-detail/Crystals_SST-3225-12M-18PF-20PPM_C6071564.html" TargetMode="External"/><Relationship Id="rId51" Type="http://schemas.openxmlformats.org/officeDocument/2006/relationships/hyperlink" Target="https://www.we-online.com/components/products/datasheet/61300411821.pdf" TargetMode="External"/><Relationship Id="rId72" Type="http://schemas.openxmlformats.org/officeDocument/2006/relationships/hyperlink" Target="https://www.ckswitches.com/products/switches/product-details/Tactile/PTS526/PTS526SM20SMTR21%20LFS/" TargetMode="External"/><Relationship Id="rId80" Type="http://schemas.openxmlformats.org/officeDocument/2006/relationships/hyperlink" Target="https://www.we-online.com/components/products/datasheet/742792651.pdf" TargetMode="External"/><Relationship Id="rId85" Type="http://schemas.openxmlformats.org/officeDocument/2006/relationships/hyperlink" Target="https://www.we-online.com/components/products/download/Download_IGES_694108301002%20%28rev1%29.iges" TargetMode="External"/><Relationship Id="rId93" Type="http://schemas.openxmlformats.org/officeDocument/2006/relationships/hyperlink" Target="https://www.ckswitches.com/media/2780/pts526.pdf" TargetMode="External"/><Relationship Id="rId3" Type="http://schemas.openxmlformats.org/officeDocument/2006/relationships/hyperlink" Target="https://www.lcsc.com/product-detail/Crystals_HCI-3131M-32768DT06LLL_C5563819.html" TargetMode="External"/><Relationship Id="rId12" Type="http://schemas.openxmlformats.org/officeDocument/2006/relationships/hyperlink" Target="https://www.lcsc.com/product-detail/MOSFETs_Jiangsu-Changjing-Electronics-Technology-Co-Ltd-2N7002_C8545.html" TargetMode="External"/><Relationship Id="rId17" Type="http://schemas.openxmlformats.org/officeDocument/2006/relationships/hyperlink" Target="https://www.lcsc.com/product-detail/Power-Inductors_Cybermax-CMLW252012P100MST_C520138.html" TargetMode="External"/><Relationship Id="rId25" Type="http://schemas.openxmlformats.org/officeDocument/2006/relationships/hyperlink" Target="https://www.lcsc.com/product-detail/DC-DC-Converters_Diodes-Incorporated-AP3012KTR-E1_C460356.html" TargetMode="External"/><Relationship Id="rId33" Type="http://schemas.openxmlformats.org/officeDocument/2006/relationships/hyperlink" Target="https://www.st.com/resource/en/datasheet/ld1117.pdf" TargetMode="External"/><Relationship Id="rId38" Type="http://schemas.openxmlformats.org/officeDocument/2006/relationships/hyperlink" Target="https://www.ti.com/lit/ds/symlink/ads1115.pdf" TargetMode="External"/><Relationship Id="rId46" Type="http://schemas.openxmlformats.org/officeDocument/2006/relationships/hyperlink" Target="https://www.we-online.com/components/products/datasheet/61300411821.pdf" TargetMode="External"/><Relationship Id="rId59" Type="http://schemas.openxmlformats.org/officeDocument/2006/relationships/hyperlink" Target="https://www.we-online.com/components/products/datasheet/150505M173300.pdf" TargetMode="External"/><Relationship Id="rId67" Type="http://schemas.openxmlformats.org/officeDocument/2006/relationships/hyperlink" Target="https://www.ckswitches.com/products/switches/product-details/Tactile/PTS526/PTS526SM20SMTR21%20LFS/" TargetMode="External"/><Relationship Id="rId20" Type="http://schemas.openxmlformats.org/officeDocument/2006/relationships/hyperlink" Target="https://www.lcsc.com/product-detail/Chip-Resistor-Surface-Mount_UNI-ROYAL-Uniroyal-Elec-0603WAF2201T5E_C4190.html" TargetMode="External"/><Relationship Id="rId41" Type="http://schemas.openxmlformats.org/officeDocument/2006/relationships/hyperlink" Target="https://www.we-online.com/components/products/datasheet/74404024100.pdf" TargetMode="External"/><Relationship Id="rId54" Type="http://schemas.openxmlformats.org/officeDocument/2006/relationships/hyperlink" Target="https://datasheets.kyocera-avx.com/KGM_X7R.pdf" TargetMode="External"/><Relationship Id="rId62" Type="http://schemas.openxmlformats.org/officeDocument/2006/relationships/hyperlink" Target="https://www.we-online.com/components/products/download/IGS_WL-ICLED_1315050930002%20%28rev1%29.igs" TargetMode="External"/><Relationship Id="rId70" Type="http://schemas.openxmlformats.org/officeDocument/2006/relationships/hyperlink" Target="https://www.ckswitches.com/products/switches/product-details/Tactile/PTS526/PTS526SM20SMTR21%20LFS/" TargetMode="External"/><Relationship Id="rId75" Type="http://schemas.openxmlformats.org/officeDocument/2006/relationships/hyperlink" Target="https://www.we-online.com/components/products/datasheet/694108301002.pdf" TargetMode="External"/><Relationship Id="rId83" Type="http://schemas.openxmlformats.org/officeDocument/2006/relationships/hyperlink" Target="https://www.we-online.com/components/products/datasheet/613010243121.pdf" TargetMode="External"/><Relationship Id="rId88" Type="http://schemas.openxmlformats.org/officeDocument/2006/relationships/hyperlink" Target="https://www.we-online.com/components/products/download/Download_IGES_693071020811%20%28rev1%29.iges" TargetMode="External"/><Relationship Id="rId91" Type="http://schemas.openxmlformats.org/officeDocument/2006/relationships/hyperlink" Target="https://www.lcsc.com/product-detail/Operational-Amplifier_Texas-Instruments-LMV324IPWR_C398929.html" TargetMode="External"/><Relationship Id="rId1" Type="http://schemas.openxmlformats.org/officeDocument/2006/relationships/hyperlink" Target="https://www.lcsc.com/product-detail/Tactile-Switches_XKB-Connection-TS-1187A-B-A-B_C318884.html" TargetMode="External"/><Relationship Id="rId6" Type="http://schemas.openxmlformats.org/officeDocument/2006/relationships/hyperlink" Target="https://www.lcsc.com/product-detail/ESD-and-Surge-Protection-TVS-ESD_TECH-PUBLIC-ESDA6V1-5SC6_C2827672.html" TargetMode="External"/><Relationship Id="rId15" Type="http://schemas.openxmlformats.org/officeDocument/2006/relationships/hyperlink" Target="https://www.lcsc.com/product-detail/Chip-Resistor-Surface-Mount_UNI-ROYAL-Uniroyal-Elec-0603WAF1001T5E_C21190.html" TargetMode="External"/><Relationship Id="rId23" Type="http://schemas.openxmlformats.org/officeDocument/2006/relationships/hyperlink" Target="https://www.lcsc.com/product-detail/Analog-to-Digital-Converters-ADC_Texas-Instruments-ADS1115IDGSR_C37593.html" TargetMode="External"/><Relationship Id="rId28" Type="http://schemas.openxmlformats.org/officeDocument/2006/relationships/hyperlink" Target="https://www.lcsc.com/product-detail/Chip-Resistor-Surface-Mount_UNI-ROYAL-Uniroyal-Elec-0603WAF0000T5E_C21189.html" TargetMode="External"/><Relationship Id="rId36" Type="http://schemas.openxmlformats.org/officeDocument/2006/relationships/hyperlink" Target="https://www.st.com/resource/en/datasheet/stps1l40-y.pdf" TargetMode="External"/><Relationship Id="rId49" Type="http://schemas.openxmlformats.org/officeDocument/2006/relationships/hyperlink" Target="https://www.we-online.com/components/products/datasheet/61300411821.pdf" TargetMode="External"/><Relationship Id="rId57" Type="http://schemas.openxmlformats.org/officeDocument/2006/relationships/hyperlink" Target="https://datasheets.kyocera-avx.com/C0GNP0-KGM.pdf" TargetMode="External"/><Relationship Id="rId10" Type="http://schemas.openxmlformats.org/officeDocument/2006/relationships/hyperlink" Target="https://www.lcsc.com/product-detail/LED-Indication-Discrete_Everlight-Elec-19-213-R6C-AM2P1VY-3T_C128052.html" TargetMode="External"/><Relationship Id="rId31" Type="http://schemas.openxmlformats.org/officeDocument/2006/relationships/hyperlink" Target="https://www.lcsc.com/product-detail/Ferrite-Beads_HYHONGYEX-ACMS160808A1213A_C963865.html" TargetMode="External"/><Relationship Id="rId44" Type="http://schemas.openxmlformats.org/officeDocument/2006/relationships/hyperlink" Target="https://www.we-online.com/components/products/datasheet/629722000214.pdf" TargetMode="External"/><Relationship Id="rId52" Type="http://schemas.openxmlformats.org/officeDocument/2006/relationships/hyperlink" Target="https://www.we-online.com/components/products/datasheet/61300411821.pdf" TargetMode="External"/><Relationship Id="rId60" Type="http://schemas.openxmlformats.org/officeDocument/2006/relationships/hyperlink" Target="https://www.we-online.com/components/products/download/Download_IGS-WL-SFTW-150505M173300%20%28rev1%29.igs" TargetMode="External"/><Relationship Id="rId65" Type="http://schemas.openxmlformats.org/officeDocument/2006/relationships/hyperlink" Target="https://www.ckswitches.com/products/switches/product-details/Tactile/PTS526/PTS526SM20SMTR21%20LFS/" TargetMode="External"/><Relationship Id="rId73" Type="http://schemas.openxmlformats.org/officeDocument/2006/relationships/hyperlink" Target="https://www.ckswitches.com/products/switches/product-details/Tactile/PTS526/PTS526SM20SMTR21%20LFS/" TargetMode="External"/><Relationship Id="rId78" Type="http://schemas.openxmlformats.org/officeDocument/2006/relationships/hyperlink" Target="https://www.we-online.com/components/products/download/WE-LQS_252012%20%28rev1%29.igs" TargetMode="External"/><Relationship Id="rId81" Type="http://schemas.openxmlformats.org/officeDocument/2006/relationships/hyperlink" Target="https://www.st.com/resource/en/datasheet/usblc6-2sc6y.pdf" TargetMode="External"/><Relationship Id="rId86" Type="http://schemas.openxmlformats.org/officeDocument/2006/relationships/hyperlink" Target="https://www.we-online.com/components/products/download/Downloads_613010243121%20%28rev1%29.iges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www.lcsc.com/product-detail/ESD-and-Surge-Protection-TVS-ESD_TECH-PUBLIC-USBLC6-2SC6_C2827654.html" TargetMode="External"/><Relationship Id="rId9" Type="http://schemas.openxmlformats.org/officeDocument/2006/relationships/hyperlink" Target="https://www.lcsc.com/product-detail/Multilayer-Ceramic-Capacitors-MLCC-SMD-SMT_YAGEO-CC0603KRX7R9BB104_C14663.html" TargetMode="External"/><Relationship Id="rId13" Type="http://schemas.openxmlformats.org/officeDocument/2006/relationships/hyperlink" Target="https://www.lcsc.com/product-detail/Chip-Resistor-Surface-Mount_UNI-ROYAL-Uniroyal-Elec-0603WAF5101T5E_C23186.html" TargetMode="External"/><Relationship Id="rId18" Type="http://schemas.openxmlformats.org/officeDocument/2006/relationships/hyperlink" Target="https://www.lcsc.com/product-detail/USB-Connectors_DEALON-USB-TYPE-C-018_C2927038.html" TargetMode="External"/><Relationship Id="rId39" Type="http://schemas.openxmlformats.org/officeDocument/2006/relationships/hyperlink" Target="https://www.we-online.com/components/products/datasheet/79527141.pdf" TargetMode="External"/><Relationship Id="rId34" Type="http://schemas.openxmlformats.org/officeDocument/2006/relationships/hyperlink" Target="https://www.st.com/resource/en/datasheet/stm32f411re.pdf" TargetMode="External"/><Relationship Id="rId50" Type="http://schemas.openxmlformats.org/officeDocument/2006/relationships/hyperlink" Target="https://www.we-online.com/components/products/datasheet/61300411821.pdf" TargetMode="External"/><Relationship Id="rId55" Type="http://schemas.openxmlformats.org/officeDocument/2006/relationships/hyperlink" Target="https://datasheets.kyocera-avx.com/KGM_X7R.pdf" TargetMode="External"/><Relationship Id="rId76" Type="http://schemas.openxmlformats.org/officeDocument/2006/relationships/hyperlink" Target="https://www.murata.com/en-us/products/productdetail?partno=PKM13EPYH4000-A0" TargetMode="External"/><Relationship Id="rId7" Type="http://schemas.openxmlformats.org/officeDocument/2006/relationships/hyperlink" Target="https://www.lcsc.com/product-detail/Voltage-Regulators-Linear-Low-Drop-Out-LDO-Regulators_Advanced-Monolithic-Systems-AMS1117-5-0_C6187.html" TargetMode="External"/><Relationship Id="rId71" Type="http://schemas.openxmlformats.org/officeDocument/2006/relationships/hyperlink" Target="https://www.ckswitches.com/products/switches/product-details/Tactile/PTS526/PTS526SM20SMTR21%20LFS/" TargetMode="External"/><Relationship Id="rId92" Type="http://schemas.openxmlformats.org/officeDocument/2006/relationships/hyperlink" Target="https://www.ckswitches.com/media/2780/pts526.pdf" TargetMode="External"/><Relationship Id="rId2" Type="http://schemas.openxmlformats.org/officeDocument/2006/relationships/hyperlink" Target="https://www.lcsc.com/product-detail/Tactile-Switches_XKB-Connection-TS-1187A-B-A-B_C318884.html" TargetMode="External"/><Relationship Id="rId29" Type="http://schemas.openxmlformats.org/officeDocument/2006/relationships/hyperlink" Target="https://www.lcsc.com/product-detail/Chip-Resistor-Surface-Mount_UNI-ROYAL-Uniroyal-Elec-0603WAF1002T5E_C25804.html" TargetMode="External"/><Relationship Id="rId24" Type="http://schemas.openxmlformats.org/officeDocument/2006/relationships/hyperlink" Target="https://www.lcsc.com/product-detail/Chip-Resistor-Surface-Mount_UNI-ROYAL-Uniroyal-Elec-0603WAF6201T5E_C4260.html" TargetMode="External"/><Relationship Id="rId40" Type="http://schemas.openxmlformats.org/officeDocument/2006/relationships/hyperlink" Target="https://www.we-online.com/components/products/datasheet/744232090.pdf" TargetMode="External"/><Relationship Id="rId45" Type="http://schemas.openxmlformats.org/officeDocument/2006/relationships/hyperlink" Target="https://www.diodes.com/datasheet/download/AP3012.pdf" TargetMode="External"/><Relationship Id="rId66" Type="http://schemas.openxmlformats.org/officeDocument/2006/relationships/hyperlink" Target="https://www.diodes.com/datasheet/download/2N7002K.pdf" TargetMode="External"/><Relationship Id="rId87" Type="http://schemas.openxmlformats.org/officeDocument/2006/relationships/hyperlink" Target="https://www.we-online.com/components/products/download/IGES_629722000214%20%28rev1%29.iges" TargetMode="External"/><Relationship Id="rId61" Type="http://schemas.openxmlformats.org/officeDocument/2006/relationships/hyperlink" Target="https://www.we-online.com/components/products/datasheet/1315050930002.pdf" TargetMode="External"/><Relationship Id="rId82" Type="http://schemas.openxmlformats.org/officeDocument/2006/relationships/hyperlink" Target="https://www.we-online.com/components/products/download/61300411821%20%28rev1%29.iges" TargetMode="External"/><Relationship Id="rId19" Type="http://schemas.openxmlformats.org/officeDocument/2006/relationships/hyperlink" Target="https://www.lcsc.com/product-detail/Microcontrollers-MCU-MPU-SOC_STMicroelectronics-STM32F411RET6_C94355.html" TargetMode="External"/><Relationship Id="rId14" Type="http://schemas.openxmlformats.org/officeDocument/2006/relationships/hyperlink" Target="https://www.lcsc.com/product-detail/Schottky-Diodes_Diodes-Incorporated-1N5819HW-7-F_C82544.html" TargetMode="External"/><Relationship Id="rId30" Type="http://schemas.openxmlformats.org/officeDocument/2006/relationships/hyperlink" Target="https://www.lcsc.com/product-detail/Chip-Resistor-Surface-Mount_UNI-ROYAL-Uniroyal-Elec-0603WAF510JT5E_C23197.html" TargetMode="External"/><Relationship Id="rId35" Type="http://schemas.openxmlformats.org/officeDocument/2006/relationships/hyperlink" Target="https://www.st.com/resource/en/datasheet/lmv324.pdf" TargetMode="External"/><Relationship Id="rId56" Type="http://schemas.openxmlformats.org/officeDocument/2006/relationships/hyperlink" Target="https://datasheets.kyocera-avx.com/KGM_X7R.pdf" TargetMode="External"/><Relationship Id="rId77" Type="http://schemas.openxmlformats.org/officeDocument/2006/relationships/hyperlink" Target="https://www.murata.com/en-us/products/productdetail?partno=PKM13EPYH4000-A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csc.com/product-detail/DC-DC-Converters_Diodes-Incorporated-AP3012KTR-E1_C460356.html" TargetMode="External"/><Relationship Id="rId21" Type="http://schemas.openxmlformats.org/officeDocument/2006/relationships/hyperlink" Target="https://www.lcsc.com/product-detail/Chip-Resistor-Surface-Mount_UNI-ROYAL-Uniroyal-Elec-0603WAF2201T5E_C4190.html" TargetMode="External"/><Relationship Id="rId42" Type="http://schemas.openxmlformats.org/officeDocument/2006/relationships/hyperlink" Target="https://www.we-online.com/components/products/datasheet/74404024100.pdf" TargetMode="External"/><Relationship Id="rId47" Type="http://schemas.openxmlformats.org/officeDocument/2006/relationships/hyperlink" Target="https://www.we-online.com/components/products/datasheet/61300411821.pdf" TargetMode="External"/><Relationship Id="rId63" Type="http://schemas.openxmlformats.org/officeDocument/2006/relationships/hyperlink" Target="https://www.we-online.com/components/products/download/IGS_WL-ICLED_1315050930002%20%28rev1%29.igs" TargetMode="External"/><Relationship Id="rId68" Type="http://schemas.openxmlformats.org/officeDocument/2006/relationships/hyperlink" Target="https://www.diodes.com/datasheet/download/2N7002K.pdf" TargetMode="External"/><Relationship Id="rId84" Type="http://schemas.openxmlformats.org/officeDocument/2006/relationships/hyperlink" Target="https://www.we-online.com/components/products/datasheet/694108301002.pdf" TargetMode="External"/><Relationship Id="rId89" Type="http://schemas.openxmlformats.org/officeDocument/2006/relationships/hyperlink" Target="https://www.we-online.com/components/products/datasheet/742792651.pdf" TargetMode="External"/><Relationship Id="rId16" Type="http://schemas.openxmlformats.org/officeDocument/2006/relationships/hyperlink" Target="https://www.lcsc.com/product-detail/Multilayer-Ceramic-Capacitors-MLCC-SMD-SMT_Samsung-Electro-Mechanics-CL21A106KAYNNNE_C15850.html" TargetMode="External"/><Relationship Id="rId11" Type="http://schemas.openxmlformats.org/officeDocument/2006/relationships/hyperlink" Target="https://www.lcsc.com/product-detail/Ferrite-Beads_HYHONGYEX-ACMS160808A1213A_C963865.html" TargetMode="External"/><Relationship Id="rId32" Type="http://schemas.openxmlformats.org/officeDocument/2006/relationships/hyperlink" Target="https://www.lcsc.com/product-detail/Ferrite-Beads_HYHONGYEX-ACMS160808A1213A_C963865.html" TargetMode="External"/><Relationship Id="rId37" Type="http://schemas.openxmlformats.org/officeDocument/2006/relationships/hyperlink" Target="https://www.st.com/resource/en/datasheet/stps1l40-y.pdf" TargetMode="External"/><Relationship Id="rId53" Type="http://schemas.openxmlformats.org/officeDocument/2006/relationships/hyperlink" Target="https://www.we-online.com/components/products/datasheet/61300411821.pdf" TargetMode="External"/><Relationship Id="rId58" Type="http://schemas.openxmlformats.org/officeDocument/2006/relationships/hyperlink" Target="https://datasheets.kyocera-avx.com/C0GNP0-KGM.pdf" TargetMode="External"/><Relationship Id="rId74" Type="http://schemas.openxmlformats.org/officeDocument/2006/relationships/hyperlink" Target="https://www.ckswitches.com/media/2122/pts-flyer.pdf" TargetMode="External"/><Relationship Id="rId79" Type="http://schemas.openxmlformats.org/officeDocument/2006/relationships/hyperlink" Target="https://www.ckswitches.com/products/switches/product-details/Tactile/PTS526/PTS526SM20SMTR21%20LFS/" TargetMode="External"/><Relationship Id="rId5" Type="http://schemas.openxmlformats.org/officeDocument/2006/relationships/hyperlink" Target="https://www.lcsc.com/product-detail/Multilayer-Ceramic-Capacitors-MLCC-SMD-SMT_Samsung-Electro-Mechanics-CL10C100JB8NNNC_C1634.html" TargetMode="External"/><Relationship Id="rId90" Type="http://schemas.openxmlformats.org/officeDocument/2006/relationships/hyperlink" Target="https://www.st.com/resource/en/datasheet/usblc6-2sc6y.pdf" TargetMode="External"/><Relationship Id="rId95" Type="http://schemas.openxmlformats.org/officeDocument/2006/relationships/hyperlink" Target="https://www.we-online.com/components/products/download/Downloads_613010243121%20%28rev1%29.iges" TargetMode="External"/><Relationship Id="rId22" Type="http://schemas.openxmlformats.org/officeDocument/2006/relationships/hyperlink" Target="https://www.lcsc.com/product-detail/Schottky-Diodes_JSMSEMI-BAT54C_C916424.html" TargetMode="External"/><Relationship Id="rId27" Type="http://schemas.openxmlformats.org/officeDocument/2006/relationships/hyperlink" Target="https://www.lcsc.com/product-detail/SD-Card-Memory-Card-Connector_hanxia-HX-TF-CARD-H1-8-SY_C19189038.html" TargetMode="External"/><Relationship Id="rId43" Type="http://schemas.openxmlformats.org/officeDocument/2006/relationships/hyperlink" Target="https://www.we-online.com/components/products/datasheet/742792651.pdf" TargetMode="External"/><Relationship Id="rId48" Type="http://schemas.openxmlformats.org/officeDocument/2006/relationships/hyperlink" Target="https://www.we-online.com/components/products/datasheet/61300411821.pdf" TargetMode="External"/><Relationship Id="rId64" Type="http://schemas.openxmlformats.org/officeDocument/2006/relationships/hyperlink" Target="https://www.diodes.com/datasheet/download/BAT54C.pdf" TargetMode="External"/><Relationship Id="rId69" Type="http://schemas.openxmlformats.org/officeDocument/2006/relationships/hyperlink" Target="https://www.ckswitches.com/media/2122/pts-flyer.pdf" TargetMode="External"/><Relationship Id="rId80" Type="http://schemas.openxmlformats.org/officeDocument/2006/relationships/hyperlink" Target="https://www.ckswitches.com/products/switches/product-details/Tactile/PTS526/PTS526SM20SMTR21%20LFS/" TargetMode="External"/><Relationship Id="rId85" Type="http://schemas.openxmlformats.org/officeDocument/2006/relationships/hyperlink" Target="https://www.murata.com/en-us/products/productdetail?partno=PKM13EPYH4000-A0" TargetMode="External"/><Relationship Id="rId3" Type="http://schemas.openxmlformats.org/officeDocument/2006/relationships/hyperlink" Target="https://www.lcsc.com/product-detail/Crystals_HCI-3131M-32768DT06LLL_C5563819.html" TargetMode="External"/><Relationship Id="rId12" Type="http://schemas.openxmlformats.org/officeDocument/2006/relationships/hyperlink" Target="https://www.lcsc.com/product-detail/MOSFETs_Jiangsu-Changjing-Electronics-Technology-Co-Ltd-2N7002_C8545.html" TargetMode="External"/><Relationship Id="rId17" Type="http://schemas.openxmlformats.org/officeDocument/2006/relationships/hyperlink" Target="https://www.lcsc.com/product-detail/Operational-Amplifier_HANSCHIP-semiconductor-LMV324IPWRG_C2977081.html" TargetMode="External"/><Relationship Id="rId25" Type="http://schemas.openxmlformats.org/officeDocument/2006/relationships/hyperlink" Target="https://www.lcsc.com/product-detail/Chip-Resistor-Surface-Mount_UNI-ROYAL-Uniroyal-Elec-0603WAF6201T5E_C4260.html" TargetMode="External"/><Relationship Id="rId33" Type="http://schemas.openxmlformats.org/officeDocument/2006/relationships/hyperlink" Target="https://www.st.com/resource/en/datasheet/ld1117.pdf" TargetMode="External"/><Relationship Id="rId38" Type="http://schemas.openxmlformats.org/officeDocument/2006/relationships/hyperlink" Target="https://www.st.com/resource/en/datasheet/esda6v1-5sc6.pdf" TargetMode="External"/><Relationship Id="rId46" Type="http://schemas.openxmlformats.org/officeDocument/2006/relationships/hyperlink" Target="https://www.diodes.com/datasheet/download/AP3012.pdf" TargetMode="External"/><Relationship Id="rId59" Type="http://schemas.openxmlformats.org/officeDocument/2006/relationships/hyperlink" Target="https://www.we-online.com/components/products/datasheet/150060SS55040.pdf" TargetMode="External"/><Relationship Id="rId67" Type="http://schemas.openxmlformats.org/officeDocument/2006/relationships/hyperlink" Target="https://www.ckswitches.com/products/switches/product-details/Tactile/PTS526/PTS526SM20SMTR21%20LFS/" TargetMode="External"/><Relationship Id="rId20" Type="http://schemas.openxmlformats.org/officeDocument/2006/relationships/hyperlink" Target="https://www.lcsc.com/product-detail/Microcontrollers-MCU-MPU-SOC_STMicroelectronics-STM32F411RET6_C94355.html" TargetMode="External"/><Relationship Id="rId41" Type="http://schemas.openxmlformats.org/officeDocument/2006/relationships/hyperlink" Target="https://www.we-online.com/components/products/datasheet/744232090.pdf" TargetMode="External"/><Relationship Id="rId54" Type="http://schemas.openxmlformats.org/officeDocument/2006/relationships/hyperlink" Target="https://www.we-online.com/components/products/datasheet/61300411821.pdf" TargetMode="External"/><Relationship Id="rId62" Type="http://schemas.openxmlformats.org/officeDocument/2006/relationships/hyperlink" Target="https://www.we-online.com/components/products/datasheet/1315050930002.pdf" TargetMode="External"/><Relationship Id="rId70" Type="http://schemas.openxmlformats.org/officeDocument/2006/relationships/hyperlink" Target="https://www.ckswitches.com/media/2122/pts-flyer.pdf" TargetMode="External"/><Relationship Id="rId75" Type="http://schemas.openxmlformats.org/officeDocument/2006/relationships/hyperlink" Target="https://www.ckswitches.com/media/2122/pts-flyer.pdf" TargetMode="External"/><Relationship Id="rId83" Type="http://schemas.openxmlformats.org/officeDocument/2006/relationships/hyperlink" Target="https://www.we-online.com/components/products/datasheet/613020143121.pdf" TargetMode="External"/><Relationship Id="rId88" Type="http://schemas.openxmlformats.org/officeDocument/2006/relationships/hyperlink" Target="https://www.we-online.com/components/products/download/WE-CNSW_1206_CNSW%20%28rev1%29.igs" TargetMode="External"/><Relationship Id="rId91" Type="http://schemas.openxmlformats.org/officeDocument/2006/relationships/hyperlink" Target="https://www.we-online.com/components/products/download/61300411821%20%28rev1%29.iges" TargetMode="External"/><Relationship Id="rId96" Type="http://schemas.openxmlformats.org/officeDocument/2006/relationships/hyperlink" Target="https://www.we-online.com/components/products/download/IGES_629722000214%20%28rev1%29.iges" TargetMode="External"/><Relationship Id="rId1" Type="http://schemas.openxmlformats.org/officeDocument/2006/relationships/hyperlink" Target="https://www.lcsc.com/product-detail/Tactile-Switches_XKB-Connection-TS-1187A-B-A-B_C318884.html" TargetMode="External"/><Relationship Id="rId6" Type="http://schemas.openxmlformats.org/officeDocument/2006/relationships/hyperlink" Target="https://www.lcsc.com/product-detail/ESD-and-Surge-Protection-TVS-ESD_TECH-PUBLIC-ESDA6V1-5SC6_C2827672.html" TargetMode="External"/><Relationship Id="rId15" Type="http://schemas.openxmlformats.org/officeDocument/2006/relationships/hyperlink" Target="https://www.lcsc.com/product-detail/Chip-Resistor-Surface-Mount_UNI-ROYAL-Uniroyal-Elec-0603WAF1001T5E_C21190.html" TargetMode="External"/><Relationship Id="rId23" Type="http://schemas.openxmlformats.org/officeDocument/2006/relationships/hyperlink" Target="https://www.lcsc.com/product-detail/Multilayer-Ceramic-Capacitors-MLCC-SMD-SMT_YAGEO-CC0603KRX5R8BB684_C327005.html" TargetMode="External"/><Relationship Id="rId28" Type="http://schemas.openxmlformats.org/officeDocument/2006/relationships/hyperlink" Target="https://www.lcsc.com/product-detail/Voltage-Regulators-Linear-Low-Drop-Out-LDO-Regulators_Advanced-Monolithic-Systems-AMS1117-3-3_C6186.html" TargetMode="External"/><Relationship Id="rId36" Type="http://schemas.openxmlformats.org/officeDocument/2006/relationships/hyperlink" Target="https://www.st.com/resource/en/datasheet/lmv324.pdf" TargetMode="External"/><Relationship Id="rId49" Type="http://schemas.openxmlformats.org/officeDocument/2006/relationships/hyperlink" Target="https://www.we-online.com/components/products/datasheet/61300411821.pdf" TargetMode="External"/><Relationship Id="rId57" Type="http://schemas.openxmlformats.org/officeDocument/2006/relationships/hyperlink" Target="https://datasheets.kyocera-avx.com/KGM_X7R.pdf" TargetMode="External"/><Relationship Id="rId10" Type="http://schemas.openxmlformats.org/officeDocument/2006/relationships/hyperlink" Target="https://www.lcsc.com/product-detail/LED-Indication-Discrete_Everlight-Elec-19-213-R6C-AM2P1VY-3T_C128052.html" TargetMode="External"/><Relationship Id="rId31" Type="http://schemas.openxmlformats.org/officeDocument/2006/relationships/hyperlink" Target="https://www.lcsc.com/product-detail/Chip-Resistor-Surface-Mount_UNI-ROYAL-Uniroyal-Elec-0603WAF510JT5E_C23197.html" TargetMode="External"/><Relationship Id="rId44" Type="http://schemas.openxmlformats.org/officeDocument/2006/relationships/hyperlink" Target="https://www.we-online.com/components/products/datasheet/693071020811.pdf" TargetMode="External"/><Relationship Id="rId52" Type="http://schemas.openxmlformats.org/officeDocument/2006/relationships/hyperlink" Target="https://www.we-online.com/components/products/datasheet/61300411821.pdf" TargetMode="External"/><Relationship Id="rId60" Type="http://schemas.openxmlformats.org/officeDocument/2006/relationships/hyperlink" Target="https://www.we-online.com/components/products/datasheet/150505M173300.pdf" TargetMode="External"/><Relationship Id="rId65" Type="http://schemas.openxmlformats.org/officeDocument/2006/relationships/hyperlink" Target="https://www.we-online.com/components/products/download/79527141%20%28rev1%29.igs" TargetMode="External"/><Relationship Id="rId73" Type="http://schemas.openxmlformats.org/officeDocument/2006/relationships/hyperlink" Target="https://www.ckswitches.com/media/2122/pts-flyer.pdf" TargetMode="External"/><Relationship Id="rId78" Type="http://schemas.openxmlformats.org/officeDocument/2006/relationships/hyperlink" Target="https://www.ckswitches.com/products/switches/product-details/Tactile/PTS526/PTS526SM20SMTR21%20LFS/" TargetMode="External"/><Relationship Id="rId81" Type="http://schemas.openxmlformats.org/officeDocument/2006/relationships/hyperlink" Target="https://www.ckswitches.com/products/switches/product-details/Tactile/PTS526/PTS526SM20SMTR21%20LFS/" TargetMode="External"/><Relationship Id="rId86" Type="http://schemas.openxmlformats.org/officeDocument/2006/relationships/hyperlink" Target="https://www.murata.com/en-us/products/productdetail?partno=PKM13EPYH4000-A0" TargetMode="External"/><Relationship Id="rId94" Type="http://schemas.openxmlformats.org/officeDocument/2006/relationships/hyperlink" Target="https://www.we-online.com/components/products/download/Download_IGES_694108301002%20%28rev1%29.iges" TargetMode="External"/><Relationship Id="rId99" Type="http://schemas.openxmlformats.org/officeDocument/2006/relationships/hyperlink" Target="https://abracon.com/Resonators/ABS06.pdf" TargetMode="External"/><Relationship Id="rId4" Type="http://schemas.openxmlformats.org/officeDocument/2006/relationships/hyperlink" Target="https://www.lcsc.com/product-detail/ESD-and-Surge-Protection-TVS-ESD_TECH-PUBLIC-USBLC6-2SC6_C2827654.html" TargetMode="External"/><Relationship Id="rId9" Type="http://schemas.openxmlformats.org/officeDocument/2006/relationships/hyperlink" Target="https://www.lcsc.com/product-detail/Multilayer-Ceramic-Capacitors-MLCC-SMD-SMT_YAGEO-CC0603KRX7R9BB104_C14663.html" TargetMode="External"/><Relationship Id="rId13" Type="http://schemas.openxmlformats.org/officeDocument/2006/relationships/hyperlink" Target="https://www.lcsc.com/product-detail/Chip-Resistor-Surface-Mount_UNI-ROYAL-Uniroyal-Elec-0603WAF5101T5E_C23186.html" TargetMode="External"/><Relationship Id="rId18" Type="http://schemas.openxmlformats.org/officeDocument/2006/relationships/hyperlink" Target="https://www.lcsc.com/product-detail/Power-Inductors_Cybermax-CMLW252012P100MST_C520138.html" TargetMode="External"/><Relationship Id="rId39" Type="http://schemas.openxmlformats.org/officeDocument/2006/relationships/hyperlink" Target="https://www.ti.com/lit/ds/symlink/ads1115.pdf" TargetMode="External"/><Relationship Id="rId34" Type="http://schemas.openxmlformats.org/officeDocument/2006/relationships/hyperlink" Target="https://www.st.com/resource/en/datasheet/ld1117.pdf" TargetMode="External"/><Relationship Id="rId50" Type="http://schemas.openxmlformats.org/officeDocument/2006/relationships/hyperlink" Target="https://www.we-online.com/components/products/datasheet/61300411821.pdf" TargetMode="External"/><Relationship Id="rId55" Type="http://schemas.openxmlformats.org/officeDocument/2006/relationships/hyperlink" Target="https://datasheets.kyocera-avx.com/KGM_X7R.pdf" TargetMode="External"/><Relationship Id="rId76" Type="http://schemas.openxmlformats.org/officeDocument/2006/relationships/hyperlink" Target="https://www.ckswitches.com/products/switches/product-details/Tactile/PTS526/PTS526SM20SMTR21%20LFS/" TargetMode="External"/><Relationship Id="rId97" Type="http://schemas.openxmlformats.org/officeDocument/2006/relationships/hyperlink" Target="https://www.we-online.com/components/products/download/Download_IGES_693071020811%20%28rev1%29.iges" TargetMode="External"/><Relationship Id="rId7" Type="http://schemas.openxmlformats.org/officeDocument/2006/relationships/hyperlink" Target="https://www.lcsc.com/product-detail/Voltage-Regulators-Linear-Low-Drop-Out-LDO-Regulators_Advanced-Monolithic-Systems-AMS1117-5-0_C6187.html" TargetMode="External"/><Relationship Id="rId71" Type="http://schemas.openxmlformats.org/officeDocument/2006/relationships/hyperlink" Target="https://www.ckswitches.com/media/2122/pts-flyer.pdf" TargetMode="External"/><Relationship Id="rId92" Type="http://schemas.openxmlformats.org/officeDocument/2006/relationships/hyperlink" Target="https://www.we-online.com/components/products/datasheet/613010243121.pdf" TargetMode="External"/><Relationship Id="rId2" Type="http://schemas.openxmlformats.org/officeDocument/2006/relationships/hyperlink" Target="https://www.lcsc.com/product-detail/Tactile-Switches_XKB-Connection-TS-1187A-B-A-B_C318884.html" TargetMode="External"/><Relationship Id="rId29" Type="http://schemas.openxmlformats.org/officeDocument/2006/relationships/hyperlink" Target="https://www.lcsc.com/product-detail/Chip-Resistor-Surface-Mount_UNI-ROYAL-Uniroyal-Elec-0603WAF0000T5E_C21189.html" TargetMode="External"/><Relationship Id="rId24" Type="http://schemas.openxmlformats.org/officeDocument/2006/relationships/hyperlink" Target="https://www.lcsc.com/product-detail/Analog-to-Digital-Converters-ADC_Texas-Instruments-ADS1115IDGSR_C37593.html" TargetMode="External"/><Relationship Id="rId40" Type="http://schemas.openxmlformats.org/officeDocument/2006/relationships/hyperlink" Target="https://www.we-online.com/components/products/datasheet/79527141.pdf" TargetMode="External"/><Relationship Id="rId45" Type="http://schemas.openxmlformats.org/officeDocument/2006/relationships/hyperlink" Target="https://www.we-online.com/components/products/datasheet/629722000214.pdf" TargetMode="External"/><Relationship Id="rId66" Type="http://schemas.openxmlformats.org/officeDocument/2006/relationships/hyperlink" Target="https://www.ckswitches.com/media/2122/pts-flyer.pdf" TargetMode="External"/><Relationship Id="rId87" Type="http://schemas.openxmlformats.org/officeDocument/2006/relationships/hyperlink" Target="https://www.we-online.com/components/products/download/WE-LQS_252012%20%28rev1%29.igs" TargetMode="External"/><Relationship Id="rId61" Type="http://schemas.openxmlformats.org/officeDocument/2006/relationships/hyperlink" Target="https://www.we-online.com/components/products/download/Download_IGS-WL-SFTW-150505M173300%20%28rev1%29.igs" TargetMode="External"/><Relationship Id="rId82" Type="http://schemas.openxmlformats.org/officeDocument/2006/relationships/hyperlink" Target="https://www.ckswitches.com/products/switches/product-details/Tactile/PTS526/PTS526SM20SMTR21%20LFS/" TargetMode="External"/><Relationship Id="rId19" Type="http://schemas.openxmlformats.org/officeDocument/2006/relationships/hyperlink" Target="https://www.lcsc.com/product-detail/USB-Connectors_DEALON-USB-TYPE-C-018_C2927038.html" TargetMode="External"/><Relationship Id="rId14" Type="http://schemas.openxmlformats.org/officeDocument/2006/relationships/hyperlink" Target="https://www.lcsc.com/product-detail/Schottky-Diodes_Diodes-Incorporated-1N5819HW-7-F_C82544.html" TargetMode="External"/><Relationship Id="rId30" Type="http://schemas.openxmlformats.org/officeDocument/2006/relationships/hyperlink" Target="https://www.lcsc.com/product-detail/Chip-Resistor-Surface-Mount_UNI-ROYAL-Uniroyal-Elec-0603WAF1002T5E_C25804.html" TargetMode="External"/><Relationship Id="rId35" Type="http://schemas.openxmlformats.org/officeDocument/2006/relationships/hyperlink" Target="https://www.st.com/resource/en/datasheet/stm32f411re.pdf" TargetMode="External"/><Relationship Id="rId56" Type="http://schemas.openxmlformats.org/officeDocument/2006/relationships/hyperlink" Target="https://datasheets.kyocera-avx.com/KGM_X7R.pdf" TargetMode="External"/><Relationship Id="rId77" Type="http://schemas.openxmlformats.org/officeDocument/2006/relationships/hyperlink" Target="https://www.ckswitches.com/products/switches/product-details/Tactile/PTS526/PTS526SM20SMTR21%20LFS/" TargetMode="External"/><Relationship Id="rId100" Type="http://schemas.openxmlformats.org/officeDocument/2006/relationships/table" Target="../tables/table2.xml"/><Relationship Id="rId8" Type="http://schemas.openxmlformats.org/officeDocument/2006/relationships/hyperlink" Target="https://www.lcsc.com/product-detail/Crystals_SST-3225-12M-18PF-20PPM_C6071564.html" TargetMode="External"/><Relationship Id="rId51" Type="http://schemas.openxmlformats.org/officeDocument/2006/relationships/hyperlink" Target="https://www.we-online.com/components/products/datasheet/61300411821.pdf" TargetMode="External"/><Relationship Id="rId72" Type="http://schemas.openxmlformats.org/officeDocument/2006/relationships/hyperlink" Target="https://www.ckswitches.com/media/2122/pts-flyer.pdf" TargetMode="External"/><Relationship Id="rId93" Type="http://schemas.openxmlformats.org/officeDocument/2006/relationships/hyperlink" Target="https://www.we-online.com/components/products/download/613020143121%20%28rev1%29.igs" TargetMode="External"/><Relationship Id="rId98" Type="http://schemas.openxmlformats.org/officeDocument/2006/relationships/hyperlink" Target="https://abracon.com/Resonators/abm8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189B-F9D6-4908-949D-944CAAD60003}">
  <dimension ref="A1:M71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H38" sqref="H38"/>
    </sheetView>
  </sheetViews>
  <sheetFormatPr defaultColWidth="4.42578125" defaultRowHeight="11.25" x14ac:dyDescent="0.2"/>
  <cols>
    <col min="1" max="1" width="4.28515625" style="47" bestFit="1" customWidth="1"/>
    <col min="2" max="2" width="30.85546875" style="88" bestFit="1" customWidth="1"/>
    <col min="3" max="3" width="17.5703125" style="47" bestFit="1" customWidth="1"/>
    <col min="4" max="4" width="36.140625" style="47" bestFit="1" customWidth="1"/>
    <col min="5" max="5" width="6.7109375" style="47" bestFit="1" customWidth="1"/>
    <col min="6" max="6" width="18.42578125" style="89" bestFit="1" customWidth="1"/>
    <col min="7" max="7" width="17.5703125" style="47" bestFit="1" customWidth="1"/>
    <col min="8" max="9" width="11.7109375" style="47" customWidth="1"/>
    <col min="10" max="10" width="19.28515625" style="90" bestFit="1" customWidth="1"/>
    <col min="11" max="11" width="12.7109375" style="91" bestFit="1" customWidth="1"/>
    <col min="12" max="12" width="19.28515625" style="47" bestFit="1" customWidth="1"/>
    <col min="13" max="13" width="24.5703125" style="47" bestFit="1" customWidth="1"/>
    <col min="14" max="16384" width="4.42578125" style="47"/>
  </cols>
  <sheetData>
    <row r="1" spans="1:13" s="39" customFormat="1" x14ac:dyDescent="0.25">
      <c r="B1" s="40"/>
      <c r="F1" s="97" t="s">
        <v>268</v>
      </c>
      <c r="G1" s="97"/>
      <c r="H1" s="97"/>
      <c r="I1" s="97"/>
      <c r="J1" s="97"/>
      <c r="K1" s="98" t="s">
        <v>269</v>
      </c>
      <c r="L1" s="98"/>
      <c r="M1" s="98"/>
    </row>
    <row r="2" spans="1:13" x14ac:dyDescent="0.25">
      <c r="A2" s="41" t="s">
        <v>172</v>
      </c>
      <c r="B2" s="42" t="s">
        <v>242</v>
      </c>
      <c r="C2" s="43" t="s">
        <v>245</v>
      </c>
      <c r="D2" s="43" t="s">
        <v>243</v>
      </c>
      <c r="E2" s="43" t="s">
        <v>244</v>
      </c>
      <c r="F2" s="44" t="s">
        <v>163</v>
      </c>
      <c r="G2" s="43" t="s">
        <v>254</v>
      </c>
      <c r="H2" s="43" t="s">
        <v>255</v>
      </c>
      <c r="I2" s="43" t="s">
        <v>264</v>
      </c>
      <c r="J2" s="45" t="s">
        <v>256</v>
      </c>
      <c r="K2" s="43" t="s">
        <v>4</v>
      </c>
      <c r="L2" s="43" t="s">
        <v>176</v>
      </c>
      <c r="M2" s="46" t="s">
        <v>178</v>
      </c>
    </row>
    <row r="3" spans="1:13" x14ac:dyDescent="0.25">
      <c r="A3" s="48">
        <v>1</v>
      </c>
      <c r="B3" s="49" t="s">
        <v>5</v>
      </c>
      <c r="C3" s="49" t="s">
        <v>6</v>
      </c>
      <c r="D3" s="49" t="s">
        <v>6</v>
      </c>
      <c r="E3" s="50">
        <v>1</v>
      </c>
      <c r="F3" s="51">
        <v>79527141</v>
      </c>
      <c r="G3" s="51" t="s">
        <v>271</v>
      </c>
      <c r="H3" s="52" t="s">
        <v>272</v>
      </c>
      <c r="I3" s="53" t="s">
        <v>319</v>
      </c>
      <c r="J3" s="51" t="s">
        <v>215</v>
      </c>
      <c r="K3" s="51" t="s">
        <v>215</v>
      </c>
      <c r="L3" s="51" t="s">
        <v>215</v>
      </c>
      <c r="M3" s="54" t="s">
        <v>215</v>
      </c>
    </row>
    <row r="4" spans="1:13" ht="33.75" x14ac:dyDescent="0.25">
      <c r="A4" s="48">
        <v>2</v>
      </c>
      <c r="B4" s="49" t="s">
        <v>7</v>
      </c>
      <c r="C4" s="49" t="s">
        <v>294</v>
      </c>
      <c r="D4" s="49" t="s">
        <v>247</v>
      </c>
      <c r="E4" s="50">
        <v>16</v>
      </c>
      <c r="F4" s="51" t="s">
        <v>295</v>
      </c>
      <c r="G4" s="51" t="s">
        <v>299</v>
      </c>
      <c r="H4" s="52" t="s">
        <v>298</v>
      </c>
      <c r="I4" s="50" t="s">
        <v>301</v>
      </c>
      <c r="J4" s="51" t="s">
        <v>215</v>
      </c>
      <c r="K4" s="55" t="s">
        <v>200</v>
      </c>
      <c r="L4" s="51" t="s">
        <v>201</v>
      </c>
      <c r="M4" s="54" t="s">
        <v>165</v>
      </c>
    </row>
    <row r="5" spans="1:13" ht="45" x14ac:dyDescent="0.25">
      <c r="A5" s="48">
        <v>3</v>
      </c>
      <c r="B5" s="49" t="s">
        <v>8</v>
      </c>
      <c r="C5" s="49" t="s">
        <v>10</v>
      </c>
      <c r="D5" s="49" t="s">
        <v>248</v>
      </c>
      <c r="E5" s="50">
        <v>24</v>
      </c>
      <c r="F5" s="51" t="s">
        <v>296</v>
      </c>
      <c r="G5" s="51" t="s">
        <v>299</v>
      </c>
      <c r="H5" s="52" t="s">
        <v>298</v>
      </c>
      <c r="I5" s="50" t="s">
        <v>301</v>
      </c>
      <c r="J5" s="51" t="s">
        <v>215</v>
      </c>
      <c r="K5" s="55" t="s">
        <v>183</v>
      </c>
      <c r="L5" s="51" t="s">
        <v>185</v>
      </c>
      <c r="M5" s="54" t="s">
        <v>184</v>
      </c>
    </row>
    <row r="6" spans="1:13" x14ac:dyDescent="0.25">
      <c r="A6" s="48">
        <v>4</v>
      </c>
      <c r="B6" s="49" t="s">
        <v>11</v>
      </c>
      <c r="C6" s="49" t="s">
        <v>12</v>
      </c>
      <c r="D6" s="49" t="s">
        <v>248</v>
      </c>
      <c r="E6" s="50">
        <v>4</v>
      </c>
      <c r="F6" s="51" t="s">
        <v>300</v>
      </c>
      <c r="G6" s="51" t="s">
        <v>299</v>
      </c>
      <c r="H6" s="52" t="s">
        <v>302</v>
      </c>
      <c r="I6" s="50" t="s">
        <v>301</v>
      </c>
      <c r="J6" s="51" t="s">
        <v>215</v>
      </c>
      <c r="K6" s="55" t="s">
        <v>162</v>
      </c>
      <c r="L6" s="56" t="s">
        <v>164</v>
      </c>
      <c r="M6" s="54" t="s">
        <v>165</v>
      </c>
    </row>
    <row r="7" spans="1:13" x14ac:dyDescent="0.25">
      <c r="A7" s="48">
        <v>5</v>
      </c>
      <c r="B7" s="49" t="s">
        <v>13</v>
      </c>
      <c r="C7" s="49" t="s">
        <v>14</v>
      </c>
      <c r="D7" s="49" t="s">
        <v>248</v>
      </c>
      <c r="E7" s="50">
        <v>1</v>
      </c>
      <c r="F7" s="51" t="s">
        <v>297</v>
      </c>
      <c r="G7" s="51" t="s">
        <v>299</v>
      </c>
      <c r="H7" s="52" t="s">
        <v>298</v>
      </c>
      <c r="I7" s="50" t="s">
        <v>301</v>
      </c>
      <c r="J7" s="51" t="s">
        <v>215</v>
      </c>
      <c r="K7" s="55" t="s">
        <v>216</v>
      </c>
      <c r="L7" s="51" t="s">
        <v>217</v>
      </c>
      <c r="M7" s="54" t="s">
        <v>184</v>
      </c>
    </row>
    <row r="8" spans="1:13" x14ac:dyDescent="0.25">
      <c r="A8" s="48">
        <v>6</v>
      </c>
      <c r="B8" s="49" t="s">
        <v>15</v>
      </c>
      <c r="C8" s="49" t="s">
        <v>16</v>
      </c>
      <c r="D8" s="49" t="s">
        <v>303</v>
      </c>
      <c r="E8" s="50">
        <v>5</v>
      </c>
      <c r="F8" s="57" t="s">
        <v>304</v>
      </c>
      <c r="G8" s="51" t="s">
        <v>271</v>
      </c>
      <c r="H8" s="52" t="s">
        <v>305</v>
      </c>
      <c r="I8" s="50" t="s">
        <v>306</v>
      </c>
      <c r="J8" s="51" t="s">
        <v>215</v>
      </c>
      <c r="K8" s="55" t="s">
        <v>186</v>
      </c>
      <c r="L8" s="58" t="s">
        <v>188</v>
      </c>
      <c r="M8" s="54" t="s">
        <v>187</v>
      </c>
    </row>
    <row r="9" spans="1:13" x14ac:dyDescent="0.25">
      <c r="A9" s="48">
        <v>7</v>
      </c>
      <c r="B9" s="49" t="s">
        <v>17</v>
      </c>
      <c r="C9" s="49" t="s">
        <v>19</v>
      </c>
      <c r="D9" s="49" t="s">
        <v>18</v>
      </c>
      <c r="E9" s="50">
        <v>1</v>
      </c>
      <c r="F9" s="51" t="s">
        <v>19</v>
      </c>
      <c r="G9" s="51" t="s">
        <v>271</v>
      </c>
      <c r="H9" s="52" t="s">
        <v>307</v>
      </c>
      <c r="I9" s="53" t="s">
        <v>308</v>
      </c>
      <c r="J9" s="51" t="s">
        <v>215</v>
      </c>
      <c r="K9" s="51" t="s">
        <v>215</v>
      </c>
      <c r="L9" s="51" t="s">
        <v>215</v>
      </c>
      <c r="M9" s="54" t="s">
        <v>215</v>
      </c>
    </row>
    <row r="10" spans="1:13" x14ac:dyDescent="0.25">
      <c r="A10" s="48">
        <v>8</v>
      </c>
      <c r="B10" s="49" t="s">
        <v>20</v>
      </c>
      <c r="C10" s="49" t="s">
        <v>22</v>
      </c>
      <c r="D10" s="49" t="s">
        <v>21</v>
      </c>
      <c r="E10" s="50">
        <v>1</v>
      </c>
      <c r="F10" s="51" t="s">
        <v>265</v>
      </c>
      <c r="G10" s="51" t="s">
        <v>240</v>
      </c>
      <c r="H10" s="52" t="s">
        <v>266</v>
      </c>
      <c r="I10" s="50" t="s">
        <v>309</v>
      </c>
      <c r="J10" s="51" t="s">
        <v>215</v>
      </c>
      <c r="K10" s="55" t="s">
        <v>196</v>
      </c>
      <c r="L10" s="51" t="s">
        <v>197</v>
      </c>
      <c r="M10" s="54" t="s">
        <v>234</v>
      </c>
    </row>
    <row r="11" spans="1:13" x14ac:dyDescent="0.25">
      <c r="A11" s="48">
        <v>9</v>
      </c>
      <c r="B11" s="49" t="s">
        <v>23</v>
      </c>
      <c r="C11" s="49" t="s">
        <v>25</v>
      </c>
      <c r="D11" s="49" t="s">
        <v>24</v>
      </c>
      <c r="E11" s="50">
        <v>1</v>
      </c>
      <c r="F11" s="57" t="s">
        <v>312</v>
      </c>
      <c r="G11" s="51" t="s">
        <v>271</v>
      </c>
      <c r="H11" s="52" t="s">
        <v>310</v>
      </c>
      <c r="I11" s="53" t="s">
        <v>311</v>
      </c>
      <c r="J11" s="51" t="s">
        <v>215</v>
      </c>
      <c r="K11" s="51" t="s">
        <v>215</v>
      </c>
      <c r="L11" s="51" t="s">
        <v>215</v>
      </c>
      <c r="M11" s="54" t="s">
        <v>215</v>
      </c>
    </row>
    <row r="12" spans="1:13" x14ac:dyDescent="0.25">
      <c r="A12" s="59">
        <v>10</v>
      </c>
      <c r="B12" s="60" t="s">
        <v>26</v>
      </c>
      <c r="C12" s="60" t="s">
        <v>28</v>
      </c>
      <c r="D12" s="60" t="s">
        <v>27</v>
      </c>
      <c r="E12" s="61">
        <v>1</v>
      </c>
      <c r="F12" s="62" t="s">
        <v>316</v>
      </c>
      <c r="G12" s="62" t="s">
        <v>234</v>
      </c>
      <c r="H12" s="63" t="s">
        <v>313</v>
      </c>
      <c r="I12" s="61" t="s">
        <v>314</v>
      </c>
      <c r="J12" s="92" t="s">
        <v>318</v>
      </c>
      <c r="K12" s="64" t="s">
        <v>213</v>
      </c>
      <c r="L12" s="62" t="s">
        <v>28</v>
      </c>
      <c r="M12" s="65" t="s">
        <v>214</v>
      </c>
    </row>
    <row r="13" spans="1:13" x14ac:dyDescent="0.25">
      <c r="A13" s="48">
        <v>11</v>
      </c>
      <c r="B13" s="49" t="s">
        <v>29</v>
      </c>
      <c r="C13" s="49" t="s">
        <v>31</v>
      </c>
      <c r="D13" s="49" t="s">
        <v>30</v>
      </c>
      <c r="E13" s="50">
        <v>1</v>
      </c>
      <c r="F13" s="51" t="s">
        <v>31</v>
      </c>
      <c r="G13" s="51" t="s">
        <v>240</v>
      </c>
      <c r="H13" s="52" t="s">
        <v>267</v>
      </c>
      <c r="I13" s="50" t="s">
        <v>315</v>
      </c>
      <c r="J13" s="51" t="s">
        <v>215</v>
      </c>
      <c r="K13" s="55" t="s">
        <v>166</v>
      </c>
      <c r="L13" s="51" t="s">
        <v>31</v>
      </c>
      <c r="M13" s="54" t="s">
        <v>167</v>
      </c>
    </row>
    <row r="14" spans="1:13" x14ac:dyDescent="0.25">
      <c r="A14" s="48">
        <v>12</v>
      </c>
      <c r="B14" s="49" t="s">
        <v>32</v>
      </c>
      <c r="C14" s="49" t="s">
        <v>33</v>
      </c>
      <c r="D14" s="49" t="s">
        <v>9</v>
      </c>
      <c r="E14" s="50">
        <v>3</v>
      </c>
      <c r="F14" s="57" t="s">
        <v>276</v>
      </c>
      <c r="G14" s="51" t="s">
        <v>271</v>
      </c>
      <c r="H14" s="52" t="s">
        <v>277</v>
      </c>
      <c r="I14" s="50" t="s">
        <v>317</v>
      </c>
      <c r="J14" s="51" t="s">
        <v>215</v>
      </c>
      <c r="K14" s="55" t="s">
        <v>189</v>
      </c>
      <c r="L14" s="51" t="s">
        <v>191</v>
      </c>
      <c r="M14" s="54" t="s">
        <v>190</v>
      </c>
    </row>
    <row r="15" spans="1:13" x14ac:dyDescent="0.25">
      <c r="A15" s="66">
        <v>13</v>
      </c>
      <c r="B15" s="67" t="s">
        <v>34</v>
      </c>
      <c r="C15" s="67" t="s">
        <v>36</v>
      </c>
      <c r="D15" s="67" t="s">
        <v>35</v>
      </c>
      <c r="E15" s="68">
        <v>3</v>
      </c>
      <c r="F15" s="69" t="s">
        <v>215</v>
      </c>
      <c r="G15" s="69" t="s">
        <v>215</v>
      </c>
      <c r="H15" s="69" t="s">
        <v>215</v>
      </c>
      <c r="I15" s="69" t="s">
        <v>215</v>
      </c>
      <c r="J15" s="70" t="s">
        <v>282</v>
      </c>
      <c r="K15" s="69" t="s">
        <v>215</v>
      </c>
      <c r="L15" s="69" t="s">
        <v>215</v>
      </c>
      <c r="M15" s="71" t="s">
        <v>215</v>
      </c>
    </row>
    <row r="16" spans="1:13" x14ac:dyDescent="0.25">
      <c r="A16" s="66">
        <v>14</v>
      </c>
      <c r="B16" s="67" t="s">
        <v>37</v>
      </c>
      <c r="C16" s="67" t="s">
        <v>39</v>
      </c>
      <c r="D16" s="67" t="s">
        <v>38</v>
      </c>
      <c r="E16" s="68">
        <v>4</v>
      </c>
      <c r="F16" s="69" t="s">
        <v>215</v>
      </c>
      <c r="G16" s="69" t="s">
        <v>215</v>
      </c>
      <c r="H16" s="69" t="s">
        <v>215</v>
      </c>
      <c r="I16" s="69" t="s">
        <v>215</v>
      </c>
      <c r="J16" s="70" t="s">
        <v>282</v>
      </c>
      <c r="K16" s="69" t="s">
        <v>215</v>
      </c>
      <c r="L16" s="69" t="s">
        <v>215</v>
      </c>
      <c r="M16" s="71" t="s">
        <v>215</v>
      </c>
    </row>
    <row r="17" spans="1:13" x14ac:dyDescent="0.25">
      <c r="A17" s="48">
        <v>15</v>
      </c>
      <c r="B17" s="49" t="s">
        <v>40</v>
      </c>
      <c r="C17" s="49" t="s">
        <v>42</v>
      </c>
      <c r="D17" s="49" t="s">
        <v>41</v>
      </c>
      <c r="E17" s="50">
        <v>2</v>
      </c>
      <c r="F17" s="57" t="s">
        <v>328</v>
      </c>
      <c r="G17" s="51" t="s">
        <v>271</v>
      </c>
      <c r="H17" s="52" t="s">
        <v>329</v>
      </c>
      <c r="I17" s="53" t="s">
        <v>347</v>
      </c>
      <c r="J17" s="72" t="s">
        <v>327</v>
      </c>
      <c r="K17" s="73" t="s">
        <v>215</v>
      </c>
      <c r="L17" s="73" t="s">
        <v>215</v>
      </c>
      <c r="M17" s="74" t="s">
        <v>215</v>
      </c>
    </row>
    <row r="18" spans="1:13" x14ac:dyDescent="0.25">
      <c r="A18" s="48">
        <v>16</v>
      </c>
      <c r="B18" s="49" t="s">
        <v>43</v>
      </c>
      <c r="C18" s="49" t="s">
        <v>45</v>
      </c>
      <c r="D18" s="49" t="s">
        <v>44</v>
      </c>
      <c r="E18" s="50">
        <v>1</v>
      </c>
      <c r="F18" s="57" t="s">
        <v>330</v>
      </c>
      <c r="G18" s="51" t="s">
        <v>271</v>
      </c>
      <c r="H18" s="52" t="s">
        <v>331</v>
      </c>
      <c r="I18" s="53" t="s">
        <v>348</v>
      </c>
      <c r="J18" s="72" t="s">
        <v>327</v>
      </c>
      <c r="K18" s="73" t="s">
        <v>215</v>
      </c>
      <c r="L18" s="73" t="s">
        <v>215</v>
      </c>
      <c r="M18" s="74" t="s">
        <v>215</v>
      </c>
    </row>
    <row r="19" spans="1:13" x14ac:dyDescent="0.25">
      <c r="A19" s="48">
        <v>17</v>
      </c>
      <c r="B19" s="49" t="s">
        <v>46</v>
      </c>
      <c r="C19" s="49" t="s">
        <v>48</v>
      </c>
      <c r="D19" s="49" t="s">
        <v>47</v>
      </c>
      <c r="E19" s="50">
        <v>1</v>
      </c>
      <c r="F19" s="57" t="s">
        <v>345</v>
      </c>
      <c r="G19" s="51" t="s">
        <v>271</v>
      </c>
      <c r="H19" s="52" t="s">
        <v>346</v>
      </c>
      <c r="I19" s="53" t="s">
        <v>349</v>
      </c>
      <c r="J19" s="72" t="s">
        <v>327</v>
      </c>
      <c r="K19" s="73" t="s">
        <v>215</v>
      </c>
      <c r="L19" s="73" t="s">
        <v>215</v>
      </c>
      <c r="M19" s="74" t="s">
        <v>215</v>
      </c>
    </row>
    <row r="20" spans="1:13" x14ac:dyDescent="0.25">
      <c r="A20" s="48">
        <v>18</v>
      </c>
      <c r="B20" s="49" t="s">
        <v>49</v>
      </c>
      <c r="C20" s="49" t="s">
        <v>51</v>
      </c>
      <c r="D20" s="49" t="s">
        <v>50</v>
      </c>
      <c r="E20" s="50">
        <v>1</v>
      </c>
      <c r="F20" s="57" t="s">
        <v>280</v>
      </c>
      <c r="G20" s="51" t="s">
        <v>271</v>
      </c>
      <c r="H20" s="75" t="s">
        <v>281</v>
      </c>
      <c r="I20" s="53" t="s">
        <v>350</v>
      </c>
      <c r="J20" s="51" t="s">
        <v>215</v>
      </c>
      <c r="K20" s="55" t="s">
        <v>206</v>
      </c>
      <c r="L20" s="51" t="s">
        <v>207</v>
      </c>
      <c r="M20" s="54" t="s">
        <v>208</v>
      </c>
    </row>
    <row r="21" spans="1:13" x14ac:dyDescent="0.25">
      <c r="A21" s="48">
        <v>19</v>
      </c>
      <c r="B21" s="49" t="s">
        <v>52</v>
      </c>
      <c r="C21" s="49" t="s">
        <v>54</v>
      </c>
      <c r="D21" s="49" t="s">
        <v>53</v>
      </c>
      <c r="E21" s="50">
        <v>1</v>
      </c>
      <c r="F21" s="57" t="s">
        <v>278</v>
      </c>
      <c r="G21" s="51" t="s">
        <v>271</v>
      </c>
      <c r="H21" s="52" t="s">
        <v>279</v>
      </c>
      <c r="I21" s="53" t="s">
        <v>351</v>
      </c>
      <c r="J21" s="51" t="s">
        <v>215</v>
      </c>
      <c r="K21" s="55" t="s">
        <v>225</v>
      </c>
      <c r="L21" s="51" t="s">
        <v>226</v>
      </c>
      <c r="M21" s="54" t="s">
        <v>235</v>
      </c>
    </row>
    <row r="22" spans="1:13" x14ac:dyDescent="0.25">
      <c r="A22" s="66">
        <v>20</v>
      </c>
      <c r="B22" s="67" t="s">
        <v>55</v>
      </c>
      <c r="C22" s="67" t="s">
        <v>56</v>
      </c>
      <c r="D22" s="67" t="s">
        <v>257</v>
      </c>
      <c r="E22" s="68">
        <v>1</v>
      </c>
      <c r="F22" s="69" t="s">
        <v>215</v>
      </c>
      <c r="G22" s="69" t="s">
        <v>215</v>
      </c>
      <c r="H22" s="68" t="s">
        <v>215</v>
      </c>
      <c r="I22" s="68" t="s">
        <v>215</v>
      </c>
      <c r="J22" s="70" t="s">
        <v>282</v>
      </c>
      <c r="K22" s="69" t="s">
        <v>215</v>
      </c>
      <c r="L22" s="69" t="s">
        <v>215</v>
      </c>
      <c r="M22" s="71" t="s">
        <v>215</v>
      </c>
    </row>
    <row r="23" spans="1:13" x14ac:dyDescent="0.25">
      <c r="A23" s="66">
        <v>21</v>
      </c>
      <c r="B23" s="67" t="s">
        <v>57</v>
      </c>
      <c r="C23" s="67" t="s">
        <v>58</v>
      </c>
      <c r="D23" s="67" t="s">
        <v>257</v>
      </c>
      <c r="E23" s="68">
        <v>1</v>
      </c>
      <c r="F23" s="69" t="s">
        <v>215</v>
      </c>
      <c r="G23" s="69" t="s">
        <v>215</v>
      </c>
      <c r="H23" s="68" t="s">
        <v>215</v>
      </c>
      <c r="I23" s="68" t="s">
        <v>215</v>
      </c>
      <c r="J23" s="70" t="s">
        <v>282</v>
      </c>
      <c r="K23" s="69" t="s">
        <v>215</v>
      </c>
      <c r="L23" s="69" t="s">
        <v>215</v>
      </c>
      <c r="M23" s="71" t="s">
        <v>215</v>
      </c>
    </row>
    <row r="24" spans="1:13" x14ac:dyDescent="0.25">
      <c r="A24" s="48">
        <v>22</v>
      </c>
      <c r="B24" s="49" t="s">
        <v>59</v>
      </c>
      <c r="C24" s="49" t="s">
        <v>61</v>
      </c>
      <c r="D24" s="49" t="s">
        <v>60</v>
      </c>
      <c r="E24" s="50">
        <v>1</v>
      </c>
      <c r="F24" s="57" t="s">
        <v>274</v>
      </c>
      <c r="G24" s="51" t="s">
        <v>271</v>
      </c>
      <c r="H24" s="52" t="s">
        <v>275</v>
      </c>
      <c r="I24" s="53" t="s">
        <v>334</v>
      </c>
      <c r="J24" s="51" t="s">
        <v>215</v>
      </c>
      <c r="K24" s="55" t="s">
        <v>204</v>
      </c>
      <c r="L24" s="51" t="s">
        <v>205</v>
      </c>
      <c r="M24" s="54" t="s">
        <v>236</v>
      </c>
    </row>
    <row r="25" spans="1:13" x14ac:dyDescent="0.25">
      <c r="A25" s="48">
        <v>23</v>
      </c>
      <c r="B25" s="49" t="s">
        <v>62</v>
      </c>
      <c r="C25" s="49" t="s">
        <v>246</v>
      </c>
      <c r="D25" s="49" t="s">
        <v>63</v>
      </c>
      <c r="E25" s="50">
        <v>1</v>
      </c>
      <c r="F25" s="57" t="s">
        <v>246</v>
      </c>
      <c r="G25" s="51" t="s">
        <v>271</v>
      </c>
      <c r="H25" s="52" t="s">
        <v>273</v>
      </c>
      <c r="I25" s="53" t="s">
        <v>335</v>
      </c>
      <c r="J25" s="51" t="s">
        <v>215</v>
      </c>
      <c r="K25" s="51" t="s">
        <v>215</v>
      </c>
      <c r="L25" s="51" t="s">
        <v>215</v>
      </c>
      <c r="M25" s="54" t="s">
        <v>215</v>
      </c>
    </row>
    <row r="26" spans="1:13" x14ac:dyDescent="0.25">
      <c r="A26" s="48">
        <v>24</v>
      </c>
      <c r="B26" s="49" t="s">
        <v>64</v>
      </c>
      <c r="C26" s="49" t="s">
        <v>65</v>
      </c>
      <c r="D26" s="49" t="s">
        <v>249</v>
      </c>
      <c r="E26" s="50">
        <v>1</v>
      </c>
      <c r="F26" s="57" t="s">
        <v>276</v>
      </c>
      <c r="G26" s="51" t="s">
        <v>271</v>
      </c>
      <c r="H26" s="52" t="s">
        <v>277</v>
      </c>
      <c r="I26" s="50" t="s">
        <v>317</v>
      </c>
      <c r="J26" s="51" t="s">
        <v>215</v>
      </c>
      <c r="K26" s="55" t="s">
        <v>189</v>
      </c>
      <c r="L26" s="51" t="s">
        <v>191</v>
      </c>
      <c r="M26" s="54" t="s">
        <v>190</v>
      </c>
    </row>
    <row r="27" spans="1:13" x14ac:dyDescent="0.25">
      <c r="A27" s="48">
        <v>25</v>
      </c>
      <c r="B27" s="49" t="s">
        <v>66</v>
      </c>
      <c r="C27" s="49" t="s">
        <v>68</v>
      </c>
      <c r="D27" s="49" t="s">
        <v>67</v>
      </c>
      <c r="E27" s="50">
        <v>1</v>
      </c>
      <c r="F27" s="51" t="s">
        <v>67</v>
      </c>
      <c r="G27" s="51" t="s">
        <v>332</v>
      </c>
      <c r="H27" s="76" t="s">
        <v>333</v>
      </c>
      <c r="I27" s="53" t="s">
        <v>333</v>
      </c>
      <c r="J27" s="72" t="s">
        <v>327</v>
      </c>
      <c r="K27" s="73" t="s">
        <v>215</v>
      </c>
      <c r="L27" s="73" t="s">
        <v>215</v>
      </c>
      <c r="M27" s="74" t="s">
        <v>215</v>
      </c>
    </row>
    <row r="28" spans="1:13" x14ac:dyDescent="0.25">
      <c r="A28" s="48">
        <v>26</v>
      </c>
      <c r="B28" s="49" t="s">
        <v>69</v>
      </c>
      <c r="C28" s="49" t="s">
        <v>70</v>
      </c>
      <c r="D28" s="49" t="s">
        <v>27</v>
      </c>
      <c r="E28" s="50">
        <v>3</v>
      </c>
      <c r="F28" s="51" t="s">
        <v>325</v>
      </c>
      <c r="G28" s="51" t="s">
        <v>234</v>
      </c>
      <c r="H28" s="52" t="s">
        <v>326</v>
      </c>
      <c r="I28" s="50" t="s">
        <v>314</v>
      </c>
      <c r="J28" s="51" t="s">
        <v>215</v>
      </c>
      <c r="K28" s="55" t="s">
        <v>192</v>
      </c>
      <c r="L28" s="51" t="s">
        <v>70</v>
      </c>
      <c r="M28" s="54" t="s">
        <v>241</v>
      </c>
    </row>
    <row r="29" spans="1:13" ht="45" x14ac:dyDescent="0.25">
      <c r="A29" s="48">
        <v>27</v>
      </c>
      <c r="B29" s="49" t="s">
        <v>71</v>
      </c>
      <c r="C29" s="49" t="s">
        <v>72</v>
      </c>
      <c r="D29" s="49" t="s">
        <v>250</v>
      </c>
      <c r="E29" s="50">
        <v>27</v>
      </c>
      <c r="F29" s="51" t="s">
        <v>287</v>
      </c>
      <c r="G29" s="51" t="s">
        <v>286</v>
      </c>
      <c r="H29" s="52" t="s">
        <v>285</v>
      </c>
      <c r="I29" s="50" t="s">
        <v>324</v>
      </c>
      <c r="J29" s="51" t="s">
        <v>215</v>
      </c>
      <c r="K29" s="55" t="s">
        <v>230</v>
      </c>
      <c r="L29" s="51" t="s">
        <v>231</v>
      </c>
      <c r="M29" s="54" t="s">
        <v>194</v>
      </c>
    </row>
    <row r="30" spans="1:13" ht="22.5" x14ac:dyDescent="0.25">
      <c r="A30" s="48">
        <v>28</v>
      </c>
      <c r="B30" s="49" t="s">
        <v>73</v>
      </c>
      <c r="C30" s="49" t="s">
        <v>74</v>
      </c>
      <c r="D30" s="49" t="s">
        <v>250</v>
      </c>
      <c r="E30" s="50">
        <v>8</v>
      </c>
      <c r="F30" s="51" t="s">
        <v>288</v>
      </c>
      <c r="G30" s="51" t="s">
        <v>286</v>
      </c>
      <c r="H30" s="52" t="s">
        <v>285</v>
      </c>
      <c r="I30" s="50" t="s">
        <v>324</v>
      </c>
      <c r="J30" s="51" t="s">
        <v>215</v>
      </c>
      <c r="K30" s="55" t="s">
        <v>198</v>
      </c>
      <c r="L30" s="51" t="s">
        <v>199</v>
      </c>
      <c r="M30" s="54" t="s">
        <v>194</v>
      </c>
    </row>
    <row r="31" spans="1:13" x14ac:dyDescent="0.25">
      <c r="A31" s="48">
        <v>29</v>
      </c>
      <c r="B31" s="49" t="s">
        <v>75</v>
      </c>
      <c r="C31" s="49" t="s">
        <v>76</v>
      </c>
      <c r="D31" s="49" t="s">
        <v>250</v>
      </c>
      <c r="E31" s="50">
        <v>2</v>
      </c>
      <c r="F31" s="51" t="s">
        <v>289</v>
      </c>
      <c r="G31" s="51" t="s">
        <v>286</v>
      </c>
      <c r="H31" s="52" t="s">
        <v>285</v>
      </c>
      <c r="I31" s="50" t="s">
        <v>324</v>
      </c>
      <c r="J31" s="51" t="s">
        <v>215</v>
      </c>
      <c r="K31" s="55" t="s">
        <v>211</v>
      </c>
      <c r="L31" s="51" t="s">
        <v>212</v>
      </c>
      <c r="M31" s="54" t="s">
        <v>194</v>
      </c>
    </row>
    <row r="32" spans="1:13" ht="22.5" x14ac:dyDescent="0.25">
      <c r="A32" s="48">
        <v>30</v>
      </c>
      <c r="B32" s="49" t="s">
        <v>77</v>
      </c>
      <c r="C32" s="49" t="s">
        <v>78</v>
      </c>
      <c r="D32" s="49" t="s">
        <v>250</v>
      </c>
      <c r="E32" s="50">
        <v>12</v>
      </c>
      <c r="F32" s="51" t="s">
        <v>290</v>
      </c>
      <c r="G32" s="51" t="s">
        <v>286</v>
      </c>
      <c r="H32" s="52" t="s">
        <v>285</v>
      </c>
      <c r="I32" s="50" t="s">
        <v>324</v>
      </c>
      <c r="J32" s="51" t="s">
        <v>215</v>
      </c>
      <c r="K32" s="55" t="s">
        <v>232</v>
      </c>
      <c r="L32" s="51" t="s">
        <v>233</v>
      </c>
      <c r="M32" s="54" t="s">
        <v>194</v>
      </c>
    </row>
    <row r="33" spans="1:13" x14ac:dyDescent="0.25">
      <c r="A33" s="48">
        <v>31</v>
      </c>
      <c r="B33" s="49" t="s">
        <v>79</v>
      </c>
      <c r="C33" s="49" t="s">
        <v>80</v>
      </c>
      <c r="D33" s="49" t="s">
        <v>250</v>
      </c>
      <c r="E33" s="50">
        <v>2</v>
      </c>
      <c r="F33" s="51" t="s">
        <v>291</v>
      </c>
      <c r="G33" s="51" t="s">
        <v>286</v>
      </c>
      <c r="H33" s="52" t="s">
        <v>285</v>
      </c>
      <c r="I33" s="50" t="s">
        <v>324</v>
      </c>
      <c r="J33" s="51" t="s">
        <v>215</v>
      </c>
      <c r="K33" s="55" t="s">
        <v>193</v>
      </c>
      <c r="L33" s="51" t="s">
        <v>195</v>
      </c>
      <c r="M33" s="54" t="s">
        <v>194</v>
      </c>
    </row>
    <row r="34" spans="1:13" x14ac:dyDescent="0.25">
      <c r="A34" s="48">
        <v>32</v>
      </c>
      <c r="B34" s="49" t="s">
        <v>81</v>
      </c>
      <c r="C34" s="49" t="s">
        <v>82</v>
      </c>
      <c r="D34" s="49" t="s">
        <v>250</v>
      </c>
      <c r="E34" s="50">
        <v>1</v>
      </c>
      <c r="F34" s="51" t="s">
        <v>293</v>
      </c>
      <c r="G34" s="51" t="s">
        <v>286</v>
      </c>
      <c r="H34" s="52" t="s">
        <v>285</v>
      </c>
      <c r="I34" s="50" t="s">
        <v>324</v>
      </c>
      <c r="J34" s="51" t="s">
        <v>215</v>
      </c>
      <c r="K34" s="55" t="s">
        <v>228</v>
      </c>
      <c r="L34" s="51" t="s">
        <v>229</v>
      </c>
      <c r="M34" s="54" t="s">
        <v>194</v>
      </c>
    </row>
    <row r="35" spans="1:13" x14ac:dyDescent="0.25">
      <c r="A35" s="48">
        <v>33</v>
      </c>
      <c r="B35" s="49" t="s">
        <v>83</v>
      </c>
      <c r="C35" s="49" t="s">
        <v>84</v>
      </c>
      <c r="D35" s="49" t="s">
        <v>250</v>
      </c>
      <c r="E35" s="50">
        <v>1</v>
      </c>
      <c r="F35" s="51" t="s">
        <v>292</v>
      </c>
      <c r="G35" s="51" t="s">
        <v>286</v>
      </c>
      <c r="H35" s="52" t="s">
        <v>285</v>
      </c>
      <c r="I35" s="50" t="s">
        <v>324</v>
      </c>
      <c r="J35" s="51" t="s">
        <v>215</v>
      </c>
      <c r="K35" s="55" t="s">
        <v>221</v>
      </c>
      <c r="L35" s="51" t="s">
        <v>222</v>
      </c>
      <c r="M35" s="54" t="s">
        <v>194</v>
      </c>
    </row>
    <row r="36" spans="1:13" x14ac:dyDescent="0.25">
      <c r="A36" s="48">
        <v>34</v>
      </c>
      <c r="B36" s="49" t="s">
        <v>85</v>
      </c>
      <c r="C36" s="49" t="s">
        <v>87</v>
      </c>
      <c r="D36" s="49" t="s">
        <v>86</v>
      </c>
      <c r="E36" s="50">
        <v>1</v>
      </c>
      <c r="F36" s="51" t="s">
        <v>320</v>
      </c>
      <c r="G36" s="51" t="s">
        <v>321</v>
      </c>
      <c r="H36" s="52" t="s">
        <v>362</v>
      </c>
      <c r="I36" s="53" t="s">
        <v>323</v>
      </c>
      <c r="J36" s="96" t="s">
        <v>361</v>
      </c>
      <c r="K36" s="55" t="s">
        <v>159</v>
      </c>
      <c r="L36" s="51" t="s">
        <v>174</v>
      </c>
      <c r="M36" s="54" t="s">
        <v>237</v>
      </c>
    </row>
    <row r="37" spans="1:13" x14ac:dyDescent="0.25">
      <c r="A37" s="48">
        <v>35</v>
      </c>
      <c r="B37" s="49" t="s">
        <v>88</v>
      </c>
      <c r="C37" s="49" t="s">
        <v>89</v>
      </c>
      <c r="D37" s="49" t="s">
        <v>86</v>
      </c>
      <c r="E37" s="50">
        <v>1</v>
      </c>
      <c r="F37" s="51" t="s">
        <v>320</v>
      </c>
      <c r="G37" s="51" t="s">
        <v>321</v>
      </c>
      <c r="H37" s="52" t="s">
        <v>362</v>
      </c>
      <c r="I37" s="53" t="s">
        <v>323</v>
      </c>
      <c r="J37" s="96" t="s">
        <v>361</v>
      </c>
      <c r="K37" s="55" t="s">
        <v>159</v>
      </c>
      <c r="L37" s="51" t="s">
        <v>174</v>
      </c>
      <c r="M37" s="54" t="s">
        <v>237</v>
      </c>
    </row>
    <row r="38" spans="1:13" x14ac:dyDescent="0.25">
      <c r="A38" s="48">
        <v>36</v>
      </c>
      <c r="B38" s="49" t="s">
        <v>90</v>
      </c>
      <c r="C38" s="49" t="s">
        <v>91</v>
      </c>
      <c r="D38" s="49" t="s">
        <v>86</v>
      </c>
      <c r="E38" s="50">
        <v>1</v>
      </c>
      <c r="F38" s="51" t="s">
        <v>320</v>
      </c>
      <c r="G38" s="51" t="s">
        <v>321</v>
      </c>
      <c r="H38" s="52" t="s">
        <v>362</v>
      </c>
      <c r="I38" s="53" t="s">
        <v>323</v>
      </c>
      <c r="J38" s="96" t="s">
        <v>361</v>
      </c>
      <c r="K38" s="55" t="s">
        <v>159</v>
      </c>
      <c r="L38" s="51" t="s">
        <v>174</v>
      </c>
      <c r="M38" s="54" t="s">
        <v>237</v>
      </c>
    </row>
    <row r="39" spans="1:13" x14ac:dyDescent="0.25">
      <c r="A39" s="48">
        <v>37</v>
      </c>
      <c r="B39" s="49" t="s">
        <v>92</v>
      </c>
      <c r="C39" s="49" t="s">
        <v>93</v>
      </c>
      <c r="D39" s="49" t="s">
        <v>86</v>
      </c>
      <c r="E39" s="50">
        <v>1</v>
      </c>
      <c r="F39" s="51" t="s">
        <v>320</v>
      </c>
      <c r="G39" s="51" t="s">
        <v>321</v>
      </c>
      <c r="H39" s="52" t="s">
        <v>362</v>
      </c>
      <c r="I39" s="53" t="s">
        <v>323</v>
      </c>
      <c r="J39" s="96" t="s">
        <v>361</v>
      </c>
      <c r="K39" s="55" t="s">
        <v>159</v>
      </c>
      <c r="L39" s="51" t="s">
        <v>174</v>
      </c>
      <c r="M39" s="54" t="s">
        <v>237</v>
      </c>
    </row>
    <row r="40" spans="1:13" x14ac:dyDescent="0.25">
      <c r="A40" s="48">
        <v>38</v>
      </c>
      <c r="B40" s="49" t="s">
        <v>94</v>
      </c>
      <c r="C40" s="49" t="s">
        <v>95</v>
      </c>
      <c r="D40" s="49" t="s">
        <v>86</v>
      </c>
      <c r="E40" s="50">
        <v>1</v>
      </c>
      <c r="F40" s="51" t="s">
        <v>320</v>
      </c>
      <c r="G40" s="51" t="s">
        <v>321</v>
      </c>
      <c r="H40" s="52" t="s">
        <v>362</v>
      </c>
      <c r="I40" s="53" t="s">
        <v>323</v>
      </c>
      <c r="J40" s="96" t="s">
        <v>361</v>
      </c>
      <c r="K40" s="55" t="s">
        <v>159</v>
      </c>
      <c r="L40" s="51" t="s">
        <v>174</v>
      </c>
      <c r="M40" s="54" t="s">
        <v>237</v>
      </c>
    </row>
    <row r="41" spans="1:13" x14ac:dyDescent="0.25">
      <c r="A41" s="48">
        <v>39</v>
      </c>
      <c r="B41" s="49" t="s">
        <v>96</v>
      </c>
      <c r="C41" s="49" t="s">
        <v>97</v>
      </c>
      <c r="D41" s="49" t="s">
        <v>86</v>
      </c>
      <c r="E41" s="50">
        <v>1</v>
      </c>
      <c r="F41" s="51" t="s">
        <v>320</v>
      </c>
      <c r="G41" s="51" t="s">
        <v>321</v>
      </c>
      <c r="H41" s="52" t="s">
        <v>362</v>
      </c>
      <c r="I41" s="53" t="s">
        <v>323</v>
      </c>
      <c r="J41" s="96" t="s">
        <v>361</v>
      </c>
      <c r="K41" s="55" t="s">
        <v>159</v>
      </c>
      <c r="L41" s="51" t="s">
        <v>174</v>
      </c>
      <c r="M41" s="54" t="s">
        <v>237</v>
      </c>
    </row>
    <row r="42" spans="1:13" x14ac:dyDescent="0.25">
      <c r="A42" s="48">
        <v>40</v>
      </c>
      <c r="B42" s="49" t="s">
        <v>98</v>
      </c>
      <c r="C42" s="49" t="s">
        <v>99</v>
      </c>
      <c r="D42" s="49" t="s">
        <v>86</v>
      </c>
      <c r="E42" s="50">
        <v>1</v>
      </c>
      <c r="F42" s="51" t="s">
        <v>320</v>
      </c>
      <c r="G42" s="51" t="s">
        <v>321</v>
      </c>
      <c r="H42" s="52" t="s">
        <v>362</v>
      </c>
      <c r="I42" s="53" t="s">
        <v>323</v>
      </c>
      <c r="J42" s="96" t="s">
        <v>361</v>
      </c>
      <c r="K42" s="55" t="s">
        <v>159</v>
      </c>
      <c r="L42" s="51" t="s">
        <v>174</v>
      </c>
      <c r="M42" s="54" t="s">
        <v>237</v>
      </c>
    </row>
    <row r="43" spans="1:13" x14ac:dyDescent="0.25">
      <c r="A43" s="48">
        <v>41</v>
      </c>
      <c r="B43" s="49" t="s">
        <v>100</v>
      </c>
      <c r="C43" s="49" t="s">
        <v>101</v>
      </c>
      <c r="D43" s="49" t="s">
        <v>86</v>
      </c>
      <c r="E43" s="50">
        <v>1</v>
      </c>
      <c r="F43" s="51" t="s">
        <v>320</v>
      </c>
      <c r="G43" s="51" t="s">
        <v>321</v>
      </c>
      <c r="H43" s="52" t="s">
        <v>362</v>
      </c>
      <c r="I43" s="53" t="s">
        <v>323</v>
      </c>
      <c r="J43" s="96" t="s">
        <v>361</v>
      </c>
      <c r="K43" s="55" t="s">
        <v>159</v>
      </c>
      <c r="L43" s="51" t="s">
        <v>174</v>
      </c>
      <c r="M43" s="54" t="s">
        <v>237</v>
      </c>
    </row>
    <row r="44" spans="1:13" x14ac:dyDescent="0.25">
      <c r="A44" s="66">
        <v>42</v>
      </c>
      <c r="B44" s="67" t="s">
        <v>102</v>
      </c>
      <c r="C44" s="67" t="s">
        <v>104</v>
      </c>
      <c r="D44" s="67" t="s">
        <v>103</v>
      </c>
      <c r="E44" s="68">
        <v>4</v>
      </c>
      <c r="F44" s="69" t="s">
        <v>215</v>
      </c>
      <c r="G44" s="69" t="s">
        <v>215</v>
      </c>
      <c r="H44" s="69" t="s">
        <v>215</v>
      </c>
      <c r="I44" s="69" t="s">
        <v>215</v>
      </c>
      <c r="J44" s="70" t="s">
        <v>282</v>
      </c>
      <c r="K44" s="69" t="s">
        <v>215</v>
      </c>
      <c r="L44" s="69" t="s">
        <v>215</v>
      </c>
      <c r="M44" s="71" t="s">
        <v>215</v>
      </c>
    </row>
    <row r="45" spans="1:13" x14ac:dyDescent="0.25">
      <c r="A45" s="66">
        <v>43</v>
      </c>
      <c r="B45" s="67" t="s">
        <v>105</v>
      </c>
      <c r="C45" s="67" t="s">
        <v>106</v>
      </c>
      <c r="D45" s="67" t="s">
        <v>103</v>
      </c>
      <c r="E45" s="68">
        <v>1</v>
      </c>
      <c r="F45" s="69" t="s">
        <v>215</v>
      </c>
      <c r="G45" s="69" t="s">
        <v>215</v>
      </c>
      <c r="H45" s="69" t="s">
        <v>215</v>
      </c>
      <c r="I45" s="69" t="s">
        <v>215</v>
      </c>
      <c r="J45" s="70" t="s">
        <v>282</v>
      </c>
      <c r="K45" s="69" t="s">
        <v>215</v>
      </c>
      <c r="L45" s="69" t="s">
        <v>215</v>
      </c>
      <c r="M45" s="71" t="s">
        <v>215</v>
      </c>
    </row>
    <row r="46" spans="1:13" x14ac:dyDescent="0.25">
      <c r="A46" s="66">
        <v>44</v>
      </c>
      <c r="B46" s="67" t="s">
        <v>107</v>
      </c>
      <c r="C46" s="67" t="s">
        <v>108</v>
      </c>
      <c r="D46" s="67" t="s">
        <v>103</v>
      </c>
      <c r="E46" s="68">
        <v>1</v>
      </c>
      <c r="F46" s="69" t="s">
        <v>215</v>
      </c>
      <c r="G46" s="69" t="s">
        <v>215</v>
      </c>
      <c r="H46" s="69" t="s">
        <v>215</v>
      </c>
      <c r="I46" s="69" t="s">
        <v>215</v>
      </c>
      <c r="J46" s="70" t="s">
        <v>282</v>
      </c>
      <c r="K46" s="69" t="s">
        <v>215</v>
      </c>
      <c r="L46" s="69" t="s">
        <v>215</v>
      </c>
      <c r="M46" s="71" t="s">
        <v>215</v>
      </c>
    </row>
    <row r="47" spans="1:13" x14ac:dyDescent="0.25">
      <c r="A47" s="66">
        <v>45</v>
      </c>
      <c r="B47" s="67" t="s">
        <v>109</v>
      </c>
      <c r="C47" s="67" t="s">
        <v>177</v>
      </c>
      <c r="D47" s="67" t="s">
        <v>103</v>
      </c>
      <c r="E47" s="68">
        <v>1</v>
      </c>
      <c r="F47" s="69" t="s">
        <v>215</v>
      </c>
      <c r="G47" s="69" t="s">
        <v>215</v>
      </c>
      <c r="H47" s="69" t="s">
        <v>215</v>
      </c>
      <c r="I47" s="69" t="s">
        <v>215</v>
      </c>
      <c r="J47" s="70" t="s">
        <v>282</v>
      </c>
      <c r="K47" s="69" t="s">
        <v>215</v>
      </c>
      <c r="L47" s="69" t="s">
        <v>215</v>
      </c>
      <c r="M47" s="71" t="s">
        <v>215</v>
      </c>
    </row>
    <row r="48" spans="1:13" x14ac:dyDescent="0.25">
      <c r="A48" s="66">
        <v>46</v>
      </c>
      <c r="B48" s="67" t="s">
        <v>110</v>
      </c>
      <c r="C48" s="67" t="s">
        <v>112</v>
      </c>
      <c r="D48" s="67" t="s">
        <v>111</v>
      </c>
      <c r="E48" s="68">
        <v>1</v>
      </c>
      <c r="F48" s="69" t="s">
        <v>215</v>
      </c>
      <c r="G48" s="69" t="s">
        <v>215</v>
      </c>
      <c r="H48" s="69" t="s">
        <v>215</v>
      </c>
      <c r="I48" s="69" t="s">
        <v>215</v>
      </c>
      <c r="J48" s="70" t="s">
        <v>282</v>
      </c>
      <c r="K48" s="69" t="s">
        <v>215</v>
      </c>
      <c r="L48" s="69" t="s">
        <v>215</v>
      </c>
      <c r="M48" s="71" t="s">
        <v>215</v>
      </c>
    </row>
    <row r="49" spans="1:13" x14ac:dyDescent="0.25">
      <c r="A49" s="66">
        <v>47</v>
      </c>
      <c r="B49" s="67" t="s">
        <v>113</v>
      </c>
      <c r="C49" s="67" t="s">
        <v>114</v>
      </c>
      <c r="D49" s="67" t="s">
        <v>111</v>
      </c>
      <c r="E49" s="68">
        <v>1</v>
      </c>
      <c r="F49" s="69" t="s">
        <v>215</v>
      </c>
      <c r="G49" s="69" t="s">
        <v>215</v>
      </c>
      <c r="H49" s="69" t="s">
        <v>215</v>
      </c>
      <c r="I49" s="69" t="s">
        <v>215</v>
      </c>
      <c r="J49" s="70" t="s">
        <v>282</v>
      </c>
      <c r="K49" s="69" t="s">
        <v>215</v>
      </c>
      <c r="L49" s="69" t="s">
        <v>215</v>
      </c>
      <c r="M49" s="71" t="s">
        <v>215</v>
      </c>
    </row>
    <row r="50" spans="1:13" x14ac:dyDescent="0.25">
      <c r="A50" s="66">
        <v>48</v>
      </c>
      <c r="B50" s="67" t="s">
        <v>115</v>
      </c>
      <c r="C50" s="67" t="s">
        <v>116</v>
      </c>
      <c r="D50" s="67" t="s">
        <v>111</v>
      </c>
      <c r="E50" s="68">
        <v>1</v>
      </c>
      <c r="F50" s="69" t="s">
        <v>215</v>
      </c>
      <c r="G50" s="69" t="s">
        <v>215</v>
      </c>
      <c r="H50" s="69" t="s">
        <v>215</v>
      </c>
      <c r="I50" s="69" t="s">
        <v>215</v>
      </c>
      <c r="J50" s="70" t="s">
        <v>282</v>
      </c>
      <c r="K50" s="69" t="s">
        <v>215</v>
      </c>
      <c r="L50" s="69" t="s">
        <v>215</v>
      </c>
      <c r="M50" s="71" t="s">
        <v>215</v>
      </c>
    </row>
    <row r="51" spans="1:13" x14ac:dyDescent="0.25">
      <c r="A51" s="66">
        <v>49</v>
      </c>
      <c r="B51" s="67" t="s">
        <v>117</v>
      </c>
      <c r="C51" s="67" t="s">
        <v>118</v>
      </c>
      <c r="D51" s="67" t="s">
        <v>111</v>
      </c>
      <c r="E51" s="68">
        <v>1</v>
      </c>
      <c r="F51" s="69" t="s">
        <v>215</v>
      </c>
      <c r="G51" s="69" t="s">
        <v>215</v>
      </c>
      <c r="H51" s="69" t="s">
        <v>215</v>
      </c>
      <c r="I51" s="69" t="s">
        <v>215</v>
      </c>
      <c r="J51" s="70" t="s">
        <v>282</v>
      </c>
      <c r="K51" s="69" t="s">
        <v>215</v>
      </c>
      <c r="L51" s="69" t="s">
        <v>215</v>
      </c>
      <c r="M51" s="71" t="s">
        <v>215</v>
      </c>
    </row>
    <row r="52" spans="1:13" x14ac:dyDescent="0.25">
      <c r="A52" s="66">
        <v>50</v>
      </c>
      <c r="B52" s="67" t="s">
        <v>119</v>
      </c>
      <c r="C52" s="67" t="s">
        <v>120</v>
      </c>
      <c r="D52" s="67" t="s">
        <v>111</v>
      </c>
      <c r="E52" s="68">
        <v>1</v>
      </c>
      <c r="F52" s="69" t="s">
        <v>215</v>
      </c>
      <c r="G52" s="69" t="s">
        <v>215</v>
      </c>
      <c r="H52" s="69" t="s">
        <v>215</v>
      </c>
      <c r="I52" s="69" t="s">
        <v>215</v>
      </c>
      <c r="J52" s="70" t="s">
        <v>282</v>
      </c>
      <c r="K52" s="69" t="s">
        <v>215</v>
      </c>
      <c r="L52" s="69" t="s">
        <v>215</v>
      </c>
      <c r="M52" s="71" t="s">
        <v>215</v>
      </c>
    </row>
    <row r="53" spans="1:13" x14ac:dyDescent="0.25">
      <c r="A53" s="66">
        <v>51</v>
      </c>
      <c r="B53" s="67" t="s">
        <v>121</v>
      </c>
      <c r="C53" s="67" t="s">
        <v>122</v>
      </c>
      <c r="D53" s="67" t="s">
        <v>103</v>
      </c>
      <c r="E53" s="68">
        <v>1</v>
      </c>
      <c r="F53" s="69" t="s">
        <v>215</v>
      </c>
      <c r="G53" s="69" t="s">
        <v>215</v>
      </c>
      <c r="H53" s="69" t="s">
        <v>215</v>
      </c>
      <c r="I53" s="69" t="s">
        <v>215</v>
      </c>
      <c r="J53" s="70" t="s">
        <v>282</v>
      </c>
      <c r="K53" s="69" t="s">
        <v>215</v>
      </c>
      <c r="L53" s="69" t="s">
        <v>215</v>
      </c>
      <c r="M53" s="71" t="s">
        <v>215</v>
      </c>
    </row>
    <row r="54" spans="1:13" x14ac:dyDescent="0.25">
      <c r="A54" s="66">
        <v>52</v>
      </c>
      <c r="B54" s="67" t="s">
        <v>123</v>
      </c>
      <c r="C54" s="67" t="s">
        <v>124</v>
      </c>
      <c r="D54" s="67" t="s">
        <v>111</v>
      </c>
      <c r="E54" s="68">
        <v>1</v>
      </c>
      <c r="F54" s="69" t="s">
        <v>215</v>
      </c>
      <c r="G54" s="69" t="s">
        <v>215</v>
      </c>
      <c r="H54" s="69" t="s">
        <v>215</v>
      </c>
      <c r="I54" s="69" t="s">
        <v>215</v>
      </c>
      <c r="J54" s="70" t="s">
        <v>282</v>
      </c>
      <c r="K54" s="69" t="s">
        <v>215</v>
      </c>
      <c r="L54" s="69" t="s">
        <v>215</v>
      </c>
      <c r="M54" s="71" t="s">
        <v>215</v>
      </c>
    </row>
    <row r="55" spans="1:13" x14ac:dyDescent="0.25">
      <c r="A55" s="66">
        <v>53</v>
      </c>
      <c r="B55" s="67" t="s">
        <v>125</v>
      </c>
      <c r="C55" s="67" t="s">
        <v>126</v>
      </c>
      <c r="D55" s="67" t="s">
        <v>111</v>
      </c>
      <c r="E55" s="68">
        <v>1</v>
      </c>
      <c r="F55" s="69" t="s">
        <v>215</v>
      </c>
      <c r="G55" s="69" t="s">
        <v>215</v>
      </c>
      <c r="H55" s="69" t="s">
        <v>215</v>
      </c>
      <c r="I55" s="69" t="s">
        <v>215</v>
      </c>
      <c r="J55" s="70" t="s">
        <v>282</v>
      </c>
      <c r="K55" s="69" t="s">
        <v>215</v>
      </c>
      <c r="L55" s="69" t="s">
        <v>215</v>
      </c>
      <c r="M55" s="71" t="s">
        <v>215</v>
      </c>
    </row>
    <row r="56" spans="1:13" x14ac:dyDescent="0.25">
      <c r="A56" s="66">
        <v>54</v>
      </c>
      <c r="B56" s="67" t="s">
        <v>127</v>
      </c>
      <c r="C56" s="67" t="s">
        <v>128</v>
      </c>
      <c r="D56" s="67" t="s">
        <v>103</v>
      </c>
      <c r="E56" s="68">
        <v>1</v>
      </c>
      <c r="F56" s="69" t="s">
        <v>215</v>
      </c>
      <c r="G56" s="69" t="s">
        <v>215</v>
      </c>
      <c r="H56" s="69" t="s">
        <v>215</v>
      </c>
      <c r="I56" s="69" t="s">
        <v>215</v>
      </c>
      <c r="J56" s="70" t="s">
        <v>282</v>
      </c>
      <c r="K56" s="69" t="s">
        <v>215</v>
      </c>
      <c r="L56" s="69" t="s">
        <v>215</v>
      </c>
      <c r="M56" s="71" t="s">
        <v>215</v>
      </c>
    </row>
    <row r="57" spans="1:13" x14ac:dyDescent="0.25">
      <c r="A57" s="66">
        <v>55</v>
      </c>
      <c r="B57" s="67" t="s">
        <v>129</v>
      </c>
      <c r="C57" s="67" t="s">
        <v>130</v>
      </c>
      <c r="D57" s="67" t="s">
        <v>103</v>
      </c>
      <c r="E57" s="68">
        <v>1</v>
      </c>
      <c r="F57" s="69" t="s">
        <v>215</v>
      </c>
      <c r="G57" s="69" t="s">
        <v>215</v>
      </c>
      <c r="H57" s="69" t="s">
        <v>215</v>
      </c>
      <c r="I57" s="69" t="s">
        <v>215</v>
      </c>
      <c r="J57" s="70" t="s">
        <v>282</v>
      </c>
      <c r="K57" s="69" t="s">
        <v>215</v>
      </c>
      <c r="L57" s="69" t="s">
        <v>215</v>
      </c>
      <c r="M57" s="71" t="s">
        <v>215</v>
      </c>
    </row>
    <row r="58" spans="1:13" x14ac:dyDescent="0.25">
      <c r="A58" s="66">
        <v>56</v>
      </c>
      <c r="B58" s="67" t="s">
        <v>131</v>
      </c>
      <c r="C58" s="67" t="s">
        <v>168</v>
      </c>
      <c r="D58" s="67" t="s">
        <v>103</v>
      </c>
      <c r="E58" s="68">
        <v>1</v>
      </c>
      <c r="F58" s="69" t="s">
        <v>215</v>
      </c>
      <c r="G58" s="69" t="s">
        <v>215</v>
      </c>
      <c r="H58" s="69" t="s">
        <v>215</v>
      </c>
      <c r="I58" s="69" t="s">
        <v>215</v>
      </c>
      <c r="J58" s="70" t="s">
        <v>282</v>
      </c>
      <c r="K58" s="69" t="s">
        <v>215</v>
      </c>
      <c r="L58" s="69" t="s">
        <v>215</v>
      </c>
      <c r="M58" s="71" t="s">
        <v>215</v>
      </c>
    </row>
    <row r="59" spans="1:13" x14ac:dyDescent="0.25">
      <c r="A59" s="66">
        <v>57</v>
      </c>
      <c r="B59" s="67" t="s">
        <v>132</v>
      </c>
      <c r="C59" s="67" t="s">
        <v>169</v>
      </c>
      <c r="D59" s="67" t="s">
        <v>103</v>
      </c>
      <c r="E59" s="68">
        <v>1</v>
      </c>
      <c r="F59" s="69" t="s">
        <v>215</v>
      </c>
      <c r="G59" s="69" t="s">
        <v>215</v>
      </c>
      <c r="H59" s="69" t="s">
        <v>215</v>
      </c>
      <c r="I59" s="69" t="s">
        <v>215</v>
      </c>
      <c r="J59" s="70" t="s">
        <v>282</v>
      </c>
      <c r="K59" s="69" t="s">
        <v>215</v>
      </c>
      <c r="L59" s="69" t="s">
        <v>215</v>
      </c>
      <c r="M59" s="71" t="s">
        <v>215</v>
      </c>
    </row>
    <row r="60" spans="1:13" x14ac:dyDescent="0.25">
      <c r="A60" s="66">
        <v>58</v>
      </c>
      <c r="B60" s="67" t="s">
        <v>133</v>
      </c>
      <c r="C60" s="67" t="s">
        <v>170</v>
      </c>
      <c r="D60" s="67" t="s">
        <v>103</v>
      </c>
      <c r="E60" s="68">
        <v>1</v>
      </c>
      <c r="F60" s="69" t="s">
        <v>215</v>
      </c>
      <c r="G60" s="69" t="s">
        <v>215</v>
      </c>
      <c r="H60" s="69" t="s">
        <v>215</v>
      </c>
      <c r="I60" s="69" t="s">
        <v>215</v>
      </c>
      <c r="J60" s="70" t="s">
        <v>282</v>
      </c>
      <c r="K60" s="69" t="s">
        <v>215</v>
      </c>
      <c r="L60" s="69" t="s">
        <v>215</v>
      </c>
      <c r="M60" s="71" t="s">
        <v>215</v>
      </c>
    </row>
    <row r="61" spans="1:13" x14ac:dyDescent="0.25">
      <c r="A61" s="66">
        <v>59</v>
      </c>
      <c r="B61" s="67" t="s">
        <v>134</v>
      </c>
      <c r="C61" s="67" t="s">
        <v>135</v>
      </c>
      <c r="D61" s="67" t="s">
        <v>103</v>
      </c>
      <c r="E61" s="68">
        <v>1</v>
      </c>
      <c r="F61" s="69" t="s">
        <v>215</v>
      </c>
      <c r="G61" s="69" t="s">
        <v>215</v>
      </c>
      <c r="H61" s="69" t="s">
        <v>215</v>
      </c>
      <c r="I61" s="69" t="s">
        <v>215</v>
      </c>
      <c r="J61" s="70" t="s">
        <v>282</v>
      </c>
      <c r="K61" s="69" t="s">
        <v>215</v>
      </c>
      <c r="L61" s="69" t="s">
        <v>215</v>
      </c>
      <c r="M61" s="71" t="s">
        <v>215</v>
      </c>
    </row>
    <row r="62" spans="1:13" x14ac:dyDescent="0.2">
      <c r="A62" s="48">
        <v>60</v>
      </c>
      <c r="B62" s="49" t="s">
        <v>136</v>
      </c>
      <c r="C62" s="49" t="s">
        <v>137</v>
      </c>
      <c r="D62" s="49" t="s">
        <v>253</v>
      </c>
      <c r="E62" s="50">
        <v>1</v>
      </c>
      <c r="F62" s="77" t="s">
        <v>259</v>
      </c>
      <c r="G62" s="54" t="s">
        <v>240</v>
      </c>
      <c r="H62" s="78" t="s">
        <v>260</v>
      </c>
      <c r="I62" s="79" t="s">
        <v>337</v>
      </c>
      <c r="J62" s="51" t="s">
        <v>215</v>
      </c>
      <c r="K62" s="55" t="s">
        <v>175</v>
      </c>
      <c r="L62" s="51" t="s">
        <v>137</v>
      </c>
      <c r="M62" s="54" t="s">
        <v>238</v>
      </c>
    </row>
    <row r="63" spans="1:13" x14ac:dyDescent="0.2">
      <c r="A63" s="48">
        <v>61</v>
      </c>
      <c r="B63" s="49" t="s">
        <v>138</v>
      </c>
      <c r="C63" s="49" t="s">
        <v>139</v>
      </c>
      <c r="D63" s="49" t="s">
        <v>253</v>
      </c>
      <c r="E63" s="50">
        <v>1</v>
      </c>
      <c r="F63" s="77" t="s">
        <v>258</v>
      </c>
      <c r="G63" s="54" t="s">
        <v>240</v>
      </c>
      <c r="H63" s="78" t="s">
        <v>260</v>
      </c>
      <c r="I63" s="79" t="s">
        <v>337</v>
      </c>
      <c r="J63" s="51" t="s">
        <v>215</v>
      </c>
      <c r="K63" s="55" t="s">
        <v>227</v>
      </c>
      <c r="L63" s="51" t="s">
        <v>139</v>
      </c>
      <c r="M63" s="54" t="s">
        <v>238</v>
      </c>
    </row>
    <row r="64" spans="1:13" x14ac:dyDescent="0.25">
      <c r="A64" s="48">
        <v>62</v>
      </c>
      <c r="B64" s="49" t="s">
        <v>140</v>
      </c>
      <c r="C64" s="49" t="s">
        <v>142</v>
      </c>
      <c r="D64" s="49" t="s">
        <v>141</v>
      </c>
      <c r="E64" s="50">
        <v>1</v>
      </c>
      <c r="F64" s="51" t="s">
        <v>224</v>
      </c>
      <c r="G64" s="51" t="s">
        <v>234</v>
      </c>
      <c r="H64" s="76" t="s">
        <v>283</v>
      </c>
      <c r="I64" s="79" t="s">
        <v>338</v>
      </c>
      <c r="J64" s="51" t="s">
        <v>215</v>
      </c>
      <c r="K64" s="55" t="s">
        <v>223</v>
      </c>
      <c r="L64" s="51" t="s">
        <v>224</v>
      </c>
      <c r="M64" s="54" t="s">
        <v>234</v>
      </c>
    </row>
    <row r="65" spans="1:13" x14ac:dyDescent="0.25">
      <c r="A65" s="48">
        <v>63</v>
      </c>
      <c r="B65" s="49" t="s">
        <v>143</v>
      </c>
      <c r="C65" s="49" t="s">
        <v>145</v>
      </c>
      <c r="D65" s="49" t="s">
        <v>144</v>
      </c>
      <c r="E65" s="50">
        <v>1</v>
      </c>
      <c r="F65" s="57" t="s">
        <v>284</v>
      </c>
      <c r="G65" s="51" t="s">
        <v>271</v>
      </c>
      <c r="H65" s="76" t="s">
        <v>285</v>
      </c>
      <c r="I65" s="80" t="s">
        <v>339</v>
      </c>
      <c r="J65" s="72" t="s">
        <v>360</v>
      </c>
      <c r="K65" s="73" t="s">
        <v>215</v>
      </c>
      <c r="L65" s="73" t="s">
        <v>215</v>
      </c>
      <c r="M65" s="74" t="s">
        <v>215</v>
      </c>
    </row>
    <row r="66" spans="1:13" x14ac:dyDescent="0.25">
      <c r="A66" s="48">
        <v>64</v>
      </c>
      <c r="B66" s="49" t="s">
        <v>146</v>
      </c>
      <c r="C66" s="49" t="s">
        <v>147</v>
      </c>
      <c r="D66" s="49" t="s">
        <v>30</v>
      </c>
      <c r="E66" s="50">
        <v>1</v>
      </c>
      <c r="F66" s="51" t="s">
        <v>147</v>
      </c>
      <c r="G66" s="51" t="s">
        <v>240</v>
      </c>
      <c r="H66" s="76" t="s">
        <v>336</v>
      </c>
      <c r="I66" s="79" t="s">
        <v>315</v>
      </c>
      <c r="J66" s="51" t="s">
        <v>215</v>
      </c>
      <c r="K66" s="55" t="s">
        <v>161</v>
      </c>
      <c r="L66" s="51" t="s">
        <v>147</v>
      </c>
      <c r="M66" s="54" t="s">
        <v>167</v>
      </c>
    </row>
    <row r="67" spans="1:13" x14ac:dyDescent="0.25">
      <c r="A67" s="48">
        <v>65</v>
      </c>
      <c r="B67" s="49" t="s">
        <v>148</v>
      </c>
      <c r="C67" s="49" t="s">
        <v>150</v>
      </c>
      <c r="D67" s="49" t="s">
        <v>149</v>
      </c>
      <c r="E67" s="50">
        <v>1</v>
      </c>
      <c r="F67" s="51" t="s">
        <v>262</v>
      </c>
      <c r="G67" s="54" t="s">
        <v>240</v>
      </c>
      <c r="H67" s="52" t="s">
        <v>263</v>
      </c>
      <c r="I67" s="79" t="s">
        <v>340</v>
      </c>
      <c r="J67" s="51" t="s">
        <v>215</v>
      </c>
      <c r="K67" s="55" t="s">
        <v>359</v>
      </c>
      <c r="L67" s="58" t="s">
        <v>358</v>
      </c>
      <c r="M67" s="54" t="s">
        <v>219</v>
      </c>
    </row>
    <row r="68" spans="1:13" x14ac:dyDescent="0.25">
      <c r="A68" s="48">
        <v>66</v>
      </c>
      <c r="B68" s="49" t="s">
        <v>151</v>
      </c>
      <c r="C68" s="49" t="s">
        <v>153</v>
      </c>
      <c r="D68" s="49" t="s">
        <v>152</v>
      </c>
      <c r="E68" s="50">
        <v>1</v>
      </c>
      <c r="F68" s="51" t="s">
        <v>220</v>
      </c>
      <c r="G68" s="51" t="s">
        <v>219</v>
      </c>
      <c r="H68" s="52" t="s">
        <v>270</v>
      </c>
      <c r="I68" s="79" t="s">
        <v>341</v>
      </c>
      <c r="J68" s="51" t="s">
        <v>215</v>
      </c>
      <c r="K68" s="55" t="s">
        <v>218</v>
      </c>
      <c r="L68" s="58" t="s">
        <v>220</v>
      </c>
      <c r="M68" s="54" t="s">
        <v>219</v>
      </c>
    </row>
    <row r="69" spans="1:13" x14ac:dyDescent="0.25">
      <c r="A69" s="48">
        <v>67</v>
      </c>
      <c r="B69" s="49" t="s">
        <v>154</v>
      </c>
      <c r="C69" s="49" t="s">
        <v>156</v>
      </c>
      <c r="D69" s="49" t="s">
        <v>155</v>
      </c>
      <c r="E69" s="50">
        <v>1</v>
      </c>
      <c r="F69" s="51" t="s">
        <v>210</v>
      </c>
      <c r="G69" s="54" t="s">
        <v>240</v>
      </c>
      <c r="H69" s="52" t="s">
        <v>261</v>
      </c>
      <c r="I69" s="79" t="s">
        <v>342</v>
      </c>
      <c r="J69" s="51" t="s">
        <v>215</v>
      </c>
      <c r="K69" s="55" t="s">
        <v>209</v>
      </c>
      <c r="L69" s="51" t="s">
        <v>210</v>
      </c>
      <c r="M69" s="54" t="s">
        <v>240</v>
      </c>
    </row>
    <row r="70" spans="1:13" x14ac:dyDescent="0.25">
      <c r="A70" s="48">
        <v>68</v>
      </c>
      <c r="B70" s="49" t="s">
        <v>157</v>
      </c>
      <c r="C70" s="49" t="s">
        <v>357</v>
      </c>
      <c r="D70" s="49" t="s">
        <v>251</v>
      </c>
      <c r="E70" s="50">
        <v>1</v>
      </c>
      <c r="F70" s="51" t="s">
        <v>356</v>
      </c>
      <c r="G70" s="81" t="s">
        <v>353</v>
      </c>
      <c r="H70" s="76" t="s">
        <v>355</v>
      </c>
      <c r="I70" s="79" t="s">
        <v>343</v>
      </c>
      <c r="J70" s="51" t="s">
        <v>215</v>
      </c>
      <c r="K70" s="55" t="s">
        <v>160</v>
      </c>
      <c r="L70" s="58" t="s">
        <v>173</v>
      </c>
      <c r="M70" s="54" t="s">
        <v>171</v>
      </c>
    </row>
    <row r="71" spans="1:13" x14ac:dyDescent="0.25">
      <c r="A71" s="48">
        <v>69</v>
      </c>
      <c r="B71" s="82" t="s">
        <v>158</v>
      </c>
      <c r="C71" s="82" t="s">
        <v>180</v>
      </c>
      <c r="D71" s="82" t="s">
        <v>252</v>
      </c>
      <c r="E71" s="79">
        <v>1</v>
      </c>
      <c r="F71" s="83" t="s">
        <v>352</v>
      </c>
      <c r="G71" s="81" t="s">
        <v>353</v>
      </c>
      <c r="H71" s="84" t="s">
        <v>354</v>
      </c>
      <c r="I71" s="79" t="s">
        <v>344</v>
      </c>
      <c r="J71" s="51" t="s">
        <v>215</v>
      </c>
      <c r="K71" s="85" t="s">
        <v>179</v>
      </c>
      <c r="L71" s="86" t="s">
        <v>182</v>
      </c>
      <c r="M71" s="87" t="s">
        <v>181</v>
      </c>
    </row>
  </sheetData>
  <mergeCells count="2">
    <mergeCell ref="F1:J1"/>
    <mergeCell ref="K1:M1"/>
  </mergeCells>
  <phoneticPr fontId="29" type="noConversion"/>
  <hyperlinks>
    <hyperlink ref="K36" r:id="rId1" xr:uid="{F1BA56B6-349E-4EF2-B7D3-E38D9B06E7AE}"/>
    <hyperlink ref="K37:K43" r:id="rId2" display="C318884" xr:uid="{40E376AF-3F90-4DD2-8265-300A962A27F2}"/>
    <hyperlink ref="K70" r:id="rId3" xr:uid="{AFCBE602-8F72-4790-B1F8-CE03686A5A1D}"/>
    <hyperlink ref="K66" r:id="rId4" xr:uid="{07C5D3FB-CF7F-4B15-B007-CB6603EC576E}"/>
    <hyperlink ref="K6" r:id="rId5" xr:uid="{9ADCB14B-B161-4B78-8E88-C0B6BF2E3658}"/>
    <hyperlink ref="K13" r:id="rId6" xr:uid="{11A2289D-33F0-4CDA-A821-9335292143BE}"/>
    <hyperlink ref="K62" r:id="rId7" xr:uid="{901C5A3C-1740-4BD1-9451-44D3F7BC6B04}"/>
    <hyperlink ref="K71" r:id="rId8" xr:uid="{C4CE4AA6-10DB-4852-9434-5DCE82736034}"/>
    <hyperlink ref="K5" r:id="rId9" xr:uid="{6F8F1040-4C9A-4E7B-AC4D-03719F46275E}"/>
    <hyperlink ref="K8" r:id="rId10" xr:uid="{4EDECC54-27C0-44E0-A78F-361181F3D164}"/>
    <hyperlink ref="K14" r:id="rId11" xr:uid="{909C3E92-40C3-4A21-9B47-B95A32AD411C}"/>
    <hyperlink ref="K28" r:id="rId12" xr:uid="{3396F1CC-AF7E-4FF3-90C1-F9A44E350FED}"/>
    <hyperlink ref="K33" r:id="rId13" xr:uid="{4CEB828A-F7B4-41FB-A5B0-9A6BBB9DF9CE}"/>
    <hyperlink ref="K10" r:id="rId14" xr:uid="{D661430D-3104-4CD7-8436-A7D3B556371D}"/>
    <hyperlink ref="K30" r:id="rId15" xr:uid="{743E2F3F-856F-48F1-9E10-93C1B059B9CF}"/>
    <hyperlink ref="K4" r:id="rId16" xr:uid="{0CD0B663-04AB-46E4-A63D-38003C0877F3}"/>
    <hyperlink ref="K24" r:id="rId17" xr:uid="{4ABCF00C-5D81-4A5B-883A-3BE296D00FB7}"/>
    <hyperlink ref="K20" r:id="rId18" xr:uid="{AC61251A-B3E6-451D-A3FA-BEC822EF5EA7}"/>
    <hyperlink ref="K69" r:id="rId19" xr:uid="{83CA2C17-6904-4E65-A80E-2E23683782FA}"/>
    <hyperlink ref="K31" r:id="rId20" xr:uid="{BBBEF3D3-2109-42DA-B24E-DAB5AF4310C7}"/>
    <hyperlink ref="K12" r:id="rId21" xr:uid="{67C3BAE8-BFFB-494F-8117-54778E568620}"/>
    <hyperlink ref="K7" r:id="rId22" xr:uid="{1767E1F9-0006-4C68-80CC-52DAF187524B}"/>
    <hyperlink ref="K68" r:id="rId23" xr:uid="{7352A0D9-915E-4233-A344-BDD958F41060}"/>
    <hyperlink ref="K35" r:id="rId24" xr:uid="{6DD62EA5-DB01-41F4-8DCA-96894A13CA18}"/>
    <hyperlink ref="K64" r:id="rId25" xr:uid="{110F1B67-B7AF-4178-B171-8E0AD5F14249}"/>
    <hyperlink ref="K21" r:id="rId26" xr:uid="{9138CB83-49FB-43EC-BE03-3640778C66CC}"/>
    <hyperlink ref="K63" r:id="rId27" xr:uid="{9D8F67BB-B23B-4D44-9941-DBE31F0BA363}"/>
    <hyperlink ref="K34" r:id="rId28" xr:uid="{DEC06F20-0E25-431D-AB61-97B0EFAEEA81}"/>
    <hyperlink ref="K29" r:id="rId29" xr:uid="{4615F8F0-C79B-4D1C-A222-1464DB67442E}"/>
    <hyperlink ref="K32" r:id="rId30" xr:uid="{C3E913FB-8323-4C77-A523-CBBC55272F59}"/>
    <hyperlink ref="K26" r:id="rId31" xr:uid="{EE0A406B-6F76-44C0-90BA-B78598EBC43F}"/>
    <hyperlink ref="H62" r:id="rId32" xr:uid="{39C61F3A-8549-4FB6-86CE-5E112D8E529D}"/>
    <hyperlink ref="H63" r:id="rId33" xr:uid="{D75C5FFB-3B40-4B44-91D6-E77F0D9928B4}"/>
    <hyperlink ref="H69" r:id="rId34" xr:uid="{1CB47234-E070-4937-80D6-9D200DFE9166}"/>
    <hyperlink ref="H67" r:id="rId35" xr:uid="{897875A8-8088-4E46-B778-2EECDC020F13}"/>
    <hyperlink ref="H10" r:id="rId36" xr:uid="{1AC4BCE7-AB29-47AE-ABEE-94008251ABDC}"/>
    <hyperlink ref="H13" r:id="rId37" xr:uid="{7D880E1A-FA71-4B89-91F6-C0C78B207AF5}"/>
    <hyperlink ref="H68" r:id="rId38" xr:uid="{2DE6DDDD-5635-45F0-988C-C9C483EDD62F}"/>
    <hyperlink ref="H3" r:id="rId39" xr:uid="{1478E4E4-B97A-4182-9BC6-42F3A8FDA294}"/>
    <hyperlink ref="H25" r:id="rId40" xr:uid="{42BCBF24-AB9E-4B06-93E8-D410FF4F0070}"/>
    <hyperlink ref="H24" r:id="rId41" xr:uid="{69DCA62F-24A9-4177-8E64-5D69EBFEE795}"/>
    <hyperlink ref="H14" r:id="rId42" xr:uid="{DE45DCCB-07A6-4CAE-BFDA-6CCFD49B6F50}"/>
    <hyperlink ref="H21" r:id="rId43" xr:uid="{693855B2-447F-46F8-9190-B573CA1694BB}"/>
    <hyperlink ref="H20" r:id="rId44" xr:uid="{8AF4BFAA-8FD2-4EA9-8F0A-15E635E6EEF9}"/>
    <hyperlink ref="H64" r:id="rId45" xr:uid="{B89A51B6-25F8-44F6-B24E-19F065157E3B}"/>
    <hyperlink ref="H65" r:id="rId46" xr:uid="{5A5B5973-141B-407E-9196-9821AA8CFBB5}"/>
    <hyperlink ref="H29" r:id="rId47" xr:uid="{D9073F5F-960D-4EE4-8DE4-18996E66A50F}"/>
    <hyperlink ref="H30" r:id="rId48" xr:uid="{96F57969-DF1A-4966-B681-DD8A3ABFAE43}"/>
    <hyperlink ref="H31" r:id="rId49" xr:uid="{D57A0D5B-C375-47CD-B466-4919F33B9D2D}"/>
    <hyperlink ref="H32" r:id="rId50" xr:uid="{9C69169D-ECBE-4D58-88AF-2C9B26BED933}"/>
    <hyperlink ref="H33" r:id="rId51" xr:uid="{0B9BE86E-3B99-49CE-94F7-77E210D125F2}"/>
    <hyperlink ref="H34" r:id="rId52" xr:uid="{587229BC-F40C-46A2-888A-FAAEFC2D511E}"/>
    <hyperlink ref="H35" r:id="rId53" xr:uid="{45D8D61D-F44C-43E8-B138-06E6C6297962}"/>
    <hyperlink ref="H4" r:id="rId54" xr:uid="{4E7E2A08-A13E-45FF-9E4F-4CD7CC53BEAB}"/>
    <hyperlink ref="H5" r:id="rId55" xr:uid="{13A885CA-6404-43C8-9E59-FF805820F94B}"/>
    <hyperlink ref="H7" r:id="rId56" xr:uid="{5D5F7368-7A87-4557-824E-1047B028C849}"/>
    <hyperlink ref="H6" r:id="rId57" xr:uid="{4C02A1FF-73DB-44FF-ACB3-F925FD1B68AE}"/>
    <hyperlink ref="H8" r:id="rId58" xr:uid="{B0E5F9F7-9A25-4D4A-AD99-024471F6D4D7}"/>
    <hyperlink ref="H9" r:id="rId59" xr:uid="{CB9A82D2-C41C-47CF-AFAD-14A652795020}"/>
    <hyperlink ref="I9" r:id="rId60" xr:uid="{8EAF6F55-7E4A-43CD-8BEF-C692BA25CA6A}"/>
    <hyperlink ref="H11" r:id="rId61" xr:uid="{8CBB3641-9B42-4B8C-AD54-0A2E57708A5F}"/>
    <hyperlink ref="I11" r:id="rId62" xr:uid="{66DA4310-DB35-490E-A84A-544925A18240}"/>
    <hyperlink ref="H12" r:id="rId63" xr:uid="{644AF7B7-EB76-4547-84B5-C5A77797158B}"/>
    <hyperlink ref="I3" r:id="rId64" xr:uid="{3C800B43-20AD-4B63-B1D3-BA223A579978}"/>
    <hyperlink ref="I36" r:id="rId65" xr:uid="{9DA6DD2D-CDA5-4D0B-A790-F07D059620CE}"/>
    <hyperlink ref="H28" r:id="rId66" xr:uid="{288F3C4E-CB54-418A-8394-098D1AAC8A29}"/>
    <hyperlink ref="I37" r:id="rId67" xr:uid="{921B9CB0-0485-4EE2-8D89-6980132665BD}"/>
    <hyperlink ref="I38" r:id="rId68" xr:uid="{9061830B-5827-4000-BABA-99119F2C322A}"/>
    <hyperlink ref="I39" r:id="rId69" xr:uid="{91BF5ECA-0CD4-41D3-B302-B34D0E9F6164}"/>
    <hyperlink ref="I40" r:id="rId70" xr:uid="{534BF042-F958-45E7-9F39-16BDB1A04B45}"/>
    <hyperlink ref="I41" r:id="rId71" xr:uid="{D10789B3-6AF4-4A53-9412-FA880B245491}"/>
    <hyperlink ref="I42" r:id="rId72" xr:uid="{53339146-EA21-4BC7-9A1B-4F63A4C5F6E9}"/>
    <hyperlink ref="I43" r:id="rId73" xr:uid="{4863CD96-070D-4A39-BD46-72FAE8D7FBB3}"/>
    <hyperlink ref="H17" r:id="rId74" xr:uid="{AEFBF1E6-8F62-4873-9D73-ECA0DD78DB38}"/>
    <hyperlink ref="H18" r:id="rId75" xr:uid="{00EAA69A-D1F3-4633-940C-AAC83A094D5A}"/>
    <hyperlink ref="H27" r:id="rId76" xr:uid="{65767F7D-2C0E-46F8-A1F9-4FBB354A0C0E}"/>
    <hyperlink ref="I27" r:id="rId77" xr:uid="{24F60B05-0753-41F7-B771-B70AA13A37E5}"/>
    <hyperlink ref="I24" r:id="rId78" xr:uid="{C344648A-A0B1-4BDE-AF0A-54D0EC065E31}"/>
    <hyperlink ref="I25" r:id="rId79" xr:uid="{7C8CAD1F-88D4-4150-A866-6CCDB913E5D8}"/>
    <hyperlink ref="H26" r:id="rId80" xr:uid="{EB31D934-3498-443E-8690-E196B1B4CB59}"/>
    <hyperlink ref="H66" r:id="rId81" xr:uid="{2F7BE08A-5E86-4010-B770-F5C0A74A4F41}"/>
    <hyperlink ref="I65" r:id="rId82" xr:uid="{73700CFD-C0F7-4FB4-B986-C4A9EB555D47}"/>
    <hyperlink ref="H19" r:id="rId83" xr:uid="{F329A033-1A07-4A2A-AD0A-234CC052E6C0}"/>
    <hyperlink ref="I17" r:id="rId84" xr:uid="{1F589C8A-FF2B-4F4C-BB8D-0B9BCA6DA076}"/>
    <hyperlink ref="I18" r:id="rId85" xr:uid="{1079907E-C4E6-493C-8EEF-41BE9A8080F1}"/>
    <hyperlink ref="I19" r:id="rId86" xr:uid="{A33FE766-A9CE-4909-A9DC-CE96560398EE}"/>
    <hyperlink ref="I20" r:id="rId87" xr:uid="{5EFB1C0E-2BA7-4DC8-AAA6-9BE9573FB262}"/>
    <hyperlink ref="I21" r:id="rId88" xr:uid="{4A6051B1-F607-4FC8-8BF9-795AAFE252C1}"/>
    <hyperlink ref="H71" r:id="rId89" xr:uid="{A476042C-2D14-44E4-AE32-9B2613ADA7CC}"/>
    <hyperlink ref="H70" r:id="rId90" xr:uid="{C718141C-BF8A-493F-B28A-6A6A8F9E2D77}"/>
    <hyperlink ref="K67" r:id="rId91" display="https://www.lcsc.com/product-detail/Operational-Amplifier_Texas-Instruments-LMV324IPWR_C398929.html" xr:uid="{01996650-1213-4FE8-918C-B145F8E4A930}"/>
    <hyperlink ref="H36" r:id="rId92" xr:uid="{3B9C93EA-3167-4E76-9A3D-A3040021B816}"/>
    <hyperlink ref="H37:H43" r:id="rId93" display="https://www.ckswitches.com/media/2780/pts526.pdf" xr:uid="{169E1778-1FE9-4332-BB1E-EBAE690BE909}"/>
  </hyperlinks>
  <pageMargins left="0.7" right="0.7" top="0.75" bottom="0.75" header="0.3" footer="0.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6872-3143-43BE-BC92-FBE988DE2D1A}">
  <dimension ref="A1:M49"/>
  <sheetViews>
    <sheetView workbookViewId="0">
      <selection activeCell="F24" sqref="F24"/>
    </sheetView>
  </sheetViews>
  <sheetFormatPr defaultColWidth="4.42578125" defaultRowHeight="15" x14ac:dyDescent="0.25"/>
  <cols>
    <col min="1" max="1" width="4.28515625" style="4" bestFit="1" customWidth="1"/>
    <col min="2" max="2" width="31.42578125" style="12" customWidth="1"/>
    <col min="3" max="3" width="21" style="4" bestFit="1" customWidth="1"/>
    <col min="4" max="4" width="41.7109375" style="4" bestFit="1" customWidth="1"/>
    <col min="5" max="5" width="7.42578125" style="4" bestFit="1" customWidth="1"/>
    <col min="6" max="6" width="22.140625" style="17" bestFit="1" customWidth="1"/>
    <col min="7" max="7" width="22.28515625" style="4" bestFit="1" customWidth="1"/>
    <col min="8" max="8" width="13.85546875" style="4" bestFit="1" customWidth="1"/>
    <col min="9" max="9" width="17.85546875" style="4" customWidth="1"/>
    <col min="10" max="10" width="24" style="19" bestFit="1" customWidth="1"/>
    <col min="11" max="11" width="13.7109375" bestFit="1" customWidth="1"/>
    <col min="12" max="12" width="22.5703125" style="4" bestFit="1" customWidth="1"/>
    <col min="13" max="13" width="31" style="4" bestFit="1" customWidth="1"/>
    <col min="14" max="16384" width="4.42578125" style="4"/>
  </cols>
  <sheetData>
    <row r="1" spans="1:13" x14ac:dyDescent="0.25">
      <c r="F1" s="99" t="s">
        <v>268</v>
      </c>
      <c r="G1" s="99"/>
      <c r="H1" s="99"/>
      <c r="I1" s="99"/>
      <c r="J1" s="99"/>
      <c r="K1" s="99" t="s">
        <v>269</v>
      </c>
      <c r="L1" s="99"/>
      <c r="M1" s="99"/>
    </row>
    <row r="2" spans="1:13" x14ac:dyDescent="0.25">
      <c r="A2" s="1" t="s">
        <v>172</v>
      </c>
      <c r="B2" s="13" t="s">
        <v>242</v>
      </c>
      <c r="C2" s="2" t="s">
        <v>245</v>
      </c>
      <c r="D2" s="2" t="s">
        <v>243</v>
      </c>
      <c r="E2" s="2" t="s">
        <v>244</v>
      </c>
      <c r="F2" s="22" t="s">
        <v>163</v>
      </c>
      <c r="G2" s="2" t="s">
        <v>254</v>
      </c>
      <c r="H2" s="2" t="s">
        <v>255</v>
      </c>
      <c r="I2" s="2" t="s">
        <v>264</v>
      </c>
      <c r="J2" s="18" t="s">
        <v>256</v>
      </c>
      <c r="K2" s="2" t="s">
        <v>4</v>
      </c>
      <c r="L2" s="2" t="s">
        <v>176</v>
      </c>
      <c r="M2" s="3" t="s">
        <v>178</v>
      </c>
    </row>
    <row r="3" spans="1:13" x14ac:dyDescent="0.25">
      <c r="A3" s="31">
        <v>1</v>
      </c>
      <c r="B3" s="32" t="s">
        <v>5</v>
      </c>
      <c r="C3" s="14" t="s">
        <v>6</v>
      </c>
      <c r="D3" s="14" t="s">
        <v>6</v>
      </c>
      <c r="E3" s="14">
        <v>1</v>
      </c>
      <c r="F3" s="5">
        <v>79527141</v>
      </c>
      <c r="G3" s="5" t="s">
        <v>271</v>
      </c>
      <c r="H3" s="20" t="s">
        <v>272</v>
      </c>
      <c r="I3" s="20" t="s">
        <v>319</v>
      </c>
      <c r="J3" s="5" t="s">
        <v>215</v>
      </c>
      <c r="K3" s="5" t="s">
        <v>215</v>
      </c>
      <c r="L3" s="5" t="s">
        <v>215</v>
      </c>
      <c r="M3" s="6" t="s">
        <v>215</v>
      </c>
    </row>
    <row r="4" spans="1:13" ht="45" x14ac:dyDescent="0.25">
      <c r="A4" s="31">
        <v>2</v>
      </c>
      <c r="B4" s="32" t="s">
        <v>7</v>
      </c>
      <c r="C4" s="14" t="s">
        <v>294</v>
      </c>
      <c r="D4" s="21" t="s">
        <v>247</v>
      </c>
      <c r="E4" s="14">
        <v>16</v>
      </c>
      <c r="F4" s="5" t="s">
        <v>295</v>
      </c>
      <c r="G4" s="5" t="s">
        <v>299</v>
      </c>
      <c r="H4" s="20" t="s">
        <v>298</v>
      </c>
      <c r="I4" s="14" t="s">
        <v>301</v>
      </c>
      <c r="J4" s="5" t="s">
        <v>215</v>
      </c>
      <c r="K4" s="7" t="s">
        <v>200</v>
      </c>
      <c r="L4" s="5" t="s">
        <v>201</v>
      </c>
      <c r="M4" s="6" t="s">
        <v>165</v>
      </c>
    </row>
    <row r="5" spans="1:13" ht="60" x14ac:dyDescent="0.25">
      <c r="A5" s="31">
        <v>3</v>
      </c>
      <c r="B5" s="32" t="s">
        <v>8</v>
      </c>
      <c r="C5" s="14" t="s">
        <v>10</v>
      </c>
      <c r="D5" s="21" t="s">
        <v>248</v>
      </c>
      <c r="E5" s="14">
        <v>24</v>
      </c>
      <c r="F5" s="5" t="s">
        <v>296</v>
      </c>
      <c r="G5" s="5" t="s">
        <v>299</v>
      </c>
      <c r="H5" s="20" t="s">
        <v>298</v>
      </c>
      <c r="I5" s="14" t="s">
        <v>301</v>
      </c>
      <c r="J5" s="5" t="s">
        <v>215</v>
      </c>
      <c r="K5" s="7" t="s">
        <v>183</v>
      </c>
      <c r="L5" s="5" t="s">
        <v>185</v>
      </c>
      <c r="M5" s="6" t="s">
        <v>184</v>
      </c>
    </row>
    <row r="6" spans="1:13" x14ac:dyDescent="0.25">
      <c r="A6" s="31">
        <v>4</v>
      </c>
      <c r="B6" s="32" t="s">
        <v>11</v>
      </c>
      <c r="C6" s="14" t="s">
        <v>12</v>
      </c>
      <c r="D6" s="21" t="s">
        <v>248</v>
      </c>
      <c r="E6" s="14">
        <v>4</v>
      </c>
      <c r="F6" s="5" t="s">
        <v>300</v>
      </c>
      <c r="G6" s="5" t="s">
        <v>299</v>
      </c>
      <c r="H6" s="20" t="s">
        <v>302</v>
      </c>
      <c r="I6" s="14" t="s">
        <v>301</v>
      </c>
      <c r="J6" s="5" t="s">
        <v>215</v>
      </c>
      <c r="K6" s="7" t="s">
        <v>162</v>
      </c>
      <c r="L6" s="8" t="s">
        <v>164</v>
      </c>
      <c r="M6" s="6" t="s">
        <v>165</v>
      </c>
    </row>
    <row r="7" spans="1:13" x14ac:dyDescent="0.25">
      <c r="A7" s="31">
        <v>5</v>
      </c>
      <c r="B7" s="32" t="s">
        <v>13</v>
      </c>
      <c r="C7" s="14" t="s">
        <v>14</v>
      </c>
      <c r="D7" s="21" t="s">
        <v>248</v>
      </c>
      <c r="E7" s="14">
        <v>1</v>
      </c>
      <c r="F7" s="5" t="s">
        <v>297</v>
      </c>
      <c r="G7" s="5" t="s">
        <v>299</v>
      </c>
      <c r="H7" s="20" t="s">
        <v>298</v>
      </c>
      <c r="I7" s="14" t="s">
        <v>301</v>
      </c>
      <c r="J7" s="5" t="s">
        <v>215</v>
      </c>
      <c r="K7" s="7" t="s">
        <v>216</v>
      </c>
      <c r="L7" s="5" t="s">
        <v>217</v>
      </c>
      <c r="M7" s="6" t="s">
        <v>184</v>
      </c>
    </row>
    <row r="8" spans="1:13" x14ac:dyDescent="0.25">
      <c r="A8" s="31">
        <v>6</v>
      </c>
      <c r="B8" s="32" t="s">
        <v>15</v>
      </c>
      <c r="C8" s="14" t="s">
        <v>16</v>
      </c>
      <c r="D8" s="21" t="s">
        <v>303</v>
      </c>
      <c r="E8" s="14">
        <v>5</v>
      </c>
      <c r="F8" s="24" t="s">
        <v>304</v>
      </c>
      <c r="G8" s="5" t="s">
        <v>271</v>
      </c>
      <c r="H8" s="20" t="s">
        <v>305</v>
      </c>
      <c r="I8" s="14" t="s">
        <v>306</v>
      </c>
      <c r="J8" s="5" t="s">
        <v>215</v>
      </c>
      <c r="K8" s="7" t="s">
        <v>186</v>
      </c>
      <c r="L8" s="9" t="s">
        <v>188</v>
      </c>
      <c r="M8" s="6" t="s">
        <v>187</v>
      </c>
    </row>
    <row r="9" spans="1:13" x14ac:dyDescent="0.25">
      <c r="A9" s="31">
        <v>7</v>
      </c>
      <c r="B9" s="32" t="s">
        <v>17</v>
      </c>
      <c r="C9" s="14" t="s">
        <v>19</v>
      </c>
      <c r="D9" s="14" t="s">
        <v>18</v>
      </c>
      <c r="E9" s="14">
        <v>1</v>
      </c>
      <c r="F9" s="5" t="s">
        <v>19</v>
      </c>
      <c r="G9" s="5" t="s">
        <v>271</v>
      </c>
      <c r="H9" s="20" t="s">
        <v>307</v>
      </c>
      <c r="I9" s="20" t="s">
        <v>308</v>
      </c>
      <c r="J9" s="5" t="s">
        <v>215</v>
      </c>
      <c r="K9" s="5" t="s">
        <v>215</v>
      </c>
      <c r="L9" s="5" t="s">
        <v>215</v>
      </c>
      <c r="M9" s="6" t="s">
        <v>215</v>
      </c>
    </row>
    <row r="10" spans="1:13" x14ac:dyDescent="0.25">
      <c r="A10" s="31">
        <v>8</v>
      </c>
      <c r="B10" s="32" t="s">
        <v>20</v>
      </c>
      <c r="C10" s="14" t="s">
        <v>22</v>
      </c>
      <c r="D10" s="14" t="s">
        <v>21</v>
      </c>
      <c r="E10" s="14">
        <v>1</v>
      </c>
      <c r="F10" s="5" t="s">
        <v>265</v>
      </c>
      <c r="G10" s="5" t="s">
        <v>240</v>
      </c>
      <c r="H10" s="20" t="s">
        <v>266</v>
      </c>
      <c r="I10" s="14" t="s">
        <v>309</v>
      </c>
      <c r="J10" s="5" t="s">
        <v>215</v>
      </c>
      <c r="K10" s="7" t="s">
        <v>196</v>
      </c>
      <c r="L10" s="5" t="s">
        <v>197</v>
      </c>
      <c r="M10" s="6" t="s">
        <v>234</v>
      </c>
    </row>
    <row r="11" spans="1:13" x14ac:dyDescent="0.25">
      <c r="A11" s="31">
        <v>9</v>
      </c>
      <c r="B11" s="32" t="s">
        <v>23</v>
      </c>
      <c r="C11" s="14" t="s">
        <v>25</v>
      </c>
      <c r="D11" s="14" t="s">
        <v>24</v>
      </c>
      <c r="E11" s="14">
        <v>1</v>
      </c>
      <c r="F11" s="24" t="s">
        <v>312</v>
      </c>
      <c r="G11" s="5" t="s">
        <v>271</v>
      </c>
      <c r="H11" s="20" t="s">
        <v>310</v>
      </c>
      <c r="I11" s="20" t="s">
        <v>311</v>
      </c>
      <c r="J11" s="5" t="s">
        <v>215</v>
      </c>
      <c r="K11" s="5" t="s">
        <v>215</v>
      </c>
      <c r="L11" s="5" t="s">
        <v>215</v>
      </c>
      <c r="M11" s="6" t="s">
        <v>215</v>
      </c>
    </row>
    <row r="12" spans="1:13" x14ac:dyDescent="0.25">
      <c r="A12" s="31">
        <v>10</v>
      </c>
      <c r="B12" s="32" t="s">
        <v>26</v>
      </c>
      <c r="C12" s="14" t="s">
        <v>28</v>
      </c>
      <c r="D12" s="14" t="s">
        <v>27</v>
      </c>
      <c r="E12" s="14">
        <v>1</v>
      </c>
      <c r="F12" s="5" t="s">
        <v>316</v>
      </c>
      <c r="G12" s="5" t="s">
        <v>234</v>
      </c>
      <c r="H12" s="20" t="s">
        <v>313</v>
      </c>
      <c r="I12" s="14" t="s">
        <v>314</v>
      </c>
      <c r="J12" s="25" t="s">
        <v>318</v>
      </c>
      <c r="K12" s="26" t="s">
        <v>213</v>
      </c>
      <c r="L12" s="25" t="s">
        <v>28</v>
      </c>
      <c r="M12" s="27" t="s">
        <v>214</v>
      </c>
    </row>
    <row r="13" spans="1:13" x14ac:dyDescent="0.25">
      <c r="A13" s="31">
        <v>11</v>
      </c>
      <c r="B13" s="32" t="s">
        <v>29</v>
      </c>
      <c r="C13" s="14" t="s">
        <v>31</v>
      </c>
      <c r="D13" s="14" t="s">
        <v>30</v>
      </c>
      <c r="E13" s="14">
        <v>1</v>
      </c>
      <c r="F13" s="5" t="s">
        <v>31</v>
      </c>
      <c r="G13" s="5" t="s">
        <v>240</v>
      </c>
      <c r="H13" s="20" t="s">
        <v>267</v>
      </c>
      <c r="I13" s="14" t="s">
        <v>315</v>
      </c>
      <c r="J13" s="5" t="s">
        <v>215</v>
      </c>
      <c r="K13" s="7" t="s">
        <v>166</v>
      </c>
      <c r="L13" s="5" t="s">
        <v>31</v>
      </c>
      <c r="M13" s="6" t="s">
        <v>167</v>
      </c>
    </row>
    <row r="14" spans="1:13" x14ac:dyDescent="0.25">
      <c r="A14" s="31">
        <v>12</v>
      </c>
      <c r="B14" s="32" t="s">
        <v>32</v>
      </c>
      <c r="C14" s="14" t="s">
        <v>33</v>
      </c>
      <c r="D14" s="21" t="s">
        <v>9</v>
      </c>
      <c r="E14" s="14">
        <v>3</v>
      </c>
      <c r="F14" s="24" t="s">
        <v>276</v>
      </c>
      <c r="G14" s="5" t="s">
        <v>271</v>
      </c>
      <c r="H14" s="20" t="s">
        <v>277</v>
      </c>
      <c r="I14" s="14" t="s">
        <v>317</v>
      </c>
      <c r="J14" s="5" t="s">
        <v>215</v>
      </c>
      <c r="K14" s="7" t="s">
        <v>189</v>
      </c>
      <c r="L14" s="5" t="s">
        <v>191</v>
      </c>
      <c r="M14" s="6" t="s">
        <v>190</v>
      </c>
    </row>
    <row r="15" spans="1:13" x14ac:dyDescent="0.25">
      <c r="A15" s="31">
        <v>13</v>
      </c>
      <c r="B15" s="32" t="s">
        <v>40</v>
      </c>
      <c r="C15" s="14" t="s">
        <v>42</v>
      </c>
      <c r="D15" s="14" t="s">
        <v>41</v>
      </c>
      <c r="E15" s="14">
        <v>2</v>
      </c>
      <c r="F15" s="24" t="s">
        <v>328</v>
      </c>
      <c r="G15" s="5" t="s">
        <v>271</v>
      </c>
      <c r="H15" s="20" t="s">
        <v>329</v>
      </c>
      <c r="I15" s="20" t="s">
        <v>347</v>
      </c>
      <c r="J15" s="29" t="s">
        <v>327</v>
      </c>
      <c r="K15" s="28" t="s">
        <v>215</v>
      </c>
      <c r="L15" s="28" t="s">
        <v>215</v>
      </c>
      <c r="M15" s="30" t="s">
        <v>215</v>
      </c>
    </row>
    <row r="16" spans="1:13" x14ac:dyDescent="0.25">
      <c r="A16" s="31">
        <v>14</v>
      </c>
      <c r="B16" s="32" t="s">
        <v>43</v>
      </c>
      <c r="C16" s="14" t="s">
        <v>45</v>
      </c>
      <c r="D16" s="14" t="s">
        <v>44</v>
      </c>
      <c r="E16" s="14">
        <v>1</v>
      </c>
      <c r="F16" s="24" t="s">
        <v>330</v>
      </c>
      <c r="G16" s="5" t="s">
        <v>271</v>
      </c>
      <c r="H16" s="20" t="s">
        <v>331</v>
      </c>
      <c r="I16" s="20" t="s">
        <v>348</v>
      </c>
      <c r="J16" s="29" t="s">
        <v>327</v>
      </c>
      <c r="K16" s="28" t="s">
        <v>215</v>
      </c>
      <c r="L16" s="28" t="s">
        <v>215</v>
      </c>
      <c r="M16" s="30" t="s">
        <v>215</v>
      </c>
    </row>
    <row r="17" spans="1:13" x14ac:dyDescent="0.25">
      <c r="A17" s="31">
        <v>15</v>
      </c>
      <c r="B17" s="32" t="s">
        <v>46</v>
      </c>
      <c r="C17" s="14" t="s">
        <v>48</v>
      </c>
      <c r="D17" s="14" t="s">
        <v>47</v>
      </c>
      <c r="E17" s="14">
        <v>1</v>
      </c>
      <c r="F17" s="24" t="s">
        <v>345</v>
      </c>
      <c r="G17" s="5" t="s">
        <v>271</v>
      </c>
      <c r="H17" s="20" t="s">
        <v>346</v>
      </c>
      <c r="I17" s="20" t="s">
        <v>349</v>
      </c>
      <c r="J17" s="29" t="s">
        <v>327</v>
      </c>
      <c r="K17" s="28" t="s">
        <v>215</v>
      </c>
      <c r="L17" s="28" t="s">
        <v>215</v>
      </c>
      <c r="M17" s="30" t="s">
        <v>215</v>
      </c>
    </row>
    <row r="18" spans="1:13" x14ac:dyDescent="0.25">
      <c r="A18" s="31">
        <v>16</v>
      </c>
      <c r="B18" s="32" t="s">
        <v>49</v>
      </c>
      <c r="C18" s="14" t="s">
        <v>51</v>
      </c>
      <c r="D18" s="14" t="s">
        <v>50</v>
      </c>
      <c r="E18" s="14">
        <v>1</v>
      </c>
      <c r="F18" s="24" t="s">
        <v>280</v>
      </c>
      <c r="G18" s="5" t="s">
        <v>271</v>
      </c>
      <c r="H18" s="33" t="s">
        <v>281</v>
      </c>
      <c r="I18" s="20" t="s">
        <v>350</v>
      </c>
      <c r="J18" s="5" t="s">
        <v>215</v>
      </c>
      <c r="K18" s="7" t="s">
        <v>206</v>
      </c>
      <c r="L18" s="5" t="s">
        <v>207</v>
      </c>
      <c r="M18" s="6" t="s">
        <v>208</v>
      </c>
    </row>
    <row r="19" spans="1:13" x14ac:dyDescent="0.25">
      <c r="A19" s="31">
        <v>17</v>
      </c>
      <c r="B19" s="32" t="s">
        <v>52</v>
      </c>
      <c r="C19" s="14" t="s">
        <v>54</v>
      </c>
      <c r="D19" s="14" t="s">
        <v>53</v>
      </c>
      <c r="E19" s="14">
        <v>1</v>
      </c>
      <c r="F19" s="24" t="s">
        <v>278</v>
      </c>
      <c r="G19" s="5" t="s">
        <v>271</v>
      </c>
      <c r="H19" s="20" t="s">
        <v>279</v>
      </c>
      <c r="I19" s="20" t="s">
        <v>351</v>
      </c>
      <c r="J19" s="5" t="s">
        <v>215</v>
      </c>
      <c r="K19" s="7" t="s">
        <v>225</v>
      </c>
      <c r="L19" s="5" t="s">
        <v>226</v>
      </c>
      <c r="M19" s="6" t="s">
        <v>235</v>
      </c>
    </row>
    <row r="20" spans="1:13" x14ac:dyDescent="0.25">
      <c r="A20" s="31">
        <v>18</v>
      </c>
      <c r="B20" s="32" t="s">
        <v>59</v>
      </c>
      <c r="C20" s="14" t="s">
        <v>61</v>
      </c>
      <c r="D20" s="14" t="s">
        <v>60</v>
      </c>
      <c r="E20" s="14">
        <v>1</v>
      </c>
      <c r="F20" s="24" t="s">
        <v>274</v>
      </c>
      <c r="G20" s="5" t="s">
        <v>271</v>
      </c>
      <c r="H20" s="20" t="s">
        <v>275</v>
      </c>
      <c r="I20" s="20" t="s">
        <v>334</v>
      </c>
      <c r="J20" s="5" t="s">
        <v>215</v>
      </c>
      <c r="K20" s="7" t="s">
        <v>204</v>
      </c>
      <c r="L20" s="5" t="s">
        <v>205</v>
      </c>
      <c r="M20" s="6" t="s">
        <v>236</v>
      </c>
    </row>
    <row r="21" spans="1:13" x14ac:dyDescent="0.25">
      <c r="A21" s="31">
        <v>19</v>
      </c>
      <c r="B21" s="32" t="s">
        <v>62</v>
      </c>
      <c r="C21" s="21" t="s">
        <v>246</v>
      </c>
      <c r="D21" s="14" t="s">
        <v>63</v>
      </c>
      <c r="E21" s="14">
        <v>1</v>
      </c>
      <c r="F21" s="24" t="s">
        <v>246</v>
      </c>
      <c r="G21" s="5" t="s">
        <v>271</v>
      </c>
      <c r="H21" s="20" t="s">
        <v>273</v>
      </c>
      <c r="I21" s="20" t="s">
        <v>335</v>
      </c>
      <c r="J21" s="5" t="s">
        <v>215</v>
      </c>
      <c r="K21" s="5" t="s">
        <v>215</v>
      </c>
      <c r="L21" s="5" t="s">
        <v>215</v>
      </c>
      <c r="M21" s="6" t="s">
        <v>215</v>
      </c>
    </row>
    <row r="22" spans="1:13" x14ac:dyDescent="0.25">
      <c r="A22" s="31">
        <v>20</v>
      </c>
      <c r="B22" s="32" t="s">
        <v>64</v>
      </c>
      <c r="C22" s="14" t="s">
        <v>65</v>
      </c>
      <c r="D22" s="21" t="s">
        <v>249</v>
      </c>
      <c r="E22" s="14">
        <v>1</v>
      </c>
      <c r="F22" s="24" t="s">
        <v>276</v>
      </c>
      <c r="G22" s="5" t="s">
        <v>271</v>
      </c>
      <c r="H22" s="20" t="s">
        <v>277</v>
      </c>
      <c r="I22" s="14" t="s">
        <v>317</v>
      </c>
      <c r="J22" s="5" t="s">
        <v>215</v>
      </c>
      <c r="K22" s="7" t="s">
        <v>189</v>
      </c>
      <c r="L22" s="5" t="s">
        <v>191</v>
      </c>
      <c r="M22" s="6" t="s">
        <v>190</v>
      </c>
    </row>
    <row r="23" spans="1:13" x14ac:dyDescent="0.25">
      <c r="A23" s="31">
        <v>21</v>
      </c>
      <c r="B23" s="32" t="s">
        <v>66</v>
      </c>
      <c r="C23" s="14" t="s">
        <v>68</v>
      </c>
      <c r="D23" s="14" t="s">
        <v>67</v>
      </c>
      <c r="E23" s="14">
        <v>1</v>
      </c>
      <c r="F23" s="5" t="s">
        <v>67</v>
      </c>
      <c r="G23" s="5" t="s">
        <v>332</v>
      </c>
      <c r="H23" s="20" t="s">
        <v>333</v>
      </c>
      <c r="I23" s="20" t="s">
        <v>333</v>
      </c>
      <c r="J23" s="29" t="s">
        <v>327</v>
      </c>
      <c r="K23" s="28" t="s">
        <v>215</v>
      </c>
      <c r="L23" s="28" t="s">
        <v>215</v>
      </c>
      <c r="M23" s="30" t="s">
        <v>215</v>
      </c>
    </row>
    <row r="24" spans="1:13" x14ac:dyDescent="0.25">
      <c r="A24" s="31">
        <v>22</v>
      </c>
      <c r="B24" s="32" t="s">
        <v>69</v>
      </c>
      <c r="C24" s="14" t="s">
        <v>70</v>
      </c>
      <c r="D24" s="14" t="s">
        <v>27</v>
      </c>
      <c r="E24" s="14">
        <v>3</v>
      </c>
      <c r="F24" s="5" t="s">
        <v>325</v>
      </c>
      <c r="G24" s="5" t="s">
        <v>234</v>
      </c>
      <c r="H24" s="20" t="s">
        <v>326</v>
      </c>
      <c r="I24" s="14" t="s">
        <v>314</v>
      </c>
      <c r="J24" s="5" t="s">
        <v>215</v>
      </c>
      <c r="K24" s="7" t="s">
        <v>192</v>
      </c>
      <c r="L24" s="5" t="s">
        <v>70</v>
      </c>
      <c r="M24" s="6" t="s">
        <v>241</v>
      </c>
    </row>
    <row r="25" spans="1:13" ht="60" x14ac:dyDescent="0.25">
      <c r="A25" s="31">
        <v>23</v>
      </c>
      <c r="B25" s="32" t="s">
        <v>71</v>
      </c>
      <c r="C25" s="14" t="s">
        <v>72</v>
      </c>
      <c r="D25" s="21" t="s">
        <v>250</v>
      </c>
      <c r="E25" s="14">
        <v>27</v>
      </c>
      <c r="F25" s="5" t="s">
        <v>287</v>
      </c>
      <c r="G25" s="5" t="s">
        <v>286</v>
      </c>
      <c r="H25" s="20" t="s">
        <v>285</v>
      </c>
      <c r="I25" s="14" t="s">
        <v>324</v>
      </c>
      <c r="J25" s="5" t="s">
        <v>215</v>
      </c>
      <c r="K25" s="7" t="s">
        <v>230</v>
      </c>
      <c r="L25" s="5" t="s">
        <v>231</v>
      </c>
      <c r="M25" s="6" t="s">
        <v>194</v>
      </c>
    </row>
    <row r="26" spans="1:13" ht="30" x14ac:dyDescent="0.25">
      <c r="A26" s="31">
        <v>24</v>
      </c>
      <c r="B26" s="32" t="s">
        <v>73</v>
      </c>
      <c r="C26" s="14" t="s">
        <v>74</v>
      </c>
      <c r="D26" s="21" t="s">
        <v>250</v>
      </c>
      <c r="E26" s="14">
        <v>8</v>
      </c>
      <c r="F26" s="5" t="s">
        <v>288</v>
      </c>
      <c r="G26" s="5" t="s">
        <v>286</v>
      </c>
      <c r="H26" s="20" t="s">
        <v>285</v>
      </c>
      <c r="I26" s="14" t="s">
        <v>324</v>
      </c>
      <c r="J26" s="5" t="s">
        <v>215</v>
      </c>
      <c r="K26" s="7" t="s">
        <v>198</v>
      </c>
      <c r="L26" s="5" t="s">
        <v>199</v>
      </c>
      <c r="M26" s="6" t="s">
        <v>194</v>
      </c>
    </row>
    <row r="27" spans="1:13" x14ac:dyDescent="0.25">
      <c r="A27" s="31">
        <v>25</v>
      </c>
      <c r="B27" s="32" t="s">
        <v>75</v>
      </c>
      <c r="C27" s="14" t="s">
        <v>76</v>
      </c>
      <c r="D27" s="21" t="s">
        <v>250</v>
      </c>
      <c r="E27" s="14">
        <v>2</v>
      </c>
      <c r="F27" s="5" t="s">
        <v>289</v>
      </c>
      <c r="G27" s="5" t="s">
        <v>286</v>
      </c>
      <c r="H27" s="20" t="s">
        <v>285</v>
      </c>
      <c r="I27" s="14" t="s">
        <v>324</v>
      </c>
      <c r="J27" s="5" t="s">
        <v>215</v>
      </c>
      <c r="K27" s="7" t="s">
        <v>211</v>
      </c>
      <c r="L27" s="5" t="s">
        <v>212</v>
      </c>
      <c r="M27" s="6" t="s">
        <v>194</v>
      </c>
    </row>
    <row r="28" spans="1:13" ht="30" x14ac:dyDescent="0.25">
      <c r="A28" s="31">
        <v>26</v>
      </c>
      <c r="B28" s="32" t="s">
        <v>77</v>
      </c>
      <c r="C28" s="14" t="s">
        <v>78</v>
      </c>
      <c r="D28" s="21" t="s">
        <v>250</v>
      </c>
      <c r="E28" s="14">
        <v>12</v>
      </c>
      <c r="F28" s="5" t="s">
        <v>290</v>
      </c>
      <c r="G28" s="5" t="s">
        <v>286</v>
      </c>
      <c r="H28" s="20" t="s">
        <v>285</v>
      </c>
      <c r="I28" s="14" t="s">
        <v>324</v>
      </c>
      <c r="J28" s="5" t="s">
        <v>215</v>
      </c>
      <c r="K28" s="7" t="s">
        <v>232</v>
      </c>
      <c r="L28" s="5" t="s">
        <v>233</v>
      </c>
      <c r="M28" s="6" t="s">
        <v>194</v>
      </c>
    </row>
    <row r="29" spans="1:13" x14ac:dyDescent="0.25">
      <c r="A29" s="31">
        <v>27</v>
      </c>
      <c r="B29" s="32" t="s">
        <v>79</v>
      </c>
      <c r="C29" s="14" t="s">
        <v>80</v>
      </c>
      <c r="D29" s="21" t="s">
        <v>250</v>
      </c>
      <c r="E29" s="14">
        <v>2</v>
      </c>
      <c r="F29" s="5" t="s">
        <v>291</v>
      </c>
      <c r="G29" s="5" t="s">
        <v>286</v>
      </c>
      <c r="H29" s="20" t="s">
        <v>285</v>
      </c>
      <c r="I29" s="14" t="s">
        <v>324</v>
      </c>
      <c r="J29" s="5" t="s">
        <v>215</v>
      </c>
      <c r="K29" s="7" t="s">
        <v>193</v>
      </c>
      <c r="L29" s="5" t="s">
        <v>195</v>
      </c>
      <c r="M29" s="6" t="s">
        <v>194</v>
      </c>
    </row>
    <row r="30" spans="1:13" x14ac:dyDescent="0.25">
      <c r="A30" s="31">
        <v>28</v>
      </c>
      <c r="B30" s="32" t="s">
        <v>81</v>
      </c>
      <c r="C30" s="14" t="s">
        <v>82</v>
      </c>
      <c r="D30" s="21" t="s">
        <v>250</v>
      </c>
      <c r="E30" s="14">
        <v>1</v>
      </c>
      <c r="F30" s="5" t="s">
        <v>293</v>
      </c>
      <c r="G30" s="5" t="s">
        <v>286</v>
      </c>
      <c r="H30" s="20" t="s">
        <v>285</v>
      </c>
      <c r="I30" s="14" t="s">
        <v>324</v>
      </c>
      <c r="J30" s="5" t="s">
        <v>215</v>
      </c>
      <c r="K30" s="7" t="s">
        <v>228</v>
      </c>
      <c r="L30" s="5" t="s">
        <v>229</v>
      </c>
      <c r="M30" s="6" t="s">
        <v>194</v>
      </c>
    </row>
    <row r="31" spans="1:13" x14ac:dyDescent="0.25">
      <c r="A31" s="31">
        <v>29</v>
      </c>
      <c r="B31" s="32" t="s">
        <v>83</v>
      </c>
      <c r="C31" s="14" t="s">
        <v>84</v>
      </c>
      <c r="D31" s="21" t="s">
        <v>250</v>
      </c>
      <c r="E31" s="14">
        <v>1</v>
      </c>
      <c r="F31" s="5" t="s">
        <v>292</v>
      </c>
      <c r="G31" s="5" t="s">
        <v>286</v>
      </c>
      <c r="H31" s="20" t="s">
        <v>285</v>
      </c>
      <c r="I31" s="14" t="s">
        <v>324</v>
      </c>
      <c r="J31" s="5" t="s">
        <v>215</v>
      </c>
      <c r="K31" s="7" t="s">
        <v>221</v>
      </c>
      <c r="L31" s="5" t="s">
        <v>222</v>
      </c>
      <c r="M31" s="6" t="s">
        <v>194</v>
      </c>
    </row>
    <row r="32" spans="1:13" x14ac:dyDescent="0.25">
      <c r="A32" s="31">
        <v>30</v>
      </c>
      <c r="B32" s="32" t="s">
        <v>85</v>
      </c>
      <c r="C32" s="14" t="s">
        <v>87</v>
      </c>
      <c r="D32" s="14" t="s">
        <v>86</v>
      </c>
      <c r="E32" s="14">
        <v>1</v>
      </c>
      <c r="F32" s="5" t="s">
        <v>320</v>
      </c>
      <c r="G32" s="5" t="s">
        <v>321</v>
      </c>
      <c r="H32" s="20" t="s">
        <v>322</v>
      </c>
      <c r="I32" s="20" t="s">
        <v>323</v>
      </c>
      <c r="J32" s="5" t="s">
        <v>215</v>
      </c>
      <c r="K32" s="7" t="s">
        <v>159</v>
      </c>
      <c r="L32" s="5" t="s">
        <v>174</v>
      </c>
      <c r="M32" s="6" t="s">
        <v>237</v>
      </c>
    </row>
    <row r="33" spans="1:13" x14ac:dyDescent="0.25">
      <c r="A33" s="31">
        <v>31</v>
      </c>
      <c r="B33" s="32" t="s">
        <v>88</v>
      </c>
      <c r="C33" s="14" t="s">
        <v>89</v>
      </c>
      <c r="D33" s="14" t="s">
        <v>86</v>
      </c>
      <c r="E33" s="14">
        <v>1</v>
      </c>
      <c r="F33" s="5" t="s">
        <v>320</v>
      </c>
      <c r="G33" s="5" t="s">
        <v>321</v>
      </c>
      <c r="H33" s="20" t="s">
        <v>322</v>
      </c>
      <c r="I33" s="20" t="s">
        <v>323</v>
      </c>
      <c r="J33" s="5" t="s">
        <v>215</v>
      </c>
      <c r="K33" s="7" t="s">
        <v>159</v>
      </c>
      <c r="L33" s="5" t="s">
        <v>174</v>
      </c>
      <c r="M33" s="6" t="s">
        <v>237</v>
      </c>
    </row>
    <row r="34" spans="1:13" x14ac:dyDescent="0.25">
      <c r="A34" s="31">
        <v>32</v>
      </c>
      <c r="B34" s="32" t="s">
        <v>90</v>
      </c>
      <c r="C34" s="14" t="s">
        <v>91</v>
      </c>
      <c r="D34" s="14" t="s">
        <v>86</v>
      </c>
      <c r="E34" s="14">
        <v>1</v>
      </c>
      <c r="F34" s="5" t="s">
        <v>320</v>
      </c>
      <c r="G34" s="5" t="s">
        <v>321</v>
      </c>
      <c r="H34" s="20" t="s">
        <v>322</v>
      </c>
      <c r="I34" s="20" t="s">
        <v>323</v>
      </c>
      <c r="J34" s="5" t="s">
        <v>215</v>
      </c>
      <c r="K34" s="7" t="s">
        <v>159</v>
      </c>
      <c r="L34" s="5" t="s">
        <v>174</v>
      </c>
      <c r="M34" s="6" t="s">
        <v>237</v>
      </c>
    </row>
    <row r="35" spans="1:13" x14ac:dyDescent="0.25">
      <c r="A35" s="31">
        <v>33</v>
      </c>
      <c r="B35" s="32" t="s">
        <v>92</v>
      </c>
      <c r="C35" s="14" t="s">
        <v>93</v>
      </c>
      <c r="D35" s="14" t="s">
        <v>86</v>
      </c>
      <c r="E35" s="14">
        <v>1</v>
      </c>
      <c r="F35" s="5" t="s">
        <v>320</v>
      </c>
      <c r="G35" s="5" t="s">
        <v>321</v>
      </c>
      <c r="H35" s="20" t="s">
        <v>322</v>
      </c>
      <c r="I35" s="20" t="s">
        <v>323</v>
      </c>
      <c r="J35" s="5" t="s">
        <v>215</v>
      </c>
      <c r="K35" s="7" t="s">
        <v>159</v>
      </c>
      <c r="L35" s="5" t="s">
        <v>174</v>
      </c>
      <c r="M35" s="6" t="s">
        <v>237</v>
      </c>
    </row>
    <row r="36" spans="1:13" x14ac:dyDescent="0.25">
      <c r="A36" s="31">
        <v>34</v>
      </c>
      <c r="B36" s="32" t="s">
        <v>94</v>
      </c>
      <c r="C36" s="14" t="s">
        <v>95</v>
      </c>
      <c r="D36" s="14" t="s">
        <v>86</v>
      </c>
      <c r="E36" s="14">
        <v>1</v>
      </c>
      <c r="F36" s="5" t="s">
        <v>320</v>
      </c>
      <c r="G36" s="5" t="s">
        <v>321</v>
      </c>
      <c r="H36" s="20" t="s">
        <v>322</v>
      </c>
      <c r="I36" s="20" t="s">
        <v>323</v>
      </c>
      <c r="J36" s="5" t="s">
        <v>215</v>
      </c>
      <c r="K36" s="7" t="s">
        <v>159</v>
      </c>
      <c r="L36" s="5" t="s">
        <v>174</v>
      </c>
      <c r="M36" s="6" t="s">
        <v>237</v>
      </c>
    </row>
    <row r="37" spans="1:13" x14ac:dyDescent="0.25">
      <c r="A37" s="31">
        <v>35</v>
      </c>
      <c r="B37" s="32" t="s">
        <v>96</v>
      </c>
      <c r="C37" s="14" t="s">
        <v>97</v>
      </c>
      <c r="D37" s="14" t="s">
        <v>86</v>
      </c>
      <c r="E37" s="14">
        <v>1</v>
      </c>
      <c r="F37" s="5" t="s">
        <v>320</v>
      </c>
      <c r="G37" s="5" t="s">
        <v>321</v>
      </c>
      <c r="H37" s="20" t="s">
        <v>322</v>
      </c>
      <c r="I37" s="20" t="s">
        <v>323</v>
      </c>
      <c r="J37" s="5" t="s">
        <v>215</v>
      </c>
      <c r="K37" s="7" t="s">
        <v>159</v>
      </c>
      <c r="L37" s="5" t="s">
        <v>174</v>
      </c>
      <c r="M37" s="6" t="s">
        <v>237</v>
      </c>
    </row>
    <row r="38" spans="1:13" x14ac:dyDescent="0.25">
      <c r="A38" s="31">
        <v>36</v>
      </c>
      <c r="B38" s="32" t="s">
        <v>98</v>
      </c>
      <c r="C38" s="14" t="s">
        <v>99</v>
      </c>
      <c r="D38" s="14" t="s">
        <v>86</v>
      </c>
      <c r="E38" s="14">
        <v>1</v>
      </c>
      <c r="F38" s="5" t="s">
        <v>320</v>
      </c>
      <c r="G38" s="5" t="s">
        <v>321</v>
      </c>
      <c r="H38" s="20" t="s">
        <v>322</v>
      </c>
      <c r="I38" s="20" t="s">
        <v>323</v>
      </c>
      <c r="J38" s="5" t="s">
        <v>215</v>
      </c>
      <c r="K38" s="7" t="s">
        <v>159</v>
      </c>
      <c r="L38" s="5" t="s">
        <v>174</v>
      </c>
      <c r="M38" s="6" t="s">
        <v>237</v>
      </c>
    </row>
    <row r="39" spans="1:13" x14ac:dyDescent="0.25">
      <c r="A39" s="31">
        <v>37</v>
      </c>
      <c r="B39" s="32" t="s">
        <v>100</v>
      </c>
      <c r="C39" s="14" t="s">
        <v>101</v>
      </c>
      <c r="D39" s="14" t="s">
        <v>86</v>
      </c>
      <c r="E39" s="14">
        <v>1</v>
      </c>
      <c r="F39" s="5" t="s">
        <v>320</v>
      </c>
      <c r="G39" s="5" t="s">
        <v>321</v>
      </c>
      <c r="H39" s="20" t="s">
        <v>322</v>
      </c>
      <c r="I39" s="20" t="s">
        <v>323</v>
      </c>
      <c r="J39" s="5" t="s">
        <v>215</v>
      </c>
      <c r="K39" s="7" t="s">
        <v>159</v>
      </c>
      <c r="L39" s="5" t="s">
        <v>174</v>
      </c>
      <c r="M39" s="6" t="s">
        <v>237</v>
      </c>
    </row>
    <row r="40" spans="1:13" x14ac:dyDescent="0.25">
      <c r="A40" s="31">
        <v>38</v>
      </c>
      <c r="B40" s="32" t="s">
        <v>136</v>
      </c>
      <c r="C40" s="14" t="s">
        <v>137</v>
      </c>
      <c r="D40" s="14" t="s">
        <v>253</v>
      </c>
      <c r="E40" s="14">
        <v>1</v>
      </c>
      <c r="F40" s="23" t="s">
        <v>259</v>
      </c>
      <c r="G40" s="6" t="s">
        <v>240</v>
      </c>
      <c r="H40" s="15" t="s">
        <v>260</v>
      </c>
      <c r="I40" s="34" t="s">
        <v>337</v>
      </c>
      <c r="J40" s="5" t="s">
        <v>215</v>
      </c>
      <c r="K40" s="7" t="s">
        <v>175</v>
      </c>
      <c r="L40" s="5" t="s">
        <v>137</v>
      </c>
      <c r="M40" s="6" t="s">
        <v>238</v>
      </c>
    </row>
    <row r="41" spans="1:13" x14ac:dyDescent="0.25">
      <c r="A41" s="31">
        <v>39</v>
      </c>
      <c r="B41" s="32" t="s">
        <v>138</v>
      </c>
      <c r="C41" s="14" t="s">
        <v>139</v>
      </c>
      <c r="D41" s="14" t="s">
        <v>253</v>
      </c>
      <c r="E41" s="14">
        <v>1</v>
      </c>
      <c r="F41" s="23" t="s">
        <v>258</v>
      </c>
      <c r="G41" s="6" t="s">
        <v>240</v>
      </c>
      <c r="H41" s="15" t="s">
        <v>260</v>
      </c>
      <c r="I41" s="34" t="s">
        <v>337</v>
      </c>
      <c r="J41" s="5" t="s">
        <v>215</v>
      </c>
      <c r="K41" s="7" t="s">
        <v>227</v>
      </c>
      <c r="L41" s="5" t="s">
        <v>139</v>
      </c>
      <c r="M41" s="6" t="s">
        <v>238</v>
      </c>
    </row>
    <row r="42" spans="1:13" x14ac:dyDescent="0.25">
      <c r="A42" s="31">
        <v>40</v>
      </c>
      <c r="B42" s="32" t="s">
        <v>140</v>
      </c>
      <c r="C42" s="14" t="s">
        <v>142</v>
      </c>
      <c r="D42" s="14" t="s">
        <v>141</v>
      </c>
      <c r="E42" s="14">
        <v>1</v>
      </c>
      <c r="F42" s="5" t="s">
        <v>224</v>
      </c>
      <c r="G42" s="5" t="s">
        <v>234</v>
      </c>
      <c r="H42" s="20" t="s">
        <v>283</v>
      </c>
      <c r="I42" s="34" t="s">
        <v>338</v>
      </c>
      <c r="J42" s="5" t="s">
        <v>215</v>
      </c>
      <c r="K42" s="7" t="s">
        <v>223</v>
      </c>
      <c r="L42" s="5" t="s">
        <v>224</v>
      </c>
      <c r="M42" s="6" t="s">
        <v>234</v>
      </c>
    </row>
    <row r="43" spans="1:13" x14ac:dyDescent="0.25">
      <c r="A43" s="31">
        <v>41</v>
      </c>
      <c r="B43" s="32" t="s">
        <v>143</v>
      </c>
      <c r="C43" s="14" t="s">
        <v>145</v>
      </c>
      <c r="D43" s="14" t="s">
        <v>144</v>
      </c>
      <c r="E43" s="14">
        <v>1</v>
      </c>
      <c r="F43" s="24" t="s">
        <v>284</v>
      </c>
      <c r="G43" s="5" t="s">
        <v>271</v>
      </c>
      <c r="H43" s="20" t="s">
        <v>285</v>
      </c>
      <c r="I43" s="35" t="s">
        <v>339</v>
      </c>
      <c r="J43" s="29" t="s">
        <v>327</v>
      </c>
      <c r="K43" s="28" t="s">
        <v>215</v>
      </c>
      <c r="L43" s="28" t="s">
        <v>215</v>
      </c>
      <c r="M43" s="30" t="s">
        <v>215</v>
      </c>
    </row>
    <row r="44" spans="1:13" x14ac:dyDescent="0.25">
      <c r="A44" s="31">
        <v>42</v>
      </c>
      <c r="B44" s="32" t="s">
        <v>146</v>
      </c>
      <c r="C44" s="14" t="s">
        <v>147</v>
      </c>
      <c r="D44" s="14" t="s">
        <v>30</v>
      </c>
      <c r="E44" s="14">
        <v>1</v>
      </c>
      <c r="F44" s="5" t="s">
        <v>147</v>
      </c>
      <c r="G44" s="5" t="s">
        <v>240</v>
      </c>
      <c r="H44" s="20" t="s">
        <v>336</v>
      </c>
      <c r="I44" s="34" t="s">
        <v>315</v>
      </c>
      <c r="J44" s="5" t="s">
        <v>215</v>
      </c>
      <c r="K44" s="7" t="s">
        <v>161</v>
      </c>
      <c r="L44" s="5" t="s">
        <v>147</v>
      </c>
      <c r="M44" s="6" t="s">
        <v>167</v>
      </c>
    </row>
    <row r="45" spans="1:13" x14ac:dyDescent="0.25">
      <c r="A45" s="31">
        <v>43</v>
      </c>
      <c r="B45" s="32" t="s">
        <v>148</v>
      </c>
      <c r="C45" s="14" t="s">
        <v>150</v>
      </c>
      <c r="D45" s="14" t="s">
        <v>149</v>
      </c>
      <c r="E45" s="14">
        <v>1</v>
      </c>
      <c r="F45" s="5" t="s">
        <v>262</v>
      </c>
      <c r="G45" s="6" t="s">
        <v>240</v>
      </c>
      <c r="H45" s="20" t="s">
        <v>263</v>
      </c>
      <c r="I45" s="34" t="s">
        <v>340</v>
      </c>
      <c r="J45" s="5" t="s">
        <v>215</v>
      </c>
      <c r="K45" s="7" t="s">
        <v>202</v>
      </c>
      <c r="L45" s="9" t="s">
        <v>203</v>
      </c>
      <c r="M45" s="6" t="s">
        <v>239</v>
      </c>
    </row>
    <row r="46" spans="1:13" x14ac:dyDescent="0.25">
      <c r="A46" s="31">
        <v>44</v>
      </c>
      <c r="B46" s="32" t="s">
        <v>151</v>
      </c>
      <c r="C46" s="14" t="s">
        <v>153</v>
      </c>
      <c r="D46" s="14" t="s">
        <v>152</v>
      </c>
      <c r="E46" s="14">
        <v>1</v>
      </c>
      <c r="F46" s="5" t="s">
        <v>220</v>
      </c>
      <c r="G46" s="5" t="s">
        <v>219</v>
      </c>
      <c r="H46" s="20" t="s">
        <v>270</v>
      </c>
      <c r="I46" s="34" t="s">
        <v>341</v>
      </c>
      <c r="J46" s="5" t="s">
        <v>215</v>
      </c>
      <c r="K46" s="7" t="s">
        <v>218</v>
      </c>
      <c r="L46" s="9" t="s">
        <v>220</v>
      </c>
      <c r="M46" s="6" t="s">
        <v>219</v>
      </c>
    </row>
    <row r="47" spans="1:13" x14ac:dyDescent="0.25">
      <c r="A47" s="31">
        <v>45</v>
      </c>
      <c r="B47" s="32" t="s">
        <v>154</v>
      </c>
      <c r="C47" s="14" t="s">
        <v>156</v>
      </c>
      <c r="D47" s="14" t="s">
        <v>155</v>
      </c>
      <c r="E47" s="14">
        <v>1</v>
      </c>
      <c r="F47" s="5" t="s">
        <v>210</v>
      </c>
      <c r="G47" s="6" t="s">
        <v>240</v>
      </c>
      <c r="H47" s="20" t="s">
        <v>261</v>
      </c>
      <c r="I47" s="34" t="s">
        <v>342</v>
      </c>
      <c r="J47" s="5" t="s">
        <v>215</v>
      </c>
      <c r="K47" s="7" t="s">
        <v>209</v>
      </c>
      <c r="L47" s="5" t="s">
        <v>210</v>
      </c>
      <c r="M47" s="6" t="s">
        <v>240</v>
      </c>
    </row>
    <row r="48" spans="1:13" x14ac:dyDescent="0.25">
      <c r="A48" s="31">
        <v>46</v>
      </c>
      <c r="B48" s="32" t="s">
        <v>157</v>
      </c>
      <c r="C48" s="14" t="s">
        <v>357</v>
      </c>
      <c r="D48" s="14" t="s">
        <v>251</v>
      </c>
      <c r="E48" s="14">
        <v>1</v>
      </c>
      <c r="F48" s="5" t="s">
        <v>356</v>
      </c>
      <c r="G48" s="37" t="s">
        <v>353</v>
      </c>
      <c r="H48" s="20" t="s">
        <v>355</v>
      </c>
      <c r="I48" s="34" t="s">
        <v>343</v>
      </c>
      <c r="J48" s="5" t="s">
        <v>215</v>
      </c>
      <c r="K48" s="7" t="s">
        <v>160</v>
      </c>
      <c r="L48" s="9" t="s">
        <v>173</v>
      </c>
      <c r="M48" s="6" t="s">
        <v>171</v>
      </c>
    </row>
    <row r="49" spans="1:13" x14ac:dyDescent="0.25">
      <c r="A49" s="31">
        <v>47</v>
      </c>
      <c r="B49" s="36" t="s">
        <v>158</v>
      </c>
      <c r="C49" s="34" t="s">
        <v>180</v>
      </c>
      <c r="D49" s="34" t="s">
        <v>252</v>
      </c>
      <c r="E49" s="34">
        <v>1</v>
      </c>
      <c r="F49" s="38" t="s">
        <v>352</v>
      </c>
      <c r="G49" s="37" t="s">
        <v>353</v>
      </c>
      <c r="H49" s="35" t="s">
        <v>354</v>
      </c>
      <c r="I49" s="34" t="s">
        <v>344</v>
      </c>
      <c r="J49" s="5" t="s">
        <v>215</v>
      </c>
      <c r="K49" s="16" t="s">
        <v>179</v>
      </c>
      <c r="L49" s="10" t="s">
        <v>182</v>
      </c>
      <c r="M49" s="11" t="s">
        <v>181</v>
      </c>
    </row>
  </sheetData>
  <mergeCells count="2">
    <mergeCell ref="F1:J1"/>
    <mergeCell ref="K1:M1"/>
  </mergeCells>
  <hyperlinks>
    <hyperlink ref="K32" r:id="rId1" xr:uid="{10CC551F-FAB6-4B6C-95B8-0446C3E30CA1}"/>
    <hyperlink ref="K33:K39" r:id="rId2" display="C318884" xr:uid="{CB245BFE-A620-404D-93C2-CBE302EAEC63}"/>
    <hyperlink ref="K48" r:id="rId3" xr:uid="{45AA487D-16A3-4992-AC9C-B30BE11AD10A}"/>
    <hyperlink ref="K44" r:id="rId4" xr:uid="{C667FA14-1EDF-4D59-8FC2-8565B7BC539E}"/>
    <hyperlink ref="K6" r:id="rId5" xr:uid="{7582CCE0-AF35-4D38-BBA0-27634A7098FF}"/>
    <hyperlink ref="K13" r:id="rId6" xr:uid="{429C3E03-5AE2-498C-AE33-710786AEC214}"/>
    <hyperlink ref="K40" r:id="rId7" xr:uid="{075F90C2-841C-4233-BFB6-B25BA1DD95C3}"/>
    <hyperlink ref="K49" r:id="rId8" xr:uid="{F3A0E932-007A-496E-9FA9-C6E7154811F8}"/>
    <hyperlink ref="K5" r:id="rId9" xr:uid="{7B4BD3F8-4EF5-4761-B128-BDB162062DC9}"/>
    <hyperlink ref="K8" r:id="rId10" xr:uid="{4E3B853D-A182-4E3F-8595-2A099549031A}"/>
    <hyperlink ref="K14" r:id="rId11" xr:uid="{3A2482E0-C2CD-409F-B690-AC222ECF50FB}"/>
    <hyperlink ref="K24" r:id="rId12" xr:uid="{035F168C-9F98-4554-A42C-0FB07A644D5C}"/>
    <hyperlink ref="K29" r:id="rId13" xr:uid="{FD68E456-FCA9-46A2-9CD3-7C1DF4DD05B5}"/>
    <hyperlink ref="K10" r:id="rId14" xr:uid="{AD9EC5DF-1050-449D-97AF-349F2A505E6B}"/>
    <hyperlink ref="K26" r:id="rId15" xr:uid="{E8FEDA14-170F-47BB-A111-947D4934BE63}"/>
    <hyperlink ref="K4" r:id="rId16" xr:uid="{86CB2C7C-2E66-45BC-A8E7-94D399177C86}"/>
    <hyperlink ref="K45" r:id="rId17" xr:uid="{FDA36A37-2690-48EE-BD92-1594D3C43ECD}"/>
    <hyperlink ref="K20" r:id="rId18" xr:uid="{A85FB832-5343-43A9-A2BB-3CB0A507D220}"/>
    <hyperlink ref="K18" r:id="rId19" xr:uid="{3E1D419E-7F8D-4EBD-8650-8AACDABFA2C8}"/>
    <hyperlink ref="K47" r:id="rId20" xr:uid="{981FBC32-4A8E-41C5-A09B-AD1C37D0D599}"/>
    <hyperlink ref="K27" r:id="rId21" xr:uid="{E4DBD7B1-819C-4A7A-9201-6F2692907C07}"/>
    <hyperlink ref="K12" r:id="rId22" xr:uid="{8A037340-4D75-438C-B9F4-7A0695FEC6CC}"/>
    <hyperlink ref="K7" r:id="rId23" xr:uid="{839450E4-EF80-4183-9E33-9609F55DD8C3}"/>
    <hyperlink ref="K46" r:id="rId24" xr:uid="{CBB8D679-CAE2-49A2-9889-55EA7E5027F7}"/>
    <hyperlink ref="K31" r:id="rId25" xr:uid="{0B20E64F-8066-4CB6-899D-DA244904A043}"/>
    <hyperlink ref="K42" r:id="rId26" xr:uid="{0E1F17A9-E47B-4E1E-BAE8-BC89F2F42FAD}"/>
    <hyperlink ref="K19" r:id="rId27" xr:uid="{A307C405-C44C-4548-8A4F-E9C76AAFDC68}"/>
    <hyperlink ref="K41" r:id="rId28" xr:uid="{82CEF4FF-D0EE-467B-B893-286698D944E0}"/>
    <hyperlink ref="K30" r:id="rId29" xr:uid="{75A47BA9-2A8E-4673-9325-09C867484A0A}"/>
    <hyperlink ref="K25" r:id="rId30" xr:uid="{A89E55AF-8CFC-445E-BEC6-2D9C64E771E9}"/>
    <hyperlink ref="K28" r:id="rId31" xr:uid="{ADCF4EB9-79A9-4FDE-92D1-4B1D668CD1DA}"/>
    <hyperlink ref="K22" r:id="rId32" xr:uid="{EB1F6EC6-18B9-4AED-82D0-C6BBFD8757D4}"/>
    <hyperlink ref="H40" r:id="rId33" xr:uid="{AB802DE7-ABA3-43F7-88A9-F505AA42217F}"/>
    <hyperlink ref="H41" r:id="rId34" xr:uid="{CFF1C2CA-1245-44AA-B209-ACEB181A0007}"/>
    <hyperlink ref="H47" r:id="rId35" xr:uid="{915B2E46-A389-40DD-9523-9A882D59A57F}"/>
    <hyperlink ref="H45" r:id="rId36" xr:uid="{09693CA9-C704-49A6-9B61-8BBFC9529889}"/>
    <hyperlink ref="H10" r:id="rId37" xr:uid="{6584043F-8DA0-4B80-AAE3-5C9AE0148D82}"/>
    <hyperlink ref="H13" r:id="rId38" xr:uid="{769ECDF1-DEB3-40AA-BDD1-ED331FE5C5C1}"/>
    <hyperlink ref="H46" r:id="rId39" xr:uid="{013210A3-70E3-4D24-80F9-A558EE09A8CC}"/>
    <hyperlink ref="H3" r:id="rId40" xr:uid="{78F5C9EF-29D2-402C-A73D-6134C7C09D3C}"/>
    <hyperlink ref="H21" r:id="rId41" xr:uid="{C69C6B00-4B53-4354-A8C6-BA06BADADA7B}"/>
    <hyperlink ref="H20" r:id="rId42" xr:uid="{BD048262-F0AA-46C9-946E-3A5E4DBC1637}"/>
    <hyperlink ref="H14" r:id="rId43" xr:uid="{9D9B1D6B-D687-4FDB-83DF-6224AA89A989}"/>
    <hyperlink ref="H19" r:id="rId44" xr:uid="{33F2151A-67F8-4D18-A76B-A47A52942969}"/>
    <hyperlink ref="H18" r:id="rId45" xr:uid="{3950C51F-063D-4BDE-ADD0-A4C2E65F13F9}"/>
    <hyperlink ref="H42" r:id="rId46" xr:uid="{173B6709-CAEB-4E77-8249-A806BEA11216}"/>
    <hyperlink ref="H43" r:id="rId47" xr:uid="{2BE2042A-AB48-4CAD-9CA5-0BC30ED41029}"/>
    <hyperlink ref="H25" r:id="rId48" xr:uid="{69EB9C1C-DFC8-4E79-8E14-F1DAD4156A90}"/>
    <hyperlink ref="H26" r:id="rId49" xr:uid="{EC5CC787-0312-4A87-8C71-68FC9EF52318}"/>
    <hyperlink ref="H27" r:id="rId50" xr:uid="{660BAC18-736D-441D-A1D3-7560C0B74AC4}"/>
    <hyperlink ref="H28" r:id="rId51" xr:uid="{2AA8CAFC-6CFA-48B0-B5D3-82584C33A900}"/>
    <hyperlink ref="H29" r:id="rId52" xr:uid="{54B2FB8A-2A98-4314-8DDC-418489BE4038}"/>
    <hyperlink ref="H30" r:id="rId53" xr:uid="{991481C3-37D1-4E9B-BD9F-01F053BD9458}"/>
    <hyperlink ref="H31" r:id="rId54" xr:uid="{1ED26A76-CB36-4E3A-87E3-4BFC295E2592}"/>
    <hyperlink ref="H4" r:id="rId55" xr:uid="{385DAEC2-5333-432C-84D0-0A655698A445}"/>
    <hyperlink ref="H5" r:id="rId56" xr:uid="{6FC252D1-B6E6-4468-97C0-D666A90EF1B3}"/>
    <hyperlink ref="H7" r:id="rId57" xr:uid="{62EFB794-773B-4C23-90A7-5E8819BAA5E4}"/>
    <hyperlink ref="H6" r:id="rId58" xr:uid="{52C5D8C7-789E-4B85-B224-154780FDC2D1}"/>
    <hyperlink ref="H8" r:id="rId59" xr:uid="{6246BA6B-2201-4030-B550-F82945C6E960}"/>
    <hyperlink ref="H9" r:id="rId60" xr:uid="{DA552939-C201-4C62-9F11-736B12172F2E}"/>
    <hyperlink ref="I9" r:id="rId61" xr:uid="{8CFB7512-D485-4DB2-8702-9F428887FF04}"/>
    <hyperlink ref="H11" r:id="rId62" xr:uid="{0D154E81-C13D-460A-8441-E56108A45CB5}"/>
    <hyperlink ref="I11" r:id="rId63" xr:uid="{9CAA8FBA-9B4C-4DC9-B447-C4A88B4C7425}"/>
    <hyperlink ref="H12" r:id="rId64" xr:uid="{9E67ABC1-7241-477A-B1F0-DC8511B7EDA8}"/>
    <hyperlink ref="I3" r:id="rId65" xr:uid="{DDB56404-594F-4DC7-BA6D-9F3A6AA21EB4}"/>
    <hyperlink ref="H32" r:id="rId66" xr:uid="{20BFDBB9-67D4-4CA4-9B6B-15185FA4AC16}"/>
    <hyperlink ref="I32" r:id="rId67" xr:uid="{73A97C1D-B7A7-4B4F-93EB-5D293A8E5C09}"/>
    <hyperlink ref="H24" r:id="rId68" xr:uid="{1CB1DEF0-812E-483B-84F8-BF6DBA81470B}"/>
    <hyperlink ref="H33" r:id="rId69" xr:uid="{82C3DFB0-1DF1-49CB-8E24-49D0987C2043}"/>
    <hyperlink ref="H34" r:id="rId70" xr:uid="{3E9D9984-62E5-40C0-8E32-3F7DC04335DA}"/>
    <hyperlink ref="H35" r:id="rId71" xr:uid="{FE4096FA-DAF4-4AC3-A4F7-8A23CC463B0C}"/>
    <hyperlink ref="H36" r:id="rId72" xr:uid="{5E747C0E-E12C-4026-9674-A043ABCA3CD8}"/>
    <hyperlink ref="H37" r:id="rId73" xr:uid="{69CFDED1-308F-4499-90A2-5F3396153C08}"/>
    <hyperlink ref="H38" r:id="rId74" xr:uid="{81D21F22-D8B7-42CA-8B3B-9405DF0BC085}"/>
    <hyperlink ref="H39" r:id="rId75" xr:uid="{249BA4DB-DCE0-4342-8D88-B23D92A667F6}"/>
    <hyperlink ref="I33" r:id="rId76" xr:uid="{81A2A845-5B8B-46EE-A587-8E44C4AB0BCD}"/>
    <hyperlink ref="I34" r:id="rId77" xr:uid="{9F965571-5A0A-472C-86E8-B28005F401CA}"/>
    <hyperlink ref="I35" r:id="rId78" xr:uid="{24C7BF20-C10A-4060-958D-8C82536BF5BE}"/>
    <hyperlink ref="I36" r:id="rId79" xr:uid="{9931C687-0E11-4E18-ABEC-19CCD28EF825}"/>
    <hyperlink ref="I37" r:id="rId80" xr:uid="{1417B36A-A8A6-477F-B097-7A8DBF00E9F1}"/>
    <hyperlink ref="I38" r:id="rId81" xr:uid="{20589216-9E7D-40A1-9D74-BB2E1C45C00C}"/>
    <hyperlink ref="I39" r:id="rId82" xr:uid="{EFEE64D0-351D-4669-BAFB-6F4F7B7E2C12}"/>
    <hyperlink ref="H15" r:id="rId83" xr:uid="{A8D1F756-C5C6-44A4-BB1D-9A4C1A687C30}"/>
    <hyperlink ref="H16" r:id="rId84" xr:uid="{B52A3BB9-C4E9-4F67-8AF0-3C83FB8251C7}"/>
    <hyperlink ref="H23" r:id="rId85" xr:uid="{E7A4150B-123D-44F0-9714-41010E7C08CA}"/>
    <hyperlink ref="I23" r:id="rId86" xr:uid="{9E3BD0E0-D254-413E-83C0-9F055FB29B98}"/>
    <hyperlink ref="I20" r:id="rId87" xr:uid="{75FEB746-80BE-4A59-A8E6-03E28D7A6074}"/>
    <hyperlink ref="I21" r:id="rId88" xr:uid="{1FAD5437-CE38-4162-8443-44F465305E1C}"/>
    <hyperlink ref="H22" r:id="rId89" xr:uid="{CB8E3DF3-E211-4C2E-A32B-755AC74176E2}"/>
    <hyperlink ref="H44" r:id="rId90" xr:uid="{10BE02A1-D0A8-45F7-B604-E67BB16B7914}"/>
    <hyperlink ref="I43" r:id="rId91" xr:uid="{17B4C2B9-9896-412A-8030-72F8A13E55D1}"/>
    <hyperlink ref="H17" r:id="rId92" xr:uid="{43D586E9-8994-4F65-9053-509C6F02EEF7}"/>
    <hyperlink ref="I15" r:id="rId93" xr:uid="{B4F5F426-9949-45CB-831F-AD441FD06160}"/>
    <hyperlink ref="I16" r:id="rId94" xr:uid="{EFB85452-23DB-4CB1-BF57-1A77D7715090}"/>
    <hyperlink ref="I17" r:id="rId95" xr:uid="{B399CEFD-5B47-41C1-96B3-DD0B3D387B31}"/>
    <hyperlink ref="I18" r:id="rId96" xr:uid="{3B23E90E-2AD7-402F-A6DD-FD4227A562F9}"/>
    <hyperlink ref="I19" r:id="rId97" xr:uid="{754BA7C5-8463-4192-B9F5-08EDF1205A29}"/>
    <hyperlink ref="H49" r:id="rId98" xr:uid="{154BEC06-A0C5-48C9-9171-16065510A587}"/>
    <hyperlink ref="H48" r:id="rId99" xr:uid="{ECC209BC-557F-44D0-BC89-929BB1F457C0}"/>
  </hyperlinks>
  <pageMargins left="0.7" right="0.7" top="0.75" bottom="0.75" header="0.3" footer="0.3"/>
  <tableParts count="1">
    <tablePart r:id="rId10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ADED-04EC-4DCC-BF2F-F0F1F29C29EC}">
  <dimension ref="A1:E48"/>
  <sheetViews>
    <sheetView workbookViewId="0"/>
  </sheetViews>
  <sheetFormatPr defaultRowHeight="11.25" x14ac:dyDescent="0.2"/>
  <cols>
    <col min="1" max="1" width="25.5703125" style="95" bestFit="1" customWidth="1"/>
    <col min="2" max="2" width="36.140625" style="95" bestFit="1" customWidth="1"/>
    <col min="3" max="3" width="10.140625" style="95" bestFit="1" customWidth="1"/>
    <col min="4" max="4" width="17.5703125" style="95" bestFit="1" customWidth="1"/>
    <col min="5" max="5" width="12.7109375" style="95" bestFit="1" customWidth="1"/>
    <col min="6" max="16384" width="9.140625" style="95"/>
  </cols>
  <sheetData>
    <row r="1" spans="1:5" s="93" customFormat="1" x14ac:dyDescent="0.2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</row>
    <row r="2" spans="1:5" x14ac:dyDescent="0.2">
      <c r="A2" s="94" t="s">
        <v>5</v>
      </c>
      <c r="B2" s="95" t="str">
        <f>VLOOKUP(A2, Table13[[DESIGNATOR]:[LCSC MANUFACTURER]],3,FALSE)</f>
        <v>CR2032</v>
      </c>
      <c r="C2" s="95">
        <f>VLOOKUP(A2, Table13[[DESIGNATOR]:[LCSC MANUFACTURER]],4,FALSE)</f>
        <v>1</v>
      </c>
      <c r="D2" s="95" t="str">
        <f>VLOOKUP(A2, Table13[[DESIGNATOR]:[LCSC MANUFACTURER]],2,FALSE)</f>
        <v>CR2032</v>
      </c>
      <c r="E2" s="95" t="str">
        <f>VLOOKUP(A2, Table13[[DESIGNATOR]:[LCSC MANUFACTURER]],10,FALSE)</f>
        <v>-</v>
      </c>
    </row>
    <row r="3" spans="1:5" ht="33.75" x14ac:dyDescent="0.2">
      <c r="A3" s="94" t="s">
        <v>7</v>
      </c>
      <c r="B3" s="95" t="str">
        <f>VLOOKUP(A3, Table13[[DESIGNATOR]:[LCSC MANUFACTURER]],3,FALSE)</f>
        <v>CAP_0805</v>
      </c>
      <c r="C3" s="95">
        <f>VLOOKUP(A3, Table13[[DESIGNATOR]:[LCSC MANUFACTURER]],4,FALSE)</f>
        <v>16</v>
      </c>
      <c r="D3" s="95" t="str">
        <f>VLOOKUP(A3, Table13[[DESIGNATOR]:[LCSC MANUFACTURER]],2,FALSE)</f>
        <v>10uF 16V</v>
      </c>
      <c r="E3" s="95" t="str">
        <f>VLOOKUP(A3, Table13[[DESIGNATOR]:[LCSC MANUFACTURER]],10,FALSE)</f>
        <v>C15850</v>
      </c>
    </row>
    <row r="4" spans="1:5" ht="56.25" x14ac:dyDescent="0.2">
      <c r="A4" s="94" t="s">
        <v>8</v>
      </c>
      <c r="B4" s="95" t="str">
        <f>VLOOKUP(A4, Table13[[DESIGNATOR]:[LCSC MANUFACTURER]],3,FALSE)</f>
        <v>CAP_0603</v>
      </c>
      <c r="C4" s="95">
        <f>VLOOKUP(A4, Table13[[DESIGNATOR]:[LCSC MANUFACTURER]],4,FALSE)</f>
        <v>24</v>
      </c>
      <c r="D4" s="95" t="str">
        <f>VLOOKUP(A4, Table13[[DESIGNATOR]:[LCSC MANUFACTURER]],2,FALSE)</f>
        <v>100nF 50V</v>
      </c>
      <c r="E4" s="95" t="str">
        <f>VLOOKUP(A4, Table13[[DESIGNATOR]:[LCSC MANUFACTURER]],10,FALSE)</f>
        <v>C14663</v>
      </c>
    </row>
    <row r="5" spans="1:5" x14ac:dyDescent="0.2">
      <c r="A5" s="94" t="s">
        <v>11</v>
      </c>
      <c r="B5" s="95" t="str">
        <f>VLOOKUP(A5, Table13[[DESIGNATOR]:[LCSC MANUFACTURER]],3,FALSE)</f>
        <v>CAP_0603</v>
      </c>
      <c r="C5" s="95">
        <f>VLOOKUP(A5, Table13[[DESIGNATOR]:[LCSC MANUFACTURER]],4,FALSE)</f>
        <v>4</v>
      </c>
      <c r="D5" s="95" t="str">
        <f>VLOOKUP(A5, Table13[[DESIGNATOR]:[LCSC MANUFACTURER]],2,FALSE)</f>
        <v>10pF 50V</v>
      </c>
      <c r="E5" s="95" t="str">
        <f>VLOOKUP(A5, Table13[[DESIGNATOR]:[LCSC MANUFACTURER]],10,FALSE)</f>
        <v>C1634</v>
      </c>
    </row>
    <row r="6" spans="1:5" x14ac:dyDescent="0.2">
      <c r="A6" s="94" t="s">
        <v>13</v>
      </c>
      <c r="B6" s="95" t="str">
        <f>VLOOKUP(A6, Table13[[DESIGNATOR]:[LCSC MANUFACTURER]],3,FALSE)</f>
        <v>CAP_0603</v>
      </c>
      <c r="C6" s="95">
        <f>VLOOKUP(A6, Table13[[DESIGNATOR]:[LCSC MANUFACTURER]],4,FALSE)</f>
        <v>1</v>
      </c>
      <c r="D6" s="95" t="str">
        <f>VLOOKUP(A6, Table13[[DESIGNATOR]:[LCSC MANUFACTURER]],2,FALSE)</f>
        <v>680nF 16V</v>
      </c>
      <c r="E6" s="95" t="str">
        <f>VLOOKUP(A6, Table13[[DESIGNATOR]:[LCSC MANUFACTURER]],10,FALSE)</f>
        <v>C327005</v>
      </c>
    </row>
    <row r="7" spans="1:5" x14ac:dyDescent="0.2">
      <c r="A7" s="94" t="s">
        <v>15</v>
      </c>
      <c r="B7" s="95" t="str">
        <f>VLOOKUP(A7, Table13[[DESIGNATOR]:[LCSC MANUFACTURER]],3,FALSE)</f>
        <v>LED_0603</v>
      </c>
      <c r="C7" s="95">
        <f>VLOOKUP(A7, Table13[[DESIGNATOR]:[LCSC MANUFACTURER]],4,FALSE)</f>
        <v>5</v>
      </c>
      <c r="D7" s="95" t="str">
        <f>VLOOKUP(A7, Table13[[DESIGNATOR]:[LCSC MANUFACTURER]],2,FALSE)</f>
        <v>LED</v>
      </c>
      <c r="E7" s="95" t="str">
        <f>VLOOKUP(A7, Table13[[DESIGNATOR]:[LCSC MANUFACTURER]],10,FALSE)</f>
        <v>C128052</v>
      </c>
    </row>
    <row r="8" spans="1:5" x14ac:dyDescent="0.2">
      <c r="A8" s="94" t="s">
        <v>17</v>
      </c>
      <c r="B8" s="95" t="str">
        <f>VLOOKUP(A8, Table13[[DESIGNATOR]:[LCSC MANUFACTURER]],3,FALSE)</f>
        <v>WE 150505M173300</v>
      </c>
      <c r="C8" s="95">
        <f>VLOOKUP(A8, Table13[[DESIGNATOR]:[LCSC MANUFACTURER]],4,FALSE)</f>
        <v>1</v>
      </c>
      <c r="D8" s="95" t="str">
        <f>VLOOKUP(A8, Table13[[DESIGNATOR]:[LCSC MANUFACTURER]],2,FALSE)</f>
        <v>150505M173300</v>
      </c>
      <c r="E8" s="95" t="str">
        <f>VLOOKUP(A8, Table13[[DESIGNATOR]:[LCSC MANUFACTURER]],10,FALSE)</f>
        <v>-</v>
      </c>
    </row>
    <row r="9" spans="1:5" x14ac:dyDescent="0.2">
      <c r="A9" s="94" t="s">
        <v>20</v>
      </c>
      <c r="B9" s="95" t="str">
        <f>VLOOKUP(A9, Table13[[DESIGNATOR]:[LCSC MANUFACTURER]],3,FALSE)</f>
        <v>D_SOD-123</v>
      </c>
      <c r="C9" s="95">
        <f>VLOOKUP(A9, Table13[[DESIGNATOR]:[LCSC MANUFACTURER]],4,FALSE)</f>
        <v>1</v>
      </c>
      <c r="D9" s="95" t="str">
        <f>VLOOKUP(A9, Table13[[DESIGNATOR]:[LCSC MANUFACTURER]],2,FALSE)</f>
        <v>STPS1L40-Y</v>
      </c>
      <c r="E9" s="95" t="str">
        <f>VLOOKUP(A9, Table13[[DESIGNATOR]:[LCSC MANUFACTURER]],10,FALSE)</f>
        <v>C82544</v>
      </c>
    </row>
    <row r="10" spans="1:5" x14ac:dyDescent="0.2">
      <c r="A10" s="94" t="s">
        <v>23</v>
      </c>
      <c r="B10" s="95" t="str">
        <f>VLOOKUP(A10, Table13[[DESIGNATOR]:[LCSC MANUFACTURER]],3,FALSE)</f>
        <v>LED_WS2812B_PLCC4_5.0x5.0mm_P3.2mm</v>
      </c>
      <c r="C10" s="95">
        <f>VLOOKUP(A10, Table13[[DESIGNATOR]:[LCSC MANUFACTURER]],4,FALSE)</f>
        <v>1</v>
      </c>
      <c r="D10" s="95" t="str">
        <f>VLOOKUP(A10, Table13[[DESIGNATOR]:[LCSC MANUFACTURER]],2,FALSE)</f>
        <v>WS2812B</v>
      </c>
      <c r="E10" s="95" t="str">
        <f>VLOOKUP(A10, Table13[[DESIGNATOR]:[LCSC MANUFACTURER]],10,FALSE)</f>
        <v>-</v>
      </c>
    </row>
    <row r="11" spans="1:5" x14ac:dyDescent="0.2">
      <c r="A11" s="94" t="s">
        <v>26</v>
      </c>
      <c r="B11" s="95" t="str">
        <f>VLOOKUP(A11, Table13[[DESIGNATOR]:[LCSC MANUFACTURER]],3,FALSE)</f>
        <v>SOT-23</v>
      </c>
      <c r="C11" s="95">
        <f>VLOOKUP(A11, Table13[[DESIGNATOR]:[LCSC MANUFACTURER]],4,FALSE)</f>
        <v>1</v>
      </c>
      <c r="D11" s="95" t="str">
        <f>VLOOKUP(A11, Table13[[DESIGNATOR]:[LCSC MANUFACTURER]],2,FALSE)</f>
        <v>BAT54C</v>
      </c>
      <c r="E11" s="95" t="str">
        <f>VLOOKUP(A11, Table13[[DESIGNATOR]:[LCSC MANUFACTURER]],10,FALSE)</f>
        <v>C916424</v>
      </c>
    </row>
    <row r="12" spans="1:5" x14ac:dyDescent="0.2">
      <c r="A12" s="94" t="s">
        <v>29</v>
      </c>
      <c r="B12" s="95" t="str">
        <f>VLOOKUP(A12, Table13[[DESIGNATOR]:[LCSC MANUFACTURER]],3,FALSE)</f>
        <v>SOT-23-6</v>
      </c>
      <c r="C12" s="95">
        <f>VLOOKUP(A12, Table13[[DESIGNATOR]:[LCSC MANUFACTURER]],4,FALSE)</f>
        <v>1</v>
      </c>
      <c r="D12" s="95" t="str">
        <f>VLOOKUP(A12, Table13[[DESIGNATOR]:[LCSC MANUFACTURER]],2,FALSE)</f>
        <v>ESDA6V1-5SC6</v>
      </c>
      <c r="E12" s="95" t="str">
        <f>VLOOKUP(A12, Table13[[DESIGNATOR]:[LCSC MANUFACTURER]],10,FALSE)</f>
        <v>C2827672</v>
      </c>
    </row>
    <row r="13" spans="1:5" x14ac:dyDescent="0.2">
      <c r="A13" s="94" t="s">
        <v>32</v>
      </c>
      <c r="B13" s="95" t="str">
        <f>VLOOKUP(A13, Table13[[DESIGNATOR]:[LCSC MANUFACTURER]],3,FALSE)</f>
        <v>0603</v>
      </c>
      <c r="C13" s="95">
        <f>VLOOKUP(A13, Table13[[DESIGNATOR]:[LCSC MANUFACTURER]],4,FALSE)</f>
        <v>3</v>
      </c>
      <c r="D13" s="95" t="str">
        <f>VLOOKUP(A13, Table13[[DESIGNATOR]:[LCSC MANUFACTURER]],2,FALSE)</f>
        <v>600R</v>
      </c>
      <c r="E13" s="95" t="str">
        <f>VLOOKUP(A13, Table13[[DESIGNATOR]:[LCSC MANUFACTURER]],10,FALSE)</f>
        <v>C963865</v>
      </c>
    </row>
    <row r="14" spans="1:5" x14ac:dyDescent="0.2">
      <c r="A14" s="94" t="s">
        <v>40</v>
      </c>
      <c r="B14" s="95" t="str">
        <f>VLOOKUP(A14, Table13[[DESIGNATOR]:[LCSC MANUFACTURER]],3,FALSE)</f>
        <v>PinSocket_1x20_P2.54mm_Horizontal</v>
      </c>
      <c r="C14" s="95">
        <f>VLOOKUP(A14, Table13[[DESIGNATOR]:[LCSC MANUFACTURER]],4,FALSE)</f>
        <v>2</v>
      </c>
      <c r="D14" s="95" t="str">
        <f>VLOOKUP(A14, Table13[[DESIGNATOR]:[LCSC MANUFACTURER]],2,FALSE)</f>
        <v>Conn_01x20_Socket</v>
      </c>
      <c r="E14" s="95" t="str">
        <f>VLOOKUP(A14, Table13[[DESIGNATOR]:[LCSC MANUFACTURER]],10,FALSE)</f>
        <v>-</v>
      </c>
    </row>
    <row r="15" spans="1:5" x14ac:dyDescent="0.2">
      <c r="A15" s="94" t="s">
        <v>43</v>
      </c>
      <c r="B15" s="95" t="str">
        <f>VLOOKUP(A15, Table13[[DESIGNATOR]:[LCSC MANUFACTURER]],3,FALSE)</f>
        <v>BarrelJack_GCT_DCJ200-10-A_Horizontal</v>
      </c>
      <c r="C15" s="95">
        <f>VLOOKUP(A15, Table13[[DESIGNATOR]:[LCSC MANUFACTURER]],4,FALSE)</f>
        <v>1</v>
      </c>
      <c r="D15" s="95" t="str">
        <f>VLOOKUP(A15, Table13[[DESIGNATOR]:[LCSC MANUFACTURER]],2,FALSE)</f>
        <v>Jack-DC</v>
      </c>
      <c r="E15" s="95" t="str">
        <f>VLOOKUP(A15, Table13[[DESIGNATOR]:[LCSC MANUFACTURER]],10,FALSE)</f>
        <v>-</v>
      </c>
    </row>
    <row r="16" spans="1:5" x14ac:dyDescent="0.2">
      <c r="A16" s="94" t="s">
        <v>46</v>
      </c>
      <c r="B16" s="95" t="str">
        <f>VLOOKUP(A16, Table13[[DESIGNATOR]:[LCSC MANUFACTURER]],3,FALSE)</f>
        <v>PinSocket_2x05_P2.54mm_Horizontal</v>
      </c>
      <c r="C16" s="95">
        <f>VLOOKUP(A16, Table13[[DESIGNATOR]:[LCSC MANUFACTURER]],4,FALSE)</f>
        <v>1</v>
      </c>
      <c r="D16" s="95" t="str">
        <f>VLOOKUP(A16, Table13[[DESIGNATOR]:[LCSC MANUFACTURER]],2,FALSE)</f>
        <v>Conn_02x05_Odd_Even</v>
      </c>
      <c r="E16" s="95" t="str">
        <f>VLOOKUP(A16, Table13[[DESIGNATOR]:[LCSC MANUFACTURER]],10,FALSE)</f>
        <v>-</v>
      </c>
    </row>
    <row r="17" spans="1:5" x14ac:dyDescent="0.2">
      <c r="A17" s="94" t="s">
        <v>49</v>
      </c>
      <c r="B17" s="95" t="str">
        <f>VLOOKUP(A17, Table13[[DESIGNATOR]:[LCSC MANUFACTURER]],3,FALSE)</f>
        <v>USB_C_Receptacle_G-Switch_GT-USB-7010ASV</v>
      </c>
      <c r="C17" s="95">
        <f>VLOOKUP(A17, Table13[[DESIGNATOR]:[LCSC MANUFACTURER]],4,FALSE)</f>
        <v>1</v>
      </c>
      <c r="D17" s="95" t="str">
        <f>VLOOKUP(A17, Table13[[DESIGNATOR]:[LCSC MANUFACTURER]],2,FALSE)</f>
        <v>USB TYPE C</v>
      </c>
      <c r="E17" s="95" t="str">
        <f>VLOOKUP(A17, Table13[[DESIGNATOR]:[LCSC MANUFACTURER]],10,FALSE)</f>
        <v>C2927038</v>
      </c>
    </row>
    <row r="18" spans="1:5" x14ac:dyDescent="0.2">
      <c r="A18" s="94" t="s">
        <v>52</v>
      </c>
      <c r="B18" s="95" t="str">
        <f>VLOOKUP(A18, Table13[[DESIGNATOR]:[LCSC MANUFACTURER]],3,FALSE)</f>
        <v>WE 693071020811</v>
      </c>
      <c r="C18" s="95">
        <f>VLOOKUP(A18, Table13[[DESIGNATOR]:[LCSC MANUFACTURER]],4,FALSE)</f>
        <v>1</v>
      </c>
      <c r="D18" s="95" t="str">
        <f>VLOOKUP(A18, Table13[[DESIGNATOR]:[LCSC MANUFACTURER]],2,FALSE)</f>
        <v>MICRO SD</v>
      </c>
      <c r="E18" s="95" t="str">
        <f>VLOOKUP(A18, Table13[[DESIGNATOR]:[LCSC MANUFACTURER]],10,FALSE)</f>
        <v>C19189038</v>
      </c>
    </row>
    <row r="19" spans="1:5" x14ac:dyDescent="0.2">
      <c r="A19" s="94" t="s">
        <v>59</v>
      </c>
      <c r="B19" s="95" t="str">
        <f>VLOOKUP(A19, Table13[[DESIGNATOR]:[LCSC MANUFACTURER]],3,FALSE)</f>
        <v>WE 74404024100</v>
      </c>
      <c r="C19" s="95">
        <f>VLOOKUP(A19, Table13[[DESIGNATOR]:[LCSC MANUFACTURER]],4,FALSE)</f>
        <v>1</v>
      </c>
      <c r="D19" s="95" t="str">
        <f>VLOOKUP(A19, Table13[[DESIGNATOR]:[LCSC MANUFACTURER]],2,FALSE)</f>
        <v>10uH</v>
      </c>
      <c r="E19" s="95" t="str">
        <f>VLOOKUP(A19, Table13[[DESIGNATOR]:[LCSC MANUFACTURER]],10,FALSE)</f>
        <v>C520138</v>
      </c>
    </row>
    <row r="20" spans="1:5" x14ac:dyDescent="0.2">
      <c r="A20" s="94" t="s">
        <v>62</v>
      </c>
      <c r="B20" s="95" t="str">
        <f>VLOOKUP(A20, Table13[[DESIGNATOR]:[LCSC MANUFACTURER]],3,FALSE)</f>
        <v>WE 744232090</v>
      </c>
      <c r="C20" s="95">
        <f>VLOOKUP(A20, Table13[[DESIGNATOR]:[LCSC MANUFACTURER]],4,FALSE)</f>
        <v>1</v>
      </c>
      <c r="D20" s="95" t="str">
        <f>VLOOKUP(A20, Table13[[DESIGNATOR]:[LCSC MANUFACTURER]],2,FALSE)</f>
        <v>744232090</v>
      </c>
      <c r="E20" s="95" t="str">
        <f>VLOOKUP(A20, Table13[[DESIGNATOR]:[LCSC MANUFACTURER]],10,FALSE)</f>
        <v>-</v>
      </c>
    </row>
    <row r="21" spans="1:5" x14ac:dyDescent="0.2">
      <c r="A21" s="94" t="s">
        <v>64</v>
      </c>
      <c r="B21" s="95" t="str">
        <f>VLOOKUP(A21, Table13[[DESIGNATOR]:[LCSC MANUFACTURER]],3,FALSE)</f>
        <v>IND_0603</v>
      </c>
      <c r="C21" s="95">
        <f>VLOOKUP(A21, Table13[[DESIGNATOR]:[LCSC MANUFACTURER]],4,FALSE)</f>
        <v>1</v>
      </c>
      <c r="D21" s="95" t="str">
        <f>VLOOKUP(A21, Table13[[DESIGNATOR]:[LCSC MANUFACTURER]],2,FALSE)</f>
        <v>L_Small</v>
      </c>
      <c r="E21" s="95" t="str">
        <f>VLOOKUP(A21, Table13[[DESIGNATOR]:[LCSC MANUFACTURER]],10,FALSE)</f>
        <v>C963865</v>
      </c>
    </row>
    <row r="22" spans="1:5" x14ac:dyDescent="0.2">
      <c r="A22" s="94" t="s">
        <v>66</v>
      </c>
      <c r="B22" s="95" t="str">
        <f>VLOOKUP(A22, Table13[[DESIGNATOR]:[LCSC MANUFACTURER]],3,FALSE)</f>
        <v>PKM13EPYH4000-A0</v>
      </c>
      <c r="C22" s="95">
        <f>VLOOKUP(A22, Table13[[DESIGNATOR]:[LCSC MANUFACTURER]],4,FALSE)</f>
        <v>1</v>
      </c>
      <c r="D22" s="95" t="str">
        <f>VLOOKUP(A22, Table13[[DESIGNATOR]:[LCSC MANUFACTURER]],2,FALSE)</f>
        <v>78dB 4kHz</v>
      </c>
      <c r="E22" s="95" t="str">
        <f>VLOOKUP(A22, Table13[[DESIGNATOR]:[LCSC MANUFACTURER]],10,FALSE)</f>
        <v>-</v>
      </c>
    </row>
    <row r="23" spans="1:5" x14ac:dyDescent="0.2">
      <c r="A23" s="94" t="s">
        <v>69</v>
      </c>
      <c r="B23" s="95" t="str">
        <f>VLOOKUP(A23, Table13[[DESIGNATOR]:[LCSC MANUFACTURER]],3,FALSE)</f>
        <v>SOT-23</v>
      </c>
      <c r="C23" s="95">
        <f>VLOOKUP(A23, Table13[[DESIGNATOR]:[LCSC MANUFACTURER]],4,FALSE)</f>
        <v>3</v>
      </c>
      <c r="D23" s="95" t="str">
        <f>VLOOKUP(A23, Table13[[DESIGNATOR]:[LCSC MANUFACTURER]],2,FALSE)</f>
        <v>2N7002</v>
      </c>
      <c r="E23" s="95" t="str">
        <f>VLOOKUP(A23, Table13[[DESIGNATOR]:[LCSC MANUFACTURER]],10,FALSE)</f>
        <v>C8545</v>
      </c>
    </row>
    <row r="24" spans="1:5" ht="56.25" x14ac:dyDescent="0.2">
      <c r="A24" s="94" t="s">
        <v>71</v>
      </c>
      <c r="B24" s="95" t="str">
        <f>VLOOKUP(A24, Table13[[DESIGNATOR]:[LCSC MANUFACTURER]],3,FALSE)</f>
        <v>RES_0603</v>
      </c>
      <c r="C24" s="95">
        <f>VLOOKUP(A24, Table13[[DESIGNATOR]:[LCSC MANUFACTURER]],4,FALSE)</f>
        <v>27</v>
      </c>
      <c r="D24" s="95" t="str">
        <f>VLOOKUP(A24, Table13[[DESIGNATOR]:[LCSC MANUFACTURER]],2,FALSE)</f>
        <v>10K 1%</v>
      </c>
      <c r="E24" s="95" t="str">
        <f>VLOOKUP(A24, Table13[[DESIGNATOR]:[LCSC MANUFACTURER]],10,FALSE)</f>
        <v>C25804</v>
      </c>
    </row>
    <row r="25" spans="1:5" ht="22.5" x14ac:dyDescent="0.2">
      <c r="A25" s="94" t="s">
        <v>73</v>
      </c>
      <c r="B25" s="95" t="str">
        <f>VLOOKUP(A25, Table13[[DESIGNATOR]:[LCSC MANUFACTURER]],3,FALSE)</f>
        <v>RES_0603</v>
      </c>
      <c r="C25" s="95">
        <f>VLOOKUP(A25, Table13[[DESIGNATOR]:[LCSC MANUFACTURER]],4,FALSE)</f>
        <v>8</v>
      </c>
      <c r="D25" s="95" t="str">
        <f>VLOOKUP(A25, Table13[[DESIGNATOR]:[LCSC MANUFACTURER]],2,FALSE)</f>
        <v>1K 1%</v>
      </c>
      <c r="E25" s="95" t="str">
        <f>VLOOKUP(A25, Table13[[DESIGNATOR]:[LCSC MANUFACTURER]],10,FALSE)</f>
        <v>C21190</v>
      </c>
    </row>
    <row r="26" spans="1:5" x14ac:dyDescent="0.2">
      <c r="A26" s="94" t="s">
        <v>75</v>
      </c>
      <c r="B26" s="95" t="str">
        <f>VLOOKUP(A26, Table13[[DESIGNATOR]:[LCSC MANUFACTURER]],3,FALSE)</f>
        <v>RES_0603</v>
      </c>
      <c r="C26" s="95">
        <f>VLOOKUP(A26, Table13[[DESIGNATOR]:[LCSC MANUFACTURER]],4,FALSE)</f>
        <v>2</v>
      </c>
      <c r="D26" s="95" t="str">
        <f>VLOOKUP(A26, Table13[[DESIGNATOR]:[LCSC MANUFACTURER]],2,FALSE)</f>
        <v>2.2K 1%</v>
      </c>
      <c r="E26" s="95" t="str">
        <f>VLOOKUP(A26, Table13[[DESIGNATOR]:[LCSC MANUFACTURER]],10,FALSE)</f>
        <v>C4190</v>
      </c>
    </row>
    <row r="27" spans="1:5" ht="22.5" x14ac:dyDescent="0.2">
      <c r="A27" s="94" t="s">
        <v>77</v>
      </c>
      <c r="B27" s="95" t="str">
        <f>VLOOKUP(A27, Table13[[DESIGNATOR]:[LCSC MANUFACTURER]],3,FALSE)</f>
        <v>RES_0603</v>
      </c>
      <c r="C27" s="95">
        <f>VLOOKUP(A27, Table13[[DESIGNATOR]:[LCSC MANUFACTURER]],4,FALSE)</f>
        <v>12</v>
      </c>
      <c r="D27" s="95" t="str">
        <f>VLOOKUP(A27, Table13[[DESIGNATOR]:[LCSC MANUFACTURER]],2,FALSE)</f>
        <v>51R 1%</v>
      </c>
      <c r="E27" s="95" t="str">
        <f>VLOOKUP(A27, Table13[[DESIGNATOR]:[LCSC MANUFACTURER]],10,FALSE)</f>
        <v>C23197</v>
      </c>
    </row>
    <row r="28" spans="1:5" x14ac:dyDescent="0.2">
      <c r="A28" s="94" t="s">
        <v>79</v>
      </c>
      <c r="B28" s="95" t="str">
        <f>VLOOKUP(A28, Table13[[DESIGNATOR]:[LCSC MANUFACTURER]],3,FALSE)</f>
        <v>RES_0603</v>
      </c>
      <c r="C28" s="95">
        <f>VLOOKUP(A28, Table13[[DESIGNATOR]:[LCSC MANUFACTURER]],4,FALSE)</f>
        <v>2</v>
      </c>
      <c r="D28" s="95" t="str">
        <f>VLOOKUP(A28, Table13[[DESIGNATOR]:[LCSC MANUFACTURER]],2,FALSE)</f>
        <v>5.1K 1%</v>
      </c>
      <c r="E28" s="95" t="str">
        <f>VLOOKUP(A28, Table13[[DESIGNATOR]:[LCSC MANUFACTURER]],10,FALSE)</f>
        <v>C23186</v>
      </c>
    </row>
    <row r="29" spans="1:5" x14ac:dyDescent="0.2">
      <c r="A29" s="94" t="s">
        <v>81</v>
      </c>
      <c r="B29" s="95" t="str">
        <f>VLOOKUP(A29, Table13[[DESIGNATOR]:[LCSC MANUFACTURER]],3,FALSE)</f>
        <v>RES_0603</v>
      </c>
      <c r="C29" s="95">
        <f>VLOOKUP(A29, Table13[[DESIGNATOR]:[LCSC MANUFACTURER]],4,FALSE)</f>
        <v>1</v>
      </c>
      <c r="D29" s="95" t="str">
        <f>VLOOKUP(A29, Table13[[DESIGNATOR]:[LCSC MANUFACTURER]],2,FALSE)</f>
        <v>0R</v>
      </c>
      <c r="E29" s="95" t="str">
        <f>VLOOKUP(A29, Table13[[DESIGNATOR]:[LCSC MANUFACTURER]],10,FALSE)</f>
        <v>C21189</v>
      </c>
    </row>
    <row r="30" spans="1:5" x14ac:dyDescent="0.2">
      <c r="A30" s="94" t="s">
        <v>83</v>
      </c>
      <c r="B30" s="95" t="str">
        <f>VLOOKUP(A30, Table13[[DESIGNATOR]:[LCSC MANUFACTURER]],3,FALSE)</f>
        <v>RES_0603</v>
      </c>
      <c r="C30" s="95">
        <f>VLOOKUP(A30, Table13[[DESIGNATOR]:[LCSC MANUFACTURER]],4,FALSE)</f>
        <v>1</v>
      </c>
      <c r="D30" s="95" t="str">
        <f>VLOOKUP(A30, Table13[[DESIGNATOR]:[LCSC MANUFACTURER]],2,FALSE)</f>
        <v>6K2 1%</v>
      </c>
      <c r="E30" s="95" t="str">
        <f>VLOOKUP(A30, Table13[[DESIGNATOR]:[LCSC MANUFACTURER]],10,FALSE)</f>
        <v>C4260</v>
      </c>
    </row>
    <row r="31" spans="1:5" x14ac:dyDescent="0.2">
      <c r="A31" s="94" t="s">
        <v>85</v>
      </c>
      <c r="B31" s="95" t="str">
        <f>VLOOKUP(A31, Table13[[DESIGNATOR]:[LCSC MANUFACTURER]],3,FALSE)</f>
        <v>SW_Push_1P1T_NO_CK_KSC6xxJ</v>
      </c>
      <c r="C31" s="95">
        <f>VLOOKUP(A31, Table13[[DESIGNATOR]:[LCSC MANUFACTURER]],4,FALSE)</f>
        <v>1</v>
      </c>
      <c r="D31" s="95" t="str">
        <f>VLOOKUP(A31, Table13[[DESIGNATOR]:[LCSC MANUFACTURER]],2,FALSE)</f>
        <v>RST</v>
      </c>
      <c r="E31" s="95" t="str">
        <f>VLOOKUP(A31, Table13[[DESIGNATOR]:[LCSC MANUFACTURER]],10,FALSE)</f>
        <v>C318884</v>
      </c>
    </row>
    <row r="32" spans="1:5" x14ac:dyDescent="0.2">
      <c r="A32" s="94" t="s">
        <v>88</v>
      </c>
      <c r="B32" s="95" t="str">
        <f>VLOOKUP(A32, Table13[[DESIGNATOR]:[LCSC MANUFACTURER]],3,FALSE)</f>
        <v>SW_Push_1P1T_NO_CK_KSC6xxJ</v>
      </c>
      <c r="C32" s="95">
        <f>VLOOKUP(A32, Table13[[DESIGNATOR]:[LCSC MANUFACTURER]],4,FALSE)</f>
        <v>1</v>
      </c>
      <c r="D32" s="95" t="str">
        <f>VLOOKUP(A32, Table13[[DESIGNATOR]:[LCSC MANUFACTURER]],2,FALSE)</f>
        <v>UP</v>
      </c>
      <c r="E32" s="95" t="str">
        <f>VLOOKUP(A32, Table13[[DESIGNATOR]:[LCSC MANUFACTURER]],10,FALSE)</f>
        <v>C318884</v>
      </c>
    </row>
    <row r="33" spans="1:5" x14ac:dyDescent="0.2">
      <c r="A33" s="94" t="s">
        <v>90</v>
      </c>
      <c r="B33" s="95" t="str">
        <f>VLOOKUP(A33, Table13[[DESIGNATOR]:[LCSC MANUFACTURER]],3,FALSE)</f>
        <v>SW_Push_1P1T_NO_CK_KSC6xxJ</v>
      </c>
      <c r="C33" s="95">
        <f>VLOOKUP(A33, Table13[[DESIGNATOR]:[LCSC MANUFACTURER]],4,FALSE)</f>
        <v>1</v>
      </c>
      <c r="D33" s="95" t="str">
        <f>VLOOKUP(A33, Table13[[DESIGNATOR]:[LCSC MANUFACTURER]],2,FALSE)</f>
        <v>LEFT</v>
      </c>
      <c r="E33" s="95" t="str">
        <f>VLOOKUP(A33, Table13[[DESIGNATOR]:[LCSC MANUFACTURER]],10,FALSE)</f>
        <v>C318884</v>
      </c>
    </row>
    <row r="34" spans="1:5" x14ac:dyDescent="0.2">
      <c r="A34" s="94" t="s">
        <v>92</v>
      </c>
      <c r="B34" s="95" t="str">
        <f>VLOOKUP(A34, Table13[[DESIGNATOR]:[LCSC MANUFACTURER]],3,FALSE)</f>
        <v>SW_Push_1P1T_NO_CK_KSC6xxJ</v>
      </c>
      <c r="C34" s="95">
        <f>VLOOKUP(A34, Table13[[DESIGNATOR]:[LCSC MANUFACTURER]],4,FALSE)</f>
        <v>1</v>
      </c>
      <c r="D34" s="95" t="str">
        <f>VLOOKUP(A34, Table13[[DESIGNATOR]:[LCSC MANUFACTURER]],2,FALSE)</f>
        <v>CENTER</v>
      </c>
      <c r="E34" s="95" t="str">
        <f>VLOOKUP(A34, Table13[[DESIGNATOR]:[LCSC MANUFACTURER]],10,FALSE)</f>
        <v>C318884</v>
      </c>
    </row>
    <row r="35" spans="1:5" x14ac:dyDescent="0.2">
      <c r="A35" s="94" t="s">
        <v>94</v>
      </c>
      <c r="B35" s="95" t="str">
        <f>VLOOKUP(A35, Table13[[DESIGNATOR]:[LCSC MANUFACTURER]],3,FALSE)</f>
        <v>SW_Push_1P1T_NO_CK_KSC6xxJ</v>
      </c>
      <c r="C35" s="95">
        <f>VLOOKUP(A35, Table13[[DESIGNATOR]:[LCSC MANUFACTURER]],4,FALSE)</f>
        <v>1</v>
      </c>
      <c r="D35" s="95" t="str">
        <f>VLOOKUP(A35, Table13[[DESIGNATOR]:[LCSC MANUFACTURER]],2,FALSE)</f>
        <v>RIGHT</v>
      </c>
      <c r="E35" s="95" t="str">
        <f>VLOOKUP(A35, Table13[[DESIGNATOR]:[LCSC MANUFACTURER]],10,FALSE)</f>
        <v>C318884</v>
      </c>
    </row>
    <row r="36" spans="1:5" x14ac:dyDescent="0.2">
      <c r="A36" s="94" t="s">
        <v>96</v>
      </c>
      <c r="B36" s="95" t="str">
        <f>VLOOKUP(A36, Table13[[DESIGNATOR]:[LCSC MANUFACTURER]],3,FALSE)</f>
        <v>SW_Push_1P1T_NO_CK_KSC6xxJ</v>
      </c>
      <c r="C36" s="95">
        <f>VLOOKUP(A36, Table13[[DESIGNATOR]:[LCSC MANUFACTURER]],4,FALSE)</f>
        <v>1</v>
      </c>
      <c r="D36" s="95" t="str">
        <f>VLOOKUP(A36, Table13[[DESIGNATOR]:[LCSC MANUFACTURER]],2,FALSE)</f>
        <v>BUTTON 1</v>
      </c>
      <c r="E36" s="95" t="str">
        <f>VLOOKUP(A36, Table13[[DESIGNATOR]:[LCSC MANUFACTURER]],10,FALSE)</f>
        <v>C318884</v>
      </c>
    </row>
    <row r="37" spans="1:5" x14ac:dyDescent="0.2">
      <c r="A37" s="94" t="s">
        <v>98</v>
      </c>
      <c r="B37" s="95" t="str">
        <f>VLOOKUP(A37, Table13[[DESIGNATOR]:[LCSC MANUFACTURER]],3,FALSE)</f>
        <v>SW_Push_1P1T_NO_CK_KSC6xxJ</v>
      </c>
      <c r="C37" s="95">
        <f>VLOOKUP(A37, Table13[[DESIGNATOR]:[LCSC MANUFACTURER]],4,FALSE)</f>
        <v>1</v>
      </c>
      <c r="D37" s="95" t="str">
        <f>VLOOKUP(A37, Table13[[DESIGNATOR]:[LCSC MANUFACTURER]],2,FALSE)</f>
        <v>BUTTON 2</v>
      </c>
      <c r="E37" s="95" t="str">
        <f>VLOOKUP(A37, Table13[[DESIGNATOR]:[LCSC MANUFACTURER]],10,FALSE)</f>
        <v>C318884</v>
      </c>
    </row>
    <row r="38" spans="1:5" x14ac:dyDescent="0.2">
      <c r="A38" s="94" t="s">
        <v>100</v>
      </c>
      <c r="B38" s="95" t="str">
        <f>VLOOKUP(A38, Table13[[DESIGNATOR]:[LCSC MANUFACTURER]],3,FALSE)</f>
        <v>SW_Push_1P1T_NO_CK_KSC6xxJ</v>
      </c>
      <c r="C38" s="95">
        <f>VLOOKUP(A38, Table13[[DESIGNATOR]:[LCSC MANUFACTURER]],4,FALSE)</f>
        <v>1</v>
      </c>
      <c r="D38" s="95" t="str">
        <f>VLOOKUP(A38, Table13[[DESIGNATOR]:[LCSC MANUFACTURER]],2,FALSE)</f>
        <v>DOWN</v>
      </c>
      <c r="E38" s="95" t="str">
        <f>VLOOKUP(A38, Table13[[DESIGNATOR]:[LCSC MANUFACTURER]],10,FALSE)</f>
        <v>C318884</v>
      </c>
    </row>
    <row r="39" spans="1:5" x14ac:dyDescent="0.2">
      <c r="A39" s="94" t="s">
        <v>136</v>
      </c>
      <c r="B39" s="95" t="str">
        <f>VLOOKUP(A39, Table13[[DESIGNATOR]:[LCSC MANUFACTURER]],3,FALSE)</f>
        <v>SOT-223-3</v>
      </c>
      <c r="C39" s="95">
        <f>VLOOKUP(A39, Table13[[DESIGNATOR]:[LCSC MANUFACTURER]],4,FALSE)</f>
        <v>1</v>
      </c>
      <c r="D39" s="95" t="str">
        <f>VLOOKUP(A39, Table13[[DESIGNATOR]:[LCSC MANUFACTURER]],2,FALSE)</f>
        <v>AMS1117-5.0</v>
      </c>
      <c r="E39" s="95" t="str">
        <f>VLOOKUP(A39, Table13[[DESIGNATOR]:[LCSC MANUFACTURER]],10,FALSE)</f>
        <v>C6187</v>
      </c>
    </row>
    <row r="40" spans="1:5" x14ac:dyDescent="0.2">
      <c r="A40" s="94" t="s">
        <v>138</v>
      </c>
      <c r="B40" s="95" t="str">
        <f>VLOOKUP(A40, Table13[[DESIGNATOR]:[LCSC MANUFACTURER]],3,FALSE)</f>
        <v>SOT-223-3</v>
      </c>
      <c r="C40" s="95">
        <f>VLOOKUP(A40, Table13[[DESIGNATOR]:[LCSC MANUFACTURER]],4,FALSE)</f>
        <v>1</v>
      </c>
      <c r="D40" s="95" t="str">
        <f>VLOOKUP(A40, Table13[[DESIGNATOR]:[LCSC MANUFACTURER]],2,FALSE)</f>
        <v>AMS1117-3.3</v>
      </c>
      <c r="E40" s="95" t="str">
        <f>VLOOKUP(A40, Table13[[DESIGNATOR]:[LCSC MANUFACTURER]],10,FALSE)</f>
        <v>C6186</v>
      </c>
    </row>
    <row r="41" spans="1:5" x14ac:dyDescent="0.2">
      <c r="A41" s="94" t="s">
        <v>140</v>
      </c>
      <c r="B41" s="95" t="str">
        <f>VLOOKUP(A41, Table13[[DESIGNATOR]:[LCSC MANUFACTURER]],3,FALSE)</f>
        <v>SOT-23-5</v>
      </c>
      <c r="C41" s="95">
        <f>VLOOKUP(A41, Table13[[DESIGNATOR]:[LCSC MANUFACTURER]],4,FALSE)</f>
        <v>1</v>
      </c>
      <c r="D41" s="95" t="str">
        <f>VLOOKUP(A41, Table13[[DESIGNATOR]:[LCSC MANUFACTURER]],2,FALSE)</f>
        <v>AP3012</v>
      </c>
      <c r="E41" s="95" t="str">
        <f>VLOOKUP(A41, Table13[[DESIGNATOR]:[LCSC MANUFACTURER]],10,FALSE)</f>
        <v>C460356</v>
      </c>
    </row>
    <row r="42" spans="1:5" x14ac:dyDescent="0.2">
      <c r="A42" s="94" t="s">
        <v>143</v>
      </c>
      <c r="B42" s="95" t="str">
        <f>VLOOKUP(A42, Table13[[DESIGNATOR]:[LCSC MANUFACTURER]],3,FALSE)</f>
        <v>OLED 128x64 1.3in</v>
      </c>
      <c r="C42" s="95">
        <f>VLOOKUP(A42, Table13[[DESIGNATOR]:[LCSC MANUFACTURER]],4,FALSE)</f>
        <v>1</v>
      </c>
      <c r="D42" s="95" t="str">
        <f>VLOOKUP(A42, Table13[[DESIGNATOR]:[LCSC MANUFACTURER]],2,FALSE)</f>
        <v>OLED 128x64 1.3"</v>
      </c>
      <c r="E42" s="95" t="str">
        <f>VLOOKUP(A42, Table13[[DESIGNATOR]:[LCSC MANUFACTURER]],10,FALSE)</f>
        <v>-</v>
      </c>
    </row>
    <row r="43" spans="1:5" x14ac:dyDescent="0.2">
      <c r="A43" s="94" t="s">
        <v>146</v>
      </c>
      <c r="B43" s="95" t="str">
        <f>VLOOKUP(A43, Table13[[DESIGNATOR]:[LCSC MANUFACTURER]],3,FALSE)</f>
        <v>SOT-23-6</v>
      </c>
      <c r="C43" s="95">
        <f>VLOOKUP(A43, Table13[[DESIGNATOR]:[LCSC MANUFACTURER]],4,FALSE)</f>
        <v>1</v>
      </c>
      <c r="D43" s="95" t="str">
        <f>VLOOKUP(A43, Table13[[DESIGNATOR]:[LCSC MANUFACTURER]],2,FALSE)</f>
        <v>USBLC6-2SC6</v>
      </c>
      <c r="E43" s="95" t="str">
        <f>VLOOKUP(A43, Table13[[DESIGNATOR]:[LCSC MANUFACTURER]],10,FALSE)</f>
        <v>C2827654</v>
      </c>
    </row>
    <row r="44" spans="1:5" x14ac:dyDescent="0.2">
      <c r="A44" s="94" t="s">
        <v>148</v>
      </c>
      <c r="B44" s="95" t="str">
        <f>VLOOKUP(A44, Table13[[DESIGNATOR]:[LCSC MANUFACTURER]],3,FALSE)</f>
        <v>TSSOP-14_4.4x5mm_P0.65mm</v>
      </c>
      <c r="C44" s="95">
        <f>VLOOKUP(A44, Table13[[DESIGNATOR]:[LCSC MANUFACTURER]],4,FALSE)</f>
        <v>1</v>
      </c>
      <c r="D44" s="95" t="str">
        <f>VLOOKUP(A44, Table13[[DESIGNATOR]:[LCSC MANUFACTURER]],2,FALSE)</f>
        <v>LM324</v>
      </c>
      <c r="E44" s="95" t="str">
        <f>VLOOKUP(A44, Table13[[DESIGNATOR]:[LCSC MANUFACTURER]],10,FALSE)</f>
        <v>C2977081</v>
      </c>
    </row>
    <row r="45" spans="1:5" x14ac:dyDescent="0.2">
      <c r="A45" s="94" t="s">
        <v>151</v>
      </c>
      <c r="B45" s="95" t="str">
        <f>VLOOKUP(A45, Table13[[DESIGNATOR]:[LCSC MANUFACTURER]],3,FALSE)</f>
        <v>TSSOP-10_3x3mm_P0.5mm</v>
      </c>
      <c r="C45" s="95">
        <f>VLOOKUP(A45, Table13[[DESIGNATOR]:[LCSC MANUFACTURER]],4,FALSE)</f>
        <v>1</v>
      </c>
      <c r="D45" s="95" t="str">
        <f>VLOOKUP(A45, Table13[[DESIGNATOR]:[LCSC MANUFACTURER]],2,FALSE)</f>
        <v>ADS1115IDGS</v>
      </c>
      <c r="E45" s="95" t="str">
        <f>VLOOKUP(A45, Table13[[DESIGNATOR]:[LCSC MANUFACTURER]],10,FALSE)</f>
        <v>C37593</v>
      </c>
    </row>
    <row r="46" spans="1:5" x14ac:dyDescent="0.2">
      <c r="A46" s="94" t="s">
        <v>154</v>
      </c>
      <c r="B46" s="95" t="str">
        <f>VLOOKUP(A46, Table13[[DESIGNATOR]:[LCSC MANUFACTURER]],3,FALSE)</f>
        <v>LQFP-64_10x10mm_P0.5mm</v>
      </c>
      <c r="C46" s="95">
        <f>VLOOKUP(A46, Table13[[DESIGNATOR]:[LCSC MANUFACTURER]],4,FALSE)</f>
        <v>1</v>
      </c>
      <c r="D46" s="95" t="str">
        <f>VLOOKUP(A46, Table13[[DESIGNATOR]:[LCSC MANUFACTURER]],2,FALSE)</f>
        <v>STM32F411RETx</v>
      </c>
      <c r="E46" s="95" t="str">
        <f>VLOOKUP(A46, Table13[[DESIGNATOR]:[LCSC MANUFACTURER]],10,FALSE)</f>
        <v>C94355</v>
      </c>
    </row>
    <row r="47" spans="1:5" x14ac:dyDescent="0.2">
      <c r="A47" s="94" t="s">
        <v>157</v>
      </c>
      <c r="B47" s="95" t="str">
        <f>VLOOKUP(A47, Table13[[DESIGNATOR]:[LCSC MANUFACTURER]],3,FALSE)</f>
        <v>XTAL_2PIN_3.2x1.5mm</v>
      </c>
      <c r="C47" s="95">
        <f>VLOOKUP(A47, Table13[[DESIGNATOR]:[LCSC MANUFACTURER]],4,FALSE)</f>
        <v>1</v>
      </c>
      <c r="D47" s="95" t="str">
        <f>VLOOKUP(A47, Table13[[DESIGNATOR]:[LCSC MANUFACTURER]],2,FALSE)</f>
        <v>32.768kHz 12.5pF</v>
      </c>
      <c r="E47" s="95" t="str">
        <f>VLOOKUP(A47, Table13[[DESIGNATOR]:[LCSC MANUFACTURER]],10,FALSE)</f>
        <v>C5563819</v>
      </c>
    </row>
    <row r="48" spans="1:5" x14ac:dyDescent="0.2">
      <c r="A48" s="94" t="s">
        <v>158</v>
      </c>
      <c r="B48" s="95" t="str">
        <f>VLOOKUP(A48, Table13[[DESIGNATOR]:[LCSC MANUFACTURER]],3,FALSE)</f>
        <v>XTAL_4PIN_3.2x2.5mm</v>
      </c>
      <c r="C48" s="95">
        <f>VLOOKUP(A48, Table13[[DESIGNATOR]:[LCSC MANUFACTURER]],4,FALSE)</f>
        <v>1</v>
      </c>
      <c r="D48" s="95" t="str">
        <f>VLOOKUP(A48, Table13[[DESIGNATOR]:[LCSC MANUFACTURER]],2,FALSE)</f>
        <v>12MHz  20ppm 18pF</v>
      </c>
      <c r="E48" s="95" t="str">
        <f>VLOOKUP(A48, Table13[[DESIGNATOR]:[LCSC MANUFACTURER]],10,FALSE)</f>
        <v>C6071564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STM32XP - BOM REV.00</vt:lpstr>
      <vt:lpstr>STM32XP - BOM (NO DNP)</vt:lpstr>
      <vt:lpstr>JLCPCB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Araújo</dc:creator>
  <cp:lastModifiedBy>André A. M. Araújo</cp:lastModifiedBy>
  <dcterms:created xsi:type="dcterms:W3CDTF">2024-11-07T23:25:31Z</dcterms:created>
  <dcterms:modified xsi:type="dcterms:W3CDTF">2024-11-10T21:52:59Z</dcterms:modified>
</cp:coreProperties>
</file>