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worksheets/sheet6.xml" ContentType="application/vnd.openxmlformats-officedocument.spreadsheetml.worksheet+xml"/>
  <Override PartName="/xl/drawings/drawing2.xml" ContentType="application/vnd.openxmlformats-officedocument.drawing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7860" yWindow="60" windowWidth="34740" windowHeight="25260" tabRatio="812" firstSheet="0" activeTab="4" autoFilterDateGrouping="1"/>
  </bookViews>
  <sheets>
    <sheet xmlns:r="http://schemas.openxmlformats.org/officeDocument/2006/relationships" name="Issuance Table" sheetId="1" state="visible" r:id="rId1"/>
    <sheet xmlns:r="http://schemas.openxmlformats.org/officeDocument/2006/relationships" name="FY Funding Needs" sheetId="2" state="visible" r:id="rId2"/>
    <sheet xmlns:r="http://schemas.openxmlformats.org/officeDocument/2006/relationships" name="QE Path" sheetId="3" state="visible" r:id="rId3"/>
    <sheet xmlns:r="http://schemas.openxmlformats.org/officeDocument/2006/relationships" name="SOMA Runoff Caps" sheetId="4" state="visible" r:id="rId4"/>
    <sheet xmlns:r="http://schemas.openxmlformats.org/officeDocument/2006/relationships" name="Summary Charts" sheetId="5" state="visible" r:id="rId5"/>
    <sheet xmlns:r="http://schemas.openxmlformats.org/officeDocument/2006/relationships" name="Additional Charts" sheetId="6" state="visible" r:id="rId6"/>
    <sheet xmlns:r="http://schemas.openxmlformats.org/officeDocument/2006/relationships" name="Net Issuance Summary" sheetId="7" state="visible" r:id="rId7"/>
    <sheet xmlns:r="http://schemas.openxmlformats.org/officeDocument/2006/relationships" name="SOMA Runoff Summary" sheetId="8" state="visible" r:id="rId8"/>
    <sheet xmlns:r="http://schemas.openxmlformats.org/officeDocument/2006/relationships" name="Summary Stats" sheetId="9" state="visible" r:id="rId9"/>
    <sheet xmlns:r="http://schemas.openxmlformats.org/officeDocument/2006/relationships" name="Nonbill Summary Stats" sheetId="10" state="visible" r:id="rId10"/>
    <sheet xmlns:r="http://schemas.openxmlformats.org/officeDocument/2006/relationships" name="Supply Buckets" sheetId="11" state="visible" r:id="rId11"/>
    <sheet xmlns:r="http://schemas.openxmlformats.org/officeDocument/2006/relationships" name="Nonbill Supply Buckets" sheetId="12" state="visible" r:id="rId12"/>
  </sheets>
  <definedNames>
    <definedName name="CIQWBGuid" hidden="1">"c2417c22-2f82-4714-8503-27adc3c5864f"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#,##0.0"/>
    <numFmt numFmtId="165" formatCode="0.0"/>
    <numFmt numFmtId="166" formatCode="0.0%"/>
    <numFmt numFmtId="167" formatCode="mm/dd/yy;@"/>
    <numFmt numFmtId="168" formatCode="[$-409]mmm\-yy;@"/>
    <numFmt numFmtId="169" formatCode="0.000"/>
  </numFmts>
  <fonts count="25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Arial"/>
      <family val="2"/>
      <sz val="12"/>
    </font>
    <font>
      <name val="Arial"/>
      <family val="2"/>
      <color theme="1"/>
      <sz val="10"/>
    </font>
    <font>
      <name val="Arial"/>
      <family val="2"/>
      <color theme="1"/>
      <sz val="8"/>
    </font>
    <font>
      <name val="Arial"/>
      <family val="2"/>
      <sz val="8"/>
    </font>
    <font>
      <name val="Arial"/>
      <family val="2"/>
      <color rgb="FF006100"/>
      <sz val="10"/>
    </font>
    <font>
      <name val="Arial"/>
      <family val="2"/>
      <b val="1"/>
      <color theme="0" tint="-0.249977111117893"/>
      <sz val="8"/>
    </font>
    <font>
      <name val="Arial"/>
      <family val="2"/>
      <b val="1"/>
      <color theme="1"/>
      <sz val="8"/>
    </font>
    <font>
      <name val="Arial"/>
      <family val="2"/>
      <sz val="10"/>
    </font>
    <font>
      <name val="Arial"/>
      <family val="2"/>
      <color rgb="FF000000"/>
      <sz val="8"/>
    </font>
    <font>
      <name val="Calibri"/>
      <family val="2"/>
      <b val="1"/>
      <sz val="14"/>
      <scheme val="minor"/>
    </font>
    <font>
      <name val="Calibri"/>
      <family val="2"/>
      <i val="1"/>
      <color theme="1"/>
      <sz val="10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theme="1"/>
      <sz val="11"/>
      <u val="single"/>
      <scheme val="minor"/>
    </font>
    <font>
      <name val="Calibri"/>
      <family val="2"/>
      <i val="1"/>
      <color theme="1"/>
      <sz val="9"/>
      <scheme val="minor"/>
    </font>
    <font>
      <name val="Calibri"/>
      <family val="2"/>
      <b val="1"/>
      <sz val="11"/>
    </font>
    <font>
      <name val="Calibri"/>
      <family val="2"/>
      <color rgb="FF0070C0"/>
      <sz val="16"/>
      <scheme val="minor"/>
    </font>
    <font>
      <name val="Calibri"/>
      <family val="2"/>
      <color theme="1"/>
      <sz val="16"/>
      <scheme val="minor"/>
    </font>
    <font>
      <name val="Calibri"/>
      <family val="2"/>
      <b val="1"/>
      <sz val="10"/>
    </font>
    <font>
      <name val="Calibri"/>
      <family val="2"/>
      <b val="1"/>
      <color theme="1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i val="1"/>
      <color theme="1"/>
      <sz val="9"/>
      <vertAlign val="superscript"/>
      <scheme val="minor"/>
    </font>
    <font>
      <name val="Calibri"/>
      <family val="2"/>
      <b val="1"/>
      <color theme="1"/>
      <sz val="11"/>
      <vertAlign val="superscript"/>
      <scheme val="minor"/>
    </font>
  </fonts>
  <fills count="10">
    <fill>
      <patternFill/>
    </fill>
    <fill>
      <patternFill patternType="gray125"/>
    </fill>
    <fill>
      <patternFill patternType="solid">
        <fgColor rgb="FFC6EFCE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rgb="FFB7DEE8"/>
        <bgColor rgb="FF000000"/>
      </patternFill>
    </fill>
    <fill>
      <patternFill patternType="solid">
        <fgColor rgb="FFDAEEF3"/>
        <bgColor rgb="FF000000"/>
      </patternFill>
    </fill>
    <fill>
      <patternFill patternType="solid">
        <fgColor rgb="FFDAEEF3"/>
        <bgColor indexed="64"/>
      </patternFill>
    </fill>
  </fills>
  <borders count="2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indexed="64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auto="1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auto="1"/>
      </bottom>
      <diagonal/>
    </border>
  </borders>
  <cellStyleXfs count="12">
    <xf numFmtId="0" fontId="1" fillId="0" borderId="0"/>
    <xf numFmtId="43" fontId="1" fillId="0" borderId="0"/>
    <xf numFmtId="0" fontId="3" fillId="0" borderId="0"/>
    <xf numFmtId="0" fontId="1" fillId="0" borderId="0"/>
    <xf numFmtId="0" fontId="4" fillId="0" borderId="0"/>
    <xf numFmtId="0" fontId="7" fillId="2" borderId="0"/>
    <xf numFmtId="0" fontId="4" fillId="3" borderId="1"/>
    <xf numFmtId="0" fontId="4" fillId="3" borderId="1"/>
    <xf numFmtId="0" fontId="4" fillId="0" borderId="0"/>
    <xf numFmtId="0" fontId="10" fillId="0" borderId="0"/>
    <xf numFmtId="0" fontId="4" fillId="0" borderId="0"/>
    <xf numFmtId="0" fontId="10" fillId="0" borderId="0"/>
  </cellStyleXfs>
  <cellXfs count="141">
    <xf numFmtId="0" fontId="0" fillId="0" borderId="0" pivotButton="0" quotePrefix="0" xfId="0"/>
    <xf numFmtId="0" fontId="0" fillId="0" borderId="0" pivotButton="0" quotePrefix="0" xfId="0"/>
    <xf numFmtId="0" fontId="5" fillId="0" borderId="0" pivotButton="0" quotePrefix="0" xfId="4"/>
    <xf numFmtId="0" fontId="6" fillId="0" borderId="0" pivotButton="0" quotePrefix="0" xfId="4"/>
    <xf numFmtId="0" fontId="6" fillId="5" borderId="7" applyAlignment="1" pivotButton="0" quotePrefix="0" xfId="4">
      <alignment horizontal="center" vertical="center"/>
    </xf>
    <xf numFmtId="0" fontId="6" fillId="5" borderId="8" applyAlignment="1" pivotButton="0" quotePrefix="0" xfId="4">
      <alignment horizontal="center" vertical="center"/>
    </xf>
    <xf numFmtId="3" fontId="6" fillId="5" borderId="9" applyAlignment="1" pivotButton="0" quotePrefix="0" xfId="5">
      <alignment horizontal="center" vertical="center" textRotation="90"/>
    </xf>
    <xf numFmtId="3" fontId="6" fillId="5" borderId="7" applyAlignment="1" pivotButton="0" quotePrefix="0" xfId="5">
      <alignment horizontal="center" vertical="center" textRotation="90"/>
    </xf>
    <xf numFmtId="3" fontId="6" fillId="5" borderId="8" applyAlignment="1" pivotButton="0" quotePrefix="0" xfId="5">
      <alignment horizontal="center" vertical="center" textRotation="90"/>
    </xf>
    <xf numFmtId="0" fontId="5" fillId="0" borderId="0" applyAlignment="1" pivotButton="0" quotePrefix="0" xfId="4">
      <alignment vertical="center"/>
    </xf>
    <xf numFmtId="3" fontId="6" fillId="0" borderId="0" applyAlignment="1" pivotButton="0" quotePrefix="0" xfId="5">
      <alignment horizontal="center" vertical="center" textRotation="90"/>
    </xf>
    <xf numFmtId="0" fontId="6" fillId="5" borderId="10" applyAlignment="1" pivotButton="0" quotePrefix="0" xfId="6">
      <alignment horizontal="center"/>
    </xf>
    <xf numFmtId="0" fontId="6" fillId="5" borderId="11" applyAlignment="1" pivotButton="0" quotePrefix="0" xfId="6">
      <alignment horizontal="center"/>
    </xf>
    <xf numFmtId="0" fontId="5" fillId="0" borderId="4" applyAlignment="1" applyProtection="1" pivotButton="0" quotePrefix="0" xfId="5">
      <alignment horizontal="center"/>
      <protection locked="0" hidden="0"/>
    </xf>
    <xf numFmtId="0" fontId="5" fillId="4" borderId="10" applyAlignment="1" pivotButton="0" quotePrefix="0" xfId="7">
      <alignment horizontal="center"/>
    </xf>
    <xf numFmtId="0" fontId="5" fillId="4" borderId="11" applyAlignment="1" pivotButton="0" quotePrefix="0" xfId="7">
      <alignment horizontal="center"/>
    </xf>
    <xf numFmtId="0" fontId="8" fillId="0" borderId="0" pivotButton="0" quotePrefix="0" xfId="4"/>
    <xf numFmtId="0" fontId="9" fillId="0" borderId="0" pivotButton="0" quotePrefix="0" xfId="8"/>
    <xf numFmtId="0" fontId="9" fillId="0" borderId="0" applyAlignment="1" pivotButton="0" quotePrefix="0" xfId="8">
      <alignment horizontal="right"/>
    </xf>
    <xf numFmtId="0" fontId="6" fillId="5" borderId="12" applyAlignment="1" pivotButton="0" quotePrefix="0" xfId="6">
      <alignment horizontal="center"/>
    </xf>
    <xf numFmtId="0" fontId="6" fillId="5" borderId="13" applyAlignment="1" pivotButton="0" quotePrefix="0" xfId="6">
      <alignment horizontal="center"/>
    </xf>
    <xf numFmtId="0" fontId="5" fillId="0" borderId="2" applyAlignment="1" applyProtection="1" pivotButton="0" quotePrefix="0" xfId="5">
      <alignment horizontal="center"/>
      <protection locked="0" hidden="0"/>
    </xf>
    <xf numFmtId="0" fontId="5" fillId="4" borderId="12" applyAlignment="1" applyProtection="1" pivotButton="0" quotePrefix="0" xfId="5">
      <alignment horizontal="center"/>
      <protection locked="0" hidden="0"/>
    </xf>
    <xf numFmtId="0" fontId="5" fillId="4" borderId="2" applyAlignment="1" pivotButton="0" quotePrefix="0" xfId="8">
      <alignment horizontal="center"/>
    </xf>
    <xf numFmtId="0" fontId="5" fillId="0" borderId="2" applyAlignment="1" pivotButton="0" quotePrefix="0" xfId="5">
      <alignment horizontal="center"/>
    </xf>
    <xf numFmtId="0" fontId="5" fillId="4" borderId="13" applyAlignment="1" pivotButton="0" quotePrefix="0" xfId="8">
      <alignment horizontal="center"/>
    </xf>
    <xf numFmtId="0" fontId="5" fillId="0" borderId="13" applyAlignment="1" pivotButton="0" quotePrefix="0" xfId="5">
      <alignment horizontal="center"/>
    </xf>
    <xf numFmtId="0" fontId="5" fillId="0" borderId="13" applyAlignment="1" pivotButton="0" quotePrefix="0" xfId="11">
      <alignment horizontal="center"/>
    </xf>
    <xf numFmtId="0" fontId="5" fillId="0" borderId="2" applyAlignment="1" pivotButton="0" quotePrefix="0" xfId="11">
      <alignment horizontal="center"/>
    </xf>
    <xf numFmtId="0" fontId="5" fillId="4" borderId="13" applyAlignment="1" pivotButton="0" quotePrefix="0" xfId="5">
      <alignment horizontal="center"/>
    </xf>
    <xf numFmtId="0" fontId="6" fillId="0" borderId="0" pivotButton="0" quotePrefix="0" xfId="11"/>
    <xf numFmtId="0" fontId="5" fillId="0" borderId="13" applyAlignment="1" pivotButton="0" quotePrefix="0" xfId="0">
      <alignment horizontal="center"/>
    </xf>
    <xf numFmtId="14" fontId="11" fillId="0" borderId="0" pivotButton="0" quotePrefix="0" xfId="4"/>
    <xf numFmtId="0" fontId="6" fillId="0" borderId="0" applyAlignment="1" pivotButton="0" quotePrefix="0" xfId="6">
      <alignment horizontal="center"/>
    </xf>
    <xf numFmtId="0" fontId="5" fillId="0" borderId="2" applyAlignment="1" pivotButton="0" quotePrefix="0" xfId="0">
      <alignment horizontal="center"/>
    </xf>
    <xf numFmtId="0" fontId="5" fillId="4" borderId="13" applyAlignment="1" pivotButton="0" quotePrefix="0" xfId="8">
      <alignment horizontal="center" vertical="center"/>
    </xf>
    <xf numFmtId="0" fontId="6" fillId="5" borderId="13" applyAlignment="1" pivotButton="0" quotePrefix="0" xfId="6">
      <alignment horizontal="center" vertical="center"/>
    </xf>
    <xf numFmtId="0" fontId="6" fillId="5" borderId="14" applyAlignment="1" pivotButton="0" quotePrefix="0" xfId="6">
      <alignment horizontal="center"/>
    </xf>
    <xf numFmtId="0" fontId="6" fillId="5" borderId="15" applyAlignment="1" pivotButton="0" quotePrefix="0" xfId="6">
      <alignment horizontal="center"/>
    </xf>
    <xf numFmtId="0" fontId="11" fillId="7" borderId="12" applyAlignment="1" pivotButton="0" quotePrefix="0" xfId="5">
      <alignment horizontal="center"/>
    </xf>
    <xf numFmtId="0" fontId="11" fillId="7" borderId="2" applyAlignment="1" pivotButton="0" quotePrefix="0" xfId="5">
      <alignment horizontal="center"/>
    </xf>
    <xf numFmtId="0" fontId="11" fillId="7" borderId="13" applyAlignment="1" pivotButton="0" quotePrefix="0" xfId="5">
      <alignment horizontal="center"/>
    </xf>
    <xf numFmtId="1" fontId="11" fillId="7" borderId="12" applyAlignment="1" pivotButton="0" quotePrefix="0" xfId="5">
      <alignment horizontal="center"/>
    </xf>
    <xf numFmtId="1" fontId="11" fillId="7" borderId="2" applyAlignment="1" pivotButton="0" quotePrefix="0" xfId="5">
      <alignment horizontal="center"/>
    </xf>
    <xf numFmtId="1" fontId="11" fillId="7" borderId="13" applyAlignment="1" pivotButton="0" quotePrefix="0" xfId="5">
      <alignment horizontal="center"/>
    </xf>
    <xf numFmtId="1" fontId="5" fillId="6" borderId="13" applyAlignment="1" pivotButton="0" quotePrefix="0" xfId="5">
      <alignment horizontal="center"/>
    </xf>
    <xf numFmtId="1" fontId="11" fillId="8" borderId="12" applyAlignment="1" pivotButton="0" quotePrefix="0" xfId="7">
      <alignment horizontal="center"/>
    </xf>
    <xf numFmtId="1" fontId="11" fillId="8" borderId="2" applyAlignment="1" pivotButton="0" quotePrefix="0" xfId="7">
      <alignment horizontal="center"/>
    </xf>
    <xf numFmtId="1" fontId="11" fillId="8" borderId="13" applyAlignment="1" pivotButton="0" quotePrefix="0" xfId="7">
      <alignment horizontal="center"/>
    </xf>
    <xf numFmtId="0" fontId="5" fillId="9" borderId="12" applyAlignment="1" applyProtection="1" pivotButton="0" quotePrefix="0" xfId="5">
      <alignment horizontal="center"/>
      <protection locked="0" hidden="0"/>
    </xf>
    <xf numFmtId="0" fontId="5" fillId="9" borderId="2" applyAlignment="1" pivotButton="0" quotePrefix="0" xfId="5">
      <alignment horizontal="center"/>
    </xf>
    <xf numFmtId="1" fontId="5" fillId="9" borderId="13" applyAlignment="1" pivotButton="0" quotePrefix="0" xfId="7">
      <alignment horizontal="center"/>
    </xf>
    <xf numFmtId="0" fontId="5" fillId="6" borderId="2" applyAlignment="1" applyProtection="1" pivotButton="0" quotePrefix="0" xfId="5">
      <alignment horizontal="center"/>
      <protection locked="0" hidden="0"/>
    </xf>
    <xf numFmtId="0" fontId="5" fillId="6" borderId="13" applyAlignment="1" applyProtection="1" pivotButton="0" quotePrefix="0" xfId="5">
      <alignment horizontal="center"/>
      <protection locked="0" hidden="0"/>
    </xf>
    <xf numFmtId="0" fontId="5" fillId="6" borderId="12" applyAlignment="1" applyProtection="1" pivotButton="0" quotePrefix="0" xfId="5">
      <alignment horizontal="center"/>
      <protection locked="0" hidden="0"/>
    </xf>
    <xf numFmtId="0" fontId="2" fillId="0" borderId="3" applyAlignment="1" pivotButton="0" quotePrefix="0" xfId="0">
      <alignment horizontal="center"/>
    </xf>
    <xf numFmtId="0" fontId="2" fillId="0" borderId="5" applyAlignment="1" pivotButton="0" quotePrefix="0" xfId="0">
      <alignment horizontal="center"/>
    </xf>
    <xf numFmtId="164" fontId="0" fillId="0" borderId="0" applyAlignment="1" pivotButton="0" quotePrefix="0" xfId="1">
      <alignment horizontal="center"/>
    </xf>
    <xf numFmtId="0" fontId="13" fillId="0" borderId="0" applyAlignment="1" pivotButton="0" quotePrefix="0" xfId="0">
      <alignment horizontal="left"/>
    </xf>
    <xf numFmtId="0" fontId="5" fillId="4" borderId="14" applyAlignment="1" applyProtection="1" pivotButton="0" quotePrefix="0" xfId="5">
      <alignment horizontal="center"/>
      <protection locked="0" hidden="0"/>
    </xf>
    <xf numFmtId="0" fontId="5" fillId="4" borderId="15" applyAlignment="1" pivotButton="0" quotePrefix="0" xfId="8">
      <alignment horizontal="center" vertical="center"/>
    </xf>
    <xf numFmtId="0" fontId="13" fillId="0" borderId="0" pivotButton="0" quotePrefix="0" xfId="0"/>
    <xf numFmtId="3" fontId="0" fillId="0" borderId="0" pivotButton="0" quotePrefix="0" xfId="0"/>
    <xf numFmtId="0" fontId="0" fillId="0" borderId="3" pivotButton="0" quotePrefix="0" xfId="0"/>
    <xf numFmtId="0" fontId="14" fillId="0" borderId="0" pivotButton="0" quotePrefix="0" xfId="0"/>
    <xf numFmtId="0" fontId="15" fillId="0" borderId="0" pivotButton="0" quotePrefix="0" xfId="0"/>
    <xf numFmtId="3" fontId="0" fillId="0" borderId="0" applyAlignment="1" pivotButton="0" quotePrefix="0" xfId="0">
      <alignment horizontal="center"/>
    </xf>
    <xf numFmtId="164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165" fontId="0" fillId="0" borderId="17" applyAlignment="1" pivotButton="0" quotePrefix="0" xfId="0">
      <alignment horizontal="center"/>
    </xf>
    <xf numFmtId="0" fontId="0" fillId="0" borderId="6" applyAlignment="1" pivotButton="0" quotePrefix="0" xfId="0">
      <alignment horizontal="center"/>
    </xf>
    <xf numFmtId="0" fontId="2" fillId="0" borderId="18" applyAlignment="1" pivotButton="0" quotePrefix="0" xfId="0">
      <alignment horizontal="center"/>
    </xf>
    <xf numFmtId="3" fontId="14" fillId="0" borderId="0" pivotButton="0" quotePrefix="0" xfId="0"/>
    <xf numFmtId="164" fontId="14" fillId="0" borderId="0" pivotButton="0" quotePrefix="0" xfId="0"/>
    <xf numFmtId="166" fontId="14" fillId="0" borderId="0" pivotButton="0" quotePrefix="0" xfId="0"/>
    <xf numFmtId="164" fontId="0" fillId="0" borderId="17" applyAlignment="1" pivotButton="0" quotePrefix="0" xfId="1">
      <alignment horizontal="center"/>
    </xf>
    <xf numFmtId="0" fontId="5" fillId="6" borderId="10" applyAlignment="1" pivotButton="0" quotePrefix="0" xfId="7">
      <alignment horizontal="center"/>
    </xf>
    <xf numFmtId="0" fontId="5" fillId="6" borderId="4" applyAlignment="1" pivotButton="0" quotePrefix="0" xfId="7">
      <alignment horizontal="center"/>
    </xf>
    <xf numFmtId="0" fontId="5" fillId="6" borderId="11" applyAlignment="1" pivotButton="0" quotePrefix="0" xfId="7">
      <alignment horizontal="center"/>
    </xf>
    <xf numFmtId="0" fontId="5" fillId="6" borderId="10" applyAlignment="1" applyProtection="1" pivotButton="0" quotePrefix="0" xfId="5">
      <alignment horizontal="center"/>
      <protection locked="0" hidden="0"/>
    </xf>
    <xf numFmtId="0" fontId="5" fillId="6" borderId="11" applyAlignment="1" applyProtection="1" pivotButton="0" quotePrefix="0" xfId="5">
      <alignment horizontal="center"/>
      <protection locked="0" hidden="0"/>
    </xf>
    <xf numFmtId="0" fontId="5" fillId="6" borderId="12" applyAlignment="1" pivotButton="0" quotePrefix="0" xfId="7">
      <alignment horizontal="center"/>
    </xf>
    <xf numFmtId="0" fontId="5" fillId="6" borderId="2" applyAlignment="1" pivotButton="0" quotePrefix="0" xfId="7">
      <alignment horizontal="center"/>
    </xf>
    <xf numFmtId="0" fontId="5" fillId="6" borderId="13" applyAlignment="1" pivotButton="0" quotePrefix="0" xfId="7">
      <alignment horizontal="center"/>
    </xf>
    <xf numFmtId="0" fontId="5" fillId="9" borderId="13" applyAlignment="1" pivotButton="0" quotePrefix="0" xfId="5">
      <alignment horizontal="center"/>
    </xf>
    <xf numFmtId="0" fontId="5" fillId="9" borderId="12" applyAlignment="1" pivotButton="0" quotePrefix="0" xfId="5">
      <alignment horizontal="center"/>
    </xf>
    <xf numFmtId="0" fontId="5" fillId="9" borderId="13" applyAlignment="1" pivotButton="0" quotePrefix="0" xfId="8">
      <alignment horizontal="center"/>
    </xf>
    <xf numFmtId="0" fontId="5" fillId="6" borderId="13" applyAlignment="1" pivotButton="0" quotePrefix="0" xfId="11">
      <alignment horizontal="center"/>
    </xf>
    <xf numFmtId="0" fontId="11" fillId="8" borderId="12" applyAlignment="1" pivotButton="0" quotePrefix="0" xfId="5">
      <alignment horizontal="center"/>
    </xf>
    <xf numFmtId="0" fontId="11" fillId="8" borderId="2" applyAlignment="1" pivotButton="0" quotePrefix="0" xfId="5">
      <alignment horizontal="center"/>
    </xf>
    <xf numFmtId="0" fontId="11" fillId="8" borderId="13" applyAlignment="1" pivotButton="0" quotePrefix="0" xfId="5">
      <alignment horizontal="center"/>
    </xf>
    <xf numFmtId="0" fontId="5" fillId="6" borderId="13" applyAlignment="1" pivotButton="0" quotePrefix="0" xfId="5">
      <alignment horizontal="center"/>
    </xf>
    <xf numFmtId="0" fontId="11" fillId="7" borderId="14" applyAlignment="1" pivotButton="0" quotePrefix="0" xfId="5">
      <alignment horizontal="center"/>
    </xf>
    <xf numFmtId="0" fontId="11" fillId="7" borderId="16" applyAlignment="1" pivotButton="0" quotePrefix="0" xfId="5">
      <alignment horizontal="center"/>
    </xf>
    <xf numFmtId="0" fontId="11" fillId="7" borderId="15" applyAlignment="1" pivotButton="0" quotePrefix="0" xfId="5">
      <alignment horizontal="center"/>
    </xf>
    <xf numFmtId="1" fontId="11" fillId="8" borderId="14" applyAlignment="1" pivotButton="0" quotePrefix="0" xfId="7">
      <alignment horizontal="center"/>
    </xf>
    <xf numFmtId="1" fontId="11" fillId="8" borderId="16" applyAlignment="1" pivotButton="0" quotePrefix="0" xfId="7">
      <alignment horizontal="center"/>
    </xf>
    <xf numFmtId="1" fontId="11" fillId="8" borderId="15" applyAlignment="1" pivotButton="0" quotePrefix="0" xfId="7">
      <alignment horizontal="center"/>
    </xf>
    <xf numFmtId="0" fontId="5" fillId="9" borderId="16" applyAlignment="1" pivotButton="0" quotePrefix="0" xfId="5">
      <alignment horizontal="center"/>
    </xf>
    <xf numFmtId="1" fontId="5" fillId="9" borderId="15" applyAlignment="1" pivotButton="0" quotePrefix="0" xfId="7">
      <alignment horizontal="center"/>
    </xf>
    <xf numFmtId="167" fontId="6" fillId="0" borderId="0" pivotButton="0" quotePrefix="0" xfId="4"/>
    <xf numFmtId="168" fontId="0" fillId="0" borderId="6" applyAlignment="1" pivotButton="0" quotePrefix="0" xfId="0">
      <alignment horizontal="center"/>
    </xf>
    <xf numFmtId="0" fontId="17" fillId="0" borderId="19" applyAlignment="1" pivotButton="0" quotePrefix="0" xfId="0">
      <alignment horizontal="center" vertical="top"/>
    </xf>
    <xf numFmtId="0" fontId="20" fillId="0" borderId="3" applyAlignment="1" pivotButton="0" quotePrefix="0" xfId="0">
      <alignment horizontal="center" vertical="top"/>
    </xf>
    <xf numFmtId="0" fontId="21" fillId="0" borderId="4" applyAlignment="1" pivotButton="0" quotePrefix="0" xfId="0">
      <alignment horizontal="center"/>
    </xf>
    <xf numFmtId="0" fontId="21" fillId="0" borderId="3" applyAlignment="1" pivotButton="0" quotePrefix="0" xfId="0">
      <alignment horizontal="center"/>
    </xf>
    <xf numFmtId="0" fontId="20" fillId="0" borderId="5" applyAlignment="1" pivotButton="0" quotePrefix="0" xfId="0">
      <alignment horizontal="center" vertical="top"/>
    </xf>
    <xf numFmtId="168" fontId="22" fillId="0" borderId="6" applyAlignment="1" pivotButton="0" quotePrefix="0" xfId="0">
      <alignment horizontal="center"/>
    </xf>
    <xf numFmtId="0" fontId="22" fillId="0" borderId="20" applyAlignment="1" pivotButton="0" quotePrefix="0" xfId="0">
      <alignment horizontal="center"/>
    </xf>
    <xf numFmtId="0" fontId="22" fillId="0" borderId="21" applyAlignment="1" pivotButton="0" quotePrefix="0" xfId="0">
      <alignment horizontal="center"/>
    </xf>
    <xf numFmtId="10" fontId="22" fillId="0" borderId="21" applyAlignment="1" pivotButton="0" quotePrefix="0" xfId="3">
      <alignment horizontal="center"/>
    </xf>
    <xf numFmtId="10" fontId="22" fillId="0" borderId="0" applyAlignment="1" pivotButton="0" quotePrefix="0" xfId="0">
      <alignment horizontal="center"/>
    </xf>
    <xf numFmtId="10" fontId="22" fillId="0" borderId="20" applyAlignment="1" pivotButton="0" quotePrefix="0" xfId="3">
      <alignment horizontal="center"/>
    </xf>
    <xf numFmtId="0" fontId="22" fillId="0" borderId="0" applyAlignment="1" pivotButton="0" quotePrefix="0" xfId="0">
      <alignment horizontal="center"/>
    </xf>
    <xf numFmtId="0" fontId="21" fillId="0" borderId="18" applyAlignment="1" pivotButton="0" quotePrefix="0" xfId="0">
      <alignment horizontal="center"/>
    </xf>
    <xf numFmtId="169" fontId="22" fillId="0" borderId="20" applyAlignment="1" pivotButton="0" quotePrefix="0" xfId="0">
      <alignment horizontal="center"/>
    </xf>
    <xf numFmtId="10" fontId="22" fillId="0" borderId="17" applyAlignment="1" pivotButton="0" quotePrefix="0" xfId="3">
      <alignment horizontal="center"/>
    </xf>
    <xf numFmtId="165" fontId="22" fillId="0" borderId="0" applyAlignment="1" pivotButton="0" quotePrefix="0" xfId="0">
      <alignment horizontal="center"/>
    </xf>
    <xf numFmtId="165" fontId="0" fillId="0" borderId="0" pivotButton="0" quotePrefix="0" xfId="0"/>
    <xf numFmtId="0" fontId="12" fillId="0" borderId="5" applyAlignment="1" pivotButton="0" quotePrefix="0" xfId="0">
      <alignment horizontal="center"/>
    </xf>
    <xf numFmtId="0" fontId="0" fillId="0" borderId="0" pivotButton="0" quotePrefix="0" xfId="0"/>
    <xf numFmtId="0" fontId="0" fillId="0" borderId="5" pivotButton="0" quotePrefix="0" xfId="0"/>
    <xf numFmtId="0" fontId="16" fillId="0" borderId="0" applyAlignment="1" pivotButton="0" quotePrefix="0" xfId="0">
      <alignment horizontal="left"/>
    </xf>
    <xf numFmtId="0" fontId="18" fillId="0" borderId="0" applyAlignment="1" pivotButton="0" quotePrefix="0" xfId="0">
      <alignment horizontal="center"/>
    </xf>
    <xf numFmtId="0" fontId="19" fillId="0" borderId="0" pivotButton="0" quotePrefix="0" xfId="0"/>
    <xf numFmtId="0" fontId="19" fillId="0" borderId="0" applyAlignment="1" pivotButton="0" quotePrefix="0" xfId="0">
      <alignment horizontal="center"/>
    </xf>
    <xf numFmtId="0" fontId="21" fillId="0" borderId="4" applyAlignment="1" pivotButton="0" quotePrefix="0" xfId="0">
      <alignment horizontal="center"/>
    </xf>
    <xf numFmtId="0" fontId="22" fillId="0" borderId="5" pivotButton="0" quotePrefix="0" xfId="0"/>
    <xf numFmtId="0" fontId="22" fillId="0" borderId="3" pivotButton="0" quotePrefix="0" xfId="0"/>
    <xf numFmtId="167" fontId="6" fillId="0" borderId="0" pivotButton="0" quotePrefix="0" xfId="4"/>
    <xf numFmtId="164" fontId="0" fillId="0" borderId="17" applyAlignment="1" pivotButton="0" quotePrefix="0" xfId="1">
      <alignment horizontal="center"/>
    </xf>
    <xf numFmtId="164" fontId="0" fillId="0" borderId="0" applyAlignment="1" pivotButton="0" quotePrefix="0" xfId="1">
      <alignment horizontal="center"/>
    </xf>
    <xf numFmtId="164" fontId="14" fillId="0" borderId="0" pivotButton="0" quotePrefix="0" xfId="0"/>
    <xf numFmtId="164" fontId="0" fillId="0" borderId="0" applyAlignment="1" pivotButton="0" quotePrefix="0" xfId="0">
      <alignment horizontal="center"/>
    </xf>
    <xf numFmtId="165" fontId="0" fillId="0" borderId="17" applyAlignment="1" pivotButton="0" quotePrefix="0" xfId="0">
      <alignment horizontal="center"/>
    </xf>
    <xf numFmtId="166" fontId="14" fillId="0" borderId="0" pivotButton="0" quotePrefix="0" xfId="0"/>
    <xf numFmtId="168" fontId="0" fillId="0" borderId="6" applyAlignment="1" pivotButton="0" quotePrefix="0" xfId="0">
      <alignment horizontal="center"/>
    </xf>
    <xf numFmtId="0" fontId="0" fillId="0" borderId="22" pivotButton="0" quotePrefix="0" xfId="0"/>
    <xf numFmtId="168" fontId="22" fillId="0" borderId="6" applyAlignment="1" pivotButton="0" quotePrefix="0" xfId="0">
      <alignment horizontal="center"/>
    </xf>
    <xf numFmtId="165" fontId="22" fillId="0" borderId="0" applyAlignment="1" pivotButton="0" quotePrefix="0" xfId="0">
      <alignment horizontal="center"/>
    </xf>
    <xf numFmtId="165" fontId="0" fillId="0" borderId="0" pivotButton="0" quotePrefix="0" xfId="0"/>
  </cellXfs>
  <cellStyles count="12">
    <cellStyle name="Normal" xfId="0" builtinId="0"/>
    <cellStyle name="Comma" xfId="1" builtinId="3"/>
    <cellStyle name="Normal 2 3" xfId="2"/>
    <cellStyle name="Percent 2" xfId="3"/>
    <cellStyle name="Normal 56 2" xfId="4"/>
    <cellStyle name="Good 13" xfId="5"/>
    <cellStyle name="Note 16 2" xfId="6"/>
    <cellStyle name="Note 16 2 2 2" xfId="7"/>
    <cellStyle name="Normal 56 2 2 2" xfId="8"/>
    <cellStyle name="Percent 2 2" xfId="9"/>
    <cellStyle name="Percent 17 2" xfId="10"/>
    <cellStyle name="Normal 2 2" xfId="1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Debt Supply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areaChart>
        <grouping val="stacked"/>
        <varyColors val="0"/>
        <ser>
          <idx val="0"/>
          <order val="0"/>
          <tx>
            <strRef>
              <f>'Summary Charts'!$L$44</f>
              <strCache>
                <ptCount val="1"/>
                <pt idx="0">
                  <v>0-2Y</v>
                </pt>
              </strCache>
            </strRef>
          </tx>
          <spPr>
            <a:solidFill xmlns:a="http://schemas.openxmlformats.org/drawingml/2006/main">
              <a:srgbClr val="0066FF"/>
            </a:solidFill>
            <a:ln xmlns:a="http://schemas.openxmlformats.org/drawingml/2006/main">
              <a:noFill/>
              <a:prstDash val="solid"/>
            </a:ln>
          </spPr>
          <cat>
            <numRef>
              <f>'Summary Charts'!$K$45:$K$158</f>
              <numCache>
                <formatCode>[$-409]mmm\-yy;@</formatCode>
                <ptCount val="114"/>
                <pt idx="0">
                  <v>44666</v>
                </pt>
                <pt idx="1">
                  <v>44696</v>
                </pt>
                <pt idx="2">
                  <v>44727</v>
                </pt>
                <pt idx="3">
                  <v>44757</v>
                </pt>
                <pt idx="4">
                  <v>44788</v>
                </pt>
                <pt idx="5">
                  <v>44819</v>
                </pt>
                <pt idx="6">
                  <v>44849</v>
                </pt>
                <pt idx="7">
                  <v>44880</v>
                </pt>
                <pt idx="8">
                  <v>44910</v>
                </pt>
                <pt idx="9">
                  <v>44941</v>
                </pt>
                <pt idx="10">
                  <v>44972</v>
                </pt>
                <pt idx="11">
                  <v>45000</v>
                </pt>
                <pt idx="12">
                  <v>45031</v>
                </pt>
                <pt idx="13">
                  <v>45061</v>
                </pt>
                <pt idx="14">
                  <v>45092</v>
                </pt>
                <pt idx="15">
                  <v>45122</v>
                </pt>
                <pt idx="16">
                  <v>45153</v>
                </pt>
                <pt idx="17">
                  <v>45184</v>
                </pt>
                <pt idx="18">
                  <v>45214</v>
                </pt>
                <pt idx="19">
                  <v>45245</v>
                </pt>
                <pt idx="20">
                  <v>45275</v>
                </pt>
                <pt idx="21">
                  <v>45306</v>
                </pt>
                <pt idx="22">
                  <v>45337</v>
                </pt>
                <pt idx="23">
                  <v>45366</v>
                </pt>
                <pt idx="24">
                  <v>45397</v>
                </pt>
                <pt idx="25">
                  <v>45427</v>
                </pt>
                <pt idx="26">
                  <v>45458</v>
                </pt>
                <pt idx="27">
                  <v>45488</v>
                </pt>
                <pt idx="28">
                  <v>45519</v>
                </pt>
                <pt idx="29">
                  <v>45550</v>
                </pt>
                <pt idx="30">
                  <v>45580</v>
                </pt>
                <pt idx="31">
                  <v>45611</v>
                </pt>
                <pt idx="32">
                  <v>45641</v>
                </pt>
                <pt idx="33">
                  <v>45672</v>
                </pt>
                <pt idx="34">
                  <v>45703</v>
                </pt>
                <pt idx="35">
                  <v>45731</v>
                </pt>
                <pt idx="36">
                  <v>45762</v>
                </pt>
                <pt idx="37">
                  <v>45792</v>
                </pt>
                <pt idx="38">
                  <v>45823</v>
                </pt>
                <pt idx="39">
                  <v>45853</v>
                </pt>
                <pt idx="40">
                  <v>45884</v>
                </pt>
                <pt idx="41">
                  <v>45915</v>
                </pt>
                <pt idx="42">
                  <v>45945</v>
                </pt>
                <pt idx="43">
                  <v>45976</v>
                </pt>
                <pt idx="44">
                  <v>46006</v>
                </pt>
                <pt idx="45">
                  <v>46037</v>
                </pt>
                <pt idx="46">
                  <v>46068</v>
                </pt>
                <pt idx="47">
                  <v>46096</v>
                </pt>
                <pt idx="48">
                  <v>46127</v>
                </pt>
                <pt idx="49">
                  <v>46157</v>
                </pt>
                <pt idx="50">
                  <v>46188</v>
                </pt>
                <pt idx="51">
                  <v>46218</v>
                </pt>
                <pt idx="52">
                  <v>46249</v>
                </pt>
                <pt idx="53">
                  <v>46280</v>
                </pt>
                <pt idx="54">
                  <v>46310</v>
                </pt>
                <pt idx="55">
                  <v>46341</v>
                </pt>
                <pt idx="56">
                  <v>46371</v>
                </pt>
                <pt idx="57">
                  <v>46402</v>
                </pt>
                <pt idx="58">
                  <v>46433</v>
                </pt>
                <pt idx="59">
                  <v>46461</v>
                </pt>
                <pt idx="60">
                  <v>46492</v>
                </pt>
                <pt idx="61">
                  <v>46522</v>
                </pt>
                <pt idx="62">
                  <v>46553</v>
                </pt>
                <pt idx="63">
                  <v>46583</v>
                </pt>
                <pt idx="64">
                  <v>46614</v>
                </pt>
                <pt idx="65">
                  <v>46645</v>
                </pt>
                <pt idx="66">
                  <v>46675</v>
                </pt>
                <pt idx="67">
                  <v>46706</v>
                </pt>
                <pt idx="68">
                  <v>46736</v>
                </pt>
                <pt idx="69">
                  <v>46767</v>
                </pt>
                <pt idx="70">
                  <v>46798</v>
                </pt>
                <pt idx="71">
                  <v>46827</v>
                </pt>
                <pt idx="72">
                  <v>46858</v>
                </pt>
                <pt idx="73">
                  <v>46888</v>
                </pt>
                <pt idx="74">
                  <v>46919</v>
                </pt>
                <pt idx="75">
                  <v>46949</v>
                </pt>
                <pt idx="76">
                  <v>46980</v>
                </pt>
                <pt idx="77">
                  <v>47011</v>
                </pt>
                <pt idx="78">
                  <v>47041</v>
                </pt>
                <pt idx="79">
                  <v>47072</v>
                </pt>
                <pt idx="80">
                  <v>47102</v>
                </pt>
                <pt idx="81">
                  <v>47133</v>
                </pt>
                <pt idx="82">
                  <v>47164</v>
                </pt>
                <pt idx="83">
                  <v>47192</v>
                </pt>
                <pt idx="84">
                  <v>47223</v>
                </pt>
                <pt idx="85">
                  <v>47253</v>
                </pt>
                <pt idx="86">
                  <v>47284</v>
                </pt>
                <pt idx="87">
                  <v>47314</v>
                </pt>
                <pt idx="88">
                  <v>47345</v>
                </pt>
                <pt idx="89">
                  <v>47376</v>
                </pt>
                <pt idx="90">
                  <v>47406</v>
                </pt>
                <pt idx="91">
                  <v>47437</v>
                </pt>
                <pt idx="92">
                  <v>47467</v>
                </pt>
                <pt idx="93">
                  <v>47498</v>
                </pt>
                <pt idx="94">
                  <v>47529</v>
                </pt>
                <pt idx="95">
                  <v>47557</v>
                </pt>
                <pt idx="96">
                  <v>47588</v>
                </pt>
                <pt idx="97">
                  <v>47618</v>
                </pt>
                <pt idx="98">
                  <v>47649</v>
                </pt>
                <pt idx="99">
                  <v>47679</v>
                </pt>
                <pt idx="100">
                  <v>47710</v>
                </pt>
                <pt idx="101">
                  <v>47741</v>
                </pt>
                <pt idx="102">
                  <v>47771</v>
                </pt>
                <pt idx="103">
                  <v>47802</v>
                </pt>
                <pt idx="104">
                  <v>47832</v>
                </pt>
                <pt idx="105">
                  <v>47863</v>
                </pt>
                <pt idx="106">
                  <v>47894</v>
                </pt>
                <pt idx="107">
                  <v>47922</v>
                </pt>
                <pt idx="108">
                  <v>47953</v>
                </pt>
                <pt idx="109">
                  <v>47983</v>
                </pt>
                <pt idx="110">
                  <v>48014</v>
                </pt>
                <pt idx="111">
                  <v>48044</v>
                </pt>
                <pt idx="112">
                  <v>48075</v>
                </pt>
                <pt idx="113">
                  <v>48106</v>
                </pt>
              </numCache>
            </numRef>
          </cat>
          <val>
            <numRef>
              <f>'Summary Charts'!$L$45:$L$158</f>
              <numCache>
                <formatCode>General</formatCode>
                <ptCount val="114"/>
                <pt idx="0">
                  <v>9.41184971</v>
                </pt>
                <pt idx="1">
                  <v>9.678935110000001</v>
                </pt>
                <pt idx="2">
                  <v>9.562303869999999</v>
                </pt>
                <pt idx="3">
                  <v>9.84047329</v>
                </pt>
                <pt idx="4">
                  <v>10.17963694</v>
                </pt>
                <pt idx="5">
                  <v>9.9064014</v>
                </pt>
                <pt idx="6">
                  <v>10.00711565</v>
                </pt>
                <pt idx="7">
                  <v>10.14570713</v>
                </pt>
                <pt idx="8">
                  <v>10.08017982</v>
                </pt>
                <pt idx="9">
                  <v>10.07841857</v>
                </pt>
                <pt idx="10">
                  <v>10.32558923</v>
                </pt>
                <pt idx="11">
                  <v>10.40749964</v>
                </pt>
                <pt idx="12">
                  <v>10.17552168</v>
                </pt>
                <pt idx="13">
                  <v>10.28840904</v>
                </pt>
                <pt idx="14">
                  <v>10.19178067</v>
                </pt>
                <pt idx="15">
                  <v>10.30720407</v>
                </pt>
                <pt idx="16">
                  <v>10.45953036</v>
                </pt>
                <pt idx="17">
                  <v>10.28765117</v>
                </pt>
                <pt idx="18">
                  <v>10.3904585</v>
                </pt>
                <pt idx="19">
                  <v>10.56005917</v>
                </pt>
                <pt idx="20">
                  <v>10.50182645</v>
                </pt>
                <pt idx="21">
                  <v>10.49988499</v>
                </pt>
                <pt idx="22">
                  <v>10.80279307</v>
                </pt>
                <pt idx="23">
                  <v>10.89833311</v>
                </pt>
                <pt idx="24">
                  <v>10.70089825</v>
                </pt>
                <pt idx="25">
                  <v>10.84252845</v>
                </pt>
                <pt idx="26">
                  <v>10.76030741</v>
                </pt>
                <pt idx="27">
                  <v>10.85737226</v>
                </pt>
                <pt idx="28">
                  <v>11.0326503</v>
                </pt>
                <pt idx="29">
                  <v>10.87246829</v>
                </pt>
                <pt idx="30">
                  <v>11.03614373</v>
                </pt>
                <pt idx="31">
                  <v>11.22732234</v>
                </pt>
                <pt idx="32">
                  <v>11.17548418</v>
                </pt>
                <pt idx="33">
                  <v>11.12829008</v>
                </pt>
                <pt idx="34">
                  <v>11.46793232</v>
                </pt>
                <pt idx="35">
                  <v>11.60477422</v>
                </pt>
                <pt idx="36">
                  <v>11.30823889</v>
                </pt>
                <pt idx="37">
                  <v>11.44393173</v>
                </pt>
                <pt idx="38">
                  <v>11.33275667</v>
                </pt>
                <pt idx="39">
                  <v>11.47997416</v>
                </pt>
                <pt idx="40">
                  <v>11.67673357</v>
                </pt>
                <pt idx="41">
                  <v>11.47951429</v>
                </pt>
                <pt idx="42">
                  <v>11.63423068</v>
                </pt>
                <pt idx="43">
                  <v>11.86091034</v>
                </pt>
                <pt idx="44">
                  <v>11.80853366</v>
                </pt>
                <pt idx="45">
                  <v>11.77579007</v>
                </pt>
                <pt idx="46">
                  <v>12.15146818</v>
                </pt>
                <pt idx="47">
                  <v>12.30241391</v>
                </pt>
                <pt idx="48">
                  <v>12.06723634</v>
                </pt>
                <pt idx="49">
                  <v>12.27118189</v>
                </pt>
                <pt idx="50">
                  <v>12.18163987</v>
                </pt>
                <pt idx="51">
                  <v>12.34521016</v>
                </pt>
                <pt idx="52">
                  <v>12.59320546</v>
                </pt>
                <pt idx="53">
                  <v>12.39640966</v>
                </pt>
                <pt idx="54">
                  <v>12.56346428</v>
                </pt>
                <pt idx="55">
                  <v>12.79065583</v>
                </pt>
                <pt idx="56">
                  <v>12.7359192</v>
                </pt>
                <pt idx="57">
                  <v>12.69142503</v>
                </pt>
                <pt idx="58">
                  <v>13.07232153</v>
                </pt>
                <pt idx="59">
                  <v>13.21580468</v>
                </pt>
                <pt idx="60">
                  <v>12.97639142</v>
                </pt>
                <pt idx="61">
                  <v>13.1668029</v>
                </pt>
                <pt idx="62">
                  <v>13.05619861</v>
                </pt>
                <pt idx="63">
                  <v>13.20798104</v>
                </pt>
                <pt idx="64">
                  <v>13.44098152</v>
                </pt>
                <pt idx="65">
                  <v>13.22526204</v>
                </pt>
                <pt idx="66">
                  <v>13.42646134</v>
                </pt>
                <pt idx="67">
                  <v>13.67546213</v>
                </pt>
                <pt idx="68">
                  <v>13.60983514</v>
                </pt>
                <pt idx="69">
                  <v>13.52950889</v>
                </pt>
                <pt idx="70">
                  <v>14.01598843</v>
                </pt>
                <pt idx="71">
                  <v>14.20274956</v>
                </pt>
                <pt idx="72">
                  <v>13.82878776</v>
                </pt>
                <pt idx="73">
                  <v>14.10990657</v>
                </pt>
                <pt idx="74">
                  <v>13.99920425</v>
                </pt>
                <pt idx="75">
                  <v>14.20699581</v>
                </pt>
                <pt idx="76">
                  <v>14.54839832</v>
                </pt>
                <pt idx="77">
                  <v>14.30274989</v>
                </pt>
                <pt idx="78">
                  <v>14.4892194</v>
                </pt>
                <pt idx="79">
                  <v>14.79467317</v>
                </pt>
                <pt idx="80">
                  <v>14.735152</v>
                </pt>
                <pt idx="81">
                  <v>14.6493405</v>
                </pt>
                <pt idx="82">
                  <v>15.14501167</v>
                </pt>
                <pt idx="83">
                  <v>15.32983998</v>
                </pt>
                <pt idx="84">
                  <v>14.99379489</v>
                </pt>
                <pt idx="85">
                  <v>15.26777169</v>
                </pt>
                <pt idx="86">
                  <v>15.16808528</v>
                </pt>
                <pt idx="87">
                  <v>15.36714332</v>
                </pt>
                <pt idx="88">
                  <v>15.66617574</v>
                </pt>
                <pt idx="89">
                  <v>15.44332339</v>
                </pt>
                <pt idx="90">
                  <v>15.69276903</v>
                </pt>
                <pt idx="91">
                  <v>16.03797946</v>
                </pt>
                <pt idx="92">
                  <v>15.99090453</v>
                </pt>
                <pt idx="93">
                  <v>15.93981602</v>
                </pt>
                <pt idx="94">
                  <v>16.54802026</v>
                </pt>
                <pt idx="95">
                  <v>16.79191169</v>
                </pt>
                <pt idx="96">
                  <v>16.4221379</v>
                </pt>
                <pt idx="97">
                  <v>16.74772377</v>
                </pt>
                <pt idx="98">
                  <v>16.64596809</v>
                </pt>
                <pt idx="99">
                  <v>16.90248565</v>
                </pt>
                <pt idx="100">
                  <v>17.2914018</v>
                </pt>
                <pt idx="101">
                  <v>17.03010009</v>
                </pt>
                <pt idx="102">
                  <v>17.2907834</v>
                </pt>
                <pt idx="103">
                  <v>17.66003413</v>
                </pt>
                <pt idx="104">
                  <v>17.61486182</v>
                </pt>
                <pt idx="105">
                  <v>17.54709792</v>
                </pt>
                <pt idx="106">
                  <v>18.15042283</v>
                </pt>
                <pt idx="107">
                  <v>18.41445191</v>
                </pt>
                <pt idx="108">
                  <v>18.00277085</v>
                </pt>
                <pt idx="109">
                  <v>18.31673091</v>
                </pt>
                <pt idx="110">
                  <v>18.21488972</v>
                </pt>
                <pt idx="111">
                  <v>18.47627134</v>
                </pt>
                <pt idx="112">
                  <v>18.86466076</v>
                </pt>
                <pt idx="113">
                  <v>18.60057609</v>
                </pt>
              </numCache>
            </numRef>
          </val>
        </ser>
        <ser>
          <idx val="1"/>
          <order val="1"/>
          <tx>
            <strRef>
              <f>'Summary Charts'!$N$44</f>
              <strCache>
                <ptCount val="1"/>
                <pt idx="0">
                  <v>2-5Y</v>
                </pt>
              </strCache>
            </strRef>
          </tx>
          <spPr>
            <a:solidFill xmlns:a="http://schemas.openxmlformats.org/drawingml/2006/main">
              <a:srgbClr val="3690F4"/>
            </a:solidFill>
            <a:ln xmlns:a="http://schemas.openxmlformats.org/drawingml/2006/main">
              <a:noFill/>
              <a:prstDash val="solid"/>
            </a:ln>
          </spPr>
          <cat>
            <numRef>
              <f>'Summary Charts'!$K$45:$K$158</f>
              <numCache>
                <formatCode>[$-409]mmm\-yy;@</formatCode>
                <ptCount val="114"/>
                <pt idx="0">
                  <v>44666</v>
                </pt>
                <pt idx="1">
                  <v>44696</v>
                </pt>
                <pt idx="2">
                  <v>44727</v>
                </pt>
                <pt idx="3">
                  <v>44757</v>
                </pt>
                <pt idx="4">
                  <v>44788</v>
                </pt>
                <pt idx="5">
                  <v>44819</v>
                </pt>
                <pt idx="6">
                  <v>44849</v>
                </pt>
                <pt idx="7">
                  <v>44880</v>
                </pt>
                <pt idx="8">
                  <v>44910</v>
                </pt>
                <pt idx="9">
                  <v>44941</v>
                </pt>
                <pt idx="10">
                  <v>44972</v>
                </pt>
                <pt idx="11">
                  <v>45000</v>
                </pt>
                <pt idx="12">
                  <v>45031</v>
                </pt>
                <pt idx="13">
                  <v>45061</v>
                </pt>
                <pt idx="14">
                  <v>45092</v>
                </pt>
                <pt idx="15">
                  <v>45122</v>
                </pt>
                <pt idx="16">
                  <v>45153</v>
                </pt>
                <pt idx="17">
                  <v>45184</v>
                </pt>
                <pt idx="18">
                  <v>45214</v>
                </pt>
                <pt idx="19">
                  <v>45245</v>
                </pt>
                <pt idx="20">
                  <v>45275</v>
                </pt>
                <pt idx="21">
                  <v>45306</v>
                </pt>
                <pt idx="22">
                  <v>45337</v>
                </pt>
                <pt idx="23">
                  <v>45366</v>
                </pt>
                <pt idx="24">
                  <v>45397</v>
                </pt>
                <pt idx="25">
                  <v>45427</v>
                </pt>
                <pt idx="26">
                  <v>45458</v>
                </pt>
                <pt idx="27">
                  <v>45488</v>
                </pt>
                <pt idx="28">
                  <v>45519</v>
                </pt>
                <pt idx="29">
                  <v>45550</v>
                </pt>
                <pt idx="30">
                  <v>45580</v>
                </pt>
                <pt idx="31">
                  <v>45611</v>
                </pt>
                <pt idx="32">
                  <v>45641</v>
                </pt>
                <pt idx="33">
                  <v>45672</v>
                </pt>
                <pt idx="34">
                  <v>45703</v>
                </pt>
                <pt idx="35">
                  <v>45731</v>
                </pt>
                <pt idx="36">
                  <v>45762</v>
                </pt>
                <pt idx="37">
                  <v>45792</v>
                </pt>
                <pt idx="38">
                  <v>45823</v>
                </pt>
                <pt idx="39">
                  <v>45853</v>
                </pt>
                <pt idx="40">
                  <v>45884</v>
                </pt>
                <pt idx="41">
                  <v>45915</v>
                </pt>
                <pt idx="42">
                  <v>45945</v>
                </pt>
                <pt idx="43">
                  <v>45976</v>
                </pt>
                <pt idx="44">
                  <v>46006</v>
                </pt>
                <pt idx="45">
                  <v>46037</v>
                </pt>
                <pt idx="46">
                  <v>46068</v>
                </pt>
                <pt idx="47">
                  <v>46096</v>
                </pt>
                <pt idx="48">
                  <v>46127</v>
                </pt>
                <pt idx="49">
                  <v>46157</v>
                </pt>
                <pt idx="50">
                  <v>46188</v>
                </pt>
                <pt idx="51">
                  <v>46218</v>
                </pt>
                <pt idx="52">
                  <v>46249</v>
                </pt>
                <pt idx="53">
                  <v>46280</v>
                </pt>
                <pt idx="54">
                  <v>46310</v>
                </pt>
                <pt idx="55">
                  <v>46341</v>
                </pt>
                <pt idx="56">
                  <v>46371</v>
                </pt>
                <pt idx="57">
                  <v>46402</v>
                </pt>
                <pt idx="58">
                  <v>46433</v>
                </pt>
                <pt idx="59">
                  <v>46461</v>
                </pt>
                <pt idx="60">
                  <v>46492</v>
                </pt>
                <pt idx="61">
                  <v>46522</v>
                </pt>
                <pt idx="62">
                  <v>46553</v>
                </pt>
                <pt idx="63">
                  <v>46583</v>
                </pt>
                <pt idx="64">
                  <v>46614</v>
                </pt>
                <pt idx="65">
                  <v>46645</v>
                </pt>
                <pt idx="66">
                  <v>46675</v>
                </pt>
                <pt idx="67">
                  <v>46706</v>
                </pt>
                <pt idx="68">
                  <v>46736</v>
                </pt>
                <pt idx="69">
                  <v>46767</v>
                </pt>
                <pt idx="70">
                  <v>46798</v>
                </pt>
                <pt idx="71">
                  <v>46827</v>
                </pt>
                <pt idx="72">
                  <v>46858</v>
                </pt>
                <pt idx="73">
                  <v>46888</v>
                </pt>
                <pt idx="74">
                  <v>46919</v>
                </pt>
                <pt idx="75">
                  <v>46949</v>
                </pt>
                <pt idx="76">
                  <v>46980</v>
                </pt>
                <pt idx="77">
                  <v>47011</v>
                </pt>
                <pt idx="78">
                  <v>47041</v>
                </pt>
                <pt idx="79">
                  <v>47072</v>
                </pt>
                <pt idx="80">
                  <v>47102</v>
                </pt>
                <pt idx="81">
                  <v>47133</v>
                </pt>
                <pt idx="82">
                  <v>47164</v>
                </pt>
                <pt idx="83">
                  <v>47192</v>
                </pt>
                <pt idx="84">
                  <v>47223</v>
                </pt>
                <pt idx="85">
                  <v>47253</v>
                </pt>
                <pt idx="86">
                  <v>47284</v>
                </pt>
                <pt idx="87">
                  <v>47314</v>
                </pt>
                <pt idx="88">
                  <v>47345</v>
                </pt>
                <pt idx="89">
                  <v>47376</v>
                </pt>
                <pt idx="90">
                  <v>47406</v>
                </pt>
                <pt idx="91">
                  <v>47437</v>
                </pt>
                <pt idx="92">
                  <v>47467</v>
                </pt>
                <pt idx="93">
                  <v>47498</v>
                </pt>
                <pt idx="94">
                  <v>47529</v>
                </pt>
                <pt idx="95">
                  <v>47557</v>
                </pt>
                <pt idx="96">
                  <v>47588</v>
                </pt>
                <pt idx="97">
                  <v>47618</v>
                </pt>
                <pt idx="98">
                  <v>47649</v>
                </pt>
                <pt idx="99">
                  <v>47679</v>
                </pt>
                <pt idx="100">
                  <v>47710</v>
                </pt>
                <pt idx="101">
                  <v>47741</v>
                </pt>
                <pt idx="102">
                  <v>47771</v>
                </pt>
                <pt idx="103">
                  <v>47802</v>
                </pt>
                <pt idx="104">
                  <v>47832</v>
                </pt>
                <pt idx="105">
                  <v>47863</v>
                </pt>
                <pt idx="106">
                  <v>47894</v>
                </pt>
                <pt idx="107">
                  <v>47922</v>
                </pt>
                <pt idx="108">
                  <v>47953</v>
                </pt>
                <pt idx="109">
                  <v>47983</v>
                </pt>
                <pt idx="110">
                  <v>48014</v>
                </pt>
                <pt idx="111">
                  <v>48044</v>
                </pt>
                <pt idx="112">
                  <v>48075</v>
                </pt>
                <pt idx="113">
                  <v>48106</v>
                </pt>
              </numCache>
            </numRef>
          </cat>
          <val>
            <numRef>
              <f>'Summary Charts'!$N$45:$N$158</f>
              <numCache>
                <formatCode>General</formatCode>
                <ptCount val="114"/>
                <pt idx="0">
                  <v>5.57946169</v>
                </pt>
                <pt idx="1">
                  <v>5.59703507</v>
                </pt>
                <pt idx="2">
                  <v>5.6286557</v>
                </pt>
                <pt idx="3">
                  <v>5.63750668</v>
                </pt>
                <pt idx="4">
                  <v>5.67285215</v>
                </pt>
                <pt idx="5">
                  <v>5.68646461</v>
                </pt>
                <pt idx="6">
                  <v>5.68678341</v>
                </pt>
                <pt idx="7">
                  <v>5.7180656</v>
                </pt>
                <pt idx="8">
                  <v>5.76326978</v>
                </pt>
                <pt idx="9">
                  <v>5.767379350000001</v>
                </pt>
                <pt idx="10">
                  <v>5.79775632</v>
                </pt>
                <pt idx="11">
                  <v>5.83183413</v>
                </pt>
                <pt idx="12">
                  <v>5.88268225</v>
                </pt>
                <pt idx="13">
                  <v>5.91907985</v>
                </pt>
                <pt idx="14">
                  <v>5.96950991</v>
                </pt>
                <pt idx="15">
                  <v>5.98850916</v>
                </pt>
                <pt idx="16">
                  <v>6.024460159999999</v>
                </pt>
                <pt idx="17">
                  <v>6.05344459</v>
                </pt>
                <pt idx="18">
                  <v>6.06087294</v>
                </pt>
                <pt idx="19">
                  <v>6.08797653</v>
                </pt>
                <pt idx="20">
                  <v>6.12039119</v>
                </pt>
                <pt idx="21">
                  <v>6.10949197</v>
                </pt>
                <pt idx="22">
                  <v>6.11615087</v>
                </pt>
                <pt idx="23">
                  <v>6.11868549</v>
                </pt>
                <pt idx="24">
                  <v>6.12271318</v>
                </pt>
                <pt idx="25">
                  <v>6.12946753</v>
                </pt>
                <pt idx="26">
                  <v>6.14117698</v>
                </pt>
                <pt idx="27">
                  <v>6.15001351</v>
                </pt>
                <pt idx="28">
                  <v>6.17099773</v>
                </pt>
                <pt idx="29">
                  <v>6.1621389</v>
                </pt>
                <pt idx="30">
                  <v>6.130938769999999</v>
                </pt>
                <pt idx="31">
                  <v>6.154235440000001</v>
                </pt>
                <pt idx="32">
                  <v>6.167117599999999</v>
                </pt>
                <pt idx="33">
                  <v>6.15107096</v>
                </pt>
                <pt idx="34">
                  <v>6.1832712</v>
                </pt>
                <pt idx="35">
                  <v>6.182157500000001</v>
                </pt>
                <pt idx="36">
                  <v>6.17847809</v>
                </pt>
                <pt idx="37">
                  <v>6.260204829999999</v>
                </pt>
                <pt idx="38">
                  <v>6.28480826</v>
                </pt>
                <pt idx="39">
                  <v>6.2875808</v>
                </pt>
                <pt idx="40">
                  <v>6.353364969999999</v>
                </pt>
                <pt idx="41">
                  <v>6.346948129999999</v>
                </pt>
                <pt idx="42">
                  <v>6.319981149999999</v>
                </pt>
                <pt idx="43">
                  <v>6.34904279</v>
                </pt>
                <pt idx="44">
                  <v>6.35396788</v>
                </pt>
                <pt idx="45">
                  <v>6.31845528</v>
                </pt>
                <pt idx="46">
                  <v>6.37719993</v>
                </pt>
                <pt idx="47">
                  <v>6.35604688</v>
                </pt>
                <pt idx="48">
                  <v>6.280029819999999</v>
                </pt>
                <pt idx="49">
                  <v>6.32256073</v>
                </pt>
                <pt idx="50">
                  <v>6.325133259999999</v>
                </pt>
                <pt idx="51">
                  <v>6.31966615</v>
                </pt>
                <pt idx="52">
                  <v>6.35216647</v>
                </pt>
                <pt idx="53">
                  <v>6.33735783</v>
                </pt>
                <pt idx="54">
                  <v>6.30058457</v>
                </pt>
                <pt idx="55">
                  <v>6.346533760000001</v>
                </pt>
                <pt idx="56">
                  <v>6.35502001</v>
                </pt>
                <pt idx="57">
                  <v>6.3391162</v>
                </pt>
                <pt idx="58">
                  <v>6.387213910000001</v>
                </pt>
                <pt idx="59">
                  <v>6.3826555</v>
                </pt>
                <pt idx="60">
                  <v>6.33049104</v>
                </pt>
                <pt idx="61">
                  <v>6.38708103</v>
                </pt>
                <pt idx="62">
                  <v>6.41907132</v>
                </pt>
                <pt idx="63">
                  <v>6.42936352</v>
                </pt>
                <pt idx="64">
                  <v>6.464476469999999</v>
                </pt>
                <pt idx="65">
                  <v>6.475336</v>
                </pt>
                <pt idx="66">
                  <v>6.46533688</v>
                </pt>
                <pt idx="67">
                  <v>6.51312204</v>
                </pt>
                <pt idx="68">
                  <v>6.54662706</v>
                </pt>
                <pt idx="69">
                  <v>6.557663</v>
                </pt>
                <pt idx="70">
                  <v>6.59159707</v>
                </pt>
                <pt idx="71">
                  <v>6.60577455</v>
                </pt>
                <pt idx="72">
                  <v>6.60258227</v>
                </pt>
                <pt idx="73">
                  <v>6.597858710000001</v>
                </pt>
                <pt idx="74">
                  <v>6.627717980000001</v>
                </pt>
                <pt idx="75">
                  <v>6.632292929999999</v>
                </pt>
                <pt idx="76">
                  <v>6.62165917</v>
                </pt>
                <pt idx="77">
                  <v>6.633430000000001</v>
                </pt>
                <pt idx="78">
                  <v>6.62094974</v>
                </pt>
                <pt idx="79">
                  <v>6.59179058</v>
                </pt>
                <pt idx="80">
                  <v>6.61609525</v>
                </pt>
                <pt idx="81">
                  <v>6.62750743</v>
                </pt>
                <pt idx="82">
                  <v>6.60081705</v>
                </pt>
                <pt idx="83">
                  <v>6.60306744</v>
                </pt>
                <pt idx="84">
                  <v>6.58218983</v>
                </pt>
                <pt idx="85">
                  <v>6.56058845</v>
                </pt>
                <pt idx="86">
                  <v>6.58150196</v>
                </pt>
                <pt idx="87">
                  <v>6.575975029999999</v>
                </pt>
                <pt idx="88">
                  <v>6.56405407</v>
                </pt>
                <pt idx="89">
                  <v>6.56409231</v>
                </pt>
                <pt idx="90">
                  <v>6.54759884</v>
                </pt>
                <pt idx="91">
                  <v>6.543972</v>
                </pt>
                <pt idx="92">
                  <v>6.5665957</v>
                </pt>
                <pt idx="93">
                  <v>6.546857699999999</v>
                </pt>
                <pt idx="94">
                  <v>6.531258869999999</v>
                </pt>
                <pt idx="95">
                  <v>6.537682950000001</v>
                </pt>
                <pt idx="96">
                  <v>6.50076792</v>
                </pt>
                <pt idx="97">
                  <v>6.4964924</v>
                </pt>
                <pt idx="98">
                  <v>6.51510119</v>
                </pt>
                <pt idx="99">
                  <v>6.51230228</v>
                </pt>
                <pt idx="100">
                  <v>6.49989244</v>
                </pt>
                <pt idx="101">
                  <v>6.5033113</v>
                </pt>
                <pt idx="102">
                  <v>6.48616428</v>
                </pt>
                <pt idx="103">
                  <v>6.484093329999999</v>
                </pt>
                <pt idx="104">
                  <v>6.50413358</v>
                </pt>
                <pt idx="105">
                  <v>6.50192522</v>
                </pt>
                <pt idx="106">
                  <v>6.53882796</v>
                </pt>
                <pt idx="107">
                  <v>6.53449128</v>
                </pt>
                <pt idx="108">
                  <v>6.51515354</v>
                </pt>
                <pt idx="109">
                  <v>6.52350572</v>
                </pt>
                <pt idx="110">
                  <v>6.54029367</v>
                </pt>
                <pt idx="111">
                  <v>6.54577405</v>
                </pt>
                <pt idx="112">
                  <v>6.54577017</v>
                </pt>
                <pt idx="113">
                  <v>6.540278760000001</v>
                </pt>
              </numCache>
            </numRef>
          </val>
        </ser>
        <ser>
          <idx val="2"/>
          <order val="2"/>
          <tx>
            <strRef>
              <f>'Summary Charts'!$P$44</f>
              <strCache>
                <ptCount val="1"/>
                <pt idx="0">
                  <v>5-7Y</v>
                </pt>
              </strCache>
            </strRef>
          </tx>
          <spPr>
            <a:solidFill xmlns:a="http://schemas.openxmlformats.org/drawingml/2006/main">
              <a:srgbClr val="5BA5F7"/>
            </a:solidFill>
            <a:ln xmlns:a="http://schemas.openxmlformats.org/drawingml/2006/main">
              <a:noFill/>
              <a:prstDash val="solid"/>
            </a:ln>
          </spPr>
          <cat>
            <numRef>
              <f>'Summary Charts'!$K$45:$K$158</f>
              <numCache>
                <formatCode>[$-409]mmm\-yy;@</formatCode>
                <ptCount val="114"/>
                <pt idx="0">
                  <v>44666</v>
                </pt>
                <pt idx="1">
                  <v>44696</v>
                </pt>
                <pt idx="2">
                  <v>44727</v>
                </pt>
                <pt idx="3">
                  <v>44757</v>
                </pt>
                <pt idx="4">
                  <v>44788</v>
                </pt>
                <pt idx="5">
                  <v>44819</v>
                </pt>
                <pt idx="6">
                  <v>44849</v>
                </pt>
                <pt idx="7">
                  <v>44880</v>
                </pt>
                <pt idx="8">
                  <v>44910</v>
                </pt>
                <pt idx="9">
                  <v>44941</v>
                </pt>
                <pt idx="10">
                  <v>44972</v>
                </pt>
                <pt idx="11">
                  <v>45000</v>
                </pt>
                <pt idx="12">
                  <v>45031</v>
                </pt>
                <pt idx="13">
                  <v>45061</v>
                </pt>
                <pt idx="14">
                  <v>45092</v>
                </pt>
                <pt idx="15">
                  <v>45122</v>
                </pt>
                <pt idx="16">
                  <v>45153</v>
                </pt>
                <pt idx="17">
                  <v>45184</v>
                </pt>
                <pt idx="18">
                  <v>45214</v>
                </pt>
                <pt idx="19">
                  <v>45245</v>
                </pt>
                <pt idx="20">
                  <v>45275</v>
                </pt>
                <pt idx="21">
                  <v>45306</v>
                </pt>
                <pt idx="22">
                  <v>45337</v>
                </pt>
                <pt idx="23">
                  <v>45366</v>
                </pt>
                <pt idx="24">
                  <v>45397</v>
                </pt>
                <pt idx="25">
                  <v>45427</v>
                </pt>
                <pt idx="26">
                  <v>45458</v>
                </pt>
                <pt idx="27">
                  <v>45488</v>
                </pt>
                <pt idx="28">
                  <v>45519</v>
                </pt>
                <pt idx="29">
                  <v>45550</v>
                </pt>
                <pt idx="30">
                  <v>45580</v>
                </pt>
                <pt idx="31">
                  <v>45611</v>
                </pt>
                <pt idx="32">
                  <v>45641</v>
                </pt>
                <pt idx="33">
                  <v>45672</v>
                </pt>
                <pt idx="34">
                  <v>45703</v>
                </pt>
                <pt idx="35">
                  <v>45731</v>
                </pt>
                <pt idx="36">
                  <v>45762</v>
                </pt>
                <pt idx="37">
                  <v>45792</v>
                </pt>
                <pt idx="38">
                  <v>45823</v>
                </pt>
                <pt idx="39">
                  <v>45853</v>
                </pt>
                <pt idx="40">
                  <v>45884</v>
                </pt>
                <pt idx="41">
                  <v>45915</v>
                </pt>
                <pt idx="42">
                  <v>45945</v>
                </pt>
                <pt idx="43">
                  <v>45976</v>
                </pt>
                <pt idx="44">
                  <v>46006</v>
                </pt>
                <pt idx="45">
                  <v>46037</v>
                </pt>
                <pt idx="46">
                  <v>46068</v>
                </pt>
                <pt idx="47">
                  <v>46096</v>
                </pt>
                <pt idx="48">
                  <v>46127</v>
                </pt>
                <pt idx="49">
                  <v>46157</v>
                </pt>
                <pt idx="50">
                  <v>46188</v>
                </pt>
                <pt idx="51">
                  <v>46218</v>
                </pt>
                <pt idx="52">
                  <v>46249</v>
                </pt>
                <pt idx="53">
                  <v>46280</v>
                </pt>
                <pt idx="54">
                  <v>46310</v>
                </pt>
                <pt idx="55">
                  <v>46341</v>
                </pt>
                <pt idx="56">
                  <v>46371</v>
                </pt>
                <pt idx="57">
                  <v>46402</v>
                </pt>
                <pt idx="58">
                  <v>46433</v>
                </pt>
                <pt idx="59">
                  <v>46461</v>
                </pt>
                <pt idx="60">
                  <v>46492</v>
                </pt>
                <pt idx="61">
                  <v>46522</v>
                </pt>
                <pt idx="62">
                  <v>46553</v>
                </pt>
                <pt idx="63">
                  <v>46583</v>
                </pt>
                <pt idx="64">
                  <v>46614</v>
                </pt>
                <pt idx="65">
                  <v>46645</v>
                </pt>
                <pt idx="66">
                  <v>46675</v>
                </pt>
                <pt idx="67">
                  <v>46706</v>
                </pt>
                <pt idx="68">
                  <v>46736</v>
                </pt>
                <pt idx="69">
                  <v>46767</v>
                </pt>
                <pt idx="70">
                  <v>46798</v>
                </pt>
                <pt idx="71">
                  <v>46827</v>
                </pt>
                <pt idx="72">
                  <v>46858</v>
                </pt>
                <pt idx="73">
                  <v>46888</v>
                </pt>
                <pt idx="74">
                  <v>46919</v>
                </pt>
                <pt idx="75">
                  <v>46949</v>
                </pt>
                <pt idx="76">
                  <v>46980</v>
                </pt>
                <pt idx="77">
                  <v>47011</v>
                </pt>
                <pt idx="78">
                  <v>47041</v>
                </pt>
                <pt idx="79">
                  <v>47072</v>
                </pt>
                <pt idx="80">
                  <v>47102</v>
                </pt>
                <pt idx="81">
                  <v>47133</v>
                </pt>
                <pt idx="82">
                  <v>47164</v>
                </pt>
                <pt idx="83">
                  <v>47192</v>
                </pt>
                <pt idx="84">
                  <v>47223</v>
                </pt>
                <pt idx="85">
                  <v>47253</v>
                </pt>
                <pt idx="86">
                  <v>47284</v>
                </pt>
                <pt idx="87">
                  <v>47314</v>
                </pt>
                <pt idx="88">
                  <v>47345</v>
                </pt>
                <pt idx="89">
                  <v>47376</v>
                </pt>
                <pt idx="90">
                  <v>47406</v>
                </pt>
                <pt idx="91">
                  <v>47437</v>
                </pt>
                <pt idx="92">
                  <v>47467</v>
                </pt>
                <pt idx="93">
                  <v>47498</v>
                </pt>
                <pt idx="94">
                  <v>47529</v>
                </pt>
                <pt idx="95">
                  <v>47557</v>
                </pt>
                <pt idx="96">
                  <v>47588</v>
                </pt>
                <pt idx="97">
                  <v>47618</v>
                </pt>
                <pt idx="98">
                  <v>47649</v>
                </pt>
                <pt idx="99">
                  <v>47679</v>
                </pt>
                <pt idx="100">
                  <v>47710</v>
                </pt>
                <pt idx="101">
                  <v>47741</v>
                </pt>
                <pt idx="102">
                  <v>47771</v>
                </pt>
                <pt idx="103">
                  <v>47802</v>
                </pt>
                <pt idx="104">
                  <v>47832</v>
                </pt>
                <pt idx="105">
                  <v>47863</v>
                </pt>
                <pt idx="106">
                  <v>47894</v>
                </pt>
                <pt idx="107">
                  <v>47922</v>
                </pt>
                <pt idx="108">
                  <v>47953</v>
                </pt>
                <pt idx="109">
                  <v>47983</v>
                </pt>
                <pt idx="110">
                  <v>48014</v>
                </pt>
                <pt idx="111">
                  <v>48044</v>
                </pt>
                <pt idx="112">
                  <v>48075</v>
                </pt>
                <pt idx="113">
                  <v>48106</v>
                </pt>
              </numCache>
            </numRef>
          </cat>
          <val>
            <numRef>
              <f>'Summary Charts'!$P$45:$P$158</f>
              <numCache>
                <formatCode>General</formatCode>
                <ptCount val="114"/>
                <pt idx="0">
                  <v>2.42948484</v>
                </pt>
                <pt idx="1">
                  <v>2.4524325</v>
                </pt>
                <pt idx="2">
                  <v>2.45417398</v>
                </pt>
                <pt idx="3">
                  <v>2.45520646</v>
                </pt>
                <pt idx="4">
                  <v>2.47908363</v>
                </pt>
                <pt idx="5">
                  <v>2.46743806</v>
                </pt>
                <pt idx="6">
                  <v>2.45402</v>
                </pt>
                <pt idx="7">
                  <v>2.43964198</v>
                </pt>
                <pt idx="8">
                  <v>2.41688083</v>
                </pt>
                <pt idx="9">
                  <v>2.37046722</v>
                </pt>
                <pt idx="10">
                  <v>2.36622863</v>
                </pt>
                <pt idx="11">
                  <v>2.33823455</v>
                </pt>
                <pt idx="12">
                  <v>2.28200788</v>
                </pt>
                <pt idx="13">
                  <v>2.31155486</v>
                </pt>
                <pt idx="14">
                  <v>2.28479642</v>
                </pt>
                <pt idx="15">
                  <v>2.26786325</v>
                </pt>
                <pt idx="16">
                  <v>2.29260213</v>
                </pt>
                <pt idx="17">
                  <v>2.26781002</v>
                </pt>
                <pt idx="18">
                  <v>2.24418333</v>
                </pt>
                <pt idx="19">
                  <v>2.26774752</v>
                </pt>
                <pt idx="20">
                  <v>2.24881974</v>
                </pt>
                <pt idx="21">
                  <v>2.21960489</v>
                </pt>
                <pt idx="22">
                  <v>2.27150688</v>
                </pt>
                <pt idx="23">
                  <v>2.26040713</v>
                </pt>
                <pt idx="24">
                  <v>2.21874931</v>
                </pt>
                <pt idx="25">
                  <v>2.28015213</v>
                </pt>
                <pt idx="26">
                  <v>2.27747367</v>
                </pt>
                <pt idx="27">
                  <v>2.28287417</v>
                </pt>
                <pt idx="28">
                  <v>2.32046717</v>
                </pt>
                <pt idx="29">
                  <v>2.32108689</v>
                </pt>
                <pt idx="30">
                  <v>2.32172424</v>
                </pt>
                <pt idx="31">
                  <v>2.37749524</v>
                </pt>
                <pt idx="32">
                  <v>2.37800953</v>
                </pt>
                <pt idx="33">
                  <v>2.38851756</v>
                </pt>
                <pt idx="34">
                  <v>2.43859048</v>
                </pt>
                <pt idx="35">
                  <v>2.43977784</v>
                </pt>
                <pt idx="36">
                  <v>2.4496555</v>
                </pt>
                <pt idx="37">
                  <v>2.46023832</v>
                </pt>
                <pt idx="38">
                  <v>2.46738682</v>
                </pt>
                <pt idx="39">
                  <v>2.47039063</v>
                </pt>
                <pt idx="40">
                  <v>2.46754608</v>
                </pt>
                <pt idx="41">
                  <v>2.47251183</v>
                </pt>
                <pt idx="42">
                  <v>2.47733139</v>
                </pt>
                <pt idx="43">
                  <v>2.46757448</v>
                </pt>
                <pt idx="44">
                  <v>2.47420451</v>
                </pt>
                <pt idx="45">
                  <v>2.47702422</v>
                </pt>
                <pt idx="46">
                  <v>2.44570701</v>
                </pt>
                <pt idx="47">
                  <v>2.4522759</v>
                </pt>
                <pt idx="48">
                  <v>2.45991641</v>
                </pt>
                <pt idx="49">
                  <v>2.43118393</v>
                </pt>
                <pt idx="50">
                  <v>2.43931577</v>
                </pt>
                <pt idx="51">
                  <v>2.43547515</v>
                </pt>
                <pt idx="52">
                  <v>2.41559925</v>
                </pt>
                <pt idx="53">
                  <v>2.42402443</v>
                </pt>
                <pt idx="54">
                  <v>2.43059469</v>
                </pt>
                <pt idx="55">
                  <v>2.39490538</v>
                </pt>
                <pt idx="56">
                  <v>2.40098029</v>
                </pt>
                <pt idx="57">
                  <v>2.39618617</v>
                </pt>
                <pt idx="58">
                  <v>2.3703843</v>
                </pt>
                <pt idx="59">
                  <v>2.37465832</v>
                </pt>
                <pt idx="60">
                  <v>2.36679387</v>
                </pt>
                <pt idx="61">
                  <v>2.34660259</v>
                </pt>
                <pt idx="62">
                  <v>2.34632184</v>
                </pt>
                <pt idx="63">
                  <v>2.34327944</v>
                </pt>
                <pt idx="64">
                  <v>2.33031605</v>
                </pt>
                <pt idx="65">
                  <v>2.33077542</v>
                </pt>
                <pt idx="66">
                  <v>2.3326994</v>
                </pt>
                <pt idx="67">
                  <v>2.33898072</v>
                </pt>
                <pt idx="68">
                  <v>2.33846298</v>
                </pt>
                <pt idx="69">
                  <v>2.33495608</v>
                </pt>
                <pt idx="70">
                  <v>2.34156978</v>
                </pt>
                <pt idx="71">
                  <v>2.34236261</v>
                </pt>
                <pt idx="72">
                  <v>2.34385091</v>
                </pt>
                <pt idx="73">
                  <v>2.35845142</v>
                </pt>
                <pt idx="74">
                  <v>2.35746944</v>
                </pt>
                <pt idx="75">
                  <v>2.35726551</v>
                </pt>
                <pt idx="76">
                  <v>2.36153862</v>
                </pt>
                <pt idx="77">
                  <v>2.36033396</v>
                </pt>
                <pt idx="78">
                  <v>2.36067596</v>
                </pt>
                <pt idx="79">
                  <v>2.37925832</v>
                </pt>
                <pt idx="80">
                  <v>2.37949249</v>
                </pt>
                <pt idx="81">
                  <v>2.37627511</v>
                </pt>
                <pt idx="82">
                  <v>2.41634608</v>
                </pt>
                <pt idx="83">
                  <v>2.41521215</v>
                </pt>
                <pt idx="84">
                  <v>2.4151033</v>
                </pt>
                <pt idx="85">
                  <v>2.41870758</v>
                </pt>
                <pt idx="86">
                  <v>2.41735881</v>
                </pt>
                <pt idx="87">
                  <v>2.42089144</v>
                </pt>
                <pt idx="88">
                  <v>2.42512099</v>
                </pt>
                <pt idx="89">
                  <v>2.42394119</v>
                </pt>
                <pt idx="90">
                  <v>2.42272973</v>
                </pt>
                <pt idx="91">
                  <v>2.42274218</v>
                </pt>
                <pt idx="92">
                  <v>2.42080053</v>
                </pt>
                <pt idx="93">
                  <v>2.42122815</v>
                </pt>
                <pt idx="94">
                  <v>2.4313272</v>
                </pt>
                <pt idx="95">
                  <v>2.42911804</v>
                </pt>
                <pt idx="96">
                  <v>2.42837171</v>
                </pt>
                <pt idx="97">
                  <v>2.44192374</v>
                </pt>
                <pt idx="98">
                  <v>2.44193973</v>
                </pt>
                <pt idx="99">
                  <v>2.43995566</v>
                </pt>
                <pt idx="100">
                  <v>2.43990489</v>
                </pt>
                <pt idx="101">
                  <v>2.43867837</v>
                </pt>
                <pt idx="102">
                  <v>2.43796119</v>
                </pt>
                <pt idx="103">
                  <v>2.44911665</v>
                </pt>
                <pt idx="104">
                  <v>2.44903364</v>
                </pt>
                <pt idx="105">
                  <v>2.45086555</v>
                </pt>
                <pt idx="106">
                  <v>2.44615323</v>
                </pt>
                <pt idx="107">
                  <v>2.44797412</v>
                </pt>
                <pt idx="108">
                  <v>2.44901161</v>
                </pt>
                <pt idx="109">
                  <v>2.48220121</v>
                </pt>
                <pt idx="110">
                  <v>2.48346131</v>
                </pt>
                <pt idx="111">
                  <v>2.47882958</v>
                </pt>
                <pt idx="112">
                  <v>2.48395702</v>
                </pt>
                <pt idx="113">
                  <v>2.4864069</v>
                </pt>
              </numCache>
            </numRef>
          </val>
        </ser>
        <ser>
          <idx val="3"/>
          <order val="3"/>
          <tx>
            <strRef>
              <f>'Summary Charts'!$R$44</f>
              <strCache>
                <ptCount val="1"/>
                <pt idx="0">
                  <v>7-10Y</v>
                </pt>
              </strCache>
            </strRef>
          </tx>
          <spPr>
            <a:solidFill xmlns:a="http://schemas.openxmlformats.org/drawingml/2006/main">
              <a:srgbClr val="FF9900"/>
            </a:solidFill>
            <a:ln xmlns:a="http://schemas.openxmlformats.org/drawingml/2006/main">
              <a:noFill/>
              <a:prstDash val="solid"/>
            </a:ln>
          </spPr>
          <cat>
            <numRef>
              <f>'Summary Charts'!$K$45:$K$158</f>
              <numCache>
                <formatCode>[$-409]mmm\-yy;@</formatCode>
                <ptCount val="114"/>
                <pt idx="0">
                  <v>44666</v>
                </pt>
                <pt idx="1">
                  <v>44696</v>
                </pt>
                <pt idx="2">
                  <v>44727</v>
                </pt>
                <pt idx="3">
                  <v>44757</v>
                </pt>
                <pt idx="4">
                  <v>44788</v>
                </pt>
                <pt idx="5">
                  <v>44819</v>
                </pt>
                <pt idx="6">
                  <v>44849</v>
                </pt>
                <pt idx="7">
                  <v>44880</v>
                </pt>
                <pt idx="8">
                  <v>44910</v>
                </pt>
                <pt idx="9">
                  <v>44941</v>
                </pt>
                <pt idx="10">
                  <v>44972</v>
                </pt>
                <pt idx="11">
                  <v>45000</v>
                </pt>
                <pt idx="12">
                  <v>45031</v>
                </pt>
                <pt idx="13">
                  <v>45061</v>
                </pt>
                <pt idx="14">
                  <v>45092</v>
                </pt>
                <pt idx="15">
                  <v>45122</v>
                </pt>
                <pt idx="16">
                  <v>45153</v>
                </pt>
                <pt idx="17">
                  <v>45184</v>
                </pt>
                <pt idx="18">
                  <v>45214</v>
                </pt>
                <pt idx="19">
                  <v>45245</v>
                </pt>
                <pt idx="20">
                  <v>45275</v>
                </pt>
                <pt idx="21">
                  <v>45306</v>
                </pt>
                <pt idx="22">
                  <v>45337</v>
                </pt>
                <pt idx="23">
                  <v>45366</v>
                </pt>
                <pt idx="24">
                  <v>45397</v>
                </pt>
                <pt idx="25">
                  <v>45427</v>
                </pt>
                <pt idx="26">
                  <v>45458</v>
                </pt>
                <pt idx="27">
                  <v>45488</v>
                </pt>
                <pt idx="28">
                  <v>45519</v>
                </pt>
                <pt idx="29">
                  <v>45550</v>
                </pt>
                <pt idx="30">
                  <v>45580</v>
                </pt>
                <pt idx="31">
                  <v>45611</v>
                </pt>
                <pt idx="32">
                  <v>45641</v>
                </pt>
                <pt idx="33">
                  <v>45672</v>
                </pt>
                <pt idx="34">
                  <v>45703</v>
                </pt>
                <pt idx="35">
                  <v>45731</v>
                </pt>
                <pt idx="36">
                  <v>45762</v>
                </pt>
                <pt idx="37">
                  <v>45792</v>
                </pt>
                <pt idx="38">
                  <v>45823</v>
                </pt>
                <pt idx="39">
                  <v>45853</v>
                </pt>
                <pt idx="40">
                  <v>45884</v>
                </pt>
                <pt idx="41">
                  <v>45915</v>
                </pt>
                <pt idx="42">
                  <v>45945</v>
                </pt>
                <pt idx="43">
                  <v>45976</v>
                </pt>
                <pt idx="44">
                  <v>46006</v>
                </pt>
                <pt idx="45">
                  <v>46037</v>
                </pt>
                <pt idx="46">
                  <v>46068</v>
                </pt>
                <pt idx="47">
                  <v>46096</v>
                </pt>
                <pt idx="48">
                  <v>46127</v>
                </pt>
                <pt idx="49">
                  <v>46157</v>
                </pt>
                <pt idx="50">
                  <v>46188</v>
                </pt>
                <pt idx="51">
                  <v>46218</v>
                </pt>
                <pt idx="52">
                  <v>46249</v>
                </pt>
                <pt idx="53">
                  <v>46280</v>
                </pt>
                <pt idx="54">
                  <v>46310</v>
                </pt>
                <pt idx="55">
                  <v>46341</v>
                </pt>
                <pt idx="56">
                  <v>46371</v>
                </pt>
                <pt idx="57">
                  <v>46402</v>
                </pt>
                <pt idx="58">
                  <v>46433</v>
                </pt>
                <pt idx="59">
                  <v>46461</v>
                </pt>
                <pt idx="60">
                  <v>46492</v>
                </pt>
                <pt idx="61">
                  <v>46522</v>
                </pt>
                <pt idx="62">
                  <v>46553</v>
                </pt>
                <pt idx="63">
                  <v>46583</v>
                </pt>
                <pt idx="64">
                  <v>46614</v>
                </pt>
                <pt idx="65">
                  <v>46645</v>
                </pt>
                <pt idx="66">
                  <v>46675</v>
                </pt>
                <pt idx="67">
                  <v>46706</v>
                </pt>
                <pt idx="68">
                  <v>46736</v>
                </pt>
                <pt idx="69">
                  <v>46767</v>
                </pt>
                <pt idx="70">
                  <v>46798</v>
                </pt>
                <pt idx="71">
                  <v>46827</v>
                </pt>
                <pt idx="72">
                  <v>46858</v>
                </pt>
                <pt idx="73">
                  <v>46888</v>
                </pt>
                <pt idx="74">
                  <v>46919</v>
                </pt>
                <pt idx="75">
                  <v>46949</v>
                </pt>
                <pt idx="76">
                  <v>46980</v>
                </pt>
                <pt idx="77">
                  <v>47011</v>
                </pt>
                <pt idx="78">
                  <v>47041</v>
                </pt>
                <pt idx="79">
                  <v>47072</v>
                </pt>
                <pt idx="80">
                  <v>47102</v>
                </pt>
                <pt idx="81">
                  <v>47133</v>
                </pt>
                <pt idx="82">
                  <v>47164</v>
                </pt>
                <pt idx="83">
                  <v>47192</v>
                </pt>
                <pt idx="84">
                  <v>47223</v>
                </pt>
                <pt idx="85">
                  <v>47253</v>
                </pt>
                <pt idx="86">
                  <v>47284</v>
                </pt>
                <pt idx="87">
                  <v>47314</v>
                </pt>
                <pt idx="88">
                  <v>47345</v>
                </pt>
                <pt idx="89">
                  <v>47376</v>
                </pt>
                <pt idx="90">
                  <v>47406</v>
                </pt>
                <pt idx="91">
                  <v>47437</v>
                </pt>
                <pt idx="92">
                  <v>47467</v>
                </pt>
                <pt idx="93">
                  <v>47498</v>
                </pt>
                <pt idx="94">
                  <v>47529</v>
                </pt>
                <pt idx="95">
                  <v>47557</v>
                </pt>
                <pt idx="96">
                  <v>47588</v>
                </pt>
                <pt idx="97">
                  <v>47618</v>
                </pt>
                <pt idx="98">
                  <v>47649</v>
                </pt>
                <pt idx="99">
                  <v>47679</v>
                </pt>
                <pt idx="100">
                  <v>47710</v>
                </pt>
                <pt idx="101">
                  <v>47741</v>
                </pt>
                <pt idx="102">
                  <v>47771</v>
                </pt>
                <pt idx="103">
                  <v>47802</v>
                </pt>
                <pt idx="104">
                  <v>47832</v>
                </pt>
                <pt idx="105">
                  <v>47863</v>
                </pt>
                <pt idx="106">
                  <v>47894</v>
                </pt>
                <pt idx="107">
                  <v>47922</v>
                </pt>
                <pt idx="108">
                  <v>47953</v>
                </pt>
                <pt idx="109">
                  <v>47983</v>
                </pt>
                <pt idx="110">
                  <v>48014</v>
                </pt>
                <pt idx="111">
                  <v>48044</v>
                </pt>
                <pt idx="112">
                  <v>48075</v>
                </pt>
                <pt idx="113">
                  <v>48106</v>
                </pt>
              </numCache>
            </numRef>
          </cat>
          <val>
            <numRef>
              <f>'Summary Charts'!$R$45:$R$158</f>
              <numCache>
                <formatCode>General</formatCode>
                <ptCount val="114"/>
                <pt idx="0">
                  <v>1.76768527</v>
                </pt>
                <pt idx="1">
                  <v>1.76270715</v>
                </pt>
                <pt idx="2">
                  <v>1.79989628</v>
                </pt>
                <pt idx="3">
                  <v>1.81181859</v>
                </pt>
                <pt idx="4">
                  <v>1.76781931</v>
                </pt>
                <pt idx="5">
                  <v>1.81704718</v>
                </pt>
                <pt idx="6">
                  <v>1.85228037</v>
                </pt>
                <pt idx="7">
                  <v>1.82909003</v>
                </pt>
                <pt idx="8">
                  <v>1.86440045</v>
                </pt>
                <pt idx="9">
                  <v>1.86995573</v>
                </pt>
                <pt idx="10">
                  <v>1.83313121</v>
                </pt>
                <pt idx="11">
                  <v>1.88238995</v>
                </pt>
                <pt idx="12">
                  <v>1.91913571</v>
                </pt>
                <pt idx="13">
                  <v>1.85544672</v>
                </pt>
                <pt idx="14">
                  <v>1.89030697</v>
                </pt>
                <pt idx="15">
                  <v>1.89213703</v>
                </pt>
                <pt idx="16">
                  <v>1.81034499</v>
                </pt>
                <pt idx="17">
                  <v>1.85915934</v>
                </pt>
                <pt idx="18">
                  <v>1.89397596</v>
                </pt>
                <pt idx="19">
                  <v>1.81306272</v>
                </pt>
                <pt idx="20">
                  <v>1.84792329</v>
                </pt>
                <pt idx="21">
                  <v>1.84917261</v>
                </pt>
                <pt idx="22">
                  <v>1.73357809</v>
                </pt>
                <pt idx="23">
                  <v>1.78239116</v>
                </pt>
                <pt idx="24">
                  <v>1.81775234</v>
                </pt>
                <pt idx="25">
                  <v>1.7275115</v>
                </pt>
                <pt idx="26">
                  <v>1.7622769</v>
                </pt>
                <pt idx="27">
                  <v>1.76653994</v>
                </pt>
                <pt idx="28">
                  <v>1.66924895</v>
                </pt>
                <pt idx="29">
                  <v>1.71803762</v>
                </pt>
                <pt idx="30">
                  <v>1.75283125</v>
                </pt>
                <pt idx="31">
                  <v>1.66934474</v>
                </pt>
                <pt idx="32">
                  <v>1.70410135</v>
                </pt>
                <pt idx="33">
                  <v>1.70723332</v>
                </pt>
                <pt idx="34">
                  <v>1.6146275</v>
                </pt>
                <pt idx="35">
                  <v>1.66380868</v>
                </pt>
                <pt idx="36">
                  <v>1.69713761</v>
                </pt>
                <pt idx="37">
                  <v>1.62902122</v>
                </pt>
                <pt idx="38">
                  <v>1.66454822</v>
                </pt>
                <pt idx="39">
                  <v>1.67224719</v>
                </pt>
                <pt idx="40">
                  <v>1.59934666</v>
                </pt>
                <pt idx="41">
                  <v>1.64942083</v>
                </pt>
                <pt idx="42">
                  <v>1.68512234</v>
                </pt>
                <pt idx="43">
                  <v>1.62804866</v>
                </pt>
                <pt idx="44">
                  <v>1.66277947</v>
                </pt>
                <pt idx="45">
                  <v>1.67477041</v>
                </pt>
                <pt idx="46">
                  <v>1.63168896</v>
                </pt>
                <pt idx="47">
                  <v>1.6823546</v>
                </pt>
                <pt idx="48">
                  <v>1.72442611</v>
                </pt>
                <pt idx="49">
                  <v>1.67292341</v>
                </pt>
                <pt idx="50">
                  <v>1.70772937</v>
                </pt>
                <pt idx="51">
                  <v>1.71714594</v>
                </pt>
                <pt idx="52">
                  <v>1.64829408</v>
                </pt>
                <pt idx="53">
                  <v>1.69967548</v>
                </pt>
                <pt idx="54">
                  <v>1.73569869</v>
                </pt>
                <pt idx="55">
                  <v>1.69307522</v>
                </pt>
                <pt idx="56">
                  <v>1.72797774</v>
                </pt>
                <pt idx="57">
                  <v>1.73938453</v>
                </pt>
                <pt idx="58">
                  <v>1.69618945</v>
                </pt>
                <pt idx="59">
                  <v>1.74651703</v>
                </pt>
                <pt idx="60">
                  <v>1.78254599</v>
                </pt>
                <pt idx="61">
                  <v>1.75078915</v>
                </pt>
                <pt idx="62">
                  <v>1.78574146</v>
                </pt>
                <pt idx="63">
                  <v>1.79458379</v>
                </pt>
                <pt idx="64">
                  <v>1.73517812</v>
                </pt>
                <pt idx="65">
                  <v>1.78559284</v>
                </pt>
                <pt idx="66">
                  <v>1.82099137</v>
                </pt>
                <pt idx="67">
                  <v>1.77087337</v>
                </pt>
                <pt idx="68">
                  <v>1.80591108</v>
                </pt>
                <pt idx="69">
                  <v>1.82126774</v>
                </pt>
                <pt idx="70">
                  <v>1.76706475</v>
                </pt>
                <pt idx="71">
                  <v>1.81829713</v>
                </pt>
                <pt idx="72">
                  <v>1.86392909</v>
                </pt>
                <pt idx="73">
                  <v>1.82851695</v>
                </pt>
                <pt idx="74">
                  <v>1.86417074</v>
                </pt>
                <pt idx="75">
                  <v>1.87442571</v>
                </pt>
                <pt idx="76">
                  <v>1.80476899</v>
                </pt>
                <pt idx="77">
                  <v>1.85397991</v>
                </pt>
                <pt idx="78">
                  <v>1.89021829</v>
                </pt>
                <pt idx="79">
                  <v>1.83192997</v>
                </pt>
                <pt idx="80">
                  <v>1.86719912</v>
                </pt>
                <pt idx="81">
                  <v>1.8862549</v>
                </pt>
                <pt idx="82">
                  <v>1.81535627</v>
                </pt>
                <pt idx="83">
                  <v>1.86460567</v>
                </pt>
                <pt idx="84">
                  <v>1.91144622</v>
                </pt>
                <pt idx="85">
                  <v>1.90202811</v>
                </pt>
                <pt idx="86">
                  <v>1.93726594</v>
                </pt>
                <pt idx="87">
                  <v>1.94404969</v>
                </pt>
                <pt idx="88">
                  <v>1.93080275</v>
                </pt>
                <pt idx="89">
                  <v>1.98001108</v>
                </pt>
                <pt idx="90">
                  <v>2.01648373</v>
                </pt>
                <pt idx="91">
                  <v>2.0150933</v>
                </pt>
                <pt idx="92">
                  <v>2.05035527</v>
                </pt>
                <pt idx="93">
                  <v>2.06170931</v>
                </pt>
                <pt idx="94">
                  <v>2.05195875</v>
                </pt>
                <pt idx="95">
                  <v>2.1012521</v>
                </pt>
                <pt idx="96">
                  <v>2.13971067</v>
                </pt>
                <pt idx="97">
                  <v>2.17594397</v>
                </pt>
                <pt idx="98">
                  <v>2.21130358</v>
                </pt>
                <pt idx="99">
                  <v>2.22085189</v>
                </pt>
                <pt idx="100">
                  <v>2.27631798</v>
                </pt>
                <pt idx="101">
                  <v>2.32714546</v>
                </pt>
                <pt idx="102">
                  <v>2.36523818</v>
                </pt>
                <pt idx="103">
                  <v>2.43029009</v>
                </pt>
                <pt idx="104">
                  <v>2.46568037</v>
                </pt>
                <pt idx="105">
                  <v>2.47397356</v>
                </pt>
                <pt idx="106">
                  <v>2.55900954</v>
                </pt>
                <pt idx="107">
                  <v>2.60984693</v>
                </pt>
                <pt idx="108">
                  <v>2.65361542</v>
                </pt>
                <pt idx="109">
                  <v>2.70596483</v>
                </pt>
                <pt idx="110">
                  <v>2.74167123</v>
                </pt>
                <pt idx="111">
                  <v>2.75330774</v>
                </pt>
                <pt idx="112">
                  <v>2.81524786</v>
                </pt>
                <pt idx="113">
                  <v>2.86626619</v>
                </pt>
              </numCache>
            </numRef>
          </val>
        </ser>
        <ser>
          <idx val="4"/>
          <order val="4"/>
          <tx>
            <strRef>
              <f>'Summary Charts'!$T$44</f>
              <strCache>
                <ptCount val="1"/>
                <pt idx="0">
                  <v>10-20Y</v>
                </pt>
              </strCache>
            </strRef>
          </tx>
          <spPr>
            <a:solidFill xmlns:a="http://schemas.openxmlformats.org/drawingml/2006/main">
              <a:srgbClr val="F9B073"/>
            </a:solidFill>
            <a:ln xmlns:a="http://schemas.openxmlformats.org/drawingml/2006/main">
              <a:noFill/>
              <a:prstDash val="solid"/>
            </a:ln>
          </spPr>
          <cat>
            <numRef>
              <f>'Summary Charts'!$K$45:$K$158</f>
              <numCache>
                <formatCode>[$-409]mmm\-yy;@</formatCode>
                <ptCount val="114"/>
                <pt idx="0">
                  <v>44666</v>
                </pt>
                <pt idx="1">
                  <v>44696</v>
                </pt>
                <pt idx="2">
                  <v>44727</v>
                </pt>
                <pt idx="3">
                  <v>44757</v>
                </pt>
                <pt idx="4">
                  <v>44788</v>
                </pt>
                <pt idx="5">
                  <v>44819</v>
                </pt>
                <pt idx="6">
                  <v>44849</v>
                </pt>
                <pt idx="7">
                  <v>44880</v>
                </pt>
                <pt idx="8">
                  <v>44910</v>
                </pt>
                <pt idx="9">
                  <v>44941</v>
                </pt>
                <pt idx="10">
                  <v>44972</v>
                </pt>
                <pt idx="11">
                  <v>45000</v>
                </pt>
                <pt idx="12">
                  <v>45031</v>
                </pt>
                <pt idx="13">
                  <v>45061</v>
                </pt>
                <pt idx="14">
                  <v>45092</v>
                </pt>
                <pt idx="15">
                  <v>45122</v>
                </pt>
                <pt idx="16">
                  <v>45153</v>
                </pt>
                <pt idx="17">
                  <v>45184</v>
                </pt>
                <pt idx="18">
                  <v>45214</v>
                </pt>
                <pt idx="19">
                  <v>45245</v>
                </pt>
                <pt idx="20">
                  <v>45275</v>
                </pt>
                <pt idx="21">
                  <v>45306</v>
                </pt>
                <pt idx="22">
                  <v>45337</v>
                </pt>
                <pt idx="23">
                  <v>45366</v>
                </pt>
                <pt idx="24">
                  <v>45397</v>
                </pt>
                <pt idx="25">
                  <v>45427</v>
                </pt>
                <pt idx="26">
                  <v>45458</v>
                </pt>
                <pt idx="27">
                  <v>45488</v>
                </pt>
                <pt idx="28">
                  <v>45519</v>
                </pt>
                <pt idx="29">
                  <v>45550</v>
                </pt>
                <pt idx="30">
                  <v>45580</v>
                </pt>
                <pt idx="31">
                  <v>45611</v>
                </pt>
                <pt idx="32">
                  <v>45641</v>
                </pt>
                <pt idx="33">
                  <v>45672</v>
                </pt>
                <pt idx="34">
                  <v>45703</v>
                </pt>
                <pt idx="35">
                  <v>45731</v>
                </pt>
                <pt idx="36">
                  <v>45762</v>
                </pt>
                <pt idx="37">
                  <v>45792</v>
                </pt>
                <pt idx="38">
                  <v>45823</v>
                </pt>
                <pt idx="39">
                  <v>45853</v>
                </pt>
                <pt idx="40">
                  <v>45884</v>
                </pt>
                <pt idx="41">
                  <v>45915</v>
                </pt>
                <pt idx="42">
                  <v>45945</v>
                </pt>
                <pt idx="43">
                  <v>45976</v>
                </pt>
                <pt idx="44">
                  <v>46006</v>
                </pt>
                <pt idx="45">
                  <v>46037</v>
                </pt>
                <pt idx="46">
                  <v>46068</v>
                </pt>
                <pt idx="47">
                  <v>46096</v>
                </pt>
                <pt idx="48">
                  <v>46127</v>
                </pt>
                <pt idx="49">
                  <v>46157</v>
                </pt>
                <pt idx="50">
                  <v>46188</v>
                </pt>
                <pt idx="51">
                  <v>46218</v>
                </pt>
                <pt idx="52">
                  <v>46249</v>
                </pt>
                <pt idx="53">
                  <v>46280</v>
                </pt>
                <pt idx="54">
                  <v>46310</v>
                </pt>
                <pt idx="55">
                  <v>46341</v>
                </pt>
                <pt idx="56">
                  <v>46371</v>
                </pt>
                <pt idx="57">
                  <v>46402</v>
                </pt>
                <pt idx="58">
                  <v>46433</v>
                </pt>
                <pt idx="59">
                  <v>46461</v>
                </pt>
                <pt idx="60">
                  <v>46492</v>
                </pt>
                <pt idx="61">
                  <v>46522</v>
                </pt>
                <pt idx="62">
                  <v>46553</v>
                </pt>
                <pt idx="63">
                  <v>46583</v>
                </pt>
                <pt idx="64">
                  <v>46614</v>
                </pt>
                <pt idx="65">
                  <v>46645</v>
                </pt>
                <pt idx="66">
                  <v>46675</v>
                </pt>
                <pt idx="67">
                  <v>46706</v>
                </pt>
                <pt idx="68">
                  <v>46736</v>
                </pt>
                <pt idx="69">
                  <v>46767</v>
                </pt>
                <pt idx="70">
                  <v>46798</v>
                </pt>
                <pt idx="71">
                  <v>46827</v>
                </pt>
                <pt idx="72">
                  <v>46858</v>
                </pt>
                <pt idx="73">
                  <v>46888</v>
                </pt>
                <pt idx="74">
                  <v>46919</v>
                </pt>
                <pt idx="75">
                  <v>46949</v>
                </pt>
                <pt idx="76">
                  <v>46980</v>
                </pt>
                <pt idx="77">
                  <v>47011</v>
                </pt>
                <pt idx="78">
                  <v>47041</v>
                </pt>
                <pt idx="79">
                  <v>47072</v>
                </pt>
                <pt idx="80">
                  <v>47102</v>
                </pt>
                <pt idx="81">
                  <v>47133</v>
                </pt>
                <pt idx="82">
                  <v>47164</v>
                </pt>
                <pt idx="83">
                  <v>47192</v>
                </pt>
                <pt idx="84">
                  <v>47223</v>
                </pt>
                <pt idx="85">
                  <v>47253</v>
                </pt>
                <pt idx="86">
                  <v>47284</v>
                </pt>
                <pt idx="87">
                  <v>47314</v>
                </pt>
                <pt idx="88">
                  <v>47345</v>
                </pt>
                <pt idx="89">
                  <v>47376</v>
                </pt>
                <pt idx="90">
                  <v>47406</v>
                </pt>
                <pt idx="91">
                  <v>47437</v>
                </pt>
                <pt idx="92">
                  <v>47467</v>
                </pt>
                <pt idx="93">
                  <v>47498</v>
                </pt>
                <pt idx="94">
                  <v>47529</v>
                </pt>
                <pt idx="95">
                  <v>47557</v>
                </pt>
                <pt idx="96">
                  <v>47588</v>
                </pt>
                <pt idx="97">
                  <v>47618</v>
                </pt>
                <pt idx="98">
                  <v>47649</v>
                </pt>
                <pt idx="99">
                  <v>47679</v>
                </pt>
                <pt idx="100">
                  <v>47710</v>
                </pt>
                <pt idx="101">
                  <v>47741</v>
                </pt>
                <pt idx="102">
                  <v>47771</v>
                </pt>
                <pt idx="103">
                  <v>47802</v>
                </pt>
                <pt idx="104">
                  <v>47832</v>
                </pt>
                <pt idx="105">
                  <v>47863</v>
                </pt>
                <pt idx="106">
                  <v>47894</v>
                </pt>
                <pt idx="107">
                  <v>47922</v>
                </pt>
                <pt idx="108">
                  <v>47953</v>
                </pt>
                <pt idx="109">
                  <v>47983</v>
                </pt>
                <pt idx="110">
                  <v>48014</v>
                </pt>
                <pt idx="111">
                  <v>48044</v>
                </pt>
                <pt idx="112">
                  <v>48075</v>
                </pt>
                <pt idx="113">
                  <v>48106</v>
                </pt>
              </numCache>
            </numRef>
          </cat>
          <val>
            <numRef>
              <f>'Summary Charts'!$T$45:$T$158</f>
              <numCache>
                <formatCode>General</formatCode>
                <ptCount val="114"/>
                <pt idx="0">
                  <v>1.34878826</v>
                </pt>
                <pt idx="1">
                  <v>1.41480946</v>
                </pt>
                <pt idx="2">
                  <v>1.43230854</v>
                </pt>
                <pt idx="3">
                  <v>1.44993205</v>
                </pt>
                <pt idx="4">
                  <v>1.51347047</v>
                </pt>
                <pt idx="5">
                  <v>1.52982109</v>
                </pt>
                <pt idx="6">
                  <v>1.54617322</v>
                </pt>
                <pt idx="7">
                  <v>1.60930157</v>
                </pt>
                <pt idx="8">
                  <v>1.62565676</v>
                </pt>
                <pt idx="9">
                  <v>1.64201349</v>
                </pt>
                <pt idx="10">
                  <v>1.73653574</v>
                </pt>
                <pt idx="11">
                  <v>1.75302318</v>
                </pt>
                <pt idx="12">
                  <v>1.77067639</v>
                </pt>
                <pt idx="13">
                  <v>1.83506529</v>
                </pt>
                <pt idx="14">
                  <v>1.85138089</v>
                </pt>
                <pt idx="15">
                  <v>1.86769737</v>
                </pt>
                <pt idx="16">
                  <v>1.93078806</v>
                </pt>
                <pt idx="17">
                  <v>1.94710629</v>
                </pt>
                <pt idx="18">
                  <v>1.96342542</v>
                </pt>
                <pt idx="19">
                  <v>2.02496535</v>
                </pt>
                <pt idx="20">
                  <v>2.04128624</v>
                </pt>
                <pt idx="21">
                  <v>2.05760803</v>
                </pt>
                <pt idx="22">
                  <v>2.15001515</v>
                </pt>
                <pt idx="23">
                  <v>2.16642236</v>
                </pt>
                <pt idx="24">
                  <v>2.18287551</v>
                </pt>
                <pt idx="25">
                  <v>2.24562402</v>
                </pt>
                <pt idx="26">
                  <v>2.26198875</v>
                </pt>
                <pt idx="27">
                  <v>2.27926181</v>
                </pt>
                <pt idx="28">
                  <v>2.34225377</v>
                </pt>
                <pt idx="29">
                  <v>2.35866092</v>
                </pt>
                <pt idx="30">
                  <v>2.37507493</v>
                </pt>
                <pt idx="31">
                  <v>2.43788569</v>
                </pt>
                <pt idx="32">
                  <v>2.45425586</v>
                </pt>
                <pt idx="33">
                  <v>2.47158873</v>
                </pt>
                <pt idx="34">
                  <v>2.56581621</v>
                </pt>
                <pt idx="35">
                  <v>2.58250162</v>
                </pt>
                <pt idx="36">
                  <v>2.60041202</v>
                </pt>
                <pt idx="37">
                  <v>2.66561644</v>
                </pt>
                <pt idx="38">
                  <v>2.6844327</v>
                </pt>
                <pt idx="39">
                  <v>2.70243895</v>
                </pt>
                <pt idx="40">
                  <v>2.76724804</v>
                </pt>
                <pt idx="41">
                  <v>2.7852735</v>
                </pt>
                <pt idx="42">
                  <v>2.80324627</v>
                </pt>
                <pt idx="43">
                  <v>2.86783251</v>
                </pt>
                <pt idx="44">
                  <v>2.88646458</v>
                </pt>
                <pt idx="45">
                  <v>2.90441569</v>
                </pt>
                <pt idx="46">
                  <v>2.96838566</v>
                </pt>
                <pt idx="47">
                  <v>2.98705849</v>
                </pt>
                <pt idx="48">
                  <v>3.00620855</v>
                </pt>
                <pt idx="49">
                  <v>3.07246377</v>
                </pt>
                <pt idx="50">
                  <v>3.0917035</v>
                </pt>
                <pt idx="51">
                  <v>3.1103721</v>
                </pt>
                <pt idx="52">
                  <v>3.17346186</v>
                </pt>
                <pt idx="53">
                  <v>3.19285594</v>
                </pt>
                <pt idx="54">
                  <v>3.21158208</v>
                </pt>
                <pt idx="55">
                  <v>3.27659726</v>
                </pt>
                <pt idx="56">
                  <v>3.29509885</v>
                </pt>
                <pt idx="57">
                  <v>3.31447409</v>
                </pt>
                <pt idx="58">
                  <v>3.38865466</v>
                </pt>
                <pt idx="59">
                  <v>3.40680312</v>
                </pt>
                <pt idx="60">
                  <v>3.42521163</v>
                </pt>
                <pt idx="61">
                  <v>3.470781</v>
                </pt>
                <pt idx="62">
                  <v>3.4894449</v>
                </pt>
                <pt idx="63">
                  <v>3.50784682</v>
                </pt>
                <pt idx="64">
                  <v>3.57434769</v>
                </pt>
                <pt idx="65">
                  <v>3.59249257</v>
                </pt>
                <pt idx="66">
                  <v>3.61111718</v>
                </pt>
                <pt idx="67">
                  <v>3.67517503</v>
                </pt>
                <pt idx="68">
                  <v>3.69357074</v>
                </pt>
                <pt idx="69">
                  <v>3.71184339</v>
                </pt>
                <pt idx="70">
                  <v>3.78359208</v>
                </pt>
                <pt idx="71">
                  <v>3.80249975</v>
                </pt>
                <pt idx="72">
                  <v>3.82221846</v>
                </pt>
                <pt idx="73">
                  <v>3.86929587</v>
                </pt>
                <pt idx="74">
                  <v>3.88820632</v>
                </pt>
                <pt idx="75">
                  <v>3.90675672</v>
                </pt>
                <pt idx="76">
                  <v>3.97988785</v>
                </pt>
                <pt idx="77">
                  <v>3.99887205</v>
                </pt>
                <pt idx="78">
                  <v>4.01775091</v>
                </pt>
                <pt idx="79">
                  <v>4.0943239</v>
                </pt>
                <pt idx="80">
                  <v>4.11293937</v>
                </pt>
                <pt idx="81">
                  <v>4.131861170000001</v>
                </pt>
                <pt idx="82">
                  <v>4.20577093</v>
                </pt>
                <pt idx="83">
                  <v>4.223534</v>
                </pt>
                <pt idx="84">
                  <v>4.24190826</v>
                </pt>
                <pt idx="85">
                  <v>4.28298342</v>
                </pt>
                <pt idx="86">
                  <v>4.30116236</v>
                </pt>
                <pt idx="87">
                  <v>4.31957402</v>
                </pt>
                <pt idx="88">
                  <v>4.363581559999999</v>
                </pt>
                <pt idx="89">
                  <v>4.381300390000001</v>
                </pt>
                <pt idx="90">
                  <v>4.39948754</v>
                </pt>
                <pt idx="91">
                  <v>4.43723343</v>
                </pt>
                <pt idx="92">
                  <v>4.454926309999999</v>
                </pt>
                <pt idx="93">
                  <v>4.47331516</v>
                </pt>
                <pt idx="94">
                  <v>4.50864156</v>
                </pt>
                <pt idx="95">
                  <v>4.52669013</v>
                </pt>
                <pt idx="96">
                  <v>4.545986109999999</v>
                </pt>
                <pt idx="97">
                  <v>4.538532089999999</v>
                </pt>
                <pt idx="98">
                  <v>4.55729608</v>
                </pt>
                <pt idx="99">
                  <v>4.57566816</v>
                </pt>
                <pt idx="100">
                  <v>4.56779804</v>
                </pt>
                <pt idx="101">
                  <v>4.58618409</v>
                </pt>
                <pt idx="102">
                  <v>4.604649569999999</v>
                </pt>
                <pt idx="103">
                  <v>4.58401572</v>
                </pt>
                <pt idx="104">
                  <v>4.60244747</v>
                </pt>
                <pt idx="105">
                  <v>4.62095731</v>
                </pt>
                <pt idx="106">
                  <v>4.58545826</v>
                </pt>
                <pt idx="107">
                  <v>4.60364313</v>
                </pt>
                <pt idx="108">
                  <v>4.622228610000001</v>
                </pt>
                <pt idx="109">
                  <v>4.612282489999999</v>
                </pt>
                <pt idx="110">
                  <v>4.63075293</v>
                </pt>
                <pt idx="111">
                  <v>4.64968236</v>
                </pt>
                <pt idx="112">
                  <v>4.63747277</v>
                </pt>
                <pt idx="113">
                  <v>4.65592002</v>
                </pt>
              </numCache>
            </numRef>
          </val>
        </ser>
        <ser>
          <idx val="5"/>
          <order val="5"/>
          <tx>
            <strRef>
              <f>'Summary Charts'!$V$44</f>
              <strCache>
                <ptCount val="1"/>
                <pt idx="0">
                  <v>20-30Y</v>
                </pt>
              </strCache>
            </strRef>
          </tx>
          <spPr>
            <a:solidFill xmlns:a="http://schemas.openxmlformats.org/drawingml/2006/main">
              <a:srgbClr val="FBC69B"/>
            </a:solidFill>
            <a:ln xmlns:a="http://schemas.openxmlformats.org/drawingml/2006/main">
              <a:noFill/>
              <a:prstDash val="solid"/>
            </a:ln>
          </spPr>
          <cat>
            <numRef>
              <f>'Summary Charts'!$K$45:$K$158</f>
              <numCache>
                <formatCode>[$-409]mmm\-yy;@</formatCode>
                <ptCount val="114"/>
                <pt idx="0">
                  <v>44666</v>
                </pt>
                <pt idx="1">
                  <v>44696</v>
                </pt>
                <pt idx="2">
                  <v>44727</v>
                </pt>
                <pt idx="3">
                  <v>44757</v>
                </pt>
                <pt idx="4">
                  <v>44788</v>
                </pt>
                <pt idx="5">
                  <v>44819</v>
                </pt>
                <pt idx="6">
                  <v>44849</v>
                </pt>
                <pt idx="7">
                  <v>44880</v>
                </pt>
                <pt idx="8">
                  <v>44910</v>
                </pt>
                <pt idx="9">
                  <v>44941</v>
                </pt>
                <pt idx="10">
                  <v>44972</v>
                </pt>
                <pt idx="11">
                  <v>45000</v>
                </pt>
                <pt idx="12">
                  <v>45031</v>
                </pt>
                <pt idx="13">
                  <v>45061</v>
                </pt>
                <pt idx="14">
                  <v>45092</v>
                </pt>
                <pt idx="15">
                  <v>45122</v>
                </pt>
                <pt idx="16">
                  <v>45153</v>
                </pt>
                <pt idx="17">
                  <v>45184</v>
                </pt>
                <pt idx="18">
                  <v>45214</v>
                </pt>
                <pt idx="19">
                  <v>45245</v>
                </pt>
                <pt idx="20">
                  <v>45275</v>
                </pt>
                <pt idx="21">
                  <v>45306</v>
                </pt>
                <pt idx="22">
                  <v>45337</v>
                </pt>
                <pt idx="23">
                  <v>45366</v>
                </pt>
                <pt idx="24">
                  <v>45397</v>
                </pt>
                <pt idx="25">
                  <v>45427</v>
                </pt>
                <pt idx="26">
                  <v>45458</v>
                </pt>
                <pt idx="27">
                  <v>45488</v>
                </pt>
                <pt idx="28">
                  <v>45519</v>
                </pt>
                <pt idx="29">
                  <v>45550</v>
                </pt>
                <pt idx="30">
                  <v>45580</v>
                </pt>
                <pt idx="31">
                  <v>45611</v>
                </pt>
                <pt idx="32">
                  <v>45641</v>
                </pt>
                <pt idx="33">
                  <v>45672</v>
                </pt>
                <pt idx="34">
                  <v>45703</v>
                </pt>
                <pt idx="35">
                  <v>45731</v>
                </pt>
                <pt idx="36">
                  <v>45762</v>
                </pt>
                <pt idx="37">
                  <v>45792</v>
                </pt>
                <pt idx="38">
                  <v>45823</v>
                </pt>
                <pt idx="39">
                  <v>45853</v>
                </pt>
                <pt idx="40">
                  <v>45884</v>
                </pt>
                <pt idx="41">
                  <v>45915</v>
                </pt>
                <pt idx="42">
                  <v>45945</v>
                </pt>
                <pt idx="43">
                  <v>45976</v>
                </pt>
                <pt idx="44">
                  <v>46006</v>
                </pt>
                <pt idx="45">
                  <v>46037</v>
                </pt>
                <pt idx="46">
                  <v>46068</v>
                </pt>
                <pt idx="47">
                  <v>46096</v>
                </pt>
                <pt idx="48">
                  <v>46127</v>
                </pt>
                <pt idx="49">
                  <v>46157</v>
                </pt>
                <pt idx="50">
                  <v>46188</v>
                </pt>
                <pt idx="51">
                  <v>46218</v>
                </pt>
                <pt idx="52">
                  <v>46249</v>
                </pt>
                <pt idx="53">
                  <v>46280</v>
                </pt>
                <pt idx="54">
                  <v>46310</v>
                </pt>
                <pt idx="55">
                  <v>46341</v>
                </pt>
                <pt idx="56">
                  <v>46371</v>
                </pt>
                <pt idx="57">
                  <v>46402</v>
                </pt>
                <pt idx="58">
                  <v>46433</v>
                </pt>
                <pt idx="59">
                  <v>46461</v>
                </pt>
                <pt idx="60">
                  <v>46492</v>
                </pt>
                <pt idx="61">
                  <v>46522</v>
                </pt>
                <pt idx="62">
                  <v>46553</v>
                </pt>
                <pt idx="63">
                  <v>46583</v>
                </pt>
                <pt idx="64">
                  <v>46614</v>
                </pt>
                <pt idx="65">
                  <v>46645</v>
                </pt>
                <pt idx="66">
                  <v>46675</v>
                </pt>
                <pt idx="67">
                  <v>46706</v>
                </pt>
                <pt idx="68">
                  <v>46736</v>
                </pt>
                <pt idx="69">
                  <v>46767</v>
                </pt>
                <pt idx="70">
                  <v>46798</v>
                </pt>
                <pt idx="71">
                  <v>46827</v>
                </pt>
                <pt idx="72">
                  <v>46858</v>
                </pt>
                <pt idx="73">
                  <v>46888</v>
                </pt>
                <pt idx="74">
                  <v>46919</v>
                </pt>
                <pt idx="75">
                  <v>46949</v>
                </pt>
                <pt idx="76">
                  <v>46980</v>
                </pt>
                <pt idx="77">
                  <v>47011</v>
                </pt>
                <pt idx="78">
                  <v>47041</v>
                </pt>
                <pt idx="79">
                  <v>47072</v>
                </pt>
                <pt idx="80">
                  <v>47102</v>
                </pt>
                <pt idx="81">
                  <v>47133</v>
                </pt>
                <pt idx="82">
                  <v>47164</v>
                </pt>
                <pt idx="83">
                  <v>47192</v>
                </pt>
                <pt idx="84">
                  <v>47223</v>
                </pt>
                <pt idx="85">
                  <v>47253</v>
                </pt>
                <pt idx="86">
                  <v>47284</v>
                </pt>
                <pt idx="87">
                  <v>47314</v>
                </pt>
                <pt idx="88">
                  <v>47345</v>
                </pt>
                <pt idx="89">
                  <v>47376</v>
                </pt>
                <pt idx="90">
                  <v>47406</v>
                </pt>
                <pt idx="91">
                  <v>47437</v>
                </pt>
                <pt idx="92">
                  <v>47467</v>
                </pt>
                <pt idx="93">
                  <v>47498</v>
                </pt>
                <pt idx="94">
                  <v>47529</v>
                </pt>
                <pt idx="95">
                  <v>47557</v>
                </pt>
                <pt idx="96">
                  <v>47588</v>
                </pt>
                <pt idx="97">
                  <v>47618</v>
                </pt>
                <pt idx="98">
                  <v>47649</v>
                </pt>
                <pt idx="99">
                  <v>47679</v>
                </pt>
                <pt idx="100">
                  <v>47710</v>
                </pt>
                <pt idx="101">
                  <v>47741</v>
                </pt>
                <pt idx="102">
                  <v>47771</v>
                </pt>
                <pt idx="103">
                  <v>47802</v>
                </pt>
                <pt idx="104">
                  <v>47832</v>
                </pt>
                <pt idx="105">
                  <v>47863</v>
                </pt>
                <pt idx="106">
                  <v>47894</v>
                </pt>
                <pt idx="107">
                  <v>47922</v>
                </pt>
                <pt idx="108">
                  <v>47953</v>
                </pt>
                <pt idx="109">
                  <v>47983</v>
                </pt>
                <pt idx="110">
                  <v>48014</v>
                </pt>
                <pt idx="111">
                  <v>48044</v>
                </pt>
                <pt idx="112">
                  <v>48075</v>
                </pt>
                <pt idx="113">
                  <v>48106</v>
                </pt>
              </numCache>
            </numRef>
          </cat>
          <val>
            <numRef>
              <f>'Summary Charts'!$V$45:$V$158</f>
              <numCache>
                <formatCode>General</formatCode>
                <ptCount val="114"/>
                <pt idx="0">
                  <v>2.38288678</v>
                </pt>
                <pt idx="1">
                  <v>2.37854296</v>
                </pt>
                <pt idx="2">
                  <v>2.40061014</v>
                </pt>
                <pt idx="3">
                  <v>2.4239469</v>
                </pt>
                <pt idx="4">
                  <v>2.42830543</v>
                </pt>
                <pt idx="5">
                  <v>2.44929467</v>
                </pt>
                <pt idx="6">
                  <v>2.47028818</v>
                </pt>
                <pt idx="7">
                  <v>2.45959665</v>
                </pt>
                <pt idx="8">
                  <v>2.48059879</v>
                </pt>
                <pt idx="9">
                  <v>2.50160526</v>
                </pt>
                <pt idx="10">
                  <v>2.47305189</v>
                </pt>
                <pt idx="11">
                  <v>2.49398614</v>
                </pt>
                <pt idx="12">
                  <v>2.5157261</v>
                </pt>
                <pt idx="13">
                  <v>2.5029971</v>
                </pt>
                <pt idx="14">
                  <v>2.52360201</v>
                </pt>
                <pt idx="15">
                  <v>2.54420859</v>
                </pt>
                <pt idx="16">
                  <v>2.54295001</v>
                </pt>
                <pt idx="17">
                  <v>2.5635843</v>
                </pt>
                <pt idx="18">
                  <v>2.58422035</v>
                </pt>
                <pt idx="19">
                  <v>2.56632583</v>
                </pt>
                <pt idx="20">
                  <v>2.58696541</v>
                </pt>
                <pt idx="21">
                  <v>2.60760677</v>
                </pt>
                <pt idx="22">
                  <v>2.57052274</v>
                </pt>
                <pt idx="23">
                  <v>2.59111031</v>
                </pt>
                <pt idx="24">
                  <v>2.61200841</v>
                </pt>
                <pt idx="25">
                  <v>2.59694328</v>
                </pt>
                <pt idx="26">
                  <v>2.61746956</v>
                </pt>
                <pt idx="27">
                  <v>2.64123267</v>
                </pt>
                <pt idx="28">
                  <v>2.63527314</v>
                </pt>
                <pt idx="29">
                  <v>2.65584506</v>
                </pt>
                <pt idx="30">
                  <v>2.6764406</v>
                </pt>
                <pt idx="31">
                  <v>2.66381751</v>
                </pt>
                <pt idx="32">
                  <v>2.68437155</v>
                </pt>
                <pt idx="33">
                  <v>2.70946402</v>
                </pt>
                <pt idx="34">
                  <v>2.67714416</v>
                </pt>
                <pt idx="35">
                  <v>2.69781281</v>
                </pt>
                <pt idx="36">
                  <v>2.72274907</v>
                </pt>
                <pt idx="37">
                  <v>2.71403299</v>
                </pt>
                <pt idx="38">
                  <v>2.73500893</v>
                </pt>
                <pt idx="39">
                  <v>2.75875279</v>
                </pt>
                <pt idx="40">
                  <v>2.75795275</v>
                </pt>
                <pt idx="41">
                  <v>2.77845465</v>
                </pt>
                <pt idx="42">
                  <v>2.7995732</v>
                </pt>
                <pt idx="43">
                  <v>2.78596964</v>
                </pt>
                <pt idx="44">
                  <v>2.80649986</v>
                </pt>
                <pt idx="45">
                  <v>2.83403208</v>
                </pt>
                <pt idx="46">
                  <v>2.80658906</v>
                </pt>
                <pt idx="47">
                  <v>2.82710685</v>
                </pt>
                <pt idx="48">
                  <v>2.85193837</v>
                </pt>
                <pt idx="49">
                  <v>2.83902979</v>
                </pt>
                <pt idx="50">
                  <v>2.85957017</v>
                </pt>
                <pt idx="51">
                  <v>2.88266475</v>
                </pt>
                <pt idx="52">
                  <v>2.88236506</v>
                </pt>
                <pt idx="53">
                  <v>2.90295265</v>
                </pt>
                <pt idx="54">
                  <v>2.92424626</v>
                </pt>
                <pt idx="55">
                  <v>2.91070604</v>
                </pt>
                <pt idx="56">
                  <v>2.93132082</v>
                </pt>
                <pt idx="57">
                  <v>2.95741911</v>
                </pt>
                <pt idx="58">
                  <v>2.93050185</v>
                </pt>
                <pt idx="59">
                  <v>2.9511081</v>
                </pt>
                <pt idx="60">
                  <v>2.97236846</v>
                </pt>
                <pt idx="61">
                  <v>2.95701806</v>
                </pt>
                <pt idx="62">
                  <v>2.97762591</v>
                </pt>
                <pt idx="63">
                  <v>3.00208457</v>
                </pt>
                <pt idx="64">
                  <v>3.00103013</v>
                </pt>
                <pt idx="65">
                  <v>3.02169346</v>
                </pt>
                <pt idx="66">
                  <v>3.04260381</v>
                </pt>
                <pt idx="67">
                  <v>3.03595545</v>
                </pt>
                <pt idx="68">
                  <v>3.0566344</v>
                </pt>
                <pt idx="69">
                  <v>3.08390996</v>
                </pt>
                <pt idx="70">
                  <v>3.05340778</v>
                </pt>
                <pt idx="71">
                  <v>3.07415922</v>
                </pt>
                <pt idx="72">
                  <v>3.10106887</v>
                </pt>
                <pt idx="73">
                  <v>3.0831609</v>
                </pt>
                <pt idx="74">
                  <v>3.10417781</v>
                </pt>
                <pt idx="75">
                  <v>3.12956276</v>
                </pt>
                <pt idx="76">
                  <v>3.12126534</v>
                </pt>
                <pt idx="77">
                  <v>3.14207073</v>
                </pt>
                <pt idx="78">
                  <v>3.16348072</v>
                </pt>
                <pt idx="79">
                  <v>3.14059315</v>
                </pt>
                <pt idx="80">
                  <v>3.16141168</v>
                </pt>
                <pt idx="81">
                  <v>3.19105128</v>
                </pt>
                <pt idx="82">
                  <v>3.15909984</v>
                </pt>
                <pt idx="83">
                  <v>3.17990579</v>
                </pt>
                <pt idx="84">
                  <v>3.20752348</v>
                </pt>
                <pt idx="85">
                  <v>3.18512858</v>
                </pt>
                <pt idx="86">
                  <v>3.2059012</v>
                </pt>
                <pt idx="87">
                  <v>3.23172504</v>
                </pt>
                <pt idx="88">
                  <v>3.21721147</v>
                </pt>
                <pt idx="89">
                  <v>3.23801582</v>
                </pt>
                <pt idx="90">
                  <v>3.25956409</v>
                </pt>
                <pt idx="91">
                  <v>3.23821854</v>
                </pt>
                <pt idx="92">
                  <v>3.25903525</v>
                </pt>
                <pt idx="93">
                  <v>3.28569442</v>
                </pt>
                <pt idx="94">
                  <v>3.24833815</v>
                </pt>
                <pt idx="95">
                  <v>3.2691432</v>
                </pt>
                <pt idx="96">
                  <v>3.29181091</v>
                </pt>
                <pt idx="97">
                  <v>3.25465157</v>
                </pt>
                <pt idx="98">
                  <v>3.27547552</v>
                </pt>
                <pt idx="99">
                  <v>3.30110722</v>
                </pt>
                <pt idx="100">
                  <v>3.25578439</v>
                </pt>
                <pt idx="101">
                  <v>3.276643</v>
                </pt>
                <pt idx="102">
                  <v>3.29911645</v>
                </pt>
                <pt idx="103">
                  <v>3.24906527</v>
                </pt>
                <pt idx="104">
                  <v>3.26993127</v>
                </pt>
                <pt idx="105">
                  <v>3.29658851</v>
                </pt>
                <pt idx="106">
                  <v>3.22915326</v>
                </pt>
                <pt idx="107">
                  <v>3.25003436</v>
                </pt>
                <pt idx="108">
                  <v>3.27577159</v>
                </pt>
                <pt idx="109">
                  <v>3.21904767</v>
                </pt>
                <pt idx="110">
                  <v>3.24002419</v>
                </pt>
                <pt idx="111">
                  <v>3.26625054</v>
                </pt>
                <pt idx="112">
                  <v>3.21879134</v>
                </pt>
                <pt idx="113">
                  <v>3.23967455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n-US"/>
        </a:p>
      </txPr>
    </legend>
    <plotVisOnly val="1"/>
    <dispBlanksAs val="zero"/>
  </chart>
</chartSpace>
</file>

<file path=xl/charts/chart10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Debt ($ bns)</a:t>
            </a:r>
            <a:r>
              <a:rPr lang="en-US" baseline="0"/>
              <a:t xml:space="preserve"> </a:t>
            </a:r>
            <a:r>
              <a:rPr lang="en-US"/>
              <a:t>Maturing Within...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strRef>
              <f>'Additional Charts'!$J$80</f>
              <strCache>
                <ptCount val="1"/>
                <pt idx="0">
                  <v>1 yr</v>
                </pt>
              </strCache>
            </strRef>
          </tx>
          <spPr>
            <a:ln xmlns:a="http://schemas.openxmlformats.org/drawingml/2006/main" w="28575" cap="rnd">
              <a:solidFill>
                <a:srgbClr val="0070C0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Lit>
              <formatCode>General</formatCode>
              <ptCount val="120"/>
              <pt idx="0">
                <v>44666</v>
              </pt>
              <pt idx="1">
                <v>44696</v>
              </pt>
              <pt idx="2">
                <v>44727</v>
              </pt>
              <pt idx="3">
                <v>44757</v>
              </pt>
              <pt idx="4">
                <v>44788</v>
              </pt>
              <pt idx="5">
                <v>44819</v>
              </pt>
              <pt idx="6">
                <v>44849</v>
              </pt>
              <pt idx="7">
                <v>44880</v>
              </pt>
              <pt idx="8">
                <v>44910</v>
              </pt>
              <pt idx="9">
                <v>44941</v>
              </pt>
              <pt idx="10">
                <v>44972</v>
              </pt>
              <pt idx="11">
                <v>45000</v>
              </pt>
              <pt idx="12">
                <v>45031</v>
              </pt>
              <pt idx="13">
                <v>45061</v>
              </pt>
              <pt idx="14">
                <v>45092</v>
              </pt>
              <pt idx="15">
                <v>45122</v>
              </pt>
              <pt idx="16">
                <v>45153</v>
              </pt>
              <pt idx="17">
                <v>45184</v>
              </pt>
              <pt idx="18">
                <v>45214</v>
              </pt>
              <pt idx="19">
                <v>45245</v>
              </pt>
              <pt idx="20">
                <v>45275</v>
              </pt>
              <pt idx="21">
                <v>45306</v>
              </pt>
              <pt idx="22">
                <v>45337</v>
              </pt>
              <pt idx="23">
                <v>45366</v>
              </pt>
              <pt idx="24">
                <v>45397</v>
              </pt>
              <pt idx="25">
                <v>45427</v>
              </pt>
              <pt idx="26">
                <v>45458</v>
              </pt>
              <pt idx="27">
                <v>45488</v>
              </pt>
              <pt idx="28">
                <v>45519</v>
              </pt>
              <pt idx="29">
                <v>45550</v>
              </pt>
              <pt idx="30">
                <v>45580</v>
              </pt>
              <pt idx="31">
                <v>45611</v>
              </pt>
              <pt idx="32">
                <v>45641</v>
              </pt>
              <pt idx="33">
                <v>45672</v>
              </pt>
              <pt idx="34">
                <v>45703</v>
              </pt>
              <pt idx="35">
                <v>45731</v>
              </pt>
              <pt idx="36">
                <v>45762</v>
              </pt>
              <pt idx="37">
                <v>45792</v>
              </pt>
              <pt idx="38">
                <v>45823</v>
              </pt>
              <pt idx="39">
                <v>45853</v>
              </pt>
              <pt idx="40">
                <v>45884</v>
              </pt>
              <pt idx="41">
                <v>45915</v>
              </pt>
              <pt idx="42">
                <v>45945</v>
              </pt>
              <pt idx="43">
                <v>45976</v>
              </pt>
              <pt idx="44">
                <v>46006</v>
              </pt>
              <pt idx="45">
                <v>46037</v>
              </pt>
              <pt idx="46">
                <v>46068</v>
              </pt>
              <pt idx="47">
                <v>46096</v>
              </pt>
              <pt idx="48">
                <v>46127</v>
              </pt>
              <pt idx="49">
                <v>46157</v>
              </pt>
              <pt idx="50">
                <v>46188</v>
              </pt>
              <pt idx="51">
                <v>46218</v>
              </pt>
              <pt idx="52">
                <v>46249</v>
              </pt>
              <pt idx="53">
                <v>46280</v>
              </pt>
              <pt idx="54">
                <v>46310</v>
              </pt>
              <pt idx="55">
                <v>46341</v>
              </pt>
              <pt idx="56">
                <v>46371</v>
              </pt>
              <pt idx="57">
                <v>46402</v>
              </pt>
              <pt idx="58">
                <v>46433</v>
              </pt>
              <pt idx="59">
                <v>46461</v>
              </pt>
              <pt idx="60">
                <v>46492</v>
              </pt>
              <pt idx="61">
                <v>46522</v>
              </pt>
              <pt idx="62">
                <v>46553</v>
              </pt>
              <pt idx="63">
                <v>46583</v>
              </pt>
              <pt idx="64">
                <v>46614</v>
              </pt>
              <pt idx="65">
                <v>46645</v>
              </pt>
              <pt idx="66">
                <v>46675</v>
              </pt>
              <pt idx="67">
                <v>46706</v>
              </pt>
              <pt idx="68">
                <v>46736</v>
              </pt>
              <pt idx="69">
                <v>46767</v>
              </pt>
              <pt idx="70">
                <v>46798</v>
              </pt>
              <pt idx="71">
                <v>46827</v>
              </pt>
              <pt idx="72">
                <v>46858</v>
              </pt>
              <pt idx="73">
                <v>46888</v>
              </pt>
              <pt idx="74">
                <v>46919</v>
              </pt>
              <pt idx="75">
                <v>46949</v>
              </pt>
              <pt idx="76">
                <v>46980</v>
              </pt>
              <pt idx="77">
                <v>47011</v>
              </pt>
              <pt idx="78">
                <v>47041</v>
              </pt>
              <pt idx="79">
                <v>47072</v>
              </pt>
              <pt idx="80">
                <v>47102</v>
              </pt>
              <pt idx="81">
                <v>47133</v>
              </pt>
              <pt idx="82">
                <v>47164</v>
              </pt>
              <pt idx="83">
                <v>47192</v>
              </pt>
              <pt idx="84">
                <v>47223</v>
              </pt>
              <pt idx="85">
                <v>47253</v>
              </pt>
              <pt idx="86">
                <v>47284</v>
              </pt>
              <pt idx="87">
                <v>47314</v>
              </pt>
              <pt idx="88">
                <v>47345</v>
              </pt>
              <pt idx="89">
                <v>47376</v>
              </pt>
              <pt idx="90">
                <v>47406</v>
              </pt>
              <pt idx="91">
                <v>47437</v>
              </pt>
              <pt idx="92">
                <v>47467</v>
              </pt>
              <pt idx="93">
                <v>47498</v>
              </pt>
              <pt idx="94">
                <v>47529</v>
              </pt>
              <pt idx="95">
                <v>47557</v>
              </pt>
              <pt idx="96">
                <v>47588</v>
              </pt>
              <pt idx="97">
                <v>47618</v>
              </pt>
              <pt idx="98">
                <v>47649</v>
              </pt>
              <pt idx="99">
                <v>47679</v>
              </pt>
              <pt idx="100">
                <v>47710</v>
              </pt>
              <pt idx="101">
                <v>47741</v>
              </pt>
              <pt idx="102">
                <v>47771</v>
              </pt>
              <pt idx="103">
                <v>47802</v>
              </pt>
              <pt idx="104">
                <v>47832</v>
              </pt>
              <pt idx="105">
                <v>47863</v>
              </pt>
              <pt idx="106">
                <v>47894</v>
              </pt>
              <pt idx="107">
                <v>47922</v>
              </pt>
              <pt idx="108">
                <v>47953</v>
              </pt>
              <pt idx="109">
                <v>47983</v>
              </pt>
              <pt idx="110">
                <v>48014</v>
              </pt>
              <pt idx="111">
                <v>48044</v>
              </pt>
              <pt idx="112">
                <v>48075</v>
              </pt>
              <pt idx="113">
                <v>48106</v>
              </pt>
            </numLit>
          </cat>
          <val>
            <numRef>
              <f>'Additional Charts'!$J$81:$J$194</f>
              <numCache>
                <formatCode>0.000</formatCode>
                <ptCount val="114"/>
                <pt idx="0">
                  <v>6119.58649</v>
                </pt>
                <pt idx="1">
                  <v>6439.6046</v>
                </pt>
                <pt idx="2">
                  <v>6304.50282</v>
                </pt>
                <pt idx="3">
                  <v>6556.0227</v>
                </pt>
                <pt idx="4">
                  <v>6975.52303</v>
                </pt>
                <pt idx="5">
                  <v>6679.89781</v>
                </pt>
                <pt idx="6">
                  <v>6720.31443</v>
                </pt>
                <pt idx="7">
                  <v>6897.53404</v>
                </pt>
                <pt idx="8">
                  <v>6818.40949</v>
                </pt>
                <pt idx="9">
                  <v>6763.49659</v>
                </pt>
                <pt idx="10">
                  <v>7043.17042</v>
                </pt>
                <pt idx="11">
                  <v>7114.78251</v>
                </pt>
                <pt idx="12">
                  <v>6863.3961</v>
                </pt>
                <pt idx="13">
                  <v>7023.23156</v>
                </pt>
                <pt idx="14">
                  <v>6915.18194</v>
                </pt>
                <pt idx="15">
                  <v>7013.96083</v>
                </pt>
                <pt idx="16">
                  <v>7197.07537</v>
                </pt>
                <pt idx="17">
                  <v>7010.21946</v>
                </pt>
                <pt idx="18">
                  <v>7091.1742</v>
                </pt>
                <pt idx="19">
                  <v>7317.13594</v>
                </pt>
                <pt idx="20">
                  <v>7230.52052</v>
                </pt>
                <pt idx="21">
                  <v>7206.4364</v>
                </pt>
                <pt idx="22">
                  <v>7537.62985</v>
                </pt>
                <pt idx="23">
                  <v>7609.22934</v>
                </pt>
                <pt idx="24">
                  <v>7366.35435</v>
                </pt>
                <pt idx="25">
                  <v>7542.53065</v>
                </pt>
                <pt idx="26">
                  <v>7428.96422</v>
                </pt>
                <pt idx="27">
                  <v>7495.87649</v>
                </pt>
                <pt idx="28">
                  <v>7707.55923</v>
                </pt>
                <pt idx="29">
                  <v>7514.13791</v>
                </pt>
                <pt idx="30">
                  <v>7639.2562</v>
                </pt>
                <pt idx="31">
                  <v>7865.53092</v>
                </pt>
                <pt idx="32">
                  <v>7791.66421</v>
                </pt>
                <pt idx="33">
                  <v>7729.03828</v>
                </pt>
                <pt idx="34">
                  <v>8123.41987</v>
                </pt>
                <pt idx="35">
                  <v>8250.36003</v>
                </pt>
                <pt idx="36">
                  <v>7938.45364</v>
                </pt>
                <pt idx="37">
                  <v>8122.92726</v>
                </pt>
                <pt idx="38">
                  <v>7994.61091</v>
                </pt>
                <pt idx="39">
                  <v>8105.7451</v>
                </pt>
                <pt idx="40">
                  <v>8341.480240000001</v>
                </pt>
                <pt idx="41">
                  <v>8119.94771</v>
                </pt>
                <pt idx="42">
                  <v>8242.05755</v>
                </pt>
                <pt idx="43">
                  <v>8472.54953</v>
                </pt>
                <pt idx="44">
                  <v>8376.036679999999</v>
                </pt>
                <pt idx="45">
                  <v>8284.70685</v>
                </pt>
                <pt idx="46">
                  <v>8664.94311</v>
                </pt>
                <pt idx="47">
                  <v>8768.63155</v>
                </pt>
                <pt idx="48">
                  <v>8427.97379</v>
                </pt>
                <pt idx="49">
                  <v>8620.29004</v>
                </pt>
                <pt idx="50">
                  <v>8485.08135</v>
                </pt>
                <pt idx="51">
                  <v>8605.1024</v>
                </pt>
                <pt idx="52">
                  <v>8857.2747</v>
                </pt>
                <pt idx="53">
                  <v>8624.22544</v>
                </pt>
                <pt idx="54">
                  <v>8750.351409999999</v>
                </pt>
                <pt idx="55">
                  <v>9016.44326</v>
                </pt>
                <pt idx="56">
                  <v>8945.55795</v>
                </pt>
                <pt idx="57">
                  <v>8878.9797</v>
                </pt>
                <pt idx="58">
                  <v>9284.722739999999</v>
                </pt>
                <pt idx="59">
                  <v>9437.632750000001</v>
                </pt>
                <pt idx="60">
                  <v>9191.04818</v>
                </pt>
                <pt idx="61">
                  <v>9452.220950000001</v>
                </pt>
                <pt idx="62">
                  <v>9357.538430000001</v>
                </pt>
                <pt idx="63">
                  <v>9504.0013</v>
                </pt>
                <pt idx="64">
                  <v>9786.89911</v>
                </pt>
                <pt idx="65">
                  <v>9581.57345</v>
                </pt>
                <pt idx="66">
                  <v>9783.64169</v>
                </pt>
                <pt idx="67">
                  <v>10097.43555</v>
                </pt>
                <pt idx="68">
                  <v>10027.82149</v>
                </pt>
                <pt idx="69">
                  <v>9957.839760000001</v>
                </pt>
                <pt idx="70">
                  <v>10502.46115</v>
                </pt>
                <pt idx="71">
                  <v>10684.68978</v>
                </pt>
                <pt idx="72">
                  <v>10325.65687</v>
                </pt>
                <pt idx="73">
                  <v>10602.00921</v>
                </pt>
                <pt idx="74">
                  <v>10469.60451</v>
                </pt>
                <pt idx="75">
                  <v>10641.97252</v>
                </pt>
                <pt idx="76">
                  <v>10990.5836</v>
                </pt>
                <pt idx="77">
                  <v>10728.37554</v>
                </pt>
                <pt idx="78">
                  <v>10877.86425</v>
                </pt>
                <pt idx="79">
                  <v>11171.9191</v>
                </pt>
                <pt idx="80">
                  <v>11093.22738</v>
                </pt>
                <pt idx="81">
                  <v>10968.58148</v>
                </pt>
                <pt idx="82">
                  <v>11439.85109</v>
                </pt>
                <pt idx="83">
                  <v>11616.03682</v>
                </pt>
                <pt idx="84">
                  <v>11233.4848</v>
                </pt>
                <pt idx="85">
                  <v>11532.9145</v>
                </pt>
                <pt idx="86">
                  <v>11422.46702</v>
                </pt>
                <pt idx="87">
                  <v>11589.52438</v>
                </pt>
                <pt idx="88">
                  <v>11918.30413</v>
                </pt>
                <pt idx="89">
                  <v>11680.38853</v>
                </pt>
                <pt idx="90">
                  <v>11906.0162</v>
                </pt>
                <pt idx="91">
                  <v>12288.05697</v>
                </pt>
                <pt idx="92">
                  <v>12222.76722</v>
                </pt>
                <pt idx="93">
                  <v>12129.44421</v>
                </pt>
                <pt idx="94">
                  <v>12777.34961</v>
                </pt>
                <pt idx="95">
                  <v>13007.02297</v>
                </pt>
                <pt idx="96">
                  <v>12592.00769</v>
                </pt>
                <pt idx="97">
                  <v>12955.71305</v>
                </pt>
                <pt idx="98">
                  <v>12831.49506</v>
                </pt>
                <pt idx="99">
                  <v>13062.50926</v>
                </pt>
                <pt idx="100">
                  <v>13494.11026</v>
                </pt>
                <pt idx="101">
                  <v>13213.35775</v>
                </pt>
                <pt idx="102">
                  <v>13443.82135</v>
                </pt>
                <pt idx="103">
                  <v>13866.57306</v>
                </pt>
                <pt idx="104">
                  <v>13797.0607</v>
                </pt>
                <pt idx="105">
                  <v>13711.29331</v>
                </pt>
                <pt idx="106">
                  <v>14374.67142</v>
                </pt>
                <pt idx="107">
                  <v>14624.34637</v>
                </pt>
                <pt idx="108">
                  <v>14198.07769</v>
                </pt>
                <pt idx="109">
                  <v>14576.80512</v>
                </pt>
                <pt idx="110">
                  <v>14456.8198</v>
                </pt>
                <pt idx="111">
                  <v>14695.7868</v>
                </pt>
                <pt idx="112">
                  <v>15141.71182</v>
                </pt>
                <pt idx="113">
                  <v>14858.70026</v>
                </pt>
              </numCache>
            </numRef>
          </val>
          <smooth val="0"/>
        </ser>
        <ser>
          <idx val="1"/>
          <order val="1"/>
          <tx>
            <strRef>
              <f>'Additional Charts'!$K$80</f>
              <strCache>
                <ptCount val="1"/>
                <pt idx="0">
                  <v>3 yrs</v>
                </pt>
              </strCache>
            </strRef>
          </tx>
          <spPr>
            <a:ln xmlns:a="http://schemas.openxmlformats.org/drawingml/2006/main" w="28575">
              <a:solidFill>
                <a:srgbClr val="159BFF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'Additional Charts'!$K$81:$K$194</f>
              <numCache>
                <formatCode>0.000</formatCode>
                <ptCount val="114"/>
                <pt idx="0">
                  <v>11588.49173</v>
                </pt>
                <pt idx="1">
                  <v>11848.3163</v>
                </pt>
                <pt idx="2">
                  <v>11728.08073</v>
                </pt>
                <pt idx="3">
                  <v>12004.90307</v>
                </pt>
                <pt idx="4">
                  <v>12356.70468</v>
                </pt>
                <pt idx="5">
                  <v>12078.12628</v>
                </pt>
                <pt idx="6">
                  <v>12179.24513</v>
                </pt>
                <pt idx="7">
                  <v>12299.55588</v>
                </pt>
                <pt idx="8">
                  <v>12242.22582</v>
                </pt>
                <pt idx="9">
                  <v>12237.29394</v>
                </pt>
                <pt idx="10">
                  <v>12487.67331</v>
                </pt>
                <pt idx="11">
                  <v>12587.57352</v>
                </pt>
                <pt idx="12">
                  <v>12376.61568</v>
                </pt>
                <pt idx="13">
                  <v>12493.25886</v>
                </pt>
                <pt idx="14">
                  <v>12415.67928</v>
                </pt>
                <pt idx="15">
                  <v>12538.35068</v>
                </pt>
                <pt idx="16">
                  <v>12689.08959</v>
                </pt>
                <pt idx="17">
                  <v>12531.37113</v>
                </pt>
                <pt idx="18">
                  <v>12649.04717</v>
                </pt>
                <pt idx="19">
                  <v>12822.27527</v>
                </pt>
                <pt idx="20">
                  <v>12763.07837</v>
                </pt>
                <pt idx="21">
                  <v>12748.6115</v>
                </pt>
                <pt idx="22">
                  <v>13028.03225</v>
                </pt>
                <pt idx="23">
                  <v>13119.11636</v>
                </pt>
                <pt idx="24">
                  <v>12908.2566</v>
                </pt>
                <pt idx="25">
                  <v>13033.05183</v>
                </pt>
                <pt idx="26">
                  <v>12945.35652</v>
                </pt>
                <pt idx="27">
                  <v>13048.54283</v>
                </pt>
                <pt idx="28">
                  <v>13218.63119</v>
                </pt>
                <pt idx="29">
                  <v>13061.08296</v>
                </pt>
                <pt idx="30">
                  <v>13225.87792</v>
                </pt>
                <pt idx="31">
                  <v>13446.05059</v>
                </pt>
                <pt idx="32">
                  <v>13412.32755</v>
                </pt>
                <pt idx="33">
                  <v>13391.70319</v>
                </pt>
                <pt idx="34">
                  <v>13757.26219</v>
                </pt>
                <pt idx="35">
                  <v>13932.1022</v>
                </pt>
                <pt idx="36">
                  <v>13703.03037</v>
                </pt>
                <pt idx="37">
                  <v>13885.72886</v>
                </pt>
                <pt idx="38">
                  <v>13808.10495</v>
                </pt>
                <pt idx="39">
                  <v>13972.94086</v>
                </pt>
                <pt idx="40">
                  <v>14200.69063</v>
                </pt>
                <pt idx="41">
                  <v>14021.53024</v>
                </pt>
                <pt idx="42">
                  <v>14187.30507</v>
                </pt>
                <pt idx="43">
                  <v>14415.7097</v>
                </pt>
                <pt idx="44">
                  <v>14360.44742</v>
                </pt>
                <pt idx="45">
                  <v>14319.86744</v>
                </pt>
                <pt idx="46">
                  <v>14696.88798</v>
                </pt>
                <pt idx="47">
                  <v>14836.02029</v>
                </pt>
                <pt idx="48">
                  <v>14582.52121</v>
                </pt>
                <pt idx="49">
                  <v>14757.96718</v>
                </pt>
                <pt idx="50">
                  <v>14650.53158</v>
                </pt>
                <pt idx="51">
                  <v>14795.4853</v>
                </pt>
                <pt idx="52">
                  <v>15031.30208</v>
                </pt>
                <pt idx="53">
                  <v>14819.05334</v>
                </pt>
                <pt idx="54">
                  <v>14961.66815</v>
                </pt>
                <pt idx="55">
                  <v>15168.06591</v>
                </pt>
                <pt idx="56">
                  <v>15102.24851</v>
                </pt>
                <pt idx="57">
                  <v>15021.71941</v>
                </pt>
                <pt idx="58">
                  <v>15382.3288</v>
                </pt>
                <pt idx="59">
                  <v>15528.81342</v>
                </pt>
                <pt idx="60">
                  <v>15240.15431</v>
                </pt>
                <pt idx="61">
                  <v>15469.06893</v>
                </pt>
                <pt idx="62">
                  <v>15371.9122</v>
                </pt>
                <pt idx="63">
                  <v>15532.32617</v>
                </pt>
                <pt idx="64">
                  <v>15794.76528</v>
                </pt>
                <pt idx="65">
                  <v>15591.64155</v>
                </pt>
                <pt idx="66">
                  <v>15800.79003</v>
                </pt>
                <pt idx="67">
                  <v>16102.75797</v>
                </pt>
                <pt idx="68">
                  <v>16046.29305</v>
                </pt>
                <pt idx="69">
                  <v>15975.36537</v>
                </pt>
                <pt idx="70">
                  <v>16519.04393</v>
                </pt>
                <pt idx="71">
                  <v>16715.6801</v>
                </pt>
                <pt idx="72">
                  <v>16354.26057</v>
                </pt>
                <pt idx="73">
                  <v>16654.51738</v>
                </pt>
                <pt idx="74">
                  <v>16550.23011</v>
                </pt>
                <pt idx="75">
                  <v>16766.61077</v>
                </pt>
                <pt idx="76">
                  <v>17114.4016</v>
                </pt>
                <pt idx="77">
                  <v>16876.15322</v>
                </pt>
                <pt idx="78">
                  <v>17064.88972</v>
                </pt>
                <pt idx="79">
                  <v>17374.95554</v>
                </pt>
                <pt idx="80">
                  <v>17319.23409</v>
                </pt>
                <pt idx="81">
                  <v>17246.4234</v>
                </pt>
                <pt idx="82">
                  <v>17738.9909</v>
                </pt>
                <pt idx="83">
                  <v>17934.87663</v>
                </pt>
                <pt idx="84">
                  <v>17605.08359</v>
                </pt>
                <pt idx="85">
                  <v>17872.66719</v>
                </pt>
                <pt idx="86">
                  <v>17780.87131</v>
                </pt>
                <pt idx="87">
                  <v>17980.78984</v>
                </pt>
                <pt idx="88">
                  <v>18277.43224</v>
                </pt>
                <pt idx="89">
                  <v>18062.21633</v>
                </pt>
                <pt idx="90">
                  <v>18313.77474</v>
                </pt>
                <pt idx="91">
                  <v>18646.83628</v>
                </pt>
                <pt idx="92">
                  <v>18609.87409</v>
                </pt>
                <pt idx="93">
                  <v>18544.81763</v>
                </pt>
                <pt idx="94">
                  <v>19124.3967</v>
                </pt>
                <pt idx="95">
                  <v>19380.32499</v>
                </pt>
                <pt idx="96">
                  <v>18989.13208</v>
                </pt>
                <pt idx="97">
                  <v>19295.84732</v>
                </pt>
                <pt idx="98">
                  <v>19199.41643</v>
                </pt>
                <pt idx="99">
                  <v>19456.26685</v>
                </pt>
                <pt idx="100">
                  <v>19824.76193</v>
                </pt>
                <pt idx="101">
                  <v>19569.49816</v>
                </pt>
                <pt idx="102">
                  <v>19836.56002</v>
                </pt>
                <pt idx="103">
                  <v>20185.65967</v>
                </pt>
                <pt idx="104">
                  <v>20140.33951</v>
                </pt>
                <pt idx="105">
                  <v>20071.3232</v>
                </pt>
                <pt idx="106">
                  <v>20668.55192</v>
                </pt>
                <pt idx="107">
                  <v>20939.37631</v>
                </pt>
                <pt idx="108">
                  <v>20524.43489</v>
                </pt>
                <pt idx="109">
                  <v>20837.79653</v>
                </pt>
                <pt idx="110">
                  <v>20736.43506</v>
                </pt>
                <pt idx="111">
                  <v>20997.63045</v>
                </pt>
                <pt idx="112">
                  <v>21376.34564</v>
                </pt>
                <pt idx="113">
                  <v>21111.80894</v>
                </pt>
              </numCache>
            </numRef>
          </val>
          <smooth val="0"/>
        </ser>
        <ser>
          <idx val="2"/>
          <order val="2"/>
          <tx>
            <strRef>
              <f>'Additional Charts'!$L$80</f>
              <strCache>
                <ptCount val="1"/>
                <pt idx="0">
                  <v>5 yrs</v>
                </pt>
              </strCache>
            </strRef>
          </tx>
          <spPr>
            <a:ln xmlns:a="http://schemas.openxmlformats.org/drawingml/2006/main" w="28575">
              <a:solidFill>
                <a:srgbClr val="FF99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'Additional Charts'!$L$81:$L$194</f>
              <numCache>
                <formatCode>0.000</formatCode>
                <ptCount val="114"/>
                <pt idx="0">
                  <v>14897.47798</v>
                </pt>
                <pt idx="1">
                  <v>15177.86834</v>
                </pt>
                <pt idx="2">
                  <v>15091.82086</v>
                </pt>
                <pt idx="3">
                  <v>15376.07239</v>
                </pt>
                <pt idx="4">
                  <v>15746.74814</v>
                </pt>
                <pt idx="5">
                  <v>15487.02072</v>
                </pt>
                <pt idx="6">
                  <v>15586.27609</v>
                </pt>
                <pt idx="7">
                  <v>15746.41157</v>
                </pt>
                <pt idx="8">
                  <v>15726.47308</v>
                </pt>
                <pt idx="9">
                  <v>15726.41807</v>
                </pt>
                <pt idx="10">
                  <v>15989.4283</v>
                </pt>
                <pt idx="11">
                  <v>16117.20086</v>
                </pt>
                <pt idx="12">
                  <v>15931.26188</v>
                </pt>
                <pt idx="13">
                  <v>16076.52478</v>
                </pt>
                <pt idx="14">
                  <v>16040.88048</v>
                </pt>
                <pt idx="15">
                  <v>16178.77557</v>
                </pt>
                <pt idx="16">
                  <v>16360.62475</v>
                </pt>
                <pt idx="17">
                  <v>16222.62887</v>
                </pt>
                <pt idx="18">
                  <v>16334.02811</v>
                </pt>
                <pt idx="19">
                  <v>16534.59146</v>
                </pt>
                <pt idx="20">
                  <v>16509.60946</v>
                </pt>
                <pt idx="21">
                  <v>16499.45531</v>
                </pt>
                <pt idx="22">
                  <v>16808.94459</v>
                </pt>
                <pt idx="23">
                  <v>16912.26888</v>
                </pt>
                <pt idx="24">
                  <v>16724.23457</v>
                </pt>
                <pt idx="25">
                  <v>16869.01793</v>
                </pt>
                <pt idx="26">
                  <v>16805.31371</v>
                </pt>
                <pt idx="27">
                  <v>16908.09803</v>
                </pt>
                <pt idx="28">
                  <v>17101.37565</v>
                </pt>
                <pt idx="29">
                  <v>16941.48556</v>
                </pt>
                <pt idx="30">
                  <v>17073.94265</v>
                </pt>
                <pt idx="31">
                  <v>17280.77039</v>
                </pt>
                <pt idx="32">
                  <v>17249.60178</v>
                </pt>
                <pt idx="33">
                  <v>17183.41555</v>
                </pt>
                <pt idx="34">
                  <v>17544.15843</v>
                </pt>
                <pt idx="35">
                  <v>17693.20666</v>
                </pt>
                <pt idx="36">
                  <v>17385.39048</v>
                </pt>
                <pt idx="37">
                  <v>17595.1246</v>
                </pt>
                <pt idx="38">
                  <v>17517.15267</v>
                </pt>
                <pt idx="39">
                  <v>17669.62599</v>
                </pt>
                <pt idx="40">
                  <v>17925.01938</v>
                </pt>
                <pt idx="41">
                  <v>17728.47989</v>
                </pt>
                <pt idx="42">
                  <v>17856.39329</v>
                </pt>
                <pt idx="43">
                  <v>18108.41296</v>
                </pt>
                <pt idx="44">
                  <v>18062.66917</v>
                </pt>
                <pt idx="45">
                  <v>17996.5011</v>
                </pt>
                <pt idx="46">
                  <v>18425.87109</v>
                </pt>
                <pt idx="47">
                  <v>18558.69541</v>
                </pt>
                <pt idx="48">
                  <v>18245.77791</v>
                </pt>
                <pt idx="49">
                  <v>18488.1786</v>
                </pt>
                <pt idx="50">
                  <v>18405.26441</v>
                </pt>
                <pt idx="51">
                  <v>18562.62425</v>
                </pt>
                <pt idx="52">
                  <v>18840.63886</v>
                </pt>
                <pt idx="53">
                  <v>18631.68591</v>
                </pt>
                <pt idx="54">
                  <v>18763.99953</v>
                </pt>
                <pt idx="55">
                  <v>19034.19424</v>
                </pt>
                <pt idx="56">
                  <v>18991.70924</v>
                </pt>
                <pt idx="57">
                  <v>18925.99384</v>
                </pt>
                <pt idx="58">
                  <v>19349.15914</v>
                </pt>
                <pt idx="59">
                  <v>19499.83772</v>
                </pt>
                <pt idx="60">
                  <v>19203.85476</v>
                </pt>
                <pt idx="61">
                  <v>19444.48825</v>
                </pt>
                <pt idx="62">
                  <v>19368.97977</v>
                </pt>
                <pt idx="63">
                  <v>19534.08968</v>
                </pt>
                <pt idx="64">
                  <v>19796.30341</v>
                </pt>
                <pt idx="65">
                  <v>19598.08842</v>
                </pt>
                <pt idx="66">
                  <v>19787.96974</v>
                </pt>
                <pt idx="67">
                  <v>20079.80488</v>
                </pt>
                <pt idx="68">
                  <v>20051.53257</v>
                </pt>
                <pt idx="69">
                  <v>19984.49731</v>
                </pt>
                <pt idx="70">
                  <v>20497.47472</v>
                </pt>
                <pt idx="71">
                  <v>20702.25476</v>
                </pt>
                <pt idx="72">
                  <v>20321.61187</v>
                </pt>
                <pt idx="73">
                  <v>20596.67825</v>
                </pt>
                <pt idx="74">
                  <v>20519.40793</v>
                </pt>
                <pt idx="75">
                  <v>20734.45524</v>
                </pt>
                <pt idx="76">
                  <v>21062.04299</v>
                </pt>
                <pt idx="77">
                  <v>20828.03802</v>
                </pt>
                <pt idx="78">
                  <v>21004.19433</v>
                </pt>
                <pt idx="79">
                  <v>21282.20516</v>
                </pt>
                <pt idx="80">
                  <v>21246.7119</v>
                </pt>
                <pt idx="81">
                  <v>21168.97956</v>
                </pt>
                <pt idx="82">
                  <v>21633.36535</v>
                </pt>
                <pt idx="83">
                  <v>21832.28326</v>
                </pt>
                <pt idx="84">
                  <v>21472.48498</v>
                </pt>
                <pt idx="85">
                  <v>21721.1514</v>
                </pt>
                <pt idx="86">
                  <v>21645.99762</v>
                </pt>
                <pt idx="87">
                  <v>21839.54363</v>
                </pt>
                <pt idx="88">
                  <v>22123.03164</v>
                </pt>
                <pt idx="89">
                  <v>21906.684</v>
                </pt>
                <pt idx="90">
                  <v>22136.88988</v>
                </pt>
                <pt idx="91">
                  <v>22475.75021</v>
                </pt>
                <pt idx="92">
                  <v>22456.17983</v>
                </pt>
                <pt idx="93">
                  <v>22383.56763</v>
                </pt>
                <pt idx="94">
                  <v>22968.21349</v>
                </pt>
                <pt idx="95">
                  <v>23225.91889</v>
                </pt>
                <pt idx="96">
                  <v>22813.50179</v>
                </pt>
                <pt idx="97">
                  <v>23134.44933</v>
                </pt>
                <pt idx="98">
                  <v>23055.53508</v>
                </pt>
                <pt idx="99">
                  <v>23311.45306</v>
                </pt>
                <pt idx="100">
                  <v>23683.17375</v>
                </pt>
                <pt idx="101">
                  <v>23428.85877</v>
                </pt>
                <pt idx="102">
                  <v>23672.45056</v>
                </pt>
                <pt idx="103">
                  <v>24040.28193</v>
                </pt>
                <pt idx="104">
                  <v>24015.344</v>
                </pt>
                <pt idx="105">
                  <v>23944.29925</v>
                </pt>
                <pt idx="106">
                  <v>24582.48752</v>
                </pt>
                <pt idx="107">
                  <v>24848.45956</v>
                </pt>
                <pt idx="108">
                  <v>24414.37412</v>
                </pt>
                <pt idx="109">
                  <v>24733.33675</v>
                </pt>
                <pt idx="110">
                  <v>24652.53964</v>
                </pt>
                <pt idx="111">
                  <v>24917.36459</v>
                </pt>
                <pt idx="112">
                  <v>25304.41754</v>
                </pt>
                <pt idx="113">
                  <v>25039.57316</v>
                </pt>
              </numCache>
            </numRef>
          </val>
          <smooth val="0"/>
        </ser>
        <ser>
          <idx val="3"/>
          <order val="3"/>
          <tx>
            <strRef>
              <f>'Additional Charts'!$M$80</f>
              <strCache>
                <ptCount val="1"/>
                <pt idx="0">
                  <v>10 yrs</v>
                </pt>
              </strCache>
            </strRef>
          </tx>
          <spPr>
            <a:ln xmlns:a="http://schemas.openxmlformats.org/drawingml/2006/main" w="28575">
              <a:solidFill>
                <a:schemeClr val="accent4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'Additional Charts'!$M$81:$M$194</f>
              <numCache>
                <formatCode>0.000</formatCode>
                <ptCount val="114"/>
                <pt idx="0">
                  <v>19188.48152</v>
                </pt>
                <pt idx="1">
                  <v>19491.10984</v>
                </pt>
                <pt idx="2">
                  <v>19445.02984</v>
                </pt>
                <pt idx="3">
                  <v>19745.00501</v>
                </pt>
                <pt idx="4">
                  <v>20099.39203</v>
                </pt>
                <pt idx="5">
                  <v>19877.35125</v>
                </pt>
                <pt idx="6">
                  <v>20000.19944</v>
                </pt>
                <pt idx="7">
                  <v>20132.50474</v>
                </pt>
                <pt idx="8">
                  <v>20124.73088</v>
                </pt>
                <pt idx="9">
                  <v>20086.22087</v>
                </pt>
                <pt idx="10">
                  <v>20322.70539</v>
                </pt>
                <pt idx="11">
                  <v>20459.95827</v>
                </pt>
                <pt idx="12">
                  <v>20259.34751</v>
                </pt>
                <pt idx="13">
                  <v>20374.49048</v>
                </pt>
                <pt idx="14">
                  <v>20336.39396</v>
                </pt>
                <pt idx="15">
                  <v>20455.71351</v>
                </pt>
                <pt idx="16">
                  <v>20586.93764</v>
                </pt>
                <pt idx="17">
                  <v>20468.06512</v>
                </pt>
                <pt idx="18">
                  <v>20589.49073</v>
                </pt>
                <pt idx="19">
                  <v>20728.84595</v>
                </pt>
                <pt idx="20">
                  <v>20718.96067</v>
                </pt>
                <pt idx="21">
                  <v>20678.15446</v>
                </pt>
                <pt idx="22">
                  <v>20924.0289</v>
                </pt>
                <pt idx="23">
                  <v>21059.81689</v>
                </pt>
                <pt idx="24">
                  <v>20860.11309</v>
                </pt>
                <pt idx="25">
                  <v>20979.65961</v>
                </pt>
                <pt idx="26">
                  <v>20941.23497</v>
                </pt>
                <pt idx="27">
                  <v>21056.79989</v>
                </pt>
                <pt idx="28">
                  <v>21193.36415</v>
                </pt>
                <pt idx="29">
                  <v>21073.7317</v>
                </pt>
                <pt idx="30">
                  <v>21241.63799</v>
                </pt>
                <pt idx="31">
                  <v>21428.39776</v>
                </pt>
                <pt idx="32">
                  <v>21424.71267</v>
                </pt>
                <pt idx="33">
                  <v>21375.11193</v>
                </pt>
                <pt idx="34">
                  <v>21704.42149</v>
                </pt>
                <pt idx="35">
                  <v>21890.51824</v>
                </pt>
                <pt idx="36">
                  <v>21633.51009</v>
                </pt>
                <pt idx="37">
                  <v>21793.3961</v>
                </pt>
                <pt idx="38">
                  <v>21749.49997</v>
                </pt>
                <pt idx="39">
                  <v>21910.19278</v>
                </pt>
                <pt idx="40">
                  <v>22096.99128</v>
                </pt>
                <pt idx="41">
                  <v>21948.39508</v>
                </pt>
                <pt idx="42">
                  <v>22116.66556</v>
                </pt>
                <pt idx="43">
                  <v>22305.57627</v>
                </pt>
                <pt idx="44">
                  <v>22299.48553</v>
                </pt>
                <pt idx="45">
                  <v>22246.03998</v>
                </pt>
                <pt idx="46">
                  <v>22606.06407</v>
                </pt>
                <pt idx="47">
                  <v>22793.0913</v>
                </pt>
                <pt idx="48">
                  <v>22531.60868</v>
                </pt>
                <pt idx="49">
                  <v>22697.84996</v>
                </pt>
                <pt idx="50">
                  <v>22653.81827</v>
                </pt>
                <pt idx="51">
                  <v>22817.49739</v>
                </pt>
                <pt idx="52">
                  <v>23009.26527</v>
                </pt>
                <pt idx="53">
                  <v>22857.46739</v>
                </pt>
                <pt idx="54">
                  <v>23030.34224</v>
                </pt>
                <pt idx="55">
                  <v>23225.17018</v>
                </pt>
                <pt idx="56">
                  <v>23219.89724</v>
                </pt>
                <pt idx="57">
                  <v>23166.11193</v>
                </pt>
                <pt idx="58">
                  <v>23526.10919</v>
                </pt>
                <pt idx="59">
                  <v>23719.63553</v>
                </pt>
                <pt idx="60">
                  <v>23456.22233</v>
                </pt>
                <pt idx="61">
                  <v>23651.27567</v>
                </pt>
                <pt idx="62">
                  <v>23607.33324</v>
                </pt>
                <pt idx="63">
                  <v>23775.20779</v>
                </pt>
                <pt idx="64">
                  <v>23970.95216</v>
                </pt>
                <pt idx="65">
                  <v>23816.9663</v>
                </pt>
                <pt idx="66">
                  <v>24045.48899</v>
                </pt>
                <pt idx="67">
                  <v>24298.43826</v>
                </pt>
                <pt idx="68">
                  <v>24300.83627</v>
                </pt>
                <pt idx="69">
                  <v>24243.3957</v>
                </pt>
                <pt idx="70">
                  <v>24716.22003</v>
                </pt>
                <pt idx="71">
                  <v>24969.18385</v>
                </pt>
                <pt idx="72">
                  <v>24639.15003</v>
                </pt>
                <pt idx="73">
                  <v>24894.73365</v>
                </pt>
                <pt idx="74">
                  <v>24848.56241</v>
                </pt>
                <pt idx="75">
                  <v>25070.97996</v>
                </pt>
                <pt idx="76">
                  <v>25336.3651</v>
                </pt>
                <pt idx="77">
                  <v>25150.49376</v>
                </pt>
                <pt idx="78">
                  <v>25361.06338</v>
                </pt>
                <pt idx="79">
                  <v>25597.65205</v>
                </pt>
                <pt idx="80">
                  <v>25597.93887</v>
                </pt>
                <pt idx="81">
                  <v>25539.37795</v>
                </pt>
                <pt idx="82">
                  <v>25977.53106</v>
                </pt>
                <pt idx="83">
                  <v>26212.72524</v>
                </pt>
                <pt idx="84">
                  <v>25902.53425</v>
                </pt>
                <pt idx="85">
                  <v>26149.09584</v>
                </pt>
                <pt idx="86">
                  <v>26104.21199</v>
                </pt>
                <pt idx="87">
                  <v>26308.05948</v>
                </pt>
                <pt idx="88">
                  <v>26586.15356</v>
                </pt>
                <pt idx="89">
                  <v>26411.36797</v>
                </pt>
                <pt idx="90">
                  <v>26679.58133</v>
                </pt>
                <pt idx="91">
                  <v>27019.78694</v>
                </pt>
                <pt idx="92">
                  <v>27028.65603</v>
                </pt>
                <pt idx="93">
                  <v>26969.61118</v>
                </pt>
                <pt idx="94">
                  <v>27562.56507</v>
                </pt>
                <pt idx="95">
                  <v>27859.96478</v>
                </pt>
                <pt idx="96">
                  <v>27490.98819</v>
                </pt>
                <pt idx="97">
                  <v>27862.08388</v>
                </pt>
                <pt idx="98">
                  <v>27814.31259</v>
                </pt>
                <pt idx="99">
                  <v>28075.59547</v>
                </pt>
                <pt idx="100">
                  <v>28507.51712</v>
                </pt>
                <pt idx="101">
                  <v>28299.23522</v>
                </pt>
                <pt idx="102">
                  <v>28580.14705</v>
                </pt>
                <pt idx="103">
                  <v>29023.5342</v>
                </pt>
                <pt idx="104">
                  <v>29033.70942</v>
                </pt>
                <pt idx="105">
                  <v>28973.86225</v>
                </pt>
                <pt idx="106">
                  <v>29694.41356</v>
                </pt>
                <pt idx="107">
                  <v>30006.76424</v>
                </pt>
                <pt idx="108">
                  <v>29620.55142</v>
                </pt>
                <pt idx="109">
                  <v>30028.40268</v>
                </pt>
                <pt idx="110">
                  <v>29980.31593</v>
                </pt>
                <pt idx="111">
                  <v>30254.18271</v>
                </pt>
                <pt idx="112">
                  <v>30709.63582</v>
                </pt>
                <pt idx="113">
                  <v>30493.52794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931671360"/>
        <axId val="1931678432"/>
      </lineChart>
      <dateAx>
        <axId val="1931671360"/>
        <scaling>
          <orientation val="minMax"/>
          <max val="46997"/>
        </scaling>
        <delete val="0"/>
        <axPos val="b"/>
        <numFmt formatCode="General" sourceLinked="1"/>
        <majorTickMark val="out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54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931678432"/>
        <crosses val="autoZero"/>
        <lblOffset val="100"/>
        <baseTimeUnit val="months"/>
        <majorUnit val="6"/>
        <majorTimeUnit val="months"/>
      </dateAx>
      <valAx>
        <axId val="193167843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#,##0" sourceLinked="0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931671360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n-US"/>
        </a:p>
      </txPr>
    </legend>
    <plotVisOnly val="1"/>
    <dispBlanksAs val="gap"/>
  </chart>
</chartSpace>
</file>

<file path=xl/charts/chart1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Share of Debt Maturing Between 2-10 Years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strRef>
              <f>'Additional Charts'!$I$80</f>
              <strCache>
                <ptCount val="1"/>
                <pt idx="0">
                  <v>T 2-10 Share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Lit>
              <formatCode>General</formatCode>
              <ptCount val="120"/>
              <pt idx="0">
                <v>44666</v>
              </pt>
              <pt idx="1">
                <v>44696</v>
              </pt>
              <pt idx="2">
                <v>44727</v>
              </pt>
              <pt idx="3">
                <v>44757</v>
              </pt>
              <pt idx="4">
                <v>44788</v>
              </pt>
              <pt idx="5">
                <v>44819</v>
              </pt>
              <pt idx="6">
                <v>44849</v>
              </pt>
              <pt idx="7">
                <v>44880</v>
              </pt>
              <pt idx="8">
                <v>44910</v>
              </pt>
              <pt idx="9">
                <v>44941</v>
              </pt>
              <pt idx="10">
                <v>44972</v>
              </pt>
              <pt idx="11">
                <v>45000</v>
              </pt>
              <pt idx="12">
                <v>45031</v>
              </pt>
              <pt idx="13">
                <v>45061</v>
              </pt>
              <pt idx="14">
                <v>45092</v>
              </pt>
              <pt idx="15">
                <v>45122</v>
              </pt>
              <pt idx="16">
                <v>45153</v>
              </pt>
              <pt idx="17">
                <v>45184</v>
              </pt>
              <pt idx="18">
                <v>45214</v>
              </pt>
              <pt idx="19">
                <v>45245</v>
              </pt>
              <pt idx="20">
                <v>45275</v>
              </pt>
              <pt idx="21">
                <v>45306</v>
              </pt>
              <pt idx="22">
                <v>45337</v>
              </pt>
              <pt idx="23">
                <v>45366</v>
              </pt>
              <pt idx="24">
                <v>45397</v>
              </pt>
              <pt idx="25">
                <v>45427</v>
              </pt>
              <pt idx="26">
                <v>45458</v>
              </pt>
              <pt idx="27">
                <v>45488</v>
              </pt>
              <pt idx="28">
                <v>45519</v>
              </pt>
              <pt idx="29">
                <v>45550</v>
              </pt>
              <pt idx="30">
                <v>45580</v>
              </pt>
              <pt idx="31">
                <v>45611</v>
              </pt>
              <pt idx="32">
                <v>45641</v>
              </pt>
              <pt idx="33">
                <v>45672</v>
              </pt>
              <pt idx="34">
                <v>45703</v>
              </pt>
              <pt idx="35">
                <v>45731</v>
              </pt>
              <pt idx="36">
                <v>45762</v>
              </pt>
              <pt idx="37">
                <v>45792</v>
              </pt>
              <pt idx="38">
                <v>45823</v>
              </pt>
              <pt idx="39">
                <v>45853</v>
              </pt>
              <pt idx="40">
                <v>45884</v>
              </pt>
              <pt idx="41">
                <v>45915</v>
              </pt>
              <pt idx="42">
                <v>45945</v>
              </pt>
              <pt idx="43">
                <v>45976</v>
              </pt>
              <pt idx="44">
                <v>46006</v>
              </pt>
              <pt idx="45">
                <v>46037</v>
              </pt>
              <pt idx="46">
                <v>46068</v>
              </pt>
              <pt idx="47">
                <v>46096</v>
              </pt>
              <pt idx="48">
                <v>46127</v>
              </pt>
              <pt idx="49">
                <v>46157</v>
              </pt>
              <pt idx="50">
                <v>46188</v>
              </pt>
              <pt idx="51">
                <v>46218</v>
              </pt>
              <pt idx="52">
                <v>46249</v>
              </pt>
              <pt idx="53">
                <v>46280</v>
              </pt>
              <pt idx="54">
                <v>46310</v>
              </pt>
              <pt idx="55">
                <v>46341</v>
              </pt>
              <pt idx="56">
                <v>46371</v>
              </pt>
              <pt idx="57">
                <v>46402</v>
              </pt>
              <pt idx="58">
                <v>46433</v>
              </pt>
              <pt idx="59">
                <v>46461</v>
              </pt>
              <pt idx="60">
                <v>46492</v>
              </pt>
              <pt idx="61">
                <v>46522</v>
              </pt>
              <pt idx="62">
                <v>46553</v>
              </pt>
              <pt idx="63">
                <v>46583</v>
              </pt>
              <pt idx="64">
                <v>46614</v>
              </pt>
              <pt idx="65">
                <v>46645</v>
              </pt>
              <pt idx="66">
                <v>46675</v>
              </pt>
              <pt idx="67">
                <v>46706</v>
              </pt>
              <pt idx="68">
                <v>46736</v>
              </pt>
              <pt idx="69">
                <v>46767</v>
              </pt>
              <pt idx="70">
                <v>46798</v>
              </pt>
              <pt idx="71">
                <v>46827</v>
              </pt>
              <pt idx="72">
                <v>46858</v>
              </pt>
              <pt idx="73">
                <v>46888</v>
              </pt>
              <pt idx="74">
                <v>46919</v>
              </pt>
              <pt idx="75">
                <v>46949</v>
              </pt>
              <pt idx="76">
                <v>46980</v>
              </pt>
              <pt idx="77">
                <v>47011</v>
              </pt>
              <pt idx="78">
                <v>47041</v>
              </pt>
              <pt idx="79">
                <v>47072</v>
              </pt>
              <pt idx="80">
                <v>47102</v>
              </pt>
              <pt idx="81">
                <v>47133</v>
              </pt>
              <pt idx="82">
                <v>47164</v>
              </pt>
              <pt idx="83">
                <v>47192</v>
              </pt>
              <pt idx="84">
                <v>47223</v>
              </pt>
              <pt idx="85">
                <v>47253</v>
              </pt>
              <pt idx="86">
                <v>47284</v>
              </pt>
              <pt idx="87">
                <v>47314</v>
              </pt>
              <pt idx="88">
                <v>47345</v>
              </pt>
              <pt idx="89">
                <v>47376</v>
              </pt>
              <pt idx="90">
                <v>47406</v>
              </pt>
              <pt idx="91">
                <v>47437</v>
              </pt>
              <pt idx="92">
                <v>47467</v>
              </pt>
              <pt idx="93">
                <v>47498</v>
              </pt>
              <pt idx="94">
                <v>47529</v>
              </pt>
              <pt idx="95">
                <v>47557</v>
              </pt>
              <pt idx="96">
                <v>47588</v>
              </pt>
              <pt idx="97">
                <v>47618</v>
              </pt>
              <pt idx="98">
                <v>47649</v>
              </pt>
              <pt idx="99">
                <v>47679</v>
              </pt>
              <pt idx="100">
                <v>47710</v>
              </pt>
              <pt idx="101">
                <v>47741</v>
              </pt>
              <pt idx="102">
                <v>47771</v>
              </pt>
              <pt idx="103">
                <v>47802</v>
              </pt>
              <pt idx="104">
                <v>47832</v>
              </pt>
              <pt idx="105">
                <v>47863</v>
              </pt>
              <pt idx="106">
                <v>47894</v>
              </pt>
              <pt idx="107">
                <v>47922</v>
              </pt>
              <pt idx="108">
                <v>47953</v>
              </pt>
              <pt idx="109">
                <v>47983</v>
              </pt>
              <pt idx="110">
                <v>48014</v>
              </pt>
              <pt idx="111">
                <v>48044</v>
              </pt>
              <pt idx="112">
                <v>48075</v>
              </pt>
              <pt idx="113">
                <v>48106</v>
              </pt>
            </numLit>
          </cat>
          <val>
            <numRef>
              <f>'Additional Charts'!$I$81:$I$194</f>
              <numCache>
                <formatCode>0.00%</formatCode>
                <ptCount val="114"/>
                <pt idx="0">
                  <v>0.4333284795997608</v>
                </pt>
                <pt idx="1">
                  <v>0.4270580767107653</v>
                </pt>
                <pt idx="2">
                  <v>0.4299748855188206</v>
                </pt>
                <pt idx="3">
                  <v>0.4257503293878115</v>
                </pt>
                <pt idx="4">
                  <v>0.4179705108028834</v>
                </pt>
                <pt idx="5">
                  <v>0.4231845778240405</v>
                </pt>
                <pt idx="6">
                  <v>0.4221682184524699</v>
                </pt>
                <pt idx="7">
                  <v>0.4178712526176623</v>
                </pt>
                <pt idx="8">
                  <v>0.419672147453718</v>
                </pt>
                <pt idx="9">
                  <v>0.4192000231654856</v>
                </pt>
                <pt idx="10">
                  <v>0.4132379852032274</v>
                </pt>
                <pt idx="11">
                  <v>0.4120731920221861</v>
                </pt>
                <pt idx="12">
                  <v>0.4172326691993523</v>
                </pt>
                <pt idx="13">
                  <v>0.4138295785869572</v>
                </pt>
                <pt idx="14">
                  <v>0.4159937278379559</v>
                </pt>
                <pt idx="15">
                  <v>0.4144629397451528</v>
                </pt>
                <pt idx="16">
                  <v>0.409745762996428</v>
                </pt>
                <pt idx="17">
                  <v>0.413137872030536</v>
                </pt>
                <pt idx="18">
                  <v>0.4122532892369237</v>
                </pt>
                <pt idx="19">
                  <v>0.4074651045965583</v>
                </pt>
                <pt idx="20">
                  <v>0.4089250837190289</v>
                </pt>
                <pt idx="21">
                  <v>0.408450596043598</v>
                </pt>
                <pt idx="22">
                  <v>0.4008402377851203</v>
                </pt>
                <pt idx="23">
                  <v>0.3994770058030698</v>
                </pt>
                <pt idx="24">
                  <v>0.4029109189126349</v>
                </pt>
                <pt idx="25">
                  <v>0.3987592139080769</v>
                </pt>
                <pt idx="26">
                  <v>0.4001834823701463</v>
                </pt>
                <pt idx="27">
                  <v>0.3994112559305767</v>
                </pt>
                <pt idx="28">
                  <v>0.3942410530212951</v>
                </pt>
                <pt idx="29">
                  <v>0.3968475491123507</v>
                </pt>
                <pt idx="30">
                  <v>0.3947889743276409</v>
                </pt>
                <pt idx="31">
                  <v>0.3901631551159528</v>
                </pt>
                <pt idx="32">
                  <v>0.3914035039494941</v>
                </pt>
                <pt idx="33">
                  <v>0.3924390022271845</v>
                </pt>
                <pt idx="34">
                  <v>0.3855224041420103</v>
                </pt>
                <pt idx="35">
                  <v>0.3839135751447694</v>
                </pt>
                <pt idx="36">
                  <v>0.3894370829358464</v>
                </pt>
                <pt idx="37">
                  <v>0.3865696979850347</v>
                </pt>
                <pt idx="38">
                  <v>0.3890892461600016</v>
                </pt>
                <pt idx="39">
                  <v>0.3876811108466057</v>
                </pt>
                <pt idx="40">
                  <v>0.3830907450496198</v>
                </pt>
                <pt idx="41">
                  <v>0.3862881409512034</v>
                </pt>
                <pt idx="42">
                  <v>0.3848966943146358</v>
                </pt>
                <pt idx="43">
                  <v>0.3797610258175403</v>
                </pt>
                <pt idx="44">
                  <v>0.380910614520248</v>
                </pt>
                <pt idx="45">
                  <v>0.3812326670156755</v>
                </pt>
                <pt idx="46">
                  <v>0.3750380563941867</v>
                </pt>
                <pt idx="47">
                  <v>0.3728927154477404</v>
                </pt>
                <pt idx="48">
                  <v>0.3760307954183304</v>
                </pt>
                <pt idx="49">
                  <v>0.3710249671607984</v>
                </pt>
                <pt idx="50">
                  <v>0.3722737057561788</v>
                </pt>
                <pt idx="51">
                  <v>0.3703906675629907</v>
                </pt>
                <pt idx="52">
                  <v>0.364534606349721</v>
                </pt>
                <pt idx="53">
                  <v>0.3673613264815777</v>
                </pt>
                <pt idx="54">
                  <v>0.3657098181862172</v>
                </pt>
                <pt idx="55">
                  <v>0.3604772389241437</v>
                </pt>
                <pt idx="56">
                  <v>0.3616985136902814</v>
                </pt>
                <pt idx="57">
                  <v>0.3624460851374429</v>
                </pt>
                <pt idx="58">
                  <v>0.3559675801445453</v>
                </pt>
                <pt idx="59">
                  <v>0.3544654286008216</v>
                </pt>
                <pt idx="60">
                  <v>0.357067272490198</v>
                </pt>
                <pt idx="61">
                  <v>0.3538569904673394</v>
                </pt>
                <pt idx="62">
                  <v>0.3558442638533347</v>
                </pt>
                <pt idx="63">
                  <v>0.3548631324616342</v>
                </pt>
                <pt idx="64">
                  <v>0.3499293412170723</v>
                </pt>
                <pt idx="65">
                  <v>0.3528541579220572</v>
                </pt>
                <pt idx="66">
                  <v>0.3515960483516012</v>
                </pt>
                <pt idx="67">
                  <v>0.3476400231123111</v>
                </pt>
                <pt idx="68">
                  <v>0.3490278206900977</v>
                </pt>
                <pt idx="69">
                  <v>0.3508404245379916</v>
                </pt>
                <pt idx="70">
                  <v>0.34434972694774</v>
                </pt>
                <pt idx="71">
                  <v>0.3427513881520663</v>
                </pt>
                <pt idx="72">
                  <v>0.3484344504538497</v>
                </pt>
                <pt idx="73">
                  <v>0.3438715241619106</v>
                </pt>
                <pt idx="74">
                  <v>0.3456085688166255</v>
                </pt>
                <pt idx="75">
                  <v>0.3439213597093484</v>
                </pt>
                <pt idx="76">
                  <v>0.3375333504898657</v>
                </pt>
                <pt idx="77">
                  <v>0.3406682406272001</v>
                </pt>
                <pt idx="78">
                  <v>0.3396070254603718</v>
                </pt>
                <pt idx="79">
                  <v>0.3337432860226585</v>
                </pt>
                <pt idx="80">
                  <v>0.3351284355352657</v>
                </pt>
                <pt idx="81">
                  <v>0.3368567021731389</v>
                </pt>
                <pt idx="82">
                  <v>0.329654217555912</v>
                </pt>
                <pt idx="83">
                  <v>0.3282273926889989</v>
                </pt>
                <pt idx="84">
                  <v>0.3325119167885072</v>
                </pt>
                <pt idx="85">
                  <v>0.3284451157440326</v>
                </pt>
                <pt idx="86">
                  <v>0.3299539526104061</v>
                </pt>
                <pt idx="87">
                  <v>0.3285063914267526</v>
                </pt>
                <pt idx="88">
                  <v>0.3242521119297948</v>
                </pt>
                <pt idx="89">
                  <v>0.3268012656218069</v>
                </pt>
                <pt idx="90">
                  <v>0.3251637679638135</v>
                </pt>
                <pt idx="91">
                  <v>0.3210293074762401</v>
                </pt>
                <pt idx="92">
                  <v>0.3220262563060303</v>
                </pt>
                <pt idx="93">
                  <v>0.3229050845619891</v>
                </pt>
                <pt idx="94">
                  <v>0.3165833337551253</v>
                </pt>
                <pt idx="95">
                  <v>0.3146418163292657</v>
                </pt>
                <pt idx="96">
                  <v>0.3185966713289092</v>
                </pt>
                <pt idx="97">
                  <v>0.3163528989747695</v>
                </pt>
                <pt idx="98">
                  <v>0.3178062636606895</v>
                </pt>
                <pt idx="99">
                  <v>0.3158607343971587</v>
                </pt>
                <pt idx="100">
                  <v>0.3132624448741739</v>
                </pt>
                <pt idx="101">
                  <v>0.3159313548564039</v>
                </pt>
                <pt idx="102">
                  <v>0.3144720128563775</v>
                </pt>
                <pt idx="103">
                  <v>0.3127334551398162</v>
                </pt>
                <pt idx="104">
                  <v>0.3136876826340947</v>
                </pt>
                <pt idx="105">
                  <v>0.3146964598050658</v>
                </pt>
                <pt idx="106">
                  <v>0.3121453629335051</v>
                </pt>
                <pt idx="107">
                  <v>0.3103802374231782</v>
                </pt>
                <pt idx="108">
                  <v>0.3147277194918539</v>
                </pt>
                <pt idx="109">
                  <v>0.3137507800226728</v>
                </pt>
                <pt idx="110">
                  <v>0.3150850276436072</v>
                </pt>
                <pt idx="111">
                  <v>0.3134615029494637</v>
                </pt>
                <pt idx="112">
                  <v>0.3113723598255471</v>
                </pt>
                <pt idx="113">
                  <v>0.3140051653136888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931671360"/>
        <axId val="1931678432"/>
      </lineChart>
      <dateAx>
        <axId val="1931671360"/>
        <scaling>
          <orientation val="minMax"/>
          <max val="46997"/>
        </scaling>
        <delete val="0"/>
        <axPos val="b"/>
        <numFmt formatCode="[$-409]mmm\-yy;@" sourceLinked="0"/>
        <majorTickMark val="out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54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931678432"/>
        <crosses val="autoZero"/>
        <lblOffset val="100"/>
        <baseTimeUnit val="months"/>
        <majorUnit val="6"/>
        <majorTimeUnit val="months"/>
      </dateAx>
      <valAx>
        <axId val="1931678432"/>
        <scaling>
          <orientation val="minMax"/>
          <max val="0.5"/>
          <min val="0.3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%" sourceLinked="0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931671360"/>
        <crosses val="autoZero"/>
        <crossBetween val="midCat"/>
        <majorUnit val="0.05000000000000001"/>
      </valAx>
    </plotArea>
    <plotVisOnly val="1"/>
    <dispBlanksAs val="gap"/>
  </chart>
</chartSpace>
</file>

<file path=xl/charts/chart1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Debt ($</a:t>
            </a:r>
            <a:r>
              <a:rPr lang="en-US" baseline="0"/>
              <a:t xml:space="preserve"> bns)</a:t>
            </a:r>
            <a:r>
              <a:rPr lang="en-US"/>
              <a:t xml:space="preserve"> Maturing Between 2-10 Years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strRef>
              <f>'Additional Charts'!$N$80</f>
              <strCache>
                <ptCount val="1"/>
                <pt idx="0">
                  <v>T 2-10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Lit>
              <formatCode>General</formatCode>
              <ptCount val="120"/>
              <pt idx="0">
                <v>44666</v>
              </pt>
              <pt idx="1">
                <v>44696</v>
              </pt>
              <pt idx="2">
                <v>44727</v>
              </pt>
              <pt idx="3">
                <v>44757</v>
              </pt>
              <pt idx="4">
                <v>44788</v>
              </pt>
              <pt idx="5">
                <v>44819</v>
              </pt>
              <pt idx="6">
                <v>44849</v>
              </pt>
              <pt idx="7">
                <v>44880</v>
              </pt>
              <pt idx="8">
                <v>44910</v>
              </pt>
              <pt idx="9">
                <v>44941</v>
              </pt>
              <pt idx="10">
                <v>44972</v>
              </pt>
              <pt idx="11">
                <v>45000</v>
              </pt>
              <pt idx="12">
                <v>45031</v>
              </pt>
              <pt idx="13">
                <v>45061</v>
              </pt>
              <pt idx="14">
                <v>45092</v>
              </pt>
              <pt idx="15">
                <v>45122</v>
              </pt>
              <pt idx="16">
                <v>45153</v>
              </pt>
              <pt idx="17">
                <v>45184</v>
              </pt>
              <pt idx="18">
                <v>45214</v>
              </pt>
              <pt idx="19">
                <v>45245</v>
              </pt>
              <pt idx="20">
                <v>45275</v>
              </pt>
              <pt idx="21">
                <v>45306</v>
              </pt>
              <pt idx="22">
                <v>45337</v>
              </pt>
              <pt idx="23">
                <v>45366</v>
              </pt>
              <pt idx="24">
                <v>45397</v>
              </pt>
              <pt idx="25">
                <v>45427</v>
              </pt>
              <pt idx="26">
                <v>45458</v>
              </pt>
              <pt idx="27">
                <v>45488</v>
              </pt>
              <pt idx="28">
                <v>45519</v>
              </pt>
              <pt idx="29">
                <v>45550</v>
              </pt>
              <pt idx="30">
                <v>45580</v>
              </pt>
              <pt idx="31">
                <v>45611</v>
              </pt>
              <pt idx="32">
                <v>45641</v>
              </pt>
              <pt idx="33">
                <v>45672</v>
              </pt>
              <pt idx="34">
                <v>45703</v>
              </pt>
              <pt idx="35">
                <v>45731</v>
              </pt>
              <pt idx="36">
                <v>45762</v>
              </pt>
              <pt idx="37">
                <v>45792</v>
              </pt>
              <pt idx="38">
                <v>45823</v>
              </pt>
              <pt idx="39">
                <v>45853</v>
              </pt>
              <pt idx="40">
                <v>45884</v>
              </pt>
              <pt idx="41">
                <v>45915</v>
              </pt>
              <pt idx="42">
                <v>45945</v>
              </pt>
              <pt idx="43">
                <v>45976</v>
              </pt>
              <pt idx="44">
                <v>46006</v>
              </pt>
              <pt idx="45">
                <v>46037</v>
              </pt>
              <pt idx="46">
                <v>46068</v>
              </pt>
              <pt idx="47">
                <v>46096</v>
              </pt>
              <pt idx="48">
                <v>46127</v>
              </pt>
              <pt idx="49">
                <v>46157</v>
              </pt>
              <pt idx="50">
                <v>46188</v>
              </pt>
              <pt idx="51">
                <v>46218</v>
              </pt>
              <pt idx="52">
                <v>46249</v>
              </pt>
              <pt idx="53">
                <v>46280</v>
              </pt>
              <pt idx="54">
                <v>46310</v>
              </pt>
              <pt idx="55">
                <v>46341</v>
              </pt>
              <pt idx="56">
                <v>46371</v>
              </pt>
              <pt idx="57">
                <v>46402</v>
              </pt>
              <pt idx="58">
                <v>46433</v>
              </pt>
              <pt idx="59">
                <v>46461</v>
              </pt>
              <pt idx="60">
                <v>46492</v>
              </pt>
              <pt idx="61">
                <v>46522</v>
              </pt>
              <pt idx="62">
                <v>46553</v>
              </pt>
              <pt idx="63">
                <v>46583</v>
              </pt>
              <pt idx="64">
                <v>46614</v>
              </pt>
              <pt idx="65">
                <v>46645</v>
              </pt>
              <pt idx="66">
                <v>46675</v>
              </pt>
              <pt idx="67">
                <v>46706</v>
              </pt>
              <pt idx="68">
                <v>46736</v>
              </pt>
              <pt idx="69">
                <v>46767</v>
              </pt>
              <pt idx="70">
                <v>46798</v>
              </pt>
              <pt idx="71">
                <v>46827</v>
              </pt>
              <pt idx="72">
                <v>46858</v>
              </pt>
              <pt idx="73">
                <v>46888</v>
              </pt>
              <pt idx="74">
                <v>46919</v>
              </pt>
              <pt idx="75">
                <v>46949</v>
              </pt>
              <pt idx="76">
                <v>46980</v>
              </pt>
              <pt idx="77">
                <v>47011</v>
              </pt>
              <pt idx="78">
                <v>47041</v>
              </pt>
              <pt idx="79">
                <v>47072</v>
              </pt>
              <pt idx="80">
                <v>47102</v>
              </pt>
              <pt idx="81">
                <v>47133</v>
              </pt>
              <pt idx="82">
                <v>47164</v>
              </pt>
              <pt idx="83">
                <v>47192</v>
              </pt>
              <pt idx="84">
                <v>47223</v>
              </pt>
              <pt idx="85">
                <v>47253</v>
              </pt>
              <pt idx="86">
                <v>47284</v>
              </pt>
              <pt idx="87">
                <v>47314</v>
              </pt>
              <pt idx="88">
                <v>47345</v>
              </pt>
              <pt idx="89">
                <v>47376</v>
              </pt>
              <pt idx="90">
                <v>47406</v>
              </pt>
              <pt idx="91">
                <v>47437</v>
              </pt>
              <pt idx="92">
                <v>47467</v>
              </pt>
              <pt idx="93">
                <v>47498</v>
              </pt>
              <pt idx="94">
                <v>47529</v>
              </pt>
              <pt idx="95">
                <v>47557</v>
              </pt>
              <pt idx="96">
                <v>47588</v>
              </pt>
              <pt idx="97">
                <v>47618</v>
              </pt>
              <pt idx="98">
                <v>47649</v>
              </pt>
              <pt idx="99">
                <v>47679</v>
              </pt>
              <pt idx="100">
                <v>47710</v>
              </pt>
              <pt idx="101">
                <v>47741</v>
              </pt>
              <pt idx="102">
                <v>47771</v>
              </pt>
              <pt idx="103">
                <v>47802</v>
              </pt>
              <pt idx="104">
                <v>47832</v>
              </pt>
              <pt idx="105">
                <v>47863</v>
              </pt>
              <pt idx="106">
                <v>47894</v>
              </pt>
              <pt idx="107">
                <v>47922</v>
              </pt>
              <pt idx="108">
                <v>47953</v>
              </pt>
              <pt idx="109">
                <v>47983</v>
              </pt>
              <pt idx="110">
                <v>48014</v>
              </pt>
              <pt idx="111">
                <v>48044</v>
              </pt>
              <pt idx="112">
                <v>48075</v>
              </pt>
              <pt idx="113">
                <v>48106</v>
              </pt>
            </numLit>
          </cat>
          <val>
            <numRef>
              <f>'Additional Charts'!$N$81:$N$194</f>
              <numCache>
                <formatCode>0.000</formatCode>
                <ptCount val="114"/>
                <pt idx="0">
                  <v>9931.95659</v>
                </pt>
                <pt idx="1">
                  <v>9943.81767</v>
                </pt>
                <pt idx="2">
                  <v>10008.93325</v>
                </pt>
                <pt idx="3">
                  <v>10055.74763</v>
                </pt>
                <pt idx="4">
                  <v>10048.49924</v>
                </pt>
                <pt idx="5">
                  <v>10095.68892</v>
                </pt>
                <pt idx="6">
                  <v>10139.07092</v>
                </pt>
                <pt idx="7">
                  <v>10113.07057</v>
                </pt>
                <pt idx="8">
                  <v>10169.07011</v>
                </pt>
                <pt idx="9">
                  <v>10157.14933</v>
                </pt>
                <pt idx="10">
                  <v>10137.67534</v>
                </pt>
                <pt idx="11">
                  <v>10181.079</v>
                </pt>
                <pt idx="12">
                  <v>10241.28879</v>
                </pt>
                <pt idx="13">
                  <v>10226.78534</v>
                </pt>
                <pt idx="14">
                  <v>10279.77778</v>
                </pt>
                <pt idx="15">
                  <v>10306.70667</v>
                </pt>
                <pt idx="16">
                  <v>10268.50569</v>
                </pt>
                <pt idx="17">
                  <v>10319.66998</v>
                </pt>
                <pt idx="18">
                  <v>10362.8672</v>
                </pt>
                <pt idx="19">
                  <v>10317.07232</v>
                </pt>
                <pt idx="20">
                  <v>10365.11092</v>
                </pt>
                <pt idx="21">
                  <v>10351.51428</v>
                </pt>
                <pt idx="22">
                  <v>10279.37425</v>
                </pt>
                <pt idx="23">
                  <v>10313.4375</v>
                </pt>
                <pt idx="24">
                  <v>10336.67842</v>
                </pt>
                <pt idx="25">
                  <v>10296.8509</v>
                </pt>
                <pt idx="26">
                  <v>10333.01495</v>
                </pt>
                <pt idx="27">
                  <v>10375.62377</v>
                </pt>
                <pt idx="28">
                  <v>10317.63965</v>
                </pt>
                <pt idx="29">
                  <v>10353.05318</v>
                </pt>
                <pt idx="30">
                  <v>10380.24711</v>
                </pt>
                <pt idx="31">
                  <v>10351.0679</v>
                </pt>
                <pt idx="32">
                  <v>10396.98438</v>
                </pt>
                <pt idx="33">
                  <v>10421.67477</v>
                </pt>
                <pt idx="34">
                  <v>10388.81944</v>
                </pt>
                <pt idx="35">
                  <v>10431.25151</v>
                </pt>
                <pt idx="36">
                  <v>10497.92739</v>
                </pt>
                <pt idx="37">
                  <v>10504.276</v>
                </pt>
                <pt idx="38">
                  <v>10571.14301</v>
                </pt>
                <pt idx="39">
                  <v>10611.36876</v>
                </pt>
                <pt idx="40">
                  <v>10581.80614</v>
                </pt>
                <pt idx="41">
                  <v>10627.60694</v>
                </pt>
                <pt idx="42">
                  <v>10669.13816</v>
                </pt>
                <pt idx="43">
                  <v>10617.88223</v>
                </pt>
                <pt idx="44">
                  <v>10662.62132</v>
                </pt>
                <pt idx="45">
                  <v>10668.6009</v>
                </pt>
                <pt idx="46">
                  <v>10643.96963</v>
                </pt>
                <pt idx="47">
                  <v>10667.43761</v>
                </pt>
                <pt idx="48">
                  <v>10675.42238</v>
                </pt>
                <pt idx="49">
                  <v>10614.78074</v>
                </pt>
                <pt idx="50">
                  <v>10648.92358</v>
                </pt>
                <pt idx="51">
                  <v>10671.15301</v>
                </pt>
                <pt idx="52">
                  <v>10595.23194</v>
                </pt>
                <pt idx="53">
                  <v>10636.31387</v>
                </pt>
                <pt idx="54">
                  <v>10666.35494</v>
                </pt>
                <pt idx="55">
                  <v>10602.52723</v>
                </pt>
                <pt idx="56">
                  <v>10650.68906</v>
                </pt>
                <pt idx="57">
                  <v>10669.68971</v>
                </pt>
                <pt idx="58">
                  <v>10623.94701</v>
                </pt>
                <pt idx="59">
                  <v>10661.4505</v>
                </pt>
                <pt idx="60">
                  <v>10659.8158</v>
                </pt>
                <pt idx="61">
                  <v>10643.69086</v>
                </pt>
                <pt idx="62">
                  <v>10701.80417</v>
                </pt>
                <pt idx="63">
                  <v>10747.07936</v>
                </pt>
                <pt idx="64">
                  <v>10689.05713</v>
                </pt>
                <pt idx="65">
                  <v>10737.75863</v>
                </pt>
                <pt idx="66">
                  <v>10793.72092</v>
                </pt>
                <pt idx="67">
                  <v>10780.16719</v>
                </pt>
                <pt idx="68">
                  <v>10837.67731</v>
                </pt>
                <pt idx="69">
                  <v>10889.78823</v>
                </pt>
                <pt idx="70">
                  <v>10865.34265</v>
                </pt>
                <pt idx="71">
                  <v>10915.20683</v>
                </pt>
                <pt idx="72">
                  <v>10997.44052</v>
                </pt>
                <pt idx="73">
                  <v>10951.34191</v>
                </pt>
                <pt idx="74">
                  <v>11004.50396</v>
                </pt>
                <pt idx="75">
                  <v>11042.38608</v>
                </pt>
                <pt idx="76">
                  <v>10948.74423</v>
                </pt>
                <pt idx="77">
                  <v>11000.66687</v>
                </pt>
                <pt idx="78">
                  <v>11051.59201</v>
                </pt>
                <pt idx="79">
                  <v>10957.6495</v>
                </pt>
                <pt idx="80">
                  <v>11016.43909</v>
                </pt>
                <pt idx="81">
                  <v>11069.88277</v>
                </pt>
                <pt idx="82">
                  <v>10991.46339</v>
                </pt>
                <pt idx="83">
                  <v>11033.7462</v>
                </pt>
                <pt idx="84">
                  <v>11089.92614</v>
                </pt>
                <pt idx="85">
                  <v>11041.40772</v>
                </pt>
                <pt idx="86">
                  <v>11090.17322</v>
                </pt>
                <pt idx="87">
                  <v>11123.01569</v>
                </pt>
                <pt idx="88">
                  <v>11078.70459</v>
                </pt>
                <pt idx="89">
                  <v>11121.27066</v>
                </pt>
                <pt idx="90">
                  <v>11165.67928</v>
                </pt>
                <pt idx="91">
                  <v>11138.18852</v>
                </pt>
                <pt idx="92">
                  <v>11188.03508</v>
                </pt>
                <pt idx="93">
                  <v>11214.04822</v>
                </pt>
                <pt idx="94">
                  <v>11181.57923</v>
                </pt>
                <pt idx="95">
                  <v>11218.80508</v>
                </pt>
                <pt idx="96">
                  <v>11255.63337</v>
                </pt>
                <pt idx="97">
                  <v>11279.64725</v>
                </pt>
                <pt idx="98">
                  <v>11328.86664</v>
                </pt>
                <pt idx="99">
                  <v>11355.94226</v>
                </pt>
                <pt idx="100">
                  <v>11381.16907</v>
                </pt>
                <pt idx="101">
                  <v>11424.72934</v>
                </pt>
                <pt idx="102">
                  <v>11473.16958</v>
                </pt>
                <pt idx="103">
                  <v>11526.29661</v>
                </pt>
                <pt idx="104">
                  <v>11576.98527</v>
                </pt>
                <pt idx="105">
                  <v>11609.59552</v>
                </pt>
                <pt idx="106">
                  <v>11708.26825</v>
                </pt>
                <pt idx="107">
                  <v>11751.13289</v>
                </pt>
                <pt idx="108">
                  <v>11808.12819</v>
                </pt>
                <pt idx="109">
                  <v>11878.52071</v>
                </pt>
                <pt idx="110">
                  <v>11926.3127</v>
                </pt>
                <pt idx="111">
                  <v>11964.86181</v>
                </pt>
                <pt idx="112">
                  <v>12008.35527</v>
                </pt>
                <pt idx="113">
                  <v>12054.38276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931671360"/>
        <axId val="1931678432"/>
      </lineChart>
      <dateAx>
        <axId val="1931671360"/>
        <scaling>
          <orientation val="minMax"/>
          <max val="46997"/>
        </scaling>
        <delete val="0"/>
        <axPos val="b"/>
        <numFmt formatCode="[$-409]mmm\-yy;@" sourceLinked="0"/>
        <majorTickMark val="out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54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931678432"/>
        <crosses val="autoZero"/>
        <lblOffset val="100"/>
        <baseTimeUnit val="months"/>
        <majorUnit val="6"/>
        <majorTimeUnit val="months"/>
      </dateAx>
      <valAx>
        <axId val="1931678432"/>
        <scaling>
          <orientation val="minMax"/>
          <max val="16000"/>
          <min val="0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#,##0" sourceLinked="0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931671360"/>
        <crosses val="autoZero"/>
        <crossBetween val="midCat"/>
        <majorUnit val="2000"/>
      </valAx>
    </plotArea>
    <plotVisOnly val="1"/>
    <dispBlanksAs val="gap"/>
  </chart>
</chartSpace>
</file>

<file path=xl/charts/chart13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Aggregate DV01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strRef>
              <f>'Additional Charts'!$P$80</f>
              <strCache>
                <ptCount val="1"/>
                <pt idx="0">
                  <v>DV01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Lit>
              <formatCode>General</formatCode>
              <ptCount val="120"/>
              <pt idx="0">
                <v>44666</v>
              </pt>
              <pt idx="1">
                <v>44696</v>
              </pt>
              <pt idx="2">
                <v>44727</v>
              </pt>
              <pt idx="3">
                <v>44757</v>
              </pt>
              <pt idx="4">
                <v>44788</v>
              </pt>
              <pt idx="5">
                <v>44819</v>
              </pt>
              <pt idx="6">
                <v>44849</v>
              </pt>
              <pt idx="7">
                <v>44880</v>
              </pt>
              <pt idx="8">
                <v>44910</v>
              </pt>
              <pt idx="9">
                <v>44941</v>
              </pt>
              <pt idx="10">
                <v>44972</v>
              </pt>
              <pt idx="11">
                <v>45000</v>
              </pt>
              <pt idx="12">
                <v>45031</v>
              </pt>
              <pt idx="13">
                <v>45061</v>
              </pt>
              <pt idx="14">
                <v>45092</v>
              </pt>
              <pt idx="15">
                <v>45122</v>
              </pt>
              <pt idx="16">
                <v>45153</v>
              </pt>
              <pt idx="17">
                <v>45184</v>
              </pt>
              <pt idx="18">
                <v>45214</v>
              </pt>
              <pt idx="19">
                <v>45245</v>
              </pt>
              <pt idx="20">
                <v>45275</v>
              </pt>
              <pt idx="21">
                <v>45306</v>
              </pt>
              <pt idx="22">
                <v>45337</v>
              </pt>
              <pt idx="23">
                <v>45366</v>
              </pt>
              <pt idx="24">
                <v>45397</v>
              </pt>
              <pt idx="25">
                <v>45427</v>
              </pt>
              <pt idx="26">
                <v>45458</v>
              </pt>
              <pt idx="27">
                <v>45488</v>
              </pt>
              <pt idx="28">
                <v>45519</v>
              </pt>
              <pt idx="29">
                <v>45550</v>
              </pt>
              <pt idx="30">
                <v>45580</v>
              </pt>
              <pt idx="31">
                <v>45611</v>
              </pt>
              <pt idx="32">
                <v>45641</v>
              </pt>
              <pt idx="33">
                <v>45672</v>
              </pt>
              <pt idx="34">
                <v>45703</v>
              </pt>
              <pt idx="35">
                <v>45731</v>
              </pt>
              <pt idx="36">
                <v>45762</v>
              </pt>
              <pt idx="37">
                <v>45792</v>
              </pt>
              <pt idx="38">
                <v>45823</v>
              </pt>
              <pt idx="39">
                <v>45853</v>
              </pt>
              <pt idx="40">
                <v>45884</v>
              </pt>
              <pt idx="41">
                <v>45915</v>
              </pt>
              <pt idx="42">
                <v>45945</v>
              </pt>
              <pt idx="43">
                <v>45976</v>
              </pt>
              <pt idx="44">
                <v>46006</v>
              </pt>
              <pt idx="45">
                <v>46037</v>
              </pt>
              <pt idx="46">
                <v>46068</v>
              </pt>
              <pt idx="47">
                <v>46096</v>
              </pt>
              <pt idx="48">
                <v>46127</v>
              </pt>
              <pt idx="49">
                <v>46157</v>
              </pt>
              <pt idx="50">
                <v>46188</v>
              </pt>
              <pt idx="51">
                <v>46218</v>
              </pt>
              <pt idx="52">
                <v>46249</v>
              </pt>
              <pt idx="53">
                <v>46280</v>
              </pt>
              <pt idx="54">
                <v>46310</v>
              </pt>
              <pt idx="55">
                <v>46341</v>
              </pt>
              <pt idx="56">
                <v>46371</v>
              </pt>
              <pt idx="57">
                <v>46402</v>
              </pt>
              <pt idx="58">
                <v>46433</v>
              </pt>
              <pt idx="59">
                <v>46461</v>
              </pt>
              <pt idx="60">
                <v>46492</v>
              </pt>
              <pt idx="61">
                <v>46522</v>
              </pt>
              <pt idx="62">
                <v>46553</v>
              </pt>
              <pt idx="63">
                <v>46583</v>
              </pt>
              <pt idx="64">
                <v>46614</v>
              </pt>
              <pt idx="65">
                <v>46645</v>
              </pt>
              <pt idx="66">
                <v>46675</v>
              </pt>
              <pt idx="67">
                <v>46706</v>
              </pt>
              <pt idx="68">
                <v>46736</v>
              </pt>
              <pt idx="69">
                <v>46767</v>
              </pt>
              <pt idx="70">
                <v>46798</v>
              </pt>
              <pt idx="71">
                <v>46827</v>
              </pt>
              <pt idx="72">
                <v>46858</v>
              </pt>
              <pt idx="73">
                <v>46888</v>
              </pt>
              <pt idx="74">
                <v>46919</v>
              </pt>
              <pt idx="75">
                <v>46949</v>
              </pt>
              <pt idx="76">
                <v>46980</v>
              </pt>
              <pt idx="77">
                <v>47011</v>
              </pt>
              <pt idx="78">
                <v>47041</v>
              </pt>
              <pt idx="79">
                <v>47072</v>
              </pt>
              <pt idx="80">
                <v>47102</v>
              </pt>
              <pt idx="81">
                <v>47133</v>
              </pt>
              <pt idx="82">
                <v>47164</v>
              </pt>
              <pt idx="83">
                <v>47192</v>
              </pt>
              <pt idx="84">
                <v>47223</v>
              </pt>
              <pt idx="85">
                <v>47253</v>
              </pt>
              <pt idx="86">
                <v>47284</v>
              </pt>
              <pt idx="87">
                <v>47314</v>
              </pt>
              <pt idx="88">
                <v>47345</v>
              </pt>
              <pt idx="89">
                <v>47376</v>
              </pt>
              <pt idx="90">
                <v>47406</v>
              </pt>
              <pt idx="91">
                <v>47437</v>
              </pt>
              <pt idx="92">
                <v>47467</v>
              </pt>
              <pt idx="93">
                <v>47498</v>
              </pt>
              <pt idx="94">
                <v>47529</v>
              </pt>
              <pt idx="95">
                <v>47557</v>
              </pt>
              <pt idx="96">
                <v>47588</v>
              </pt>
              <pt idx="97">
                <v>47618</v>
              </pt>
              <pt idx="98">
                <v>47649</v>
              </pt>
              <pt idx="99">
                <v>47679</v>
              </pt>
              <pt idx="100">
                <v>47710</v>
              </pt>
              <pt idx="101">
                <v>47741</v>
              </pt>
              <pt idx="102">
                <v>47771</v>
              </pt>
              <pt idx="103">
                <v>47802</v>
              </pt>
              <pt idx="104">
                <v>47832</v>
              </pt>
              <pt idx="105">
                <v>47863</v>
              </pt>
              <pt idx="106">
                <v>47894</v>
              </pt>
              <pt idx="107">
                <v>47922</v>
              </pt>
              <pt idx="108">
                <v>47953</v>
              </pt>
              <pt idx="109">
                <v>47983</v>
              </pt>
              <pt idx="110">
                <v>48014</v>
              </pt>
              <pt idx="111">
                <v>48044</v>
              </pt>
              <pt idx="112">
                <v>48075</v>
              </pt>
              <pt idx="113">
                <v>48106</v>
              </pt>
            </numLit>
          </cat>
          <val>
            <numRef>
              <f>'Additional Charts'!$P$81:$P$194</f>
              <numCache>
                <formatCode>0.000</formatCode>
                <ptCount val="114"/>
                <pt idx="0">
                  <v>11.86885926706925</v>
                </pt>
                <pt idx="1">
                  <v>12.03541255972236</v>
                </pt>
                <pt idx="2">
                  <v>11.99631404773052</v>
                </pt>
                <pt idx="3">
                  <v>12.1297140516332</v>
                </pt>
                <pt idx="4">
                  <v>12.24178675112393</v>
                </pt>
                <pt idx="5">
                  <v>12.26830744222755</v>
                </pt>
                <pt idx="6">
                  <v>12.35918981821156</v>
                </pt>
                <pt idx="7">
                  <v>12.42132166641408</v>
                </pt>
                <pt idx="8">
                  <v>12.42875140756704</v>
                </pt>
                <pt idx="9">
                  <v>12.51696553881466</v>
                </pt>
                <pt idx="10">
                  <v>12.57419851345214</v>
                </pt>
                <pt idx="11">
                  <v>12.66889294325394</v>
                </pt>
                <pt idx="12">
                  <v>12.77397648625</v>
                </pt>
                <pt idx="13">
                  <v>12.88893079955998</v>
                </pt>
                <pt idx="14">
                  <v>12.82564939512348</v>
                </pt>
                <pt idx="15">
                  <v>12.9343949149311</v>
                </pt>
                <pt idx="16">
                  <v>13.03551095596218</v>
                </pt>
                <pt idx="17">
                  <v>13.03271574920392</v>
                </pt>
                <pt idx="18">
                  <v>13.12296779028695</v>
                </pt>
                <pt idx="19">
                  <v>13.1621668790896</v>
                </pt>
                <pt idx="20">
                  <v>13.1388542421336</v>
                </pt>
                <pt idx="21">
                  <v>13.224170079868</v>
                </pt>
                <pt idx="22">
                  <v>13.25824103043</v>
                </pt>
                <pt idx="23">
                  <v>13.32066804427848</v>
                </pt>
                <pt idx="24">
                  <v>13.39970755831104</v>
                </pt>
                <pt idx="25">
                  <v>13.5034495128591</v>
                </pt>
                <pt idx="26">
                  <v>13.4368305707753</v>
                </pt>
                <pt idx="27">
                  <v>13.5598878881963</v>
                </pt>
                <pt idx="28">
                  <v>13.6223413600959</v>
                </pt>
                <pt idx="29">
                  <v>13.63681750662473</v>
                </pt>
                <pt idx="30">
                  <v>13.72394811814568</v>
                </pt>
                <pt idx="31">
                  <v>13.76246334808653</v>
                </pt>
                <pt idx="32">
                  <v>13.75949139617916</v>
                </pt>
                <pt idx="33">
                  <v>13.87195785073884</v>
                </pt>
                <pt idx="34">
                  <v>13.88965071639096</v>
                </pt>
                <pt idx="35">
                  <v>13.99191916257587</v>
                </pt>
                <pt idx="36">
                  <v>14.10041469082086</v>
                </pt>
                <pt idx="37">
                  <v>14.25068633859984</v>
                </pt>
                <pt idx="38">
                  <v>14.17650921162351</v>
                </pt>
                <pt idx="39">
                  <v>14.31071783074255</v>
                </pt>
                <pt idx="40">
                  <v>14.40281863352354</v>
                </pt>
                <pt idx="41">
                  <v>14.40144100696392</v>
                </pt>
                <pt idx="42">
                  <v>14.5096258467628</v>
                </pt>
                <pt idx="43">
                  <v>14.55419851777416</v>
                </pt>
                <pt idx="44">
                  <v>14.54277757066425</v>
                </pt>
                <pt idx="45">
                  <v>14.671931113472</v>
                </pt>
                <pt idx="46">
                  <v>14.6838102353828</v>
                </pt>
                <pt idx="47">
                  <v>14.78769170960544</v>
                </pt>
                <pt idx="48">
                  <v>14.908028460672</v>
                </pt>
                <pt idx="49">
                  <v>15.0379292344176</v>
                </pt>
                <pt idx="50">
                  <v>14.94693287613238</v>
                </pt>
                <pt idx="51">
                  <v>15.0876446234744</v>
                </pt>
                <pt idx="52">
                  <v>15.160352086304</v>
                </pt>
                <pt idx="53">
                  <v>15.1597905367481</v>
                </pt>
                <pt idx="54">
                  <v>15.27239856548772</v>
                </pt>
                <pt idx="55">
                  <v>15.3112513194836</v>
                </pt>
                <pt idx="56">
                  <v>15.29100123029244</v>
                </pt>
                <pt idx="57">
                  <v>15.42416053464448</v>
                </pt>
                <pt idx="58">
                  <v>15.4224216694122</v>
                </pt>
                <pt idx="59">
                  <v>15.518931331317</v>
                </pt>
                <pt idx="60">
                  <v>15.62470398253134</v>
                </pt>
                <pt idx="61">
                  <v>15.74125209937617</v>
                </pt>
                <pt idx="62">
                  <v>15.6331564156548</v>
                </pt>
                <pt idx="63">
                  <v>15.77253077529119</v>
                </pt>
                <pt idx="64">
                  <v>15.86261752481703</v>
                </pt>
                <pt idx="65">
                  <v>15.83761934977753</v>
                </pt>
                <pt idx="66">
                  <v>15.94495477433607</v>
                </pt>
                <pt idx="67">
                  <v>16.0186129188561</v>
                </pt>
                <pt idx="68">
                  <v>15.965824467052</v>
                </pt>
                <pt idx="69">
                  <v>16.1010619433027</v>
                </pt>
                <pt idx="70">
                  <v>16.1076032165412</v>
                </pt>
                <pt idx="71">
                  <v>16.17822952680777</v>
                </pt>
                <pt idx="72">
                  <v>16.30509202046726</v>
                </pt>
                <pt idx="73">
                  <v>16.42464705687786</v>
                </pt>
                <pt idx="74">
                  <v>16.32297467008573</v>
                </pt>
                <pt idx="75">
                  <v>16.45749533235632</v>
                </pt>
                <pt idx="76">
                  <v>16.51715187574971</v>
                </pt>
                <pt idx="77">
                  <v>16.52071871742289</v>
                </pt>
                <pt idx="78">
                  <v>16.61860158882177</v>
                </pt>
                <pt idx="79">
                  <v>16.6452588869034</v>
                </pt>
                <pt idx="80">
                  <v>16.62742880998629</v>
                </pt>
                <pt idx="81">
                  <v>16.76058966126</v>
                </pt>
                <pt idx="82">
                  <v>16.75662415351408</v>
                </pt>
                <pt idx="83">
                  <v>16.85222053968439</v>
                </pt>
                <pt idx="84">
                  <v>16.97361593949476</v>
                </pt>
                <pt idx="85">
                  <v>17.12588312759392</v>
                </pt>
                <pt idx="86">
                  <v>16.9851892089881</v>
                </pt>
                <pt idx="87">
                  <v>17.1275872206663</v>
                </pt>
                <pt idx="88">
                  <v>17.22263526846107</v>
                </pt>
                <pt idx="89">
                  <v>17.18981740779085</v>
                </pt>
                <pt idx="90">
                  <v>17.28342375732608</v>
                </pt>
                <pt idx="91">
                  <v>17.36257310297021</v>
                </pt>
                <pt idx="92">
                  <v>17.302344704064</v>
                </pt>
                <pt idx="93">
                  <v>17.42404360269</v>
                </pt>
                <pt idx="94">
                  <v>17.41426622930373</v>
                </pt>
                <pt idx="95">
                  <v>17.49658537896188</v>
                </pt>
                <pt idx="96">
                  <v>17.60355643686838</v>
                </pt>
                <pt idx="97">
                  <v>17.75946089846352</v>
                </pt>
                <pt idx="98">
                  <v>17.6061661805484</v>
                </pt>
                <pt idx="99">
                  <v>17.7514831071875</v>
                </pt>
                <pt idx="100">
                  <v>17.8325389165247</v>
                </pt>
                <pt idx="101">
                  <v>17.7816092790732</v>
                </pt>
                <pt idx="102">
                  <v>17.88361154082646</v>
                </pt>
                <pt idx="103">
                  <v>17.94356938715264</v>
                </pt>
                <pt idx="104">
                  <v>17.87609120379472</v>
                </pt>
                <pt idx="105">
                  <v>17.9976578888684</v>
                </pt>
                <pt idx="106">
                  <v>17.99142893856904</v>
                </pt>
                <pt idx="107">
                  <v>18.06590483597412</v>
                </pt>
                <pt idx="108">
                  <v>18.1910573457151</v>
                </pt>
                <pt idx="109">
                  <v>18.34349487777408</v>
                </pt>
                <pt idx="110">
                  <v>18.17878231021655</v>
                </pt>
                <pt idx="111">
                  <v>18.3294803713021</v>
                </pt>
                <pt idx="112">
                  <v>18.43052787884721</v>
                </pt>
                <pt idx="113">
                  <v>18.34861855136964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931671360"/>
        <axId val="1931678432"/>
      </lineChart>
      <dateAx>
        <axId val="1931671360"/>
        <scaling>
          <orientation val="minMax"/>
          <max val="46997"/>
        </scaling>
        <delete val="0"/>
        <axPos val="b"/>
        <numFmt formatCode="[$-409]mmm\-yy;@" sourceLinked="0"/>
        <majorTickMark val="out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54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931678432"/>
        <crosses val="autoZero"/>
        <lblOffset val="100"/>
        <baseTimeUnit val="months"/>
        <majorUnit val="6"/>
        <majorTimeUnit val="months"/>
      </dateAx>
      <valAx>
        <axId val="193167843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" sourceLinked="0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931671360"/>
        <crosses val="autoZero"/>
        <crossBetween val="midCat"/>
      </valAx>
    </plotArea>
    <plotVisOnly val="1"/>
    <dispBlanksAs val="gap"/>
  </chart>
</chartSpace>
</file>

<file path=xl/charts/chart14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Amt Outstanding ($ trns)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strRef>
              <f>'Additional Charts'!$O$80</f>
              <strCache>
                <ptCount val="1"/>
                <pt idx="0">
                  <v>Amt Out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Lit>
              <formatCode>General</formatCode>
              <ptCount val="120"/>
              <pt idx="0">
                <v>44666</v>
              </pt>
              <pt idx="1">
                <v>44696</v>
              </pt>
              <pt idx="2">
                <v>44727</v>
              </pt>
              <pt idx="3">
                <v>44757</v>
              </pt>
              <pt idx="4">
                <v>44788</v>
              </pt>
              <pt idx="5">
                <v>44819</v>
              </pt>
              <pt idx="6">
                <v>44849</v>
              </pt>
              <pt idx="7">
                <v>44880</v>
              </pt>
              <pt idx="8">
                <v>44910</v>
              </pt>
              <pt idx="9">
                <v>44941</v>
              </pt>
              <pt idx="10">
                <v>44972</v>
              </pt>
              <pt idx="11">
                <v>45000</v>
              </pt>
              <pt idx="12">
                <v>45031</v>
              </pt>
              <pt idx="13">
                <v>45061</v>
              </pt>
              <pt idx="14">
                <v>45092</v>
              </pt>
              <pt idx="15">
                <v>45122</v>
              </pt>
              <pt idx="16">
                <v>45153</v>
              </pt>
              <pt idx="17">
                <v>45184</v>
              </pt>
              <pt idx="18">
                <v>45214</v>
              </pt>
              <pt idx="19">
                <v>45245</v>
              </pt>
              <pt idx="20">
                <v>45275</v>
              </pt>
              <pt idx="21">
                <v>45306</v>
              </pt>
              <pt idx="22">
                <v>45337</v>
              </pt>
              <pt idx="23">
                <v>45366</v>
              </pt>
              <pt idx="24">
                <v>45397</v>
              </pt>
              <pt idx="25">
                <v>45427</v>
              </pt>
              <pt idx="26">
                <v>45458</v>
              </pt>
              <pt idx="27">
                <v>45488</v>
              </pt>
              <pt idx="28">
                <v>45519</v>
              </pt>
              <pt idx="29">
                <v>45550</v>
              </pt>
              <pt idx="30">
                <v>45580</v>
              </pt>
              <pt idx="31">
                <v>45611</v>
              </pt>
              <pt idx="32">
                <v>45641</v>
              </pt>
              <pt idx="33">
                <v>45672</v>
              </pt>
              <pt idx="34">
                <v>45703</v>
              </pt>
              <pt idx="35">
                <v>45731</v>
              </pt>
              <pt idx="36">
                <v>45762</v>
              </pt>
              <pt idx="37">
                <v>45792</v>
              </pt>
              <pt idx="38">
                <v>45823</v>
              </pt>
              <pt idx="39">
                <v>45853</v>
              </pt>
              <pt idx="40">
                <v>45884</v>
              </pt>
              <pt idx="41">
                <v>45915</v>
              </pt>
              <pt idx="42">
                <v>45945</v>
              </pt>
              <pt idx="43">
                <v>45976</v>
              </pt>
              <pt idx="44">
                <v>46006</v>
              </pt>
              <pt idx="45">
                <v>46037</v>
              </pt>
              <pt idx="46">
                <v>46068</v>
              </pt>
              <pt idx="47">
                <v>46096</v>
              </pt>
              <pt idx="48">
                <v>46127</v>
              </pt>
              <pt idx="49">
                <v>46157</v>
              </pt>
              <pt idx="50">
                <v>46188</v>
              </pt>
              <pt idx="51">
                <v>46218</v>
              </pt>
              <pt idx="52">
                <v>46249</v>
              </pt>
              <pt idx="53">
                <v>46280</v>
              </pt>
              <pt idx="54">
                <v>46310</v>
              </pt>
              <pt idx="55">
                <v>46341</v>
              </pt>
              <pt idx="56">
                <v>46371</v>
              </pt>
              <pt idx="57">
                <v>46402</v>
              </pt>
              <pt idx="58">
                <v>46433</v>
              </pt>
              <pt idx="59">
                <v>46461</v>
              </pt>
              <pt idx="60">
                <v>46492</v>
              </pt>
              <pt idx="61">
                <v>46522</v>
              </pt>
              <pt idx="62">
                <v>46553</v>
              </pt>
              <pt idx="63">
                <v>46583</v>
              </pt>
              <pt idx="64">
                <v>46614</v>
              </pt>
              <pt idx="65">
                <v>46645</v>
              </pt>
              <pt idx="66">
                <v>46675</v>
              </pt>
              <pt idx="67">
                <v>46706</v>
              </pt>
              <pt idx="68">
                <v>46736</v>
              </pt>
              <pt idx="69">
                <v>46767</v>
              </pt>
              <pt idx="70">
                <v>46798</v>
              </pt>
              <pt idx="71">
                <v>46827</v>
              </pt>
              <pt idx="72">
                <v>46858</v>
              </pt>
              <pt idx="73">
                <v>46888</v>
              </pt>
              <pt idx="74">
                <v>46919</v>
              </pt>
              <pt idx="75">
                <v>46949</v>
              </pt>
              <pt idx="76">
                <v>46980</v>
              </pt>
              <pt idx="77">
                <v>47011</v>
              </pt>
              <pt idx="78">
                <v>47041</v>
              </pt>
              <pt idx="79">
                <v>47072</v>
              </pt>
              <pt idx="80">
                <v>47102</v>
              </pt>
              <pt idx="81">
                <v>47133</v>
              </pt>
              <pt idx="82">
                <v>47164</v>
              </pt>
              <pt idx="83">
                <v>47192</v>
              </pt>
              <pt idx="84">
                <v>47223</v>
              </pt>
              <pt idx="85">
                <v>47253</v>
              </pt>
              <pt idx="86">
                <v>47284</v>
              </pt>
              <pt idx="87">
                <v>47314</v>
              </pt>
              <pt idx="88">
                <v>47345</v>
              </pt>
              <pt idx="89">
                <v>47376</v>
              </pt>
              <pt idx="90">
                <v>47406</v>
              </pt>
              <pt idx="91">
                <v>47437</v>
              </pt>
              <pt idx="92">
                <v>47467</v>
              </pt>
              <pt idx="93">
                <v>47498</v>
              </pt>
              <pt idx="94">
                <v>47529</v>
              </pt>
              <pt idx="95">
                <v>47557</v>
              </pt>
              <pt idx="96">
                <v>47588</v>
              </pt>
              <pt idx="97">
                <v>47618</v>
              </pt>
              <pt idx="98">
                <v>47649</v>
              </pt>
              <pt idx="99">
                <v>47679</v>
              </pt>
              <pt idx="100">
                <v>47710</v>
              </pt>
              <pt idx="101">
                <v>47741</v>
              </pt>
              <pt idx="102">
                <v>47771</v>
              </pt>
              <pt idx="103">
                <v>47802</v>
              </pt>
              <pt idx="104">
                <v>47832</v>
              </pt>
              <pt idx="105">
                <v>47863</v>
              </pt>
              <pt idx="106">
                <v>47894</v>
              </pt>
              <pt idx="107">
                <v>47922</v>
              </pt>
              <pt idx="108">
                <v>47953</v>
              </pt>
              <pt idx="109">
                <v>47983</v>
              </pt>
              <pt idx="110">
                <v>48014</v>
              </pt>
              <pt idx="111">
                <v>48044</v>
              </pt>
              <pt idx="112">
                <v>48075</v>
              </pt>
              <pt idx="113">
                <v>48106</v>
              </pt>
            </numLit>
          </cat>
          <val>
            <numRef>
              <f>'Additional Charts'!$O$81:$O$194</f>
              <numCache>
                <formatCode>0.000</formatCode>
                <ptCount val="114"/>
                <pt idx="0">
                  <v>22.92015655</v>
                </pt>
                <pt idx="1">
                  <v>23.28446226</v>
                </pt>
                <pt idx="2">
                  <v>23.27794852</v>
                </pt>
                <pt idx="3">
                  <v>23.61888397</v>
                </pt>
                <pt idx="4">
                  <v>24.04116793</v>
                </pt>
                <pt idx="5">
                  <v>23.85646701</v>
                </pt>
                <pt idx="6">
                  <v>24.01666084</v>
                </pt>
                <pt idx="7">
                  <v>24.20140296</v>
                </pt>
                <pt idx="8">
                  <v>24.23098643</v>
                </pt>
                <pt idx="9">
                  <v>24.22983962</v>
                </pt>
                <pt idx="10">
                  <v>24.53229302</v>
                </pt>
                <pt idx="11">
                  <v>24.70696759</v>
                </pt>
                <pt idx="12">
                  <v>24.54575</v>
                </pt>
                <pt idx="13">
                  <v>24.71255287</v>
                </pt>
                <pt idx="14">
                  <v>24.71137686</v>
                </pt>
                <pt idx="15">
                  <v>24.86761947</v>
                </pt>
                <pt idx="16">
                  <v>25.06067571</v>
                </pt>
                <pt idx="17">
                  <v>24.97875571</v>
                </pt>
                <pt idx="18">
                  <v>25.13713649</v>
                </pt>
                <pt idx="19">
                  <v>25.32013712</v>
                </pt>
                <pt idx="20">
                  <v>25.34721232</v>
                </pt>
                <pt idx="21">
                  <v>25.34336926</v>
                </pt>
                <pt idx="22">
                  <v>25.64456679</v>
                </pt>
                <pt idx="23">
                  <v>25.81734956</v>
                </pt>
                <pt idx="24">
                  <v>25.65499701</v>
                </pt>
                <pt idx="25">
                  <v>25.8222269</v>
                </pt>
                <pt idx="26">
                  <v>25.82069327</v>
                </pt>
                <pt idx="27">
                  <v>25.97729437</v>
                </pt>
                <pt idx="28">
                  <v>26.17089106</v>
                </pt>
                <pt idx="29">
                  <v>26.08823767</v>
                </pt>
                <pt idx="30">
                  <v>26.29315352</v>
                </pt>
                <pt idx="31">
                  <v>26.53010097</v>
                </pt>
                <pt idx="32">
                  <v>26.56334007</v>
                </pt>
                <pt idx="33">
                  <v>26.55616468</v>
                </pt>
                <pt idx="34">
                  <v>26.94738186</v>
                </pt>
                <pt idx="35">
                  <v>27.17083267</v>
                </pt>
                <pt idx="36">
                  <v>26.95667118</v>
                </pt>
                <pt idx="37">
                  <v>27.17304552</v>
                </pt>
                <pt idx="38">
                  <v>27.16894161</v>
                </pt>
                <pt idx="39">
                  <v>27.37138453</v>
                </pt>
                <pt idx="40">
                  <v>27.62219207</v>
                </pt>
                <pt idx="41">
                  <v>27.51212324</v>
                </pt>
                <pt idx="42">
                  <v>27.71948504</v>
                </pt>
                <pt idx="43">
                  <v>27.95937842</v>
                </pt>
                <pt idx="44">
                  <v>27.99244997</v>
                </pt>
                <pt idx="45">
                  <v>27.98448775</v>
                </pt>
                <pt idx="46">
                  <v>28.3810388</v>
                </pt>
                <pt idx="47">
                  <v>28.60725664</v>
                </pt>
                <pt idx="48">
                  <v>28.3897556</v>
                </pt>
                <pt idx="49">
                  <v>28.60934352</v>
                </pt>
                <pt idx="50">
                  <v>28.60509194</v>
                </pt>
                <pt idx="51">
                  <v>28.81053424</v>
                </pt>
                <pt idx="52">
                  <v>29.06509219</v>
                </pt>
                <pt idx="53">
                  <v>28.95327598</v>
                </pt>
                <pt idx="54">
                  <v>29.16617058</v>
                </pt>
                <pt idx="55">
                  <v>29.41247348</v>
                </pt>
                <pt idx="56">
                  <v>29.44631691</v>
                </pt>
                <pt idx="57">
                  <v>29.43800512</v>
                </pt>
                <pt idx="58">
                  <v>29.8452657</v>
                </pt>
                <pt idx="59">
                  <v>30.07754675</v>
                </pt>
                <pt idx="60">
                  <v>29.85380241</v>
                </pt>
                <pt idx="61">
                  <v>30.07907473</v>
                </pt>
                <pt idx="62">
                  <v>30.07440405</v>
                </pt>
                <pt idx="63">
                  <v>30.28513919</v>
                </pt>
                <pt idx="64">
                  <v>30.54632999</v>
                </pt>
                <pt idx="65">
                  <v>30.43115233</v>
                </pt>
                <pt idx="66">
                  <v>30.69920999</v>
                </pt>
                <pt idx="67">
                  <v>31.00956873</v>
                </pt>
                <pt idx="68">
                  <v>31.0510414</v>
                </pt>
                <pt idx="69">
                  <v>31.03914905</v>
                </pt>
                <pt idx="70">
                  <v>31.55321988</v>
                </pt>
                <pt idx="71">
                  <v>31.84584281</v>
                </pt>
                <pt idx="72">
                  <v>31.56243737</v>
                </pt>
                <pt idx="73">
                  <v>31.84719042</v>
                </pt>
                <pt idx="74">
                  <v>31.84094653</v>
                </pt>
                <pt idx="75">
                  <v>32.10729944</v>
                </pt>
                <pt idx="76">
                  <v>32.43751829</v>
                </pt>
                <pt idx="77">
                  <v>32.29143653</v>
                </pt>
                <pt idx="78">
                  <v>32.54229501</v>
                </pt>
                <pt idx="79">
                  <v>32.8325691</v>
                </pt>
                <pt idx="80">
                  <v>32.87228991</v>
                </pt>
                <pt idx="81">
                  <v>32.8622904</v>
                </pt>
                <pt idx="82">
                  <v>33.34240184</v>
                </pt>
                <pt idx="83">
                  <v>33.61616503</v>
                </pt>
                <pt idx="84">
                  <v>33.35196599</v>
                </pt>
                <pt idx="85">
                  <v>33.61720784000001</v>
                </pt>
                <pt idx="86">
                  <v>33.61127555</v>
                </pt>
                <pt idx="87">
                  <v>33.85935854</v>
                </pt>
                <pt idx="88">
                  <v>34.16694659</v>
                </pt>
                <pt idx="89">
                  <v>34.03068417999999</v>
                </pt>
                <pt idx="90">
                  <v>34.33863296000001</v>
                </pt>
                <pt idx="91">
                  <v>34.69523891</v>
                </pt>
                <pt idx="92">
                  <v>34.7426176</v>
                </pt>
                <pt idx="93">
                  <v>34.72862075</v>
                </pt>
                <pt idx="94">
                  <v>35.31954477</v>
                </pt>
                <pt idx="95">
                  <v>35.65579811000001</v>
                </pt>
                <pt idx="96">
                  <v>35.32878521</v>
                </pt>
                <pt idx="97">
                  <v>35.65526754</v>
                </pt>
                <pt idx="98">
                  <v>35.64708419999999</v>
                </pt>
                <pt idx="99">
                  <v>35.95237085</v>
                </pt>
                <pt idx="100">
                  <v>36.33109955</v>
                </pt>
                <pt idx="101">
                  <v>36.16206231</v>
                </pt>
                <pt idx="102">
                  <v>36.48391307</v>
                </pt>
                <pt idx="103">
                  <v>36.85661518</v>
                </pt>
                <pt idx="104">
                  <v>36.90608816</v>
                </pt>
                <pt idx="105">
                  <v>36.89140808</v>
                </pt>
                <pt idx="106">
                  <v>37.50902509</v>
                </pt>
                <pt idx="107">
                  <v>37.86044172</v>
                </pt>
                <pt idx="108">
                  <v>37.51855162</v>
                </pt>
                <pt idx="109">
                  <v>37.85973284</v>
                </pt>
                <pt idx="110">
                  <v>37.85109305</v>
                </pt>
                <pt idx="111">
                  <v>38.17011562</v>
                </pt>
                <pt idx="112">
                  <v>38.56589993</v>
                </pt>
                <pt idx="113">
                  <v>38.38912251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931671360"/>
        <axId val="1931678432"/>
      </lineChart>
      <dateAx>
        <axId val="1931671360"/>
        <scaling>
          <orientation val="minMax"/>
          <max val="46997"/>
        </scaling>
        <delete val="0"/>
        <axPos val="b"/>
        <numFmt formatCode="[$-409]mmm\-yy;@" sourceLinked="0"/>
        <majorTickMark val="out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54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931678432"/>
        <crosses val="autoZero"/>
        <lblOffset val="100"/>
        <baseTimeUnit val="months"/>
        <majorUnit val="6"/>
        <majorTimeUnit val="months"/>
      </dateAx>
      <valAx>
        <axId val="193167843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" sourceLinked="0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931671360"/>
        <crosses val="autoZero"/>
        <crossBetween val="midCat"/>
      </valAx>
    </plotArea>
    <plotVisOnly val="1"/>
    <dispBlanksAs val="gap"/>
  </chart>
</chartSpace>
</file>

<file path=xl/charts/chart15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Bills Outstanding</a:t>
            </a:r>
            <a:r>
              <a:rPr lang="en-US" baseline="0"/>
              <a:t xml:space="preserve"> ($ bns) </a:t>
            </a:r>
            <a:endParaRPr lang="en-US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strRef>
              <f>'Additional Charts'!$Q$80</f>
              <strCache>
                <ptCount val="1"/>
                <pt idx="0">
                  <v>Outstanding Bills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'Additional Charts'!$A$81:$A$194</f>
              <numCache>
                <formatCode>[$-409]mmm\-yy;@</formatCode>
                <ptCount val="114"/>
                <pt idx="0">
                  <v>44666</v>
                </pt>
                <pt idx="1">
                  <v>44696</v>
                </pt>
                <pt idx="2">
                  <v>44727</v>
                </pt>
                <pt idx="3">
                  <v>44757</v>
                </pt>
                <pt idx="4">
                  <v>44788</v>
                </pt>
                <pt idx="5">
                  <v>44819</v>
                </pt>
                <pt idx="6">
                  <v>44849</v>
                </pt>
                <pt idx="7">
                  <v>44880</v>
                </pt>
                <pt idx="8">
                  <v>44910</v>
                </pt>
                <pt idx="9">
                  <v>44941</v>
                </pt>
                <pt idx="10">
                  <v>44972</v>
                </pt>
                <pt idx="11">
                  <v>45000</v>
                </pt>
                <pt idx="12">
                  <v>45031</v>
                </pt>
                <pt idx="13">
                  <v>45061</v>
                </pt>
                <pt idx="14">
                  <v>45092</v>
                </pt>
                <pt idx="15">
                  <v>45122</v>
                </pt>
                <pt idx="16">
                  <v>45153</v>
                </pt>
                <pt idx="17">
                  <v>45184</v>
                </pt>
                <pt idx="18">
                  <v>45214</v>
                </pt>
                <pt idx="19">
                  <v>45245</v>
                </pt>
                <pt idx="20">
                  <v>45275</v>
                </pt>
                <pt idx="21">
                  <v>45306</v>
                </pt>
                <pt idx="22">
                  <v>45337</v>
                </pt>
                <pt idx="23">
                  <v>45366</v>
                </pt>
                <pt idx="24">
                  <v>45397</v>
                </pt>
                <pt idx="25">
                  <v>45427</v>
                </pt>
                <pt idx="26">
                  <v>45458</v>
                </pt>
                <pt idx="27">
                  <v>45488</v>
                </pt>
                <pt idx="28">
                  <v>45519</v>
                </pt>
                <pt idx="29">
                  <v>45550</v>
                </pt>
                <pt idx="30">
                  <v>45580</v>
                </pt>
                <pt idx="31">
                  <v>45611</v>
                </pt>
                <pt idx="32">
                  <v>45641</v>
                </pt>
                <pt idx="33">
                  <v>45672</v>
                </pt>
                <pt idx="34">
                  <v>45703</v>
                </pt>
                <pt idx="35">
                  <v>45731</v>
                </pt>
                <pt idx="36">
                  <v>45762</v>
                </pt>
                <pt idx="37">
                  <v>45792</v>
                </pt>
                <pt idx="38">
                  <v>45823</v>
                </pt>
                <pt idx="39">
                  <v>45853</v>
                </pt>
                <pt idx="40">
                  <v>45884</v>
                </pt>
                <pt idx="41">
                  <v>45915</v>
                </pt>
                <pt idx="42">
                  <v>45945</v>
                </pt>
                <pt idx="43">
                  <v>45976</v>
                </pt>
                <pt idx="44">
                  <v>46006</v>
                </pt>
                <pt idx="45">
                  <v>46037</v>
                </pt>
                <pt idx="46">
                  <v>46068</v>
                </pt>
                <pt idx="47">
                  <v>46096</v>
                </pt>
                <pt idx="48">
                  <v>46127</v>
                </pt>
                <pt idx="49">
                  <v>46157</v>
                </pt>
                <pt idx="50">
                  <v>46188</v>
                </pt>
                <pt idx="51">
                  <v>46218</v>
                </pt>
                <pt idx="52">
                  <v>46249</v>
                </pt>
                <pt idx="53">
                  <v>46280</v>
                </pt>
                <pt idx="54">
                  <v>46310</v>
                </pt>
                <pt idx="55">
                  <v>46341</v>
                </pt>
                <pt idx="56">
                  <v>46371</v>
                </pt>
                <pt idx="57">
                  <v>46402</v>
                </pt>
                <pt idx="58">
                  <v>46433</v>
                </pt>
                <pt idx="59">
                  <v>46461</v>
                </pt>
                <pt idx="60">
                  <v>46492</v>
                </pt>
                <pt idx="61">
                  <v>46522</v>
                </pt>
                <pt idx="62">
                  <v>46553</v>
                </pt>
                <pt idx="63">
                  <v>46583</v>
                </pt>
                <pt idx="64">
                  <v>46614</v>
                </pt>
                <pt idx="65">
                  <v>46645</v>
                </pt>
                <pt idx="66">
                  <v>46675</v>
                </pt>
                <pt idx="67">
                  <v>46706</v>
                </pt>
                <pt idx="68">
                  <v>46736</v>
                </pt>
                <pt idx="69">
                  <v>46767</v>
                </pt>
                <pt idx="70">
                  <v>46798</v>
                </pt>
                <pt idx="71">
                  <v>46827</v>
                </pt>
                <pt idx="72">
                  <v>46858</v>
                </pt>
                <pt idx="73">
                  <v>46888</v>
                </pt>
                <pt idx="74">
                  <v>46919</v>
                </pt>
                <pt idx="75">
                  <v>46949</v>
                </pt>
                <pt idx="76">
                  <v>46980</v>
                </pt>
                <pt idx="77">
                  <v>47011</v>
                </pt>
                <pt idx="78">
                  <v>47041</v>
                </pt>
                <pt idx="79">
                  <v>47072</v>
                </pt>
                <pt idx="80">
                  <v>47102</v>
                </pt>
                <pt idx="81">
                  <v>47133</v>
                </pt>
                <pt idx="82">
                  <v>47164</v>
                </pt>
                <pt idx="83">
                  <v>47192</v>
                </pt>
                <pt idx="84">
                  <v>47223</v>
                </pt>
                <pt idx="85">
                  <v>47253</v>
                </pt>
                <pt idx="86">
                  <v>47284</v>
                </pt>
                <pt idx="87">
                  <v>47314</v>
                </pt>
                <pt idx="88">
                  <v>47345</v>
                </pt>
                <pt idx="89">
                  <v>47376</v>
                </pt>
                <pt idx="90">
                  <v>47406</v>
                </pt>
                <pt idx="91">
                  <v>47437</v>
                </pt>
                <pt idx="92">
                  <v>47467</v>
                </pt>
                <pt idx="93">
                  <v>47498</v>
                </pt>
                <pt idx="94">
                  <v>47529</v>
                </pt>
                <pt idx="95">
                  <v>47557</v>
                </pt>
                <pt idx="96">
                  <v>47588</v>
                </pt>
                <pt idx="97">
                  <v>47618</v>
                </pt>
                <pt idx="98">
                  <v>47649</v>
                </pt>
                <pt idx="99">
                  <v>47679</v>
                </pt>
                <pt idx="100">
                  <v>47710</v>
                </pt>
                <pt idx="101">
                  <v>47741</v>
                </pt>
                <pt idx="102">
                  <v>47771</v>
                </pt>
                <pt idx="103">
                  <v>47802</v>
                </pt>
                <pt idx="104">
                  <v>47832</v>
                </pt>
                <pt idx="105">
                  <v>47863</v>
                </pt>
                <pt idx="106">
                  <v>47894</v>
                </pt>
                <pt idx="107">
                  <v>47922</v>
                </pt>
                <pt idx="108">
                  <v>47953</v>
                </pt>
                <pt idx="109">
                  <v>47983</v>
                </pt>
                <pt idx="110">
                  <v>48014</v>
                </pt>
                <pt idx="111">
                  <v>48044</v>
                </pt>
                <pt idx="112">
                  <v>48075</v>
                </pt>
                <pt idx="113">
                  <v>48106</v>
                </pt>
              </numCache>
            </numRef>
          </cat>
          <val>
            <numRef>
              <f>'Additional Charts'!$Q$81:$Q$194</f>
              <numCache>
                <formatCode>General</formatCode>
                <ptCount val="114"/>
                <pt idx="0">
                  <v>3478.4</v>
                </pt>
                <pt idx="1">
                  <v>3671.5</v>
                </pt>
                <pt idx="2">
                  <v>3499.4</v>
                </pt>
                <pt idx="3">
                  <v>3788.1</v>
                </pt>
                <pt idx="4">
                  <v>4082.8</v>
                </pt>
                <pt idx="5">
                  <v>3761.7</v>
                </pt>
                <pt idx="6">
                  <v>3851.4</v>
                </pt>
                <pt idx="7">
                  <v>3934.2</v>
                </pt>
                <pt idx="8">
                  <v>3831</v>
                </pt>
                <pt idx="9">
                  <v>3835.5</v>
                </pt>
                <pt idx="10">
                  <v>4053.3</v>
                </pt>
                <pt idx="11">
                  <v>4111.5</v>
                </pt>
                <pt idx="12">
                  <v>3951.2</v>
                </pt>
                <pt idx="13">
                  <v>4035.8</v>
                </pt>
                <pt idx="14">
                  <v>3918.7</v>
                </pt>
                <pt idx="15">
                  <v>4090.7</v>
                </pt>
                <pt idx="16">
                  <v>4230.6</v>
                </pt>
                <pt idx="17">
                  <v>4037.4</v>
                </pt>
                <pt idx="18">
                  <v>4159.8</v>
                </pt>
                <pt idx="19">
                  <v>4303.3</v>
                </pt>
                <pt idx="20">
                  <v>4222.7</v>
                </pt>
                <pt idx="21">
                  <v>4239.3</v>
                </pt>
                <pt idx="22">
                  <v>4501.6</v>
                </pt>
                <pt idx="23">
                  <v>4569.2</v>
                </pt>
                <pt idx="24">
                  <v>4403.4</v>
                </pt>
                <pt idx="25">
                  <v>4520.1</v>
                </pt>
                <pt idx="26">
                  <v>4406.2</v>
                </pt>
                <pt idx="27">
                  <v>4548.6</v>
                </pt>
                <pt idx="28">
                  <v>4685.5</v>
                </pt>
                <pt idx="29">
                  <v>4493.3</v>
                </pt>
                <pt idx="30">
                  <v>4686.5</v>
                </pt>
                <pt idx="31">
                  <v>4867.9</v>
                </pt>
                <pt idx="32">
                  <v>4785.7</v>
                </pt>
                <pt idx="33">
                  <v>4795.5</v>
                </pt>
                <pt idx="34">
                  <v>5128.3</v>
                </pt>
                <pt idx="35">
                  <v>5235.2</v>
                </pt>
                <pt idx="36">
                  <v>4976.1</v>
                </pt>
                <pt idx="37">
                  <v>5094.7</v>
                </pt>
                <pt idx="38">
                  <v>4943.9</v>
                </pt>
                <pt idx="39">
                  <v>5116.3</v>
                </pt>
                <pt idx="40">
                  <v>5286.1</v>
                </pt>
                <pt idx="41">
                  <v>5046.4</v>
                </pt>
                <pt idx="42">
                  <v>5221.5</v>
                </pt>
                <pt idx="43">
                  <v>5380.8</v>
                </pt>
                <pt idx="44">
                  <v>5281.8</v>
                </pt>
                <pt idx="45">
                  <v>5271.8</v>
                </pt>
                <pt idx="46">
                  <v>5603.2</v>
                </pt>
                <pt idx="47">
                  <v>5706</v>
                </pt>
                <pt idx="48">
                  <v>5448.3</v>
                </pt>
                <pt idx="49">
                  <v>5586.2</v>
                </pt>
                <pt idx="50">
                  <v>5447.8</v>
                </pt>
                <pt idx="51">
                  <v>5626.6</v>
                </pt>
                <pt idx="52">
                  <v>5812.9</v>
                </pt>
                <pt idx="53">
                  <v>5569.6</v>
                </pt>
                <pt idx="54">
                  <v>5758.1</v>
                </pt>
                <pt idx="55">
                  <v>5923.8</v>
                </pt>
                <pt idx="56">
                  <v>5826.9</v>
                </pt>
                <pt idx="57">
                  <v>5802.1</v>
                </pt>
                <pt idx="58">
                  <v>6112.4</v>
                </pt>
                <pt idx="59">
                  <v>6220.6</v>
                </pt>
                <pt idx="60">
                  <v>5973.2</v>
                </pt>
                <pt idx="61">
                  <v>6116</v>
                </pt>
                <pt idx="62">
                  <v>5985.9</v>
                </pt>
                <pt idx="63">
                  <v>6181.8</v>
                </pt>
                <pt idx="64">
                  <v>6363.6</v>
                </pt>
                <pt idx="65">
                  <v>6137.3</v>
                </pt>
                <pt idx="66">
                  <v>6394.7</v>
                </pt>
                <pt idx="67">
                  <v>6636.4</v>
                </pt>
                <pt idx="68">
                  <v>6569.8</v>
                </pt>
                <pt idx="69">
                  <v>6576.9</v>
                </pt>
                <pt idx="70">
                  <v>7046.6</v>
                </pt>
                <pt idx="71">
                  <v>7235.1</v>
                </pt>
                <pt idx="72">
                  <v>6969.4</v>
                </pt>
                <pt idx="73">
                  <v>7206.7</v>
                </pt>
                <pt idx="74">
                  <v>7092.2</v>
                </pt>
                <pt idx="75">
                  <v>7354.3</v>
                </pt>
                <pt idx="76">
                  <v>7646.3</v>
                </pt>
                <pt idx="77">
                  <v>7399.4</v>
                </pt>
                <pt idx="78">
                  <v>7646.6</v>
                </pt>
                <pt idx="79">
                  <v>7887.7</v>
                </pt>
                <pt idx="80">
                  <v>7817.7</v>
                </pt>
                <pt idx="81">
                  <v>7805.3</v>
                </pt>
                <pt idx="82">
                  <v>8229.799999999999</v>
                </pt>
                <pt idx="83">
                  <v>8397.700000000001</v>
                </pt>
                <pt idx="84">
                  <v>8135.8</v>
                </pt>
                <pt idx="85">
                  <v>8320.1</v>
                </pt>
                <pt idx="86">
                  <v>8193.1</v>
                </pt>
                <pt idx="87">
                  <v>8421.1</v>
                </pt>
                <pt idx="88">
                  <v>8652.799999999999</v>
                </pt>
                <pt idx="89">
                  <v>8399.4</v>
                </pt>
                <pt idx="90">
                  <v>8690.1</v>
                </pt>
                <pt idx="91">
                  <v>8949.6</v>
                </pt>
                <pt idx="92">
                  <v>8875.6</v>
                </pt>
                <pt idx="93">
                  <v>8846.1</v>
                </pt>
                <pt idx="94">
                  <v>9368.700000000001</v>
                </pt>
                <pt idx="95">
                  <v>9587.299999999999</v>
                </pt>
                <pt idx="96">
                  <v>9241.5</v>
                </pt>
                <pt idx="97">
                  <v>9519.9</v>
                </pt>
                <pt idx="98">
                  <v>9389.5</v>
                </pt>
                <pt idx="99">
                  <v>9683.700000000001</v>
                </pt>
                <pt idx="100">
                  <v>10038</v>
                </pt>
                <pt idx="101">
                  <v>9750.9</v>
                </pt>
                <pt idx="102">
                  <v>10054</v>
                </pt>
                <pt idx="103">
                  <v>10400</v>
                </pt>
                <pt idx="104">
                  <v>10327.2</v>
                </pt>
                <pt idx="105">
                  <v>10303.2</v>
                </pt>
                <pt idx="106">
                  <v>10902.1</v>
                </pt>
                <pt idx="107">
                  <v>11135.2</v>
                </pt>
                <pt idx="108">
                  <v>10773.8</v>
                </pt>
                <pt idx="109">
                  <v>11082</v>
                </pt>
                <pt idx="110">
                  <v>10950.8</v>
                </pt>
                <pt idx="111">
                  <v>11261.5</v>
                </pt>
                <pt idx="112">
                  <v>11640.1</v>
                </pt>
                <pt idx="113">
                  <v>11344.7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931671360"/>
        <axId val="1931678432"/>
      </lineChart>
      <dateAx>
        <axId val="1931671360"/>
        <scaling>
          <orientation val="minMax"/>
          <max val="46997"/>
        </scaling>
        <delete val="0"/>
        <axPos val="b"/>
        <numFmt formatCode="[$-409]mmm\-yy;@" sourceLinked="1"/>
        <majorTickMark val="out"/>
        <minorTickMark val="none"/>
        <tickLblPos val="low"/>
        <spPr>
          <a:noFill xmlns:a="http://schemas.openxmlformats.org/drawingml/2006/main"/>
          <a:ln xmlns:a="http://schemas.openxmlformats.org/drawingml/2006/main" w="22225" cap="flat" cmpd="sng" algn="ctr">
            <a:noFill/>
            <a:prstDash val="solid"/>
            <a:round/>
          </a:ln>
        </spPr>
        <txPr>
          <a:bodyPr xmlns:a="http://schemas.openxmlformats.org/drawingml/2006/main" rot="-54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931678432"/>
        <crosses val="autoZero"/>
        <lblOffset val="100"/>
        <baseTimeUnit val="months"/>
        <majorUnit val="6"/>
        <majorTimeUnit val="months"/>
      </dateAx>
      <valAx>
        <axId val="193167843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#,##0" sourceLinked="0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931671360"/>
        <crosses val="autoZero"/>
        <crossBetween val="midCat"/>
      </valAx>
    </plotArea>
    <plotVisOnly val="1"/>
    <dispBlanksAs val="gap"/>
  </chart>
</chartSpace>
</file>

<file path=xl/charts/chart16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 xml:space="preserve">SOMA Amount Outstanding </a:t>
            </a:r>
            <a:r>
              <a:rPr lang="en-US" baseline="0"/>
              <a:t xml:space="preserve">($ bns) </a:t>
            </a:r>
            <a:endParaRPr lang="en-US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strRef>
              <f>'Additional Charts'!$R$80</f>
              <strCache>
                <ptCount val="1"/>
                <pt idx="0">
                  <v>Incl. Bills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'Additional Charts'!$A$81:$A$194</f>
              <numCache>
                <formatCode>[$-409]mmm\-yy;@</formatCode>
                <ptCount val="114"/>
                <pt idx="0">
                  <v>44666</v>
                </pt>
                <pt idx="1">
                  <v>44696</v>
                </pt>
                <pt idx="2">
                  <v>44727</v>
                </pt>
                <pt idx="3">
                  <v>44757</v>
                </pt>
                <pt idx="4">
                  <v>44788</v>
                </pt>
                <pt idx="5">
                  <v>44819</v>
                </pt>
                <pt idx="6">
                  <v>44849</v>
                </pt>
                <pt idx="7">
                  <v>44880</v>
                </pt>
                <pt idx="8">
                  <v>44910</v>
                </pt>
                <pt idx="9">
                  <v>44941</v>
                </pt>
                <pt idx="10">
                  <v>44972</v>
                </pt>
                <pt idx="11">
                  <v>45000</v>
                </pt>
                <pt idx="12">
                  <v>45031</v>
                </pt>
                <pt idx="13">
                  <v>45061</v>
                </pt>
                <pt idx="14">
                  <v>45092</v>
                </pt>
                <pt idx="15">
                  <v>45122</v>
                </pt>
                <pt idx="16">
                  <v>45153</v>
                </pt>
                <pt idx="17">
                  <v>45184</v>
                </pt>
                <pt idx="18">
                  <v>45214</v>
                </pt>
                <pt idx="19">
                  <v>45245</v>
                </pt>
                <pt idx="20">
                  <v>45275</v>
                </pt>
                <pt idx="21">
                  <v>45306</v>
                </pt>
                <pt idx="22">
                  <v>45337</v>
                </pt>
                <pt idx="23">
                  <v>45366</v>
                </pt>
                <pt idx="24">
                  <v>45397</v>
                </pt>
                <pt idx="25">
                  <v>45427</v>
                </pt>
                <pt idx="26">
                  <v>45458</v>
                </pt>
                <pt idx="27">
                  <v>45488</v>
                </pt>
                <pt idx="28">
                  <v>45519</v>
                </pt>
                <pt idx="29">
                  <v>45550</v>
                </pt>
                <pt idx="30">
                  <v>45580</v>
                </pt>
                <pt idx="31">
                  <v>45611</v>
                </pt>
                <pt idx="32">
                  <v>45641</v>
                </pt>
                <pt idx="33">
                  <v>45672</v>
                </pt>
                <pt idx="34">
                  <v>45703</v>
                </pt>
                <pt idx="35">
                  <v>45731</v>
                </pt>
                <pt idx="36">
                  <v>45762</v>
                </pt>
                <pt idx="37">
                  <v>45792</v>
                </pt>
                <pt idx="38">
                  <v>45823</v>
                </pt>
                <pt idx="39">
                  <v>45853</v>
                </pt>
                <pt idx="40">
                  <v>45884</v>
                </pt>
                <pt idx="41">
                  <v>45915</v>
                </pt>
                <pt idx="42">
                  <v>45945</v>
                </pt>
                <pt idx="43">
                  <v>45976</v>
                </pt>
                <pt idx="44">
                  <v>46006</v>
                </pt>
                <pt idx="45">
                  <v>46037</v>
                </pt>
                <pt idx="46">
                  <v>46068</v>
                </pt>
                <pt idx="47">
                  <v>46096</v>
                </pt>
                <pt idx="48">
                  <v>46127</v>
                </pt>
                <pt idx="49">
                  <v>46157</v>
                </pt>
                <pt idx="50">
                  <v>46188</v>
                </pt>
                <pt idx="51">
                  <v>46218</v>
                </pt>
                <pt idx="52">
                  <v>46249</v>
                </pt>
                <pt idx="53">
                  <v>46280</v>
                </pt>
                <pt idx="54">
                  <v>46310</v>
                </pt>
                <pt idx="55">
                  <v>46341</v>
                </pt>
                <pt idx="56">
                  <v>46371</v>
                </pt>
                <pt idx="57">
                  <v>46402</v>
                </pt>
                <pt idx="58">
                  <v>46433</v>
                </pt>
                <pt idx="59">
                  <v>46461</v>
                </pt>
                <pt idx="60">
                  <v>46492</v>
                </pt>
                <pt idx="61">
                  <v>46522</v>
                </pt>
                <pt idx="62">
                  <v>46553</v>
                </pt>
                <pt idx="63">
                  <v>46583</v>
                </pt>
                <pt idx="64">
                  <v>46614</v>
                </pt>
                <pt idx="65">
                  <v>46645</v>
                </pt>
                <pt idx="66">
                  <v>46675</v>
                </pt>
                <pt idx="67">
                  <v>46706</v>
                </pt>
                <pt idx="68">
                  <v>46736</v>
                </pt>
                <pt idx="69">
                  <v>46767</v>
                </pt>
                <pt idx="70">
                  <v>46798</v>
                </pt>
                <pt idx="71">
                  <v>46827</v>
                </pt>
                <pt idx="72">
                  <v>46858</v>
                </pt>
                <pt idx="73">
                  <v>46888</v>
                </pt>
                <pt idx="74">
                  <v>46919</v>
                </pt>
                <pt idx="75">
                  <v>46949</v>
                </pt>
                <pt idx="76">
                  <v>46980</v>
                </pt>
                <pt idx="77">
                  <v>47011</v>
                </pt>
                <pt idx="78">
                  <v>47041</v>
                </pt>
                <pt idx="79">
                  <v>47072</v>
                </pt>
                <pt idx="80">
                  <v>47102</v>
                </pt>
                <pt idx="81">
                  <v>47133</v>
                </pt>
                <pt idx="82">
                  <v>47164</v>
                </pt>
                <pt idx="83">
                  <v>47192</v>
                </pt>
                <pt idx="84">
                  <v>47223</v>
                </pt>
                <pt idx="85">
                  <v>47253</v>
                </pt>
                <pt idx="86">
                  <v>47284</v>
                </pt>
                <pt idx="87">
                  <v>47314</v>
                </pt>
                <pt idx="88">
                  <v>47345</v>
                </pt>
                <pt idx="89">
                  <v>47376</v>
                </pt>
                <pt idx="90">
                  <v>47406</v>
                </pt>
                <pt idx="91">
                  <v>47437</v>
                </pt>
                <pt idx="92">
                  <v>47467</v>
                </pt>
                <pt idx="93">
                  <v>47498</v>
                </pt>
                <pt idx="94">
                  <v>47529</v>
                </pt>
                <pt idx="95">
                  <v>47557</v>
                </pt>
                <pt idx="96">
                  <v>47588</v>
                </pt>
                <pt idx="97">
                  <v>47618</v>
                </pt>
                <pt idx="98">
                  <v>47649</v>
                </pt>
                <pt idx="99">
                  <v>47679</v>
                </pt>
                <pt idx="100">
                  <v>47710</v>
                </pt>
                <pt idx="101">
                  <v>47741</v>
                </pt>
                <pt idx="102">
                  <v>47771</v>
                </pt>
                <pt idx="103">
                  <v>47802</v>
                </pt>
                <pt idx="104">
                  <v>47832</v>
                </pt>
                <pt idx="105">
                  <v>47863</v>
                </pt>
                <pt idx="106">
                  <v>47894</v>
                </pt>
                <pt idx="107">
                  <v>47922</v>
                </pt>
                <pt idx="108">
                  <v>47953</v>
                </pt>
                <pt idx="109">
                  <v>47983</v>
                </pt>
                <pt idx="110">
                  <v>48014</v>
                </pt>
                <pt idx="111">
                  <v>48044</v>
                </pt>
                <pt idx="112">
                  <v>48075</v>
                </pt>
                <pt idx="113">
                  <v>48106</v>
                </pt>
              </numCache>
            </numRef>
          </cat>
          <val>
            <numRef>
              <f>'Additional Charts'!$R$81:$R$194</f>
              <numCache>
                <formatCode>0.0</formatCode>
                <ptCount val="114"/>
                <pt idx="0">
                  <v>5713.23388</v>
                </pt>
                <pt idx="1">
                  <v>5715.215850000001</v>
                </pt>
                <pt idx="2">
                  <v>5687.215190000003</v>
                </pt>
                <pt idx="3">
                  <v>5659.228789999997</v>
                </pt>
                <pt idx="4">
                  <v>5631.19932</v>
                </pt>
                <pt idx="5">
                  <v>5573.182369999999</v>
                </pt>
                <pt idx="6">
                  <v>5515.173999999999</v>
                </pt>
                <pt idx="7">
                  <v>5457.17426</v>
                </pt>
                <pt idx="8">
                  <v>5399.188850000002</v>
                </pt>
                <pt idx="9">
                  <v>5341.212159999999</v>
                </pt>
                <pt idx="10">
                  <v>5283.230820000001</v>
                </pt>
                <pt idx="11">
                  <v>5225.265759999998</v>
                </pt>
                <pt idx="12">
                  <v>5166.57604</v>
                </pt>
                <pt idx="13">
                  <v>5107.851459999998</v>
                </pt>
                <pt idx="14">
                  <v>5049.136689999999</v>
                </pt>
                <pt idx="15">
                  <v>4990.425500000001</v>
                </pt>
                <pt idx="16">
                  <v>4931.704750000001</v>
                </pt>
                <pt idx="17">
                  <v>4872.98962</v>
                </pt>
                <pt idx="18">
                  <v>4814.27807</v>
                </pt>
                <pt idx="19">
                  <v>4755.570079999998</v>
                </pt>
                <pt idx="20">
                  <v>4696.866139999998</v>
                </pt>
                <pt idx="21">
                  <v>4638.165799999999</v>
                </pt>
                <pt idx="22">
                  <v>4579.449680000002</v>
                </pt>
                <pt idx="23">
                  <v>4520.738359999999</v>
                </pt>
                <pt idx="24">
                  <v>4461.88694</v>
                </pt>
                <pt idx="25">
                  <v>4403.006890000001</v>
                </pt>
                <pt idx="26">
                  <v>4344.132119999998</v>
                </pt>
                <pt idx="27">
                  <v>4315.260139999999</v>
                </pt>
                <pt idx="28">
                  <v>4286.367340000001</v>
                </pt>
                <pt idx="29">
                  <v>4257.477269999999</v>
                </pt>
                <pt idx="30">
                  <v>4228.590029999999</v>
                </pt>
                <pt idx="31">
                  <v>4199.695299999999</v>
                </pt>
                <pt idx="32">
                  <v>4170.8033</v>
                </pt>
                <pt idx="33">
                  <v>4141.914040000003</v>
                </pt>
                <pt idx="34">
                  <v>4112.946120000001</v>
                </pt>
                <pt idx="35">
                  <v>4083.983270000001</v>
                </pt>
                <pt idx="36">
                  <v>4084.895050000003</v>
                </pt>
                <pt idx="37">
                  <v>4105.788079999998</v>
                </pt>
                <pt idx="38">
                  <v>4126.687040000001</v>
                </pt>
                <pt idx="39">
                  <v>4147.597839999999</v>
                </pt>
                <pt idx="40">
                  <v>4168.494750000002</v>
                </pt>
                <pt idx="41">
                  <v>4189.397560000001</v>
                </pt>
                <pt idx="42">
                  <v>4210.309379999999</v>
                </pt>
                <pt idx="43">
                  <v>4231.22479</v>
                </pt>
                <pt idx="44">
                  <v>4252.14615</v>
                </pt>
                <pt idx="45">
                  <v>4273.07893</v>
                </pt>
                <pt idx="46">
                  <v>4293.941999999999</v>
                </pt>
                <pt idx="47">
                  <v>4314.810799999999</v>
                </pt>
                <pt idx="48">
                  <v>4335.679479999999</v>
                </pt>
                <pt idx="49">
                  <v>4356.520619999999</v>
                </pt>
                <pt idx="50">
                  <v>4377.36737</v>
                </pt>
                <pt idx="51">
                  <v>4398.226450000002</v>
                </pt>
                <pt idx="52">
                  <v>4419.06897</v>
                </pt>
                <pt idx="53">
                  <v>4439.919869999998</v>
                </pt>
                <pt idx="54">
                  <v>4460.781890000002</v>
                </pt>
                <pt idx="55">
                  <v>4481.642080000001</v>
                </pt>
                <pt idx="56">
                  <v>4502.512000000002</v>
                </pt>
                <pt idx="57">
                  <v>4523.392520000001</v>
                </pt>
                <pt idx="58">
                  <v>4544.220140000001</v>
                </pt>
                <pt idx="59">
                  <v>4565.05327</v>
                </pt>
                <pt idx="60">
                  <v>4585.84592</v>
                </pt>
                <pt idx="61">
                  <v>4606.643520000001</v>
                </pt>
                <pt idx="62">
                  <v>4627.451059999999</v>
                </pt>
                <pt idx="63">
                  <v>4648.268690000001</v>
                </pt>
                <pt idx="64">
                  <v>4669.068089999997</v>
                </pt>
                <pt idx="65">
                  <v>4689.87556</v>
                </pt>
                <pt idx="66">
                  <v>4710.691070000001</v>
                </pt>
                <pt idx="67">
                  <v>4731.509399999999</v>
                </pt>
                <pt idx="68">
                  <v>4752.337809999997</v>
                </pt>
                <pt idx="69">
                  <v>4773.17571</v>
                </pt>
                <pt idx="70">
                  <v>4793.977800000001</v>
                </pt>
                <pt idx="71">
                  <v>4814.788779999999</v>
                </pt>
                <pt idx="72">
                  <v>4835.760159999998</v>
                </pt>
                <pt idx="73">
                  <v>4856.689920000001</v>
                </pt>
                <pt idx="74">
                  <v>4877.632550000002</v>
                </pt>
                <pt idx="75">
                  <v>4898.587529999997</v>
                </pt>
                <pt idx="76">
                  <v>4919.517169999999</v>
                </pt>
                <pt idx="77">
                  <v>4940.456119999999</v>
                </pt>
                <pt idx="78">
                  <v>4961.401380000003</v>
                </pt>
                <pt idx="79">
                  <v>4982.355790000001</v>
                </pt>
                <pt idx="80">
                  <v>5003.320100000001</v>
                </pt>
                <pt idx="81">
                  <v>5024.290799999999</v>
                </pt>
                <pt idx="82">
                  <v>5045.20796</v>
                </pt>
                <pt idx="83">
                  <v>5066.134949999996</v>
                </pt>
                <pt idx="84">
                  <v>5086.979719999996</v>
                </pt>
                <pt idx="85">
                  <v>5107.782600000002</v>
                </pt>
                <pt idx="86">
                  <v>5128.594879999997</v>
                </pt>
                <pt idx="87">
                  <v>5149.412520000002</v>
                </pt>
                <pt idx="88">
                  <v>5170.19802</v>
                </pt>
                <pt idx="89">
                  <v>5190.990929999996</v>
                </pt>
                <pt idx="90">
                  <v>5211.789120000001</v>
                </pt>
                <pt idx="91">
                  <v>5232.592229999998</v>
                </pt>
                <pt idx="92">
                  <v>5253.404039999998</v>
                </pt>
                <pt idx="93">
                  <v>5274.22364</v>
                </pt>
                <pt idx="94">
                  <v>5295.017469999999</v>
                </pt>
                <pt idx="95">
                  <v>5315.820060000002</v>
                </pt>
                <pt idx="96">
                  <v>5336.64012</v>
                </pt>
                <pt idx="97">
                  <v>5357.455910000001</v>
                </pt>
                <pt idx="98">
                  <v>5378.282109999996</v>
                </pt>
                <pt idx="99">
                  <v>5399.11375</v>
                </pt>
                <pt idx="100">
                  <v>5419.922019999998</v>
                </pt>
                <pt idx="101">
                  <v>5440.735630000003</v>
                </pt>
                <pt idx="102">
                  <v>5461.557870000001</v>
                </pt>
                <pt idx="103">
                  <v>5482.373910000002</v>
                </pt>
                <pt idx="104">
                  <v>5503.195329999999</v>
                </pt>
                <pt idx="105">
                  <v>5524.026430000002</v>
                </pt>
                <pt idx="106">
                  <v>5544.837880000003</v>
                </pt>
                <pt idx="107">
                  <v>5565.657210000001</v>
                </pt>
                <pt idx="108">
                  <v>5586.494059999997</v>
                </pt>
                <pt idx="109">
                  <v>5607.319789999998</v>
                </pt>
                <pt idx="110">
                  <v>5628.150960000003</v>
                </pt>
                <pt idx="111">
                  <v>5648.992059999997</v>
                </pt>
                <pt idx="112">
                  <v>5669.808640000003</v>
                </pt>
                <pt idx="113">
                  <v>5690.630590000001</v>
                </pt>
              </numCache>
            </numRef>
          </val>
          <smooth val="0"/>
        </ser>
        <ser>
          <idx val="1"/>
          <order val="1"/>
          <tx>
            <strRef>
              <f>'Additional Charts'!$S$80</f>
              <strCache>
                <ptCount val="1"/>
                <pt idx="0">
                  <v>Ex. Bills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'Additional Charts'!$A$81:$A$194</f>
              <numCache>
                <formatCode>[$-409]mmm\-yy;@</formatCode>
                <ptCount val="114"/>
                <pt idx="0">
                  <v>44666</v>
                </pt>
                <pt idx="1">
                  <v>44696</v>
                </pt>
                <pt idx="2">
                  <v>44727</v>
                </pt>
                <pt idx="3">
                  <v>44757</v>
                </pt>
                <pt idx="4">
                  <v>44788</v>
                </pt>
                <pt idx="5">
                  <v>44819</v>
                </pt>
                <pt idx="6">
                  <v>44849</v>
                </pt>
                <pt idx="7">
                  <v>44880</v>
                </pt>
                <pt idx="8">
                  <v>44910</v>
                </pt>
                <pt idx="9">
                  <v>44941</v>
                </pt>
                <pt idx="10">
                  <v>44972</v>
                </pt>
                <pt idx="11">
                  <v>45000</v>
                </pt>
                <pt idx="12">
                  <v>45031</v>
                </pt>
                <pt idx="13">
                  <v>45061</v>
                </pt>
                <pt idx="14">
                  <v>45092</v>
                </pt>
                <pt idx="15">
                  <v>45122</v>
                </pt>
                <pt idx="16">
                  <v>45153</v>
                </pt>
                <pt idx="17">
                  <v>45184</v>
                </pt>
                <pt idx="18">
                  <v>45214</v>
                </pt>
                <pt idx="19">
                  <v>45245</v>
                </pt>
                <pt idx="20">
                  <v>45275</v>
                </pt>
                <pt idx="21">
                  <v>45306</v>
                </pt>
                <pt idx="22">
                  <v>45337</v>
                </pt>
                <pt idx="23">
                  <v>45366</v>
                </pt>
                <pt idx="24">
                  <v>45397</v>
                </pt>
                <pt idx="25">
                  <v>45427</v>
                </pt>
                <pt idx="26">
                  <v>45458</v>
                </pt>
                <pt idx="27">
                  <v>45488</v>
                </pt>
                <pt idx="28">
                  <v>45519</v>
                </pt>
                <pt idx="29">
                  <v>45550</v>
                </pt>
                <pt idx="30">
                  <v>45580</v>
                </pt>
                <pt idx="31">
                  <v>45611</v>
                </pt>
                <pt idx="32">
                  <v>45641</v>
                </pt>
                <pt idx="33">
                  <v>45672</v>
                </pt>
                <pt idx="34">
                  <v>45703</v>
                </pt>
                <pt idx="35">
                  <v>45731</v>
                </pt>
                <pt idx="36">
                  <v>45762</v>
                </pt>
                <pt idx="37">
                  <v>45792</v>
                </pt>
                <pt idx="38">
                  <v>45823</v>
                </pt>
                <pt idx="39">
                  <v>45853</v>
                </pt>
                <pt idx="40">
                  <v>45884</v>
                </pt>
                <pt idx="41">
                  <v>45915</v>
                </pt>
                <pt idx="42">
                  <v>45945</v>
                </pt>
                <pt idx="43">
                  <v>45976</v>
                </pt>
                <pt idx="44">
                  <v>46006</v>
                </pt>
                <pt idx="45">
                  <v>46037</v>
                </pt>
                <pt idx="46">
                  <v>46068</v>
                </pt>
                <pt idx="47">
                  <v>46096</v>
                </pt>
                <pt idx="48">
                  <v>46127</v>
                </pt>
                <pt idx="49">
                  <v>46157</v>
                </pt>
                <pt idx="50">
                  <v>46188</v>
                </pt>
                <pt idx="51">
                  <v>46218</v>
                </pt>
                <pt idx="52">
                  <v>46249</v>
                </pt>
                <pt idx="53">
                  <v>46280</v>
                </pt>
                <pt idx="54">
                  <v>46310</v>
                </pt>
                <pt idx="55">
                  <v>46341</v>
                </pt>
                <pt idx="56">
                  <v>46371</v>
                </pt>
                <pt idx="57">
                  <v>46402</v>
                </pt>
                <pt idx="58">
                  <v>46433</v>
                </pt>
                <pt idx="59">
                  <v>46461</v>
                </pt>
                <pt idx="60">
                  <v>46492</v>
                </pt>
                <pt idx="61">
                  <v>46522</v>
                </pt>
                <pt idx="62">
                  <v>46553</v>
                </pt>
                <pt idx="63">
                  <v>46583</v>
                </pt>
                <pt idx="64">
                  <v>46614</v>
                </pt>
                <pt idx="65">
                  <v>46645</v>
                </pt>
                <pt idx="66">
                  <v>46675</v>
                </pt>
                <pt idx="67">
                  <v>46706</v>
                </pt>
                <pt idx="68">
                  <v>46736</v>
                </pt>
                <pt idx="69">
                  <v>46767</v>
                </pt>
                <pt idx="70">
                  <v>46798</v>
                </pt>
                <pt idx="71">
                  <v>46827</v>
                </pt>
                <pt idx="72">
                  <v>46858</v>
                </pt>
                <pt idx="73">
                  <v>46888</v>
                </pt>
                <pt idx="74">
                  <v>46919</v>
                </pt>
                <pt idx="75">
                  <v>46949</v>
                </pt>
                <pt idx="76">
                  <v>46980</v>
                </pt>
                <pt idx="77">
                  <v>47011</v>
                </pt>
                <pt idx="78">
                  <v>47041</v>
                </pt>
                <pt idx="79">
                  <v>47072</v>
                </pt>
                <pt idx="80">
                  <v>47102</v>
                </pt>
                <pt idx="81">
                  <v>47133</v>
                </pt>
                <pt idx="82">
                  <v>47164</v>
                </pt>
                <pt idx="83">
                  <v>47192</v>
                </pt>
                <pt idx="84">
                  <v>47223</v>
                </pt>
                <pt idx="85">
                  <v>47253</v>
                </pt>
                <pt idx="86">
                  <v>47284</v>
                </pt>
                <pt idx="87">
                  <v>47314</v>
                </pt>
                <pt idx="88">
                  <v>47345</v>
                </pt>
                <pt idx="89">
                  <v>47376</v>
                </pt>
                <pt idx="90">
                  <v>47406</v>
                </pt>
                <pt idx="91">
                  <v>47437</v>
                </pt>
                <pt idx="92">
                  <v>47467</v>
                </pt>
                <pt idx="93">
                  <v>47498</v>
                </pt>
                <pt idx="94">
                  <v>47529</v>
                </pt>
                <pt idx="95">
                  <v>47557</v>
                </pt>
                <pt idx="96">
                  <v>47588</v>
                </pt>
                <pt idx="97">
                  <v>47618</v>
                </pt>
                <pt idx="98">
                  <v>47649</v>
                </pt>
                <pt idx="99">
                  <v>47679</v>
                </pt>
                <pt idx="100">
                  <v>47710</v>
                </pt>
                <pt idx="101">
                  <v>47741</v>
                </pt>
                <pt idx="102">
                  <v>47771</v>
                </pt>
                <pt idx="103">
                  <v>47802</v>
                </pt>
                <pt idx="104">
                  <v>47832</v>
                </pt>
                <pt idx="105">
                  <v>47863</v>
                </pt>
                <pt idx="106">
                  <v>47894</v>
                </pt>
                <pt idx="107">
                  <v>47922</v>
                </pt>
                <pt idx="108">
                  <v>47953</v>
                </pt>
                <pt idx="109">
                  <v>47983</v>
                </pt>
                <pt idx="110">
                  <v>48014</v>
                </pt>
                <pt idx="111">
                  <v>48044</v>
                </pt>
                <pt idx="112">
                  <v>48075</v>
                </pt>
                <pt idx="113">
                  <v>48106</v>
                </pt>
              </numCache>
            </numRef>
          </cat>
          <val>
            <numRef>
              <f>'Additional Charts'!$S$81:$S$194</f>
              <numCache>
                <formatCode>0.0</formatCode>
                <ptCount val="114"/>
                <pt idx="0">
                  <v>5402.872229999999</v>
                </pt>
                <pt idx="1">
                  <v>5404.8542</v>
                </pt>
                <pt idx="2">
                  <v>5376.85353</v>
                </pt>
                <pt idx="3">
                  <v>5348.867130000001</v>
                </pt>
                <pt idx="4">
                  <v>5320.837669999999</v>
                </pt>
                <pt idx="5">
                  <v>5279.178290000002</v>
                </pt>
                <pt idx="6">
                  <v>5234.796969999999</v>
                </pt>
                <pt idx="7">
                  <v>5176.79722</v>
                </pt>
                <pt idx="8">
                  <v>5125.346880000001</v>
                </pt>
                <pt idx="9">
                  <v>5071.920020000001</v>
                </pt>
                <pt idx="10">
                  <v>5013.938679999999</v>
                </pt>
                <pt idx="11">
                  <v>4960.028189999999</v>
                </pt>
                <pt idx="12">
                  <v>4901.338479999999</v>
                </pt>
                <pt idx="13">
                  <v>4842.613880000001</v>
                </pt>
                <pt idx="14">
                  <v>4795.621140000001</v>
                </pt>
                <pt idx="15">
                  <v>4746.912049999999</v>
                </pt>
                <pt idx="16">
                  <v>4688.191309999998</v>
                </pt>
                <pt idx="17">
                  <v>4650.074770000001</v>
                </pt>
                <pt idx="18">
                  <v>4598.920689999999</v>
                </pt>
                <pt idx="19">
                  <v>4540.21271</v>
                </pt>
                <pt idx="20">
                  <v>4495.805080000002</v>
                </pt>
                <pt idx="21">
                  <v>4443.77563</v>
                </pt>
                <pt idx="22">
                  <v>4385.059509999999</v>
                </pt>
                <pt idx="23">
                  <v>4350.86681</v>
                </pt>
                <pt idx="24">
                  <v>4292.01539</v>
                </pt>
                <pt idx="25">
                  <v>4233.135340000001</v>
                </pt>
                <pt idx="26">
                  <v>4198.643170000003</v>
                </pt>
                <pt idx="27">
                  <v>4169.771190000003</v>
                </pt>
                <pt idx="28">
                  <v>4140.878390000002</v>
                </pt>
                <pt idx="29">
                  <v>4111.98832</v>
                </pt>
                <pt idx="30">
                  <v>4083.10108</v>
                </pt>
                <pt idx="31">
                  <v>4054.20635</v>
                </pt>
                <pt idx="32">
                  <v>4027.317779999998</v>
                </pt>
                <pt idx="33">
                  <v>3998.428520000001</v>
                </pt>
                <pt idx="34">
                  <v>3969.460600000002</v>
                </pt>
                <pt idx="35">
                  <v>3940.497750000002</v>
                </pt>
                <pt idx="36">
                  <v>3941.409530000001</v>
                </pt>
                <pt idx="37">
                  <v>3962.302570000003</v>
                </pt>
                <pt idx="38">
                  <v>3983.201520000002</v>
                </pt>
                <pt idx="39">
                  <v>4004.11232</v>
                </pt>
                <pt idx="40">
                  <v>4025.009240000003</v>
                </pt>
                <pt idx="41">
                  <v>4045.912049999999</v>
                </pt>
                <pt idx="42">
                  <v>4066.82386</v>
                </pt>
                <pt idx="43">
                  <v>4087.739269999998</v>
                </pt>
                <pt idx="44">
                  <v>4108.660640000002</v>
                </pt>
                <pt idx="45">
                  <v>4129.593419999997</v>
                </pt>
                <pt idx="46">
                  <v>4150.456470000001</v>
                </pt>
                <pt idx="47">
                  <v>4171.325280000001</v>
                </pt>
                <pt idx="48">
                  <v>4192.19397</v>
                </pt>
                <pt idx="49">
                  <v>4213.035099999997</v>
                </pt>
                <pt idx="50">
                  <v>4233.881849999998</v>
                </pt>
                <pt idx="51">
                  <v>4254.74093</v>
                </pt>
                <pt idx="52">
                  <v>4275.583449999998</v>
                </pt>
                <pt idx="53">
                  <v>4296.434359999999</v>
                </pt>
                <pt idx="54">
                  <v>4317.29637</v>
                </pt>
                <pt idx="55">
                  <v>4338.156569999999</v>
                </pt>
                <pt idx="56">
                  <v>4359.02649</v>
                </pt>
                <pt idx="57">
                  <v>4379.906999999999</v>
                </pt>
                <pt idx="58">
                  <v>4400.734629999999</v>
                </pt>
                <pt idx="59">
                  <v>4421.567750000002</v>
                </pt>
                <pt idx="60">
                  <v>4442.360410000001</v>
                </pt>
                <pt idx="61">
                  <v>4463.157999999999</v>
                </pt>
                <pt idx="62">
                  <v>4483.965550000001</v>
                </pt>
                <pt idx="63">
                  <v>4504.783170000002</v>
                </pt>
                <pt idx="64">
                  <v>4525.582569999999</v>
                </pt>
                <pt idx="65">
                  <v>4546.390040000002</v>
                </pt>
                <pt idx="66">
                  <v>4567.205550000002</v>
                </pt>
                <pt idx="67">
                  <v>4588.023880000001</v>
                </pt>
                <pt idx="68">
                  <v>4608.852299999999</v>
                </pt>
                <pt idx="69">
                  <v>4629.690190000001</v>
                </pt>
                <pt idx="70">
                  <v>4650.492289999998</v>
                </pt>
                <pt idx="71">
                  <v>4671.303260000001</v>
                </pt>
                <pt idx="72">
                  <v>4692.27464</v>
                </pt>
                <pt idx="73">
                  <v>4713.204409999998</v>
                </pt>
                <pt idx="74">
                  <v>4734.14704</v>
                </pt>
                <pt idx="75">
                  <v>4755.102009999999</v>
                </pt>
                <pt idx="76">
                  <v>4776.031650000001</v>
                </pt>
                <pt idx="77">
                  <v>4796.97061</v>
                </pt>
                <pt idx="78">
                  <v>4817.915870000001</v>
                </pt>
                <pt idx="79">
                  <v>4838.870280000003</v>
                </pt>
                <pt idx="80">
                  <v>4859.834589999999</v>
                </pt>
                <pt idx="81">
                  <v>4880.80529</v>
                </pt>
                <pt idx="82">
                  <v>4901.722440000001</v>
                </pt>
                <pt idx="83">
                  <v>4922.649439999997</v>
                </pt>
                <pt idx="84">
                  <v>4943.494210000001</v>
                </pt>
                <pt idx="85">
                  <v>4964.29708</v>
                </pt>
                <pt idx="86">
                  <v>4985.109369999998</v>
                </pt>
                <pt idx="87">
                  <v>5005.927</v>
                </pt>
                <pt idx="88">
                  <v>5026.712500000001</v>
                </pt>
                <pt idx="89">
                  <v>5047.505409999998</v>
                </pt>
                <pt idx="90">
                  <v>5068.303599999999</v>
                </pt>
                <pt idx="91">
                  <v>5089.10672</v>
                </pt>
                <pt idx="92">
                  <v>5109.918520000003</v>
                </pt>
                <pt idx="93">
                  <v>5130.738129999998</v>
                </pt>
                <pt idx="94">
                  <v>5151.53196</v>
                </pt>
                <pt idx="95">
                  <v>5172.33454</v>
                </pt>
                <pt idx="96">
                  <v>5193.154610000001</v>
                </pt>
                <pt idx="97">
                  <v>5213.970379999999</v>
                </pt>
                <pt idx="98">
                  <v>5234.796600000001</v>
                </pt>
                <pt idx="99">
                  <v>5255.628239999998</v>
                </pt>
                <pt idx="100">
                  <v>5276.4365</v>
                </pt>
                <pt idx="101">
                  <v>5297.250120000001</v>
                </pt>
                <pt idx="102">
                  <v>5318.072359999998</v>
                </pt>
                <pt idx="103">
                  <v>5338.8884</v>
                </pt>
                <pt idx="104">
                  <v>5359.70981</v>
                </pt>
                <pt idx="105">
                  <v>5380.54091</v>
                </pt>
                <pt idx="106">
                  <v>5401.352370000001</v>
                </pt>
                <pt idx="107">
                  <v>5422.171699999999</v>
                </pt>
                <pt idx="108">
                  <v>5443.008550000002</v>
                </pt>
                <pt idx="109">
                  <v>5463.834279999999</v>
                </pt>
                <pt idx="110">
                  <v>5484.665440000001</v>
                </pt>
                <pt idx="111">
                  <v>5505.506539999998</v>
                </pt>
                <pt idx="112">
                  <v>5526.323110000001</v>
                </pt>
                <pt idx="113">
                  <v>5547.145079999998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931671360"/>
        <axId val="1931678432"/>
      </lineChart>
      <dateAx>
        <axId val="1931671360"/>
        <scaling>
          <orientation val="minMax"/>
          <max val="46997"/>
        </scaling>
        <delete val="0"/>
        <axPos val="b"/>
        <numFmt formatCode="[$-409]mmm\-yy;@" sourceLinked="1"/>
        <majorTickMark val="out"/>
        <minorTickMark val="none"/>
        <tickLblPos val="low"/>
        <spPr>
          <a:noFill xmlns:a="http://schemas.openxmlformats.org/drawingml/2006/main"/>
          <a:ln xmlns:a="http://schemas.openxmlformats.org/drawingml/2006/main" w="22225" cap="flat" cmpd="sng" algn="ctr">
            <a:noFill/>
            <a:prstDash val="solid"/>
            <a:round/>
          </a:ln>
        </spPr>
        <txPr>
          <a:bodyPr xmlns:a="http://schemas.openxmlformats.org/drawingml/2006/main" rot="-54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931678432"/>
        <crosses val="autoZero"/>
        <lblOffset val="100"/>
        <baseTimeUnit val="months"/>
        <majorUnit val="6"/>
        <majorTimeUnit val="months"/>
      </dateAx>
      <valAx>
        <axId val="193167843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#,##0" sourceLinked="0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931671360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n-US"/>
        </a:p>
      </txPr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Interest</a:t>
            </a:r>
            <a:r>
              <a:rPr lang="en-US" baseline="0"/>
              <a:t xml:space="preserve"> Rate Sensitivity</a:t>
            </a:r>
            <a:endParaRPr lang="en-US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areaChart>
        <grouping val="stacked"/>
        <varyColors val="0"/>
        <ser>
          <idx val="0"/>
          <order val="0"/>
          <tx>
            <strRef>
              <f>'Summary Charts'!$M$44</f>
              <strCache>
                <ptCount val="1"/>
                <pt idx="0">
                  <v>0-2Y</v>
                </pt>
              </strCache>
            </strRef>
          </tx>
          <spPr>
            <a:solidFill xmlns:a="http://schemas.openxmlformats.org/drawingml/2006/main">
              <a:srgbClr val="0066FF"/>
            </a:solidFill>
            <a:ln xmlns:a="http://schemas.openxmlformats.org/drawingml/2006/main">
              <a:noFill/>
              <a:prstDash val="solid"/>
            </a:ln>
          </spPr>
          <cat>
            <numRef>
              <f>'Summary Charts'!$K$45:$K$158</f>
              <numCache>
                <formatCode>[$-409]mmm\-yy;@</formatCode>
                <ptCount val="114"/>
                <pt idx="0">
                  <v>44666</v>
                </pt>
                <pt idx="1">
                  <v>44696</v>
                </pt>
                <pt idx="2">
                  <v>44727</v>
                </pt>
                <pt idx="3">
                  <v>44757</v>
                </pt>
                <pt idx="4">
                  <v>44788</v>
                </pt>
                <pt idx="5">
                  <v>44819</v>
                </pt>
                <pt idx="6">
                  <v>44849</v>
                </pt>
                <pt idx="7">
                  <v>44880</v>
                </pt>
                <pt idx="8">
                  <v>44910</v>
                </pt>
                <pt idx="9">
                  <v>44941</v>
                </pt>
                <pt idx="10">
                  <v>44972</v>
                </pt>
                <pt idx="11">
                  <v>45000</v>
                </pt>
                <pt idx="12">
                  <v>45031</v>
                </pt>
                <pt idx="13">
                  <v>45061</v>
                </pt>
                <pt idx="14">
                  <v>45092</v>
                </pt>
                <pt idx="15">
                  <v>45122</v>
                </pt>
                <pt idx="16">
                  <v>45153</v>
                </pt>
                <pt idx="17">
                  <v>45184</v>
                </pt>
                <pt idx="18">
                  <v>45214</v>
                </pt>
                <pt idx="19">
                  <v>45245</v>
                </pt>
                <pt idx="20">
                  <v>45275</v>
                </pt>
                <pt idx="21">
                  <v>45306</v>
                </pt>
                <pt idx="22">
                  <v>45337</v>
                </pt>
                <pt idx="23">
                  <v>45366</v>
                </pt>
                <pt idx="24">
                  <v>45397</v>
                </pt>
                <pt idx="25">
                  <v>45427</v>
                </pt>
                <pt idx="26">
                  <v>45458</v>
                </pt>
                <pt idx="27">
                  <v>45488</v>
                </pt>
                <pt idx="28">
                  <v>45519</v>
                </pt>
                <pt idx="29">
                  <v>45550</v>
                </pt>
                <pt idx="30">
                  <v>45580</v>
                </pt>
                <pt idx="31">
                  <v>45611</v>
                </pt>
                <pt idx="32">
                  <v>45641</v>
                </pt>
                <pt idx="33">
                  <v>45672</v>
                </pt>
                <pt idx="34">
                  <v>45703</v>
                </pt>
                <pt idx="35">
                  <v>45731</v>
                </pt>
                <pt idx="36">
                  <v>45762</v>
                </pt>
                <pt idx="37">
                  <v>45792</v>
                </pt>
                <pt idx="38">
                  <v>45823</v>
                </pt>
                <pt idx="39">
                  <v>45853</v>
                </pt>
                <pt idx="40">
                  <v>45884</v>
                </pt>
                <pt idx="41">
                  <v>45915</v>
                </pt>
                <pt idx="42">
                  <v>45945</v>
                </pt>
                <pt idx="43">
                  <v>45976</v>
                </pt>
                <pt idx="44">
                  <v>46006</v>
                </pt>
                <pt idx="45">
                  <v>46037</v>
                </pt>
                <pt idx="46">
                  <v>46068</v>
                </pt>
                <pt idx="47">
                  <v>46096</v>
                </pt>
                <pt idx="48">
                  <v>46127</v>
                </pt>
                <pt idx="49">
                  <v>46157</v>
                </pt>
                <pt idx="50">
                  <v>46188</v>
                </pt>
                <pt idx="51">
                  <v>46218</v>
                </pt>
                <pt idx="52">
                  <v>46249</v>
                </pt>
                <pt idx="53">
                  <v>46280</v>
                </pt>
                <pt idx="54">
                  <v>46310</v>
                </pt>
                <pt idx="55">
                  <v>46341</v>
                </pt>
                <pt idx="56">
                  <v>46371</v>
                </pt>
                <pt idx="57">
                  <v>46402</v>
                </pt>
                <pt idx="58">
                  <v>46433</v>
                </pt>
                <pt idx="59">
                  <v>46461</v>
                </pt>
                <pt idx="60">
                  <v>46492</v>
                </pt>
                <pt idx="61">
                  <v>46522</v>
                </pt>
                <pt idx="62">
                  <v>46553</v>
                </pt>
                <pt idx="63">
                  <v>46583</v>
                </pt>
                <pt idx="64">
                  <v>46614</v>
                </pt>
                <pt idx="65">
                  <v>46645</v>
                </pt>
                <pt idx="66">
                  <v>46675</v>
                </pt>
                <pt idx="67">
                  <v>46706</v>
                </pt>
                <pt idx="68">
                  <v>46736</v>
                </pt>
                <pt idx="69">
                  <v>46767</v>
                </pt>
                <pt idx="70">
                  <v>46798</v>
                </pt>
                <pt idx="71">
                  <v>46827</v>
                </pt>
                <pt idx="72">
                  <v>46858</v>
                </pt>
                <pt idx="73">
                  <v>46888</v>
                </pt>
                <pt idx="74">
                  <v>46919</v>
                </pt>
                <pt idx="75">
                  <v>46949</v>
                </pt>
                <pt idx="76">
                  <v>46980</v>
                </pt>
                <pt idx="77">
                  <v>47011</v>
                </pt>
                <pt idx="78">
                  <v>47041</v>
                </pt>
                <pt idx="79">
                  <v>47072</v>
                </pt>
                <pt idx="80">
                  <v>47102</v>
                </pt>
                <pt idx="81">
                  <v>47133</v>
                </pt>
                <pt idx="82">
                  <v>47164</v>
                </pt>
                <pt idx="83">
                  <v>47192</v>
                </pt>
                <pt idx="84">
                  <v>47223</v>
                </pt>
                <pt idx="85">
                  <v>47253</v>
                </pt>
                <pt idx="86">
                  <v>47284</v>
                </pt>
                <pt idx="87">
                  <v>47314</v>
                </pt>
                <pt idx="88">
                  <v>47345</v>
                </pt>
                <pt idx="89">
                  <v>47376</v>
                </pt>
                <pt idx="90">
                  <v>47406</v>
                </pt>
                <pt idx="91">
                  <v>47437</v>
                </pt>
                <pt idx="92">
                  <v>47467</v>
                </pt>
                <pt idx="93">
                  <v>47498</v>
                </pt>
                <pt idx="94">
                  <v>47529</v>
                </pt>
                <pt idx="95">
                  <v>47557</v>
                </pt>
                <pt idx="96">
                  <v>47588</v>
                </pt>
                <pt idx="97">
                  <v>47618</v>
                </pt>
                <pt idx="98">
                  <v>47649</v>
                </pt>
                <pt idx="99">
                  <v>47679</v>
                </pt>
                <pt idx="100">
                  <v>47710</v>
                </pt>
                <pt idx="101">
                  <v>47741</v>
                </pt>
                <pt idx="102">
                  <v>47771</v>
                </pt>
                <pt idx="103">
                  <v>47802</v>
                </pt>
                <pt idx="104">
                  <v>47832</v>
                </pt>
                <pt idx="105">
                  <v>47863</v>
                </pt>
                <pt idx="106">
                  <v>47894</v>
                </pt>
                <pt idx="107">
                  <v>47922</v>
                </pt>
                <pt idx="108">
                  <v>47953</v>
                </pt>
                <pt idx="109">
                  <v>47983</v>
                </pt>
                <pt idx="110">
                  <v>48014</v>
                </pt>
                <pt idx="111">
                  <v>48044</v>
                </pt>
                <pt idx="112">
                  <v>48075</v>
                </pt>
                <pt idx="113">
                  <v>48106</v>
                </pt>
              </numCache>
            </numRef>
          </cat>
          <val>
            <numRef>
              <f>'Summary Charts'!$M$45:$M$158</f>
              <numCache>
                <formatCode>General</formatCode>
                <ptCount val="114"/>
                <pt idx="0">
                  <v>0.58696059531444</v>
                </pt>
                <pt idx="1">
                  <v>0.6024459580517301</v>
                </pt>
                <pt idx="2">
                  <v>0.57939911609104</v>
                </pt>
                <pt idx="3">
                  <v>0.59625395758768</v>
                </pt>
                <pt idx="4">
                  <v>0.59654708395788</v>
                </pt>
                <pt idx="5">
                  <v>0.5869740957528001</v>
                </pt>
                <pt idx="6">
                  <v>0.5957936444540499</v>
                </pt>
                <pt idx="7">
                  <v>0.5960602938875</v>
                </pt>
                <pt idx="8">
                  <v>0.58659590426526</v>
                </pt>
                <pt idx="9">
                  <v>0.59924261133506</v>
                </pt>
                <pt idx="10">
                  <v>0.5950843585033601</v>
                </pt>
                <pt idx="11">
                  <v>0.60476939658076</v>
                </pt>
                <pt idx="12">
                  <v>0.6125969317010399</v>
                </pt>
                <pt idx="13">
                  <v>0.61845684421248</v>
                </pt>
                <pt idx="14">
                  <v>0.59780908697952</v>
                </pt>
                <pt idx="15">
                  <v>0.6074859934776601</v>
                </pt>
                <pt idx="16">
                  <v>0.6144974086500001</v>
                </pt>
                <pt idx="17">
                  <v>0.59939970776888</v>
                </pt>
                <pt idx="18">
                  <v>0.6047350751585</v>
                </pt>
                <pt idx="19">
                  <v>0.60652755848812</v>
                </pt>
                <pt idx="20">
                  <v>0.5926600738793</v>
                </pt>
                <pt idx="21">
                  <v>0.59970093120385</v>
                </pt>
                <pt idx="22">
                  <v>0.61274522572347</v>
                </pt>
                <pt idx="23">
                  <v>0.6107643841506201</v>
                </pt>
                <pt idx="24">
                  <v>0.6116740448682499</v>
                </pt>
                <pt idx="25">
                  <v>0.6274788064584</v>
                </pt>
                <pt idx="26">
                  <v>0.60736555175745</v>
                </pt>
                <pt idx="27">
                  <v>0.6160255872878799</v>
                </pt>
                <pt idx="28">
                  <v>0.6193619551916999</v>
                </pt>
                <pt idx="29">
                  <v>0.61142412675644</v>
                </pt>
                <pt idx="30">
                  <v>0.6160816875835199</v>
                </pt>
                <pt idx="31">
                  <v>0.62093828933604</v>
                </pt>
                <pt idx="32">
                  <v>0.6042696050967801</v>
                </pt>
                <pt idx="33">
                  <v>0.6060578060468801</v>
                </pt>
                <pt idx="34">
                  <v>0.6127316238576</v>
                </pt>
                <pt idx="35">
                  <v>0.61468168088496</v>
                </pt>
                <pt idx="36">
                  <v>0.61352850097695</v>
                </pt>
                <pt idx="37">
                  <v>0.6268070287155599</v>
                </pt>
                <pt idx="38">
                  <v>0.60722043513527</v>
                </pt>
                <pt idx="39">
                  <v>0.61765704973048</v>
                </pt>
                <pt idx="40">
                  <v>0.6266435837676201</v>
                </pt>
                <pt idx="41">
                  <v>0.6096081268561599</v>
                </pt>
                <pt idx="42">
                  <v>0.61906904871348</v>
                </pt>
                <pt idx="43">
                  <v>0.63258979207356</v>
                </pt>
                <pt idx="44">
                  <v>0.6181531200336798</v>
                </pt>
                <pt idx="45">
                  <v>0.62768493810121</v>
                </pt>
                <pt idx="46">
                  <v>0.64095349209046</v>
                </pt>
                <pt idx="47">
                  <v>0.64719308856337</v>
                </pt>
                <pt idx="48">
                  <v>0.65913658336348</v>
                </pt>
                <pt idx="49">
                  <v>0.6801793409808099</v>
                </pt>
                <pt idx="50">
                  <v>0.6617675859377501</v>
                </pt>
                <pt idx="51">
                  <v>0.67986306872136</v>
                </pt>
                <pt idx="52">
                  <v>0.68699713745938</v>
                </pt>
                <pt idx="53">
                  <v>0.6694557072786399</v>
                </pt>
                <pt idx="54">
                  <v>0.68352783761768</v>
                </pt>
                <pt idx="55">
                  <v>0.68829077152396</v>
                </pt>
                <pt idx="56">
                  <v>0.6730805938008</v>
                </pt>
                <pt idx="57">
                  <v>0.68588268289629</v>
                </pt>
                <pt idx="58">
                  <v>0.67919860973421</v>
                </pt>
                <pt idx="59">
                  <v>0.6855037887516</v>
                </pt>
                <pt idx="60">
                  <v>0.6949506424981</v>
                </pt>
                <pt idx="61">
                  <v>0.7035812797644</v>
                </pt>
                <pt idx="62">
                  <v>0.6779300566256401</v>
                </pt>
                <pt idx="63">
                  <v>0.68891508306536</v>
                </pt>
                <pt idx="64">
                  <v>0.69075892227584</v>
                </pt>
                <pt idx="65">
                  <v>0.6690527813415599</v>
                </pt>
                <pt idx="66">
                  <v>0.6781168564380399</v>
                </pt>
                <pt idx="67">
                  <v>0.6738583964557501</v>
                </pt>
                <pt idx="68">
                  <v>0.6516116868329199</v>
                </pt>
                <pt idx="69">
                  <v>0.6623235782010599</v>
                </pt>
                <pt idx="70">
                  <v>0.65290678903469</v>
                </pt>
                <pt idx="71">
                  <v>0.6510540398303999</v>
                </pt>
                <pt idx="72">
                  <v>0.65999272463376</v>
                </pt>
                <pt idx="73">
                  <v>0.67496149068252</v>
                </pt>
                <pt idx="74">
                  <v>0.64680523396275</v>
                </pt>
                <pt idx="75">
                  <v>0.6590625356258999</v>
                </pt>
                <pt idx="76">
                  <v>0.6672622889468001</v>
                </pt>
                <pt idx="77">
                  <v>0.65562375220771</v>
                </pt>
                <pt idx="78">
                  <v>0.6633599317902</v>
                </pt>
                <pt idx="79">
                  <v>0.66787593091331</v>
                </pt>
                <pt idx="80">
                  <v>0.655699528848</v>
                </pt>
                <pt idx="81">
                  <v>0.654737624307</v>
                </pt>
                <pt idx="82">
                  <v>0.6649114473480099</v>
                </pt>
                <pt idx="83">
                  <v>0.67248942024264</v>
                </pt>
                <pt idx="84">
                  <v>0.67978867272282</v>
                </pt>
                <pt idx="85">
                  <v>0.7057985496853201</v>
                </pt>
                <pt idx="86">
                  <v>0.6759657205031999</v>
                </pt>
                <pt idx="87">
                  <v>0.6886785278858</v>
                </pt>
                <pt idx="88">
                  <v>0.69755214099924</v>
                </pt>
                <pt idx="89">
                  <v>0.68611597157092</v>
                </pt>
                <pt idx="90">
                  <v>0.685774006611</v>
                </pt>
                <pt idx="91">
                  <v>0.6958879287694001</v>
                </pt>
                <pt idx="92">
                  <v>0.68070082403304</v>
                </pt>
                <pt idx="93">
                  <v>0.6843919406347201</v>
                </pt>
                <pt idx="94">
                  <v>0.69835955101252</v>
                </pt>
                <pt idx="95">
                  <v>0.6958400285219101</v>
                </pt>
                <pt idx="96">
                  <v>0.6994188531610001</v>
                </pt>
                <pt idx="97">
                  <v>0.72917914522203</v>
                </pt>
                <pt idx="98">
                  <v>0.6954519008321099</v>
                </pt>
                <pt idx="99">
                  <v>0.7122369403196999</v>
                </pt>
                <pt idx="100">
                  <v>0.72364516533</v>
                </pt>
                <pt idx="101">
                  <v>0.69765508028694</v>
                </pt>
                <pt idx="102">
                  <v>0.6999136212485999</v>
                </pt>
                <pt idx="103">
                  <v>0.7162733242786701</v>
                </pt>
                <pt idx="104">
                  <v>0.69177085339504</v>
                </pt>
                <pt idx="105">
                  <v>0.6885305752828801</v>
                </pt>
                <pt idx="106">
                  <v>0.70697711965133</v>
                </pt>
                <pt idx="107">
                  <v>0.6955138486407</v>
                </pt>
                <pt idx="108">
                  <v>0.7003437916066999</v>
                </pt>
                <pt idx="109">
                  <v>0.7204886103448499</v>
                </pt>
                <pt idx="110">
                  <v>0.6874663678122399</v>
                </pt>
                <pt idx="111">
                  <v>0.7037057465265799</v>
                </pt>
                <pt idx="112">
                  <v>0.7218939733029199</v>
                </pt>
                <pt idx="113">
                  <v>0.68764469747121</v>
                </pt>
              </numCache>
            </numRef>
          </val>
        </ser>
        <ser>
          <idx val="1"/>
          <order val="1"/>
          <tx>
            <strRef>
              <f>'Summary Charts'!$O$44</f>
              <strCache>
                <ptCount val="1"/>
                <pt idx="0">
                  <v>2-5Y</v>
                </pt>
              </strCache>
            </strRef>
          </tx>
          <spPr>
            <a:solidFill xmlns:a="http://schemas.openxmlformats.org/drawingml/2006/main">
              <a:srgbClr val="3690F4"/>
            </a:solidFill>
            <a:ln xmlns:a="http://schemas.openxmlformats.org/drawingml/2006/main">
              <a:noFill/>
              <a:prstDash val="solid"/>
            </a:ln>
          </spPr>
          <cat>
            <numRef>
              <f>'Summary Charts'!$K$45:$K$158</f>
              <numCache>
                <formatCode>[$-409]mmm\-yy;@</formatCode>
                <ptCount val="114"/>
                <pt idx="0">
                  <v>44666</v>
                </pt>
                <pt idx="1">
                  <v>44696</v>
                </pt>
                <pt idx="2">
                  <v>44727</v>
                </pt>
                <pt idx="3">
                  <v>44757</v>
                </pt>
                <pt idx="4">
                  <v>44788</v>
                </pt>
                <pt idx="5">
                  <v>44819</v>
                </pt>
                <pt idx="6">
                  <v>44849</v>
                </pt>
                <pt idx="7">
                  <v>44880</v>
                </pt>
                <pt idx="8">
                  <v>44910</v>
                </pt>
                <pt idx="9">
                  <v>44941</v>
                </pt>
                <pt idx="10">
                  <v>44972</v>
                </pt>
                <pt idx="11">
                  <v>45000</v>
                </pt>
                <pt idx="12">
                  <v>45031</v>
                </pt>
                <pt idx="13">
                  <v>45061</v>
                </pt>
                <pt idx="14">
                  <v>45092</v>
                </pt>
                <pt idx="15">
                  <v>45122</v>
                </pt>
                <pt idx="16">
                  <v>45153</v>
                </pt>
                <pt idx="17">
                  <v>45184</v>
                </pt>
                <pt idx="18">
                  <v>45214</v>
                </pt>
                <pt idx="19">
                  <v>45245</v>
                </pt>
                <pt idx="20">
                  <v>45275</v>
                </pt>
                <pt idx="21">
                  <v>45306</v>
                </pt>
                <pt idx="22">
                  <v>45337</v>
                </pt>
                <pt idx="23">
                  <v>45366</v>
                </pt>
                <pt idx="24">
                  <v>45397</v>
                </pt>
                <pt idx="25">
                  <v>45427</v>
                </pt>
                <pt idx="26">
                  <v>45458</v>
                </pt>
                <pt idx="27">
                  <v>45488</v>
                </pt>
                <pt idx="28">
                  <v>45519</v>
                </pt>
                <pt idx="29">
                  <v>45550</v>
                </pt>
                <pt idx="30">
                  <v>45580</v>
                </pt>
                <pt idx="31">
                  <v>45611</v>
                </pt>
                <pt idx="32">
                  <v>45641</v>
                </pt>
                <pt idx="33">
                  <v>45672</v>
                </pt>
                <pt idx="34">
                  <v>45703</v>
                </pt>
                <pt idx="35">
                  <v>45731</v>
                </pt>
                <pt idx="36">
                  <v>45762</v>
                </pt>
                <pt idx="37">
                  <v>45792</v>
                </pt>
                <pt idx="38">
                  <v>45823</v>
                </pt>
                <pt idx="39">
                  <v>45853</v>
                </pt>
                <pt idx="40">
                  <v>45884</v>
                </pt>
                <pt idx="41">
                  <v>45915</v>
                </pt>
                <pt idx="42">
                  <v>45945</v>
                </pt>
                <pt idx="43">
                  <v>45976</v>
                </pt>
                <pt idx="44">
                  <v>46006</v>
                </pt>
                <pt idx="45">
                  <v>46037</v>
                </pt>
                <pt idx="46">
                  <v>46068</v>
                </pt>
                <pt idx="47">
                  <v>46096</v>
                </pt>
                <pt idx="48">
                  <v>46127</v>
                </pt>
                <pt idx="49">
                  <v>46157</v>
                </pt>
                <pt idx="50">
                  <v>46188</v>
                </pt>
                <pt idx="51">
                  <v>46218</v>
                </pt>
                <pt idx="52">
                  <v>46249</v>
                </pt>
                <pt idx="53">
                  <v>46280</v>
                </pt>
                <pt idx="54">
                  <v>46310</v>
                </pt>
                <pt idx="55">
                  <v>46341</v>
                </pt>
                <pt idx="56">
                  <v>46371</v>
                </pt>
                <pt idx="57">
                  <v>46402</v>
                </pt>
                <pt idx="58">
                  <v>46433</v>
                </pt>
                <pt idx="59">
                  <v>46461</v>
                </pt>
                <pt idx="60">
                  <v>46492</v>
                </pt>
                <pt idx="61">
                  <v>46522</v>
                </pt>
                <pt idx="62">
                  <v>46553</v>
                </pt>
                <pt idx="63">
                  <v>46583</v>
                </pt>
                <pt idx="64">
                  <v>46614</v>
                </pt>
                <pt idx="65">
                  <v>46645</v>
                </pt>
                <pt idx="66">
                  <v>46675</v>
                </pt>
                <pt idx="67">
                  <v>46706</v>
                </pt>
                <pt idx="68">
                  <v>46736</v>
                </pt>
                <pt idx="69">
                  <v>46767</v>
                </pt>
                <pt idx="70">
                  <v>46798</v>
                </pt>
                <pt idx="71">
                  <v>46827</v>
                </pt>
                <pt idx="72">
                  <v>46858</v>
                </pt>
                <pt idx="73">
                  <v>46888</v>
                </pt>
                <pt idx="74">
                  <v>46919</v>
                </pt>
                <pt idx="75">
                  <v>46949</v>
                </pt>
                <pt idx="76">
                  <v>46980</v>
                </pt>
                <pt idx="77">
                  <v>47011</v>
                </pt>
                <pt idx="78">
                  <v>47041</v>
                </pt>
                <pt idx="79">
                  <v>47072</v>
                </pt>
                <pt idx="80">
                  <v>47102</v>
                </pt>
                <pt idx="81">
                  <v>47133</v>
                </pt>
                <pt idx="82">
                  <v>47164</v>
                </pt>
                <pt idx="83">
                  <v>47192</v>
                </pt>
                <pt idx="84">
                  <v>47223</v>
                </pt>
                <pt idx="85">
                  <v>47253</v>
                </pt>
                <pt idx="86">
                  <v>47284</v>
                </pt>
                <pt idx="87">
                  <v>47314</v>
                </pt>
                <pt idx="88">
                  <v>47345</v>
                </pt>
                <pt idx="89">
                  <v>47376</v>
                </pt>
                <pt idx="90">
                  <v>47406</v>
                </pt>
                <pt idx="91">
                  <v>47437</v>
                </pt>
                <pt idx="92">
                  <v>47467</v>
                </pt>
                <pt idx="93">
                  <v>47498</v>
                </pt>
                <pt idx="94">
                  <v>47529</v>
                </pt>
                <pt idx="95">
                  <v>47557</v>
                </pt>
                <pt idx="96">
                  <v>47588</v>
                </pt>
                <pt idx="97">
                  <v>47618</v>
                </pt>
                <pt idx="98">
                  <v>47649</v>
                </pt>
                <pt idx="99">
                  <v>47679</v>
                </pt>
                <pt idx="100">
                  <v>47710</v>
                </pt>
                <pt idx="101">
                  <v>47741</v>
                </pt>
                <pt idx="102">
                  <v>47771</v>
                </pt>
                <pt idx="103">
                  <v>47802</v>
                </pt>
                <pt idx="104">
                  <v>47832</v>
                </pt>
                <pt idx="105">
                  <v>47863</v>
                </pt>
                <pt idx="106">
                  <v>47894</v>
                </pt>
                <pt idx="107">
                  <v>47922</v>
                </pt>
                <pt idx="108">
                  <v>47953</v>
                </pt>
                <pt idx="109">
                  <v>47983</v>
                </pt>
                <pt idx="110">
                  <v>48014</v>
                </pt>
                <pt idx="111">
                  <v>48044</v>
                </pt>
                <pt idx="112">
                  <v>48075</v>
                </pt>
                <pt idx="113">
                  <v>48106</v>
                </pt>
              </numCache>
            </numRef>
          </cat>
          <val>
            <numRef>
              <f>'Summary Charts'!$O$45:$O$158</f>
              <numCache>
                <formatCode>General</formatCode>
                <ptCount val="114"/>
                <pt idx="0">
                  <v>1.88710785063856</v>
                </pt>
                <pt idx="1">
                  <v>1.89936504507464</v>
                </pt>
                <pt idx="2">
                  <v>1.8885884756767</v>
                </pt>
                <pt idx="3">
                  <v>1.90480639454508</v>
                </pt>
                <pt idx="4">
                  <v>1.91646531468665</v>
                </pt>
                <pt idx="5">
                  <v>1.90938402735197</v>
                </pt>
                <pt idx="6">
                  <v>1.90840489742826</v>
                </pt>
                <pt idx="7">
                  <v>1.9284862403872</v>
                </pt>
                <pt idx="8">
                  <v>1.93079911515604</v>
                </pt>
                <pt idx="9">
                  <v>1.9407692903098</v>
                </pt>
                <pt idx="10">
                  <v>1.96483642582272</v>
                </pt>
                <pt idx="11">
                  <v>1.97198805638646</v>
                </pt>
                <pt idx="12">
                  <v>1.99767065186625</v>
                </pt>
                <pt idx="13">
                  <v>2.0203950396796</v>
                </pt>
                <pt idx="14">
                  <v>2.01606467337457</v>
                </pt>
                <pt idx="15">
                  <v>2.03613503396412</v>
                </pt>
                <pt idx="16">
                  <v>2.05400354479104</v>
                </pt>
                <pt idx="17">
                  <v>2.04445405515906</v>
                </pt>
                <pt idx="18">
                  <v>2.0493023584728</v>
                </pt>
                <pt idx="19">
                  <v>2.06918755099293</v>
                </pt>
                <pt idx="20">
                  <v>2.05766327729562</v>
                </pt>
                <pt idx="21">
                  <v>2.06087826928828</v>
                </pt>
                <pt idx="22">
                  <v>2.07014581727064</v>
                </pt>
                <pt idx="23">
                  <v>2.06255381050959</v>
                </pt>
                <pt idx="24">
                  <v>2.06766473173872</v>
                </pt>
                <pt idx="25">
                  <v>2.08035353861706</v>
                </pt>
                <pt idx="26">
                  <v>2.05746624125544</v>
                </pt>
                <pt idx="27">
                  <v>2.06690269045431</v>
                </pt>
                <pt idx="28">
                  <v>2.07911404219841</v>
                </pt>
                <pt idx="29">
                  <v>2.0563612101801</v>
                </pt>
                <pt idx="30">
                  <v>2.05042503130003</v>
                </pt>
                <pt idx="31">
                  <v>2.04792646466248</v>
                </pt>
                <pt idx="32">
                  <v>2.0395644642016</v>
                </pt>
                <pt idx="33">
                  <v>2.0399411731744</v>
                </pt>
                <pt idx="34">
                  <v>2.043942127872</v>
                </pt>
                <pt idx="35">
                  <v>2.0430855927575</v>
                </pt>
                <pt idx="36">
                  <v>2.04269135524726</v>
                </pt>
                <pt idx="37">
                  <v>2.08490487678803</v>
                </pt>
                <pt idx="38">
                  <v>2.06445267166958</v>
                </pt>
                <pt idx="39">
                  <v>2.0811200814112</v>
                </pt>
                <pt idx="40">
                  <v>2.10335771369814</v>
                </pt>
                <pt idx="41">
                  <v>2.08280815139267</v>
                </pt>
                <pt idx="42">
                  <v>2.08269290815215</v>
                </pt>
                <pt idx="43">
                  <v>2.09380637841457</v>
                </pt>
                <pt idx="44">
                  <v>2.0840696948006</v>
                </pt>
                <pt idx="45">
                  <v>2.08552621581432</v>
                </pt>
                <pt idx="46">
                  <v>2.10247991332191</v>
                </pt>
                <pt idx="47">
                  <v>2.09987898798</v>
                </pt>
                <pt idx="48">
                  <v>2.08920264033868</v>
                </pt>
                <pt idx="49">
                  <v>2.12723820272996</v>
                </pt>
                <pt idx="50">
                  <v>2.09683860188934</v>
                </pt>
                <pt idx="51">
                  <v>2.1159000630138</v>
                </pt>
                <pt idx="52">
                  <v>2.13230159281607</v>
                </pt>
                <pt idx="53">
                  <v>2.11331237821227</v>
                </pt>
                <pt idx="54">
                  <v>2.10842131992023</v>
                </pt>
                <pt idx="55">
                  <v>2.1279610370592</v>
                </pt>
                <pt idx="56">
                  <v>2.11713043119143</v>
                </pt>
                <pt idx="57">
                  <v>2.1249604978668</v>
                </pt>
                <pt idx="58">
                  <v>2.14350427769863</v>
                </pt>
                <pt idx="59">
                  <v>2.1391533734805</v>
                </pt>
                <pt idx="60">
                  <v>2.13398953811088</v>
                </pt>
                <pt idx="61">
                  <v>2.1746733490944</v>
                </pt>
                <pt idx="62">
                  <v>2.14751314824864</v>
                </pt>
                <pt idx="63">
                  <v>2.168945783472</v>
                </pt>
                <pt idx="64">
                  <v>2.18690653189512</v>
                </pt>
                <pt idx="65">
                  <v>2.166718654296</v>
                </pt>
                <pt idx="66">
                  <v>2.16338576942744</v>
                </pt>
                <pt idx="67">
                  <v>2.18353067703204</v>
                </pt>
                <pt idx="68">
                  <v>2.17100555889132</v>
                </pt>
                <pt idx="69">
                  <v>2.177393307194</v>
                </pt>
                <pt idx="70">
                  <v>2.19735502446399</v>
                </pt>
                <pt idx="71">
                  <v>2.1865906453446</v>
                </pt>
                <pt idx="72">
                  <v>2.18429267689048</v>
                </pt>
                <pt idx="73">
                  <v>2.20493180443619</v>
                </pt>
                <pt idx="74">
                  <v>2.18382644669202</v>
                </pt>
                <pt idx="75">
                  <v>2.19370384181973</v>
                </pt>
                <pt idx="76">
                  <v>2.21074686045122</v>
                </pt>
                <pt idx="77">
                  <v>2.18267044063</v>
                </pt>
                <pt idx="78">
                  <v>2.17612741389502</v>
                </pt>
                <pt idx="79">
                  <v>2.1820145177916</v>
                </pt>
                <pt idx="80">
                  <v>2.16520317980075</v>
                </pt>
                <pt idx="81">
                  <v>2.17138351430576</v>
                </pt>
                <pt idx="82">
                  <v>2.17123975634175</v>
                </pt>
                <pt idx="83">
                  <v>2.1645185221692</v>
                </pt>
                <pt idx="84">
                  <v>2.15718765517573</v>
                </pt>
                <pt idx="85">
                  <v>2.18069367666085</v>
                </pt>
                <pt idx="86">
                  <v>2.14922895404976</v>
                </pt>
                <pt idx="87">
                  <v>2.1656000968796</v>
                </pt>
                <pt idx="88">
                  <v>2.17935128394291</v>
                </pt>
                <pt idx="89">
                  <v>2.14269696047637</v>
                </pt>
                <pt idx="90">
                  <v>2.14194219892456</v>
                </pt>
                <pt idx="91">
                  <v>2.15794020672</v>
                </pt>
                <pt idx="92">
                  <v>2.1375319658812</v>
                </pt>
                <pt idx="93">
                  <v>2.1394803620715</v>
                </pt>
                <pt idx="94">
                  <v>2.14289950398813</v>
                </pt>
                <pt idx="95">
                  <v>2.13759350574675</v>
                </pt>
                <pt idx="96">
                  <v>2.13584030165184</v>
                </pt>
                <pt idx="97">
                  <v>2.1599343036748</v>
                </pt>
                <pt idx="98">
                  <v>2.13010581896931</v>
                </pt>
                <pt idx="99">
                  <v>2.14752284906192</v>
                </pt>
                <pt idx="100">
                  <v>2.15844528212056</v>
                </pt>
                <pt idx="101">
                  <v>2.132175642818</v>
                </pt>
                <pt idx="102">
                  <v>2.132002198836</v>
                </pt>
                <pt idx="103">
                  <v>2.13746839804784</v>
                </pt>
                <pt idx="104">
                  <v>2.12783380483058</v>
                </pt>
                <pt idx="105">
                  <v>2.13729335254274</v>
                </pt>
                <pt idx="106">
                  <v>2.1450952064178</v>
                </pt>
                <pt idx="107">
                  <v>2.14670454081432</v>
                </pt>
                <pt idx="108">
                  <v>2.149674910523</v>
                </pt>
                <pt idx="109">
                  <v>2.17130321436196</v>
                </pt>
                <pt idx="110">
                  <v>2.14010835440373</v>
                </pt>
                <pt idx="111">
                  <v>2.16091056670815</v>
                </pt>
                <pt idx="112">
                  <v>2.16858747424032</v>
                </pt>
                <pt idx="113">
                  <v>2.14343901773604</v>
                </pt>
              </numCache>
            </numRef>
          </val>
        </ser>
        <ser>
          <idx val="2"/>
          <order val="2"/>
          <tx>
            <strRef>
              <f>'Summary Charts'!$Q$44</f>
              <strCache>
                <ptCount val="1"/>
                <pt idx="0">
                  <v>5-7Y</v>
                </pt>
              </strCache>
            </strRef>
          </tx>
          <spPr>
            <a:solidFill xmlns:a="http://schemas.openxmlformats.org/drawingml/2006/main">
              <a:srgbClr val="5BA5F7"/>
            </a:solidFill>
            <a:ln xmlns:a="http://schemas.openxmlformats.org/drawingml/2006/main">
              <a:noFill/>
              <a:prstDash val="solid"/>
            </a:ln>
          </spPr>
          <cat>
            <numRef>
              <f>'Summary Charts'!$K$45:$K$158</f>
              <numCache>
                <formatCode>[$-409]mmm\-yy;@</formatCode>
                <ptCount val="114"/>
                <pt idx="0">
                  <v>44666</v>
                </pt>
                <pt idx="1">
                  <v>44696</v>
                </pt>
                <pt idx="2">
                  <v>44727</v>
                </pt>
                <pt idx="3">
                  <v>44757</v>
                </pt>
                <pt idx="4">
                  <v>44788</v>
                </pt>
                <pt idx="5">
                  <v>44819</v>
                </pt>
                <pt idx="6">
                  <v>44849</v>
                </pt>
                <pt idx="7">
                  <v>44880</v>
                </pt>
                <pt idx="8">
                  <v>44910</v>
                </pt>
                <pt idx="9">
                  <v>44941</v>
                </pt>
                <pt idx="10">
                  <v>44972</v>
                </pt>
                <pt idx="11">
                  <v>45000</v>
                </pt>
                <pt idx="12">
                  <v>45031</v>
                </pt>
                <pt idx="13">
                  <v>45061</v>
                </pt>
                <pt idx="14">
                  <v>45092</v>
                </pt>
                <pt idx="15">
                  <v>45122</v>
                </pt>
                <pt idx="16">
                  <v>45153</v>
                </pt>
                <pt idx="17">
                  <v>45184</v>
                </pt>
                <pt idx="18">
                  <v>45214</v>
                </pt>
                <pt idx="19">
                  <v>45245</v>
                </pt>
                <pt idx="20">
                  <v>45275</v>
                </pt>
                <pt idx="21">
                  <v>45306</v>
                </pt>
                <pt idx="22">
                  <v>45337</v>
                </pt>
                <pt idx="23">
                  <v>45366</v>
                </pt>
                <pt idx="24">
                  <v>45397</v>
                </pt>
                <pt idx="25">
                  <v>45427</v>
                </pt>
                <pt idx="26">
                  <v>45458</v>
                </pt>
                <pt idx="27">
                  <v>45488</v>
                </pt>
                <pt idx="28">
                  <v>45519</v>
                </pt>
                <pt idx="29">
                  <v>45550</v>
                </pt>
                <pt idx="30">
                  <v>45580</v>
                </pt>
                <pt idx="31">
                  <v>45611</v>
                </pt>
                <pt idx="32">
                  <v>45641</v>
                </pt>
                <pt idx="33">
                  <v>45672</v>
                </pt>
                <pt idx="34">
                  <v>45703</v>
                </pt>
                <pt idx="35">
                  <v>45731</v>
                </pt>
                <pt idx="36">
                  <v>45762</v>
                </pt>
                <pt idx="37">
                  <v>45792</v>
                </pt>
                <pt idx="38">
                  <v>45823</v>
                </pt>
                <pt idx="39">
                  <v>45853</v>
                </pt>
                <pt idx="40">
                  <v>45884</v>
                </pt>
                <pt idx="41">
                  <v>45915</v>
                </pt>
                <pt idx="42">
                  <v>45945</v>
                </pt>
                <pt idx="43">
                  <v>45976</v>
                </pt>
                <pt idx="44">
                  <v>46006</v>
                </pt>
                <pt idx="45">
                  <v>46037</v>
                </pt>
                <pt idx="46">
                  <v>46068</v>
                </pt>
                <pt idx="47">
                  <v>46096</v>
                </pt>
                <pt idx="48">
                  <v>46127</v>
                </pt>
                <pt idx="49">
                  <v>46157</v>
                </pt>
                <pt idx="50">
                  <v>46188</v>
                </pt>
                <pt idx="51">
                  <v>46218</v>
                </pt>
                <pt idx="52">
                  <v>46249</v>
                </pt>
                <pt idx="53">
                  <v>46280</v>
                </pt>
                <pt idx="54">
                  <v>46310</v>
                </pt>
                <pt idx="55">
                  <v>46341</v>
                </pt>
                <pt idx="56">
                  <v>46371</v>
                </pt>
                <pt idx="57">
                  <v>46402</v>
                </pt>
                <pt idx="58">
                  <v>46433</v>
                </pt>
                <pt idx="59">
                  <v>46461</v>
                </pt>
                <pt idx="60">
                  <v>46492</v>
                </pt>
                <pt idx="61">
                  <v>46522</v>
                </pt>
                <pt idx="62">
                  <v>46553</v>
                </pt>
                <pt idx="63">
                  <v>46583</v>
                </pt>
                <pt idx="64">
                  <v>46614</v>
                </pt>
                <pt idx="65">
                  <v>46645</v>
                </pt>
                <pt idx="66">
                  <v>46675</v>
                </pt>
                <pt idx="67">
                  <v>46706</v>
                </pt>
                <pt idx="68">
                  <v>46736</v>
                </pt>
                <pt idx="69">
                  <v>46767</v>
                </pt>
                <pt idx="70">
                  <v>46798</v>
                </pt>
                <pt idx="71">
                  <v>46827</v>
                </pt>
                <pt idx="72">
                  <v>46858</v>
                </pt>
                <pt idx="73">
                  <v>46888</v>
                </pt>
                <pt idx="74">
                  <v>46919</v>
                </pt>
                <pt idx="75">
                  <v>46949</v>
                </pt>
                <pt idx="76">
                  <v>46980</v>
                </pt>
                <pt idx="77">
                  <v>47011</v>
                </pt>
                <pt idx="78">
                  <v>47041</v>
                </pt>
                <pt idx="79">
                  <v>47072</v>
                </pt>
                <pt idx="80">
                  <v>47102</v>
                </pt>
                <pt idx="81">
                  <v>47133</v>
                </pt>
                <pt idx="82">
                  <v>47164</v>
                </pt>
                <pt idx="83">
                  <v>47192</v>
                </pt>
                <pt idx="84">
                  <v>47223</v>
                </pt>
                <pt idx="85">
                  <v>47253</v>
                </pt>
                <pt idx="86">
                  <v>47284</v>
                </pt>
                <pt idx="87">
                  <v>47314</v>
                </pt>
                <pt idx="88">
                  <v>47345</v>
                </pt>
                <pt idx="89">
                  <v>47376</v>
                </pt>
                <pt idx="90">
                  <v>47406</v>
                </pt>
                <pt idx="91">
                  <v>47437</v>
                </pt>
                <pt idx="92">
                  <v>47467</v>
                </pt>
                <pt idx="93">
                  <v>47498</v>
                </pt>
                <pt idx="94">
                  <v>47529</v>
                </pt>
                <pt idx="95">
                  <v>47557</v>
                </pt>
                <pt idx="96">
                  <v>47588</v>
                </pt>
                <pt idx="97">
                  <v>47618</v>
                </pt>
                <pt idx="98">
                  <v>47649</v>
                </pt>
                <pt idx="99">
                  <v>47679</v>
                </pt>
                <pt idx="100">
                  <v>47710</v>
                </pt>
                <pt idx="101">
                  <v>47741</v>
                </pt>
                <pt idx="102">
                  <v>47771</v>
                </pt>
                <pt idx="103">
                  <v>47802</v>
                </pt>
                <pt idx="104">
                  <v>47832</v>
                </pt>
                <pt idx="105">
                  <v>47863</v>
                </pt>
                <pt idx="106">
                  <v>47894</v>
                </pt>
                <pt idx="107">
                  <v>47922</v>
                </pt>
                <pt idx="108">
                  <v>47953</v>
                </pt>
                <pt idx="109">
                  <v>47983</v>
                </pt>
                <pt idx="110">
                  <v>48014</v>
                </pt>
                <pt idx="111">
                  <v>48044</v>
                </pt>
                <pt idx="112">
                  <v>48075</v>
                </pt>
                <pt idx="113">
                  <v>48106</v>
                </pt>
              </numCache>
            </numRef>
          </cat>
          <val>
            <numRef>
              <f>'Summary Charts'!$Q$45:$Q$158</f>
              <numCache>
                <formatCode>General</formatCode>
                <ptCount val="114"/>
                <pt idx="0">
                  <v>1.402602335253</v>
                </pt>
                <pt idx="1">
                  <v>1.4162307201</v>
                </pt>
                <pt idx="2">
                  <v>1.39848159241524</v>
                </pt>
                <pt idx="3">
                  <v>1.40299826908948</v>
                </pt>
                <pt idx="4">
                  <v>1.4196472407195</v>
                </pt>
                <pt idx="5">
                  <v>1.40135430435834</v>
                </pt>
                <pt idx="6">
                  <v>1.38973115816</v>
                </pt>
                <pt idx="7">
                  <v>1.37761947290838</v>
                </pt>
                <pt idx="8">
                  <v>1.35460853383674</v>
                </pt>
                <pt idx="9">
                  <v>1.33741523505678</v>
                </pt>
                <pt idx="10">
                  <v>1.33292261579393</v>
                </pt>
                <pt idx="11">
                  <v>1.3157806989142</v>
                </pt>
                <pt idx="12">
                  <v>1.28686760168172</v>
                </pt>
                <pt idx="13">
                  <v>1.31464366086322</v>
                </pt>
                <pt idx="14">
                  <v>1.28233742113216</v>
                </pt>
                <pt idx="15">
                  <v>1.281859809071</v>
                </pt>
                <pt idx="16">
                  <v>1.31003641652247</v>
                </pt>
                <pt idx="17">
                  <v>1.28793920217844</v>
                </pt>
                <pt idx="18">
                  <v>1.27239359934342</v>
                </pt>
                <pt idx="19">
                  <v>1.29230767273728</v>
                </pt>
                <pt idx="20">
                  <v>1.27325699977086</v>
                </pt>
                <pt idx="21">
                  <v>1.26936318172743</v>
                </pt>
                <pt idx="22">
                  <v>1.30287728718912</v>
                </pt>
                <pt idx="23">
                  <v>1.29701256956548</v>
                </pt>
                <pt idx="24">
                  <v>1.27566104078726</v>
                </pt>
                <pt idx="25">
                  <v>1.32595178648547</v>
                </pt>
                <pt idx="26">
                  <v>1.30192237840284</v>
                </pt>
                <pt idx="27">
                  <v>1.3160541302633</v>
                </pt>
                <pt idx="28">
                  <v>1.34984823932938</v>
                </pt>
                <pt idx="29">
                  <v>1.33940872183029</v>
                </pt>
                <pt idx="30">
                  <v>1.33469193557304</v>
                </pt>
                <pt idx="31">
                  <v>1.37127506206052</v>
                </pt>
                <pt idx="32">
                  <v>1.35979103143507</v>
                </pt>
                <pt idx="33">
                  <v>1.37603452038624</v>
                </pt>
                <pt idx="34">
                  <v>1.40612053385376</v>
                </pt>
                <pt idx="35">
                  <v>1.39987377103464</v>
                </pt>
                <pt idx="36">
                  <v>1.401472408105</v>
                </pt>
                <pt idx="37">
                  <v>1.4243057705976</v>
                </pt>
                <pt idx="38">
                  <v>1.40210983217274</v>
                </pt>
                <pt idx="39">
                  <v>1.41168249199783</v>
                </pt>
                <pt idx="40">
                  <v>1.42318927973904</v>
                </pt>
                <pt idx="41">
                  <v>1.40706197724006</v>
                </pt>
                <pt idx="42">
                  <v>1.40498876986182</v>
                </pt>
                <pt idx="43">
                  <v>1.40669511896256</v>
                </pt>
                <pt idx="44">
                  <v>1.39145055494733</v>
                </pt>
                <pt idx="45">
                  <v>1.40023949834802</v>
                </pt>
                <pt idx="46">
                  <v>1.39351983157182</v>
                </pt>
                <pt idx="47">
                  <v>1.3842901273428</v>
                </pt>
                <pt idx="48">
                  <v>1.38585540748375</v>
                </pt>
                <pt idx="49">
                  <v>1.38401466293468</v>
                </pt>
                <pt idx="50">
                  <v>1.3648215664727</v>
                </pt>
                <pt idx="51">
                  <v>1.3702762545948</v>
                </pt>
                <pt idx="52">
                  <v>1.3792636909635</v>
                </pt>
                <pt idx="53">
                  <v>1.36104366098083</v>
                </pt>
                <pt idx="54">
                  <v>1.35993960440721</v>
                </pt>
                <pt idx="55">
                  <v>1.34952199691386</v>
                </pt>
                <pt idx="56">
                  <v>1.33524036181567</v>
                </pt>
                <pt idx="57">
                  <v>1.34036663884375</v>
                </pt>
                <pt idx="58">
                  <v>1.3327296096006</v>
                </pt>
                <pt idx="59">
                  <v>1.32817726893416</v>
                </pt>
                <pt idx="60">
                  <v>1.32431110843206</v>
                </pt>
                <pt idx="61">
                  <v>1.32594075367173</v>
                </pt>
                <pt idx="62">
                  <v>1.30499135890224</v>
                </pt>
                <pt idx="63">
                  <v>1.31188030792512</v>
                </pt>
                <pt idx="64">
                  <v>1.3204782503646</v>
                </pt>
                <pt idx="65">
                  <v>1.30559783616552</v>
                </pt>
                <pt idx="66">
                  <v>1.3041445862574</v>
                </pt>
                <pt idx="67">
                  <v>1.31178459108192</v>
                </pt>
                <pt idx="68">
                  <v>1.30102492508982</v>
                </pt>
                <pt idx="69">
                  <v>1.30768514773576</v>
                </pt>
                <pt idx="70">
                  <v>1.31286666111084</v>
                </pt>
                <pt idx="71">
                  <v>1.31298325268418</v>
                </pt>
                <pt idx="72">
                  <v>1.31174788103605</v>
                </pt>
                <pt idx="73">
                  <v>1.33443068104736</v>
                </pt>
                <pt idx="74">
                  <v>1.31351360535424</v>
                </pt>
                <pt idx="75">
                  <v>1.32210064846962</v>
                </pt>
                <pt idx="76">
                  <v>1.33472037417642</v>
                </pt>
                <pt idx="77">
                  <v>1.32404585719972</v>
                </pt>
                <pt idx="78">
                  <v>1.3219785376</v>
                </pt>
                <pt idx="79">
                  <v>1.33513508181792</v>
                </pt>
                <pt idx="80">
                  <v>1.32448738673874</v>
                </pt>
                <pt idx="81">
                  <v>1.33165981909378</v>
                </pt>
                <pt idx="82">
                  <v>1.35424840957424</v>
                </pt>
                <pt idx="83">
                  <v>1.35289316188325</v>
                </pt>
                <pt idx="84">
                  <v>1.3525858484749</v>
                </pt>
                <pt idx="85">
                  <v>1.3659409187292</v>
                </pt>
                <pt idx="86">
                  <v>1.3428186453669</v>
                </pt>
                <pt idx="87">
                  <v>1.35383269909976</v>
                </pt>
                <pt idx="88">
                  <v>1.36518548450565</v>
                </pt>
                <pt idx="89">
                  <v>1.35319183267059</v>
                </pt>
                <pt idx="90">
                  <v>1.34765552596115</v>
                </pt>
                <pt idx="91">
                  <v>1.3538767850276</v>
                </pt>
                <pt idx="92">
                  <v>1.34031252544245</v>
                </pt>
                <pt idx="93">
                  <v>1.34932381448535</v>
                </pt>
                <pt idx="94">
                  <v>1.3602108646944</v>
                </pt>
                <pt idx="95">
                  <v>1.35344141481896</v>
                </pt>
                <pt idx="96">
                  <v>1.35338740653233</v>
                </pt>
                <pt idx="97">
                  <v>1.37363338414854</v>
                </pt>
                <pt idx="98">
                  <v>1.35090303609357</v>
                </pt>
                <pt idx="99">
                  <v>1.35886498607852</v>
                </pt>
                <pt idx="100">
                  <v>1.36854021289611</v>
                </pt>
                <pt idx="101">
                  <v>1.35690015449496</v>
                </pt>
                <pt idx="102">
                  <v>1.35176902713573</v>
                </pt>
                <pt idx="103">
                  <v>1.3700064646102</v>
                </pt>
                <pt idx="104">
                  <v>1.35218739268684</v>
                </pt>
                <pt idx="105">
                  <v>1.3625587025225</v>
                </pt>
                <pt idx="106">
                  <v>1.37396268468609</v>
                </pt>
                <pt idx="107">
                  <v>1.36336981044456</v>
                </pt>
                <pt idx="108">
                  <v>1.36383987153934</v>
                </pt>
                <pt idx="109">
                  <v>1.39467935826512</v>
                </pt>
                <pt idx="110">
                  <v>1.37270592102809</v>
                </pt>
                <pt idx="111">
                  <v>1.3796173910448</v>
                </pt>
                <pt idx="112">
                  <v>1.39670667673282</v>
                </pt>
                <pt idx="113">
                  <v>1.3801646876796</v>
                </pt>
              </numCache>
            </numRef>
          </val>
        </ser>
        <ser>
          <idx val="3"/>
          <order val="3"/>
          <tx>
            <strRef>
              <f>'Summary Charts'!$S$44</f>
              <strCache>
                <ptCount val="1"/>
                <pt idx="0">
                  <v>7-10Y</v>
                </pt>
              </strCache>
            </strRef>
          </tx>
          <spPr>
            <a:solidFill xmlns:a="http://schemas.openxmlformats.org/drawingml/2006/main">
              <a:srgbClr val="FF9900"/>
            </a:solidFill>
            <a:ln xmlns:a="http://schemas.openxmlformats.org/drawingml/2006/main">
              <a:noFill/>
              <a:prstDash val="solid"/>
            </a:ln>
          </spPr>
          <cat>
            <numRef>
              <f>'Summary Charts'!$K$45:$K$158</f>
              <numCache>
                <formatCode>[$-409]mmm\-yy;@</formatCode>
                <ptCount val="114"/>
                <pt idx="0">
                  <v>44666</v>
                </pt>
                <pt idx="1">
                  <v>44696</v>
                </pt>
                <pt idx="2">
                  <v>44727</v>
                </pt>
                <pt idx="3">
                  <v>44757</v>
                </pt>
                <pt idx="4">
                  <v>44788</v>
                </pt>
                <pt idx="5">
                  <v>44819</v>
                </pt>
                <pt idx="6">
                  <v>44849</v>
                </pt>
                <pt idx="7">
                  <v>44880</v>
                </pt>
                <pt idx="8">
                  <v>44910</v>
                </pt>
                <pt idx="9">
                  <v>44941</v>
                </pt>
                <pt idx="10">
                  <v>44972</v>
                </pt>
                <pt idx="11">
                  <v>45000</v>
                </pt>
                <pt idx="12">
                  <v>45031</v>
                </pt>
                <pt idx="13">
                  <v>45061</v>
                </pt>
                <pt idx="14">
                  <v>45092</v>
                </pt>
                <pt idx="15">
                  <v>45122</v>
                </pt>
                <pt idx="16">
                  <v>45153</v>
                </pt>
                <pt idx="17">
                  <v>45184</v>
                </pt>
                <pt idx="18">
                  <v>45214</v>
                </pt>
                <pt idx="19">
                  <v>45245</v>
                </pt>
                <pt idx="20">
                  <v>45275</v>
                </pt>
                <pt idx="21">
                  <v>45306</v>
                </pt>
                <pt idx="22">
                  <v>45337</v>
                </pt>
                <pt idx="23">
                  <v>45366</v>
                </pt>
                <pt idx="24">
                  <v>45397</v>
                </pt>
                <pt idx="25">
                  <v>45427</v>
                </pt>
                <pt idx="26">
                  <v>45458</v>
                </pt>
                <pt idx="27">
                  <v>45488</v>
                </pt>
                <pt idx="28">
                  <v>45519</v>
                </pt>
                <pt idx="29">
                  <v>45550</v>
                </pt>
                <pt idx="30">
                  <v>45580</v>
                </pt>
                <pt idx="31">
                  <v>45611</v>
                </pt>
                <pt idx="32">
                  <v>45641</v>
                </pt>
                <pt idx="33">
                  <v>45672</v>
                </pt>
                <pt idx="34">
                  <v>45703</v>
                </pt>
                <pt idx="35">
                  <v>45731</v>
                </pt>
                <pt idx="36">
                  <v>45762</v>
                </pt>
                <pt idx="37">
                  <v>45792</v>
                </pt>
                <pt idx="38">
                  <v>45823</v>
                </pt>
                <pt idx="39">
                  <v>45853</v>
                </pt>
                <pt idx="40">
                  <v>45884</v>
                </pt>
                <pt idx="41">
                  <v>45915</v>
                </pt>
                <pt idx="42">
                  <v>45945</v>
                </pt>
                <pt idx="43">
                  <v>45976</v>
                </pt>
                <pt idx="44">
                  <v>46006</v>
                </pt>
                <pt idx="45">
                  <v>46037</v>
                </pt>
                <pt idx="46">
                  <v>46068</v>
                </pt>
                <pt idx="47">
                  <v>46096</v>
                </pt>
                <pt idx="48">
                  <v>46127</v>
                </pt>
                <pt idx="49">
                  <v>46157</v>
                </pt>
                <pt idx="50">
                  <v>46188</v>
                </pt>
                <pt idx="51">
                  <v>46218</v>
                </pt>
                <pt idx="52">
                  <v>46249</v>
                </pt>
                <pt idx="53">
                  <v>46280</v>
                </pt>
                <pt idx="54">
                  <v>46310</v>
                </pt>
                <pt idx="55">
                  <v>46341</v>
                </pt>
                <pt idx="56">
                  <v>46371</v>
                </pt>
                <pt idx="57">
                  <v>46402</v>
                </pt>
                <pt idx="58">
                  <v>46433</v>
                </pt>
                <pt idx="59">
                  <v>46461</v>
                </pt>
                <pt idx="60">
                  <v>46492</v>
                </pt>
                <pt idx="61">
                  <v>46522</v>
                </pt>
                <pt idx="62">
                  <v>46553</v>
                </pt>
                <pt idx="63">
                  <v>46583</v>
                </pt>
                <pt idx="64">
                  <v>46614</v>
                </pt>
                <pt idx="65">
                  <v>46645</v>
                </pt>
                <pt idx="66">
                  <v>46675</v>
                </pt>
                <pt idx="67">
                  <v>46706</v>
                </pt>
                <pt idx="68">
                  <v>46736</v>
                </pt>
                <pt idx="69">
                  <v>46767</v>
                </pt>
                <pt idx="70">
                  <v>46798</v>
                </pt>
                <pt idx="71">
                  <v>46827</v>
                </pt>
                <pt idx="72">
                  <v>46858</v>
                </pt>
                <pt idx="73">
                  <v>46888</v>
                </pt>
                <pt idx="74">
                  <v>46919</v>
                </pt>
                <pt idx="75">
                  <v>46949</v>
                </pt>
                <pt idx="76">
                  <v>46980</v>
                </pt>
                <pt idx="77">
                  <v>47011</v>
                </pt>
                <pt idx="78">
                  <v>47041</v>
                </pt>
                <pt idx="79">
                  <v>47072</v>
                </pt>
                <pt idx="80">
                  <v>47102</v>
                </pt>
                <pt idx="81">
                  <v>47133</v>
                </pt>
                <pt idx="82">
                  <v>47164</v>
                </pt>
                <pt idx="83">
                  <v>47192</v>
                </pt>
                <pt idx="84">
                  <v>47223</v>
                </pt>
                <pt idx="85">
                  <v>47253</v>
                </pt>
                <pt idx="86">
                  <v>47284</v>
                </pt>
                <pt idx="87">
                  <v>47314</v>
                </pt>
                <pt idx="88">
                  <v>47345</v>
                </pt>
                <pt idx="89">
                  <v>47376</v>
                </pt>
                <pt idx="90">
                  <v>47406</v>
                </pt>
                <pt idx="91">
                  <v>47437</v>
                </pt>
                <pt idx="92">
                  <v>47467</v>
                </pt>
                <pt idx="93">
                  <v>47498</v>
                </pt>
                <pt idx="94">
                  <v>47529</v>
                </pt>
                <pt idx="95">
                  <v>47557</v>
                </pt>
                <pt idx="96">
                  <v>47588</v>
                </pt>
                <pt idx="97">
                  <v>47618</v>
                </pt>
                <pt idx="98">
                  <v>47649</v>
                </pt>
                <pt idx="99">
                  <v>47679</v>
                </pt>
                <pt idx="100">
                  <v>47710</v>
                </pt>
                <pt idx="101">
                  <v>47741</v>
                </pt>
                <pt idx="102">
                  <v>47771</v>
                </pt>
                <pt idx="103">
                  <v>47802</v>
                </pt>
                <pt idx="104">
                  <v>47832</v>
                </pt>
                <pt idx="105">
                  <v>47863</v>
                </pt>
                <pt idx="106">
                  <v>47894</v>
                </pt>
                <pt idx="107">
                  <v>47922</v>
                </pt>
                <pt idx="108">
                  <v>47953</v>
                </pt>
                <pt idx="109">
                  <v>47983</v>
                </pt>
                <pt idx="110">
                  <v>48014</v>
                </pt>
                <pt idx="111">
                  <v>48044</v>
                </pt>
                <pt idx="112">
                  <v>48075</v>
                </pt>
                <pt idx="113">
                  <v>48106</v>
                </pt>
              </numCache>
            </numRef>
          </cat>
          <val>
            <numRef>
              <f>'Summary Charts'!$S$45:$S$158</f>
              <numCache>
                <formatCode>General</formatCode>
                <ptCount val="114"/>
                <pt idx="0">
                  <v>1.44168521713606</v>
                </pt>
                <pt idx="1">
                  <v>1.4487372778563</v>
                </pt>
                <pt idx="2">
                  <v>1.44799315860836</v>
                </pt>
                <pt idx="3">
                  <v>1.46699871140697</v>
                </pt>
                <pt idx="4">
                  <v>1.43997898677981</v>
                </pt>
                <pt idx="5">
                  <v>1.4615964106484</v>
                </pt>
                <pt idx="6">
                  <v>1.48653094042017</v>
                </pt>
                <pt idx="7">
                  <v>1.46556936107768</v>
                </pt>
                <pt idx="8">
                  <v>1.47496261960355</v>
                </pt>
                <pt idx="9">
                  <v>1.48811824975692</v>
                </pt>
                <pt idx="10">
                  <v>1.45184175145121</v>
                </pt>
                <pt idx="11">
                  <v>1.4833421044995</v>
                </pt>
                <pt idx="12">
                  <v>1.51064959326221</v>
                </pt>
                <pt idx="13">
                  <v>1.4728350518688</v>
                </pt>
                <pt idx="14">
                  <v>1.46815038531081</v>
                </pt>
                <pt idx="15">
                  <v>1.47890187119612</v>
                </pt>
                <pt idx="16">
                  <v>1.42617711070707</v>
                </pt>
                <pt idx="17">
                  <v>1.44183012463152</v>
                </pt>
                <pt idx="18">
                  <v>1.46861547504744</v>
                </pt>
                <pt idx="19">
                  <v>1.40387078166048</v>
                </pt>
                <pt idx="20">
                  <v>1.41170436608589</v>
                </pt>
                <pt idx="21">
                  <v>1.42174190871633</v>
                </pt>
                <pt idx="22">
                  <v>1.33898971304465</v>
                </pt>
                <pt idx="23">
                  <v>1.36521003226388</v>
                </pt>
                <pt idx="24">
                  <v>1.38982071962188</v>
                </pt>
                <pt idx="25">
                  <v>1.330315145874</v>
                </pt>
                <pt idx="26">
                  <v>1.3359451100751</v>
                </pt>
                <pt idx="27">
                  <v>1.34960648298102</v>
                </pt>
                <pt idx="28">
                  <v>1.28923608028775</v>
                </pt>
                <pt idx="29">
                  <v>1.30651950495664</v>
                </pt>
                <pt idx="30">
                  <v>1.33049181880625</v>
                </pt>
                <pt idx="31">
                  <v>1.27326098288494</v>
                </pt>
                <pt idx="32">
                  <v>1.2833314610634</v>
                </pt>
                <pt idx="33">
                  <v>1.2972583105352</v>
                </pt>
                <pt idx="34">
                  <v>1.2195168483575</v>
                </pt>
                <pt idx="35">
                  <v>1.26281581384188</v>
                </pt>
                <pt idx="36">
                  <v>1.2904355531396</v>
                </pt>
                <pt idx="37">
                  <v>1.25530420387736</v>
                </pt>
                <pt idx="38">
                  <v>1.25785414705206</v>
                </pt>
                <pt idx="39">
                  <v>1.27692460978962</v>
                </pt>
                <pt idx="40">
                  <v>1.23347691936508</v>
                </pt>
                <pt idx="41">
                  <v>1.25886766703094</v>
                </pt>
                <pt idx="42">
                  <v>1.28694646740374</v>
                </pt>
                <pt idx="43">
                  <v>1.2421848470934</v>
                </pt>
                <pt idx="44">
                  <v>1.25836656120395</v>
                </pt>
                <pt idx="45">
                  <v>1.28131324803788</v>
                </pt>
                <pt idx="46">
                  <v>1.24143627974784</v>
                </pt>
                <pt idx="47">
                  <v>1.285975032694</v>
                </pt>
                <pt idx="48">
                  <v>1.32091729796444</v>
                </pt>
                <pt idx="49">
                  <v>1.29334043411782</v>
                </pt>
                <pt idx="50">
                  <v>1.29434615232158</v>
                </pt>
                <pt idx="51">
                  <v>1.31435329970826</v>
                </pt>
                <pt idx="52">
                  <v>1.26758265146016</v>
                </pt>
                <pt idx="53">
                  <v>1.298382099172</v>
                </pt>
                <pt idx="54">
                  <v>1.32858361946574</v>
                </pt>
                <pt idx="55">
                  <v>1.29169279836894</v>
                </pt>
                <pt idx="56">
                  <v>1.30688166060618</v>
                </pt>
                <pt idx="57">
                  <v>1.32873497569683</v>
                </pt>
                <pt idx="58">
                  <v>1.290393085982</v>
                </pt>
                <pt idx="59">
                  <v>1.32968454303505</v>
                </pt>
                <pt idx="60">
                  <v>1.36126085326939</v>
                </pt>
                <pt idx="61">
                  <v>1.34679280284835</v>
                </pt>
                <pt idx="62">
                  <v>1.34694549696588</v>
                </pt>
                <pt idx="63">
                  <v>1.36643737313317</v>
                </pt>
                <pt idx="64">
                  <v>1.33033677211032</v>
                </pt>
                <pt idx="65">
                  <v>1.35460608180204</v>
                </pt>
                <pt idx="66">
                  <v>1.38432128145674</v>
                </pt>
                <pt idx="67">
                  <v>1.3533545555551</v>
                </pt>
                <pt idx="68">
                  <v>1.3581986346018</v>
                </pt>
                <pt idx="69">
                  <v>1.38334937572022</v>
                </pt>
                <pt idx="70">
                  <v>1.34265290540975</v>
                </pt>
                <pt idx="71">
                  <v>1.37727461600989</v>
                </pt>
                <pt idx="72">
                  <v>1.41088434931369</v>
                </pt>
                <pt idx="73">
                  <v>1.3968443254779</v>
                </pt>
                <pt idx="74">
                  <v>1.40144814308794</v>
                </pt>
                <pt idx="75">
                  <v>1.42253728540749</v>
                </pt>
                <pt idx="76">
                  <v>1.37467810153108</v>
                </pt>
                <pt idx="77">
                  <v>1.40162178981937</v>
                </pt>
                <pt idx="78">
                  <v>1.4256215365009</v>
                </pt>
                <pt idx="79">
                  <v>1.38355595019265</v>
                </pt>
                <pt idx="80">
                  <v>1.39843691372488</v>
                </pt>
                <pt idx="81">
                  <v>1.426876381654</v>
                </pt>
                <pt idx="82">
                  <v>1.37922781827012</v>
                </pt>
                <pt idx="83">
                  <v>1.41171346341937</v>
                </pt>
                <pt idx="84">
                  <v>1.44625373054616</v>
                </pt>
                <pt idx="85">
                  <v>1.45757169139575</v>
                </pt>
                <pt idx="86">
                  <v>1.45637454118192</v>
                </pt>
                <pt idx="87">
                  <v>1.47528682039937</v>
                </pt>
                <pt idx="88">
                  <v>1.476284059439</v>
                </pt>
                <pt idx="89">
                  <v>1.49740713938296</v>
                </pt>
                <pt idx="90">
                  <v>1.52376802947688</v>
                </pt>
                <pt idx="91">
                  <v>1.5350940457534</v>
                </pt>
                <pt idx="92">
                  <v>1.53840616334424</v>
                </pt>
                <pt idx="93">
                  <v>1.56045623400625</v>
                </pt>
                <pt idx="94">
                  <v>1.55089299479625</v>
                </pt>
                <pt idx="95">
                  <v>1.5881977797514</v>
                </pt>
                <pt idx="96">
                  <v>1.61546443816464</v>
                </pt>
                <pt idx="97">
                  <v>1.67649519867796</v>
                </pt>
                <pt idx="98">
                  <v>1.67117720145994</v>
                </pt>
                <pt idx="99">
                  <v>1.69159401353843</v>
                </pt>
                <pt idx="100">
                  <v>1.76230489325418</v>
                </pt>
                <pt idx="101">
                  <v>1.77580746619864</v>
                </pt>
                <pt idx="102">
                  <v>1.80473822753268</v>
                </pt>
                <pt idx="103">
                  <v>1.87057727024237</v>
                </pt>
                <pt idx="104">
                  <v>1.87642221245592</v>
                </pt>
                <pt idx="105">
                  <v>1.89637247897324</v>
                </pt>
                <pt idx="106">
                  <v>1.96164458902056</v>
                </pt>
                <pt idx="107">
                  <v>2.00559168014403</v>
                </pt>
                <pt idx="108">
                  <v>2.03925568519244</v>
                </pt>
                <pt idx="109">
                  <v>2.11220579121242</v>
                </pt>
                <pt idx="110">
                  <v>2.09544835440408</v>
                </pt>
                <pt idx="111">
                  <v>2.11743407075474</v>
                </pt>
                <pt idx="112">
                  <v>2.19133544451466</v>
                </pt>
                <pt idx="113">
                  <v>2.19601563786421</v>
                </pt>
              </numCache>
            </numRef>
          </val>
        </ser>
        <ser>
          <idx val="4"/>
          <order val="4"/>
          <tx>
            <strRef>
              <f>'Summary Charts'!$U$44</f>
              <strCache>
                <ptCount val="1"/>
                <pt idx="0">
                  <v>10-20Y</v>
                </pt>
              </strCache>
            </strRef>
          </tx>
          <spPr>
            <a:solidFill xmlns:a="http://schemas.openxmlformats.org/drawingml/2006/main">
              <a:srgbClr val="F9B073"/>
            </a:solidFill>
            <a:ln xmlns:a="http://schemas.openxmlformats.org/drawingml/2006/main">
              <a:noFill/>
              <a:prstDash val="solid"/>
            </a:ln>
          </spPr>
          <cat>
            <numRef>
              <f>'Summary Charts'!$K$45:$K$158</f>
              <numCache>
                <formatCode>[$-409]mmm\-yy;@</formatCode>
                <ptCount val="114"/>
                <pt idx="0">
                  <v>44666</v>
                </pt>
                <pt idx="1">
                  <v>44696</v>
                </pt>
                <pt idx="2">
                  <v>44727</v>
                </pt>
                <pt idx="3">
                  <v>44757</v>
                </pt>
                <pt idx="4">
                  <v>44788</v>
                </pt>
                <pt idx="5">
                  <v>44819</v>
                </pt>
                <pt idx="6">
                  <v>44849</v>
                </pt>
                <pt idx="7">
                  <v>44880</v>
                </pt>
                <pt idx="8">
                  <v>44910</v>
                </pt>
                <pt idx="9">
                  <v>44941</v>
                </pt>
                <pt idx="10">
                  <v>44972</v>
                </pt>
                <pt idx="11">
                  <v>45000</v>
                </pt>
                <pt idx="12">
                  <v>45031</v>
                </pt>
                <pt idx="13">
                  <v>45061</v>
                </pt>
                <pt idx="14">
                  <v>45092</v>
                </pt>
                <pt idx="15">
                  <v>45122</v>
                </pt>
                <pt idx="16">
                  <v>45153</v>
                </pt>
                <pt idx="17">
                  <v>45184</v>
                </pt>
                <pt idx="18">
                  <v>45214</v>
                </pt>
                <pt idx="19">
                  <v>45245</v>
                </pt>
                <pt idx="20">
                  <v>45275</v>
                </pt>
                <pt idx="21">
                  <v>45306</v>
                </pt>
                <pt idx="22">
                  <v>45337</v>
                </pt>
                <pt idx="23">
                  <v>45366</v>
                </pt>
                <pt idx="24">
                  <v>45397</v>
                </pt>
                <pt idx="25">
                  <v>45427</v>
                </pt>
                <pt idx="26">
                  <v>45458</v>
                </pt>
                <pt idx="27">
                  <v>45488</v>
                </pt>
                <pt idx="28">
                  <v>45519</v>
                </pt>
                <pt idx="29">
                  <v>45550</v>
                </pt>
                <pt idx="30">
                  <v>45580</v>
                </pt>
                <pt idx="31">
                  <v>45611</v>
                </pt>
                <pt idx="32">
                  <v>45641</v>
                </pt>
                <pt idx="33">
                  <v>45672</v>
                </pt>
                <pt idx="34">
                  <v>45703</v>
                </pt>
                <pt idx="35">
                  <v>45731</v>
                </pt>
                <pt idx="36">
                  <v>45762</v>
                </pt>
                <pt idx="37">
                  <v>45792</v>
                </pt>
                <pt idx="38">
                  <v>45823</v>
                </pt>
                <pt idx="39">
                  <v>45853</v>
                </pt>
                <pt idx="40">
                  <v>45884</v>
                </pt>
                <pt idx="41">
                  <v>45915</v>
                </pt>
                <pt idx="42">
                  <v>45945</v>
                </pt>
                <pt idx="43">
                  <v>45976</v>
                </pt>
                <pt idx="44">
                  <v>46006</v>
                </pt>
                <pt idx="45">
                  <v>46037</v>
                </pt>
                <pt idx="46">
                  <v>46068</v>
                </pt>
                <pt idx="47">
                  <v>46096</v>
                </pt>
                <pt idx="48">
                  <v>46127</v>
                </pt>
                <pt idx="49">
                  <v>46157</v>
                </pt>
                <pt idx="50">
                  <v>46188</v>
                </pt>
                <pt idx="51">
                  <v>46218</v>
                </pt>
                <pt idx="52">
                  <v>46249</v>
                </pt>
                <pt idx="53">
                  <v>46280</v>
                </pt>
                <pt idx="54">
                  <v>46310</v>
                </pt>
                <pt idx="55">
                  <v>46341</v>
                </pt>
                <pt idx="56">
                  <v>46371</v>
                </pt>
                <pt idx="57">
                  <v>46402</v>
                </pt>
                <pt idx="58">
                  <v>46433</v>
                </pt>
                <pt idx="59">
                  <v>46461</v>
                </pt>
                <pt idx="60">
                  <v>46492</v>
                </pt>
                <pt idx="61">
                  <v>46522</v>
                </pt>
                <pt idx="62">
                  <v>46553</v>
                </pt>
                <pt idx="63">
                  <v>46583</v>
                </pt>
                <pt idx="64">
                  <v>46614</v>
                </pt>
                <pt idx="65">
                  <v>46645</v>
                </pt>
                <pt idx="66">
                  <v>46675</v>
                </pt>
                <pt idx="67">
                  <v>46706</v>
                </pt>
                <pt idx="68">
                  <v>46736</v>
                </pt>
                <pt idx="69">
                  <v>46767</v>
                </pt>
                <pt idx="70">
                  <v>46798</v>
                </pt>
                <pt idx="71">
                  <v>46827</v>
                </pt>
                <pt idx="72">
                  <v>46858</v>
                </pt>
                <pt idx="73">
                  <v>46888</v>
                </pt>
                <pt idx="74">
                  <v>46919</v>
                </pt>
                <pt idx="75">
                  <v>46949</v>
                </pt>
                <pt idx="76">
                  <v>46980</v>
                </pt>
                <pt idx="77">
                  <v>47011</v>
                </pt>
                <pt idx="78">
                  <v>47041</v>
                </pt>
                <pt idx="79">
                  <v>47072</v>
                </pt>
                <pt idx="80">
                  <v>47102</v>
                </pt>
                <pt idx="81">
                  <v>47133</v>
                </pt>
                <pt idx="82">
                  <v>47164</v>
                </pt>
                <pt idx="83">
                  <v>47192</v>
                </pt>
                <pt idx="84">
                  <v>47223</v>
                </pt>
                <pt idx="85">
                  <v>47253</v>
                </pt>
                <pt idx="86">
                  <v>47284</v>
                </pt>
                <pt idx="87">
                  <v>47314</v>
                </pt>
                <pt idx="88">
                  <v>47345</v>
                </pt>
                <pt idx="89">
                  <v>47376</v>
                </pt>
                <pt idx="90">
                  <v>47406</v>
                </pt>
                <pt idx="91">
                  <v>47437</v>
                </pt>
                <pt idx="92">
                  <v>47467</v>
                </pt>
                <pt idx="93">
                  <v>47498</v>
                </pt>
                <pt idx="94">
                  <v>47529</v>
                </pt>
                <pt idx="95">
                  <v>47557</v>
                </pt>
                <pt idx="96">
                  <v>47588</v>
                </pt>
                <pt idx="97">
                  <v>47618</v>
                </pt>
                <pt idx="98">
                  <v>47649</v>
                </pt>
                <pt idx="99">
                  <v>47679</v>
                </pt>
                <pt idx="100">
                  <v>47710</v>
                </pt>
                <pt idx="101">
                  <v>47741</v>
                </pt>
                <pt idx="102">
                  <v>47771</v>
                </pt>
                <pt idx="103">
                  <v>47802</v>
                </pt>
                <pt idx="104">
                  <v>47832</v>
                </pt>
                <pt idx="105">
                  <v>47863</v>
                </pt>
                <pt idx="106">
                  <v>47894</v>
                </pt>
                <pt idx="107">
                  <v>47922</v>
                </pt>
                <pt idx="108">
                  <v>47953</v>
                </pt>
                <pt idx="109">
                  <v>47983</v>
                </pt>
                <pt idx="110">
                  <v>48014</v>
                </pt>
                <pt idx="111">
                  <v>48044</v>
                </pt>
                <pt idx="112">
                  <v>48075</v>
                </pt>
                <pt idx="113">
                  <v>48106</v>
                </pt>
              </numCache>
            </numRef>
          </cat>
          <val>
            <numRef>
              <f>'Summary Charts'!$U$45:$U$158</f>
              <numCache>
                <formatCode>General</formatCode>
                <ptCount val="114"/>
                <pt idx="0">
                  <v>1.94188822399328</v>
                </pt>
                <pt idx="1">
                  <v>2.04188979771796</v>
                </pt>
                <pt idx="2">
                  <v>2.04643374346164</v>
                </pt>
                <pt idx="3">
                  <v>2.07378416362915</v>
                </pt>
                <pt idx="4">
                  <v>2.16081962678075</v>
                </pt>
                <pt idx="5">
                  <v>2.17560140707952</v>
                </pt>
                <pt idx="6">
                  <v>2.20092655495374</v>
                </pt>
                <pt idx="7">
                  <v>2.28584873142486</v>
                </pt>
                <pt idx="8">
                  <v>2.29738138454552</v>
                </pt>
                <pt idx="9">
                  <v>2.32266584791527</v>
                </pt>
                <pt idx="10">
                  <v>2.45429458434272</v>
                </pt>
                <pt idx="11">
                  <v>2.47703227147908</v>
                </pt>
                <pt idx="12">
                  <v>2.50432782137426</v>
                </pt>
                <pt idx="13">
                  <v>2.60248225401684</v>
                </pt>
                <pt idx="14">
                  <v>2.59741703619618</v>
                </pt>
                <pt idx="15">
                  <v>2.62263558853296</v>
                </pt>
                <pt idx="16">
                  <v>2.70451082849574</v>
                </pt>
                <pt idx="17">
                  <v>2.7125721857877</v>
                </pt>
                <pt idx="18">
                  <v>2.73781807647678</v>
                </pt>
                <pt idx="19">
                  <v>2.81876189202675</v>
                </pt>
                <pt idx="20">
                  <v>2.81872235222144</v>
                </pt>
                <pt idx="21">
                  <v>2.84398055168934</v>
                </pt>
                <pt idx="22">
                  <v>2.96758206095415</v>
                </pt>
                <pt idx="23">
                  <v>2.98253316081324</v>
                </pt>
                <pt idx="24">
                  <v>3.00803083016163</v>
                </pt>
                <pt idx="25">
                  <v>3.09989083594428</v>
                </pt>
                <pt idx="26">
                  <v>3.08873659017</v>
                </pt>
                <pt idx="27">
                  <v>3.11551157177995</v>
                </pt>
                <pt idx="28">
                  <v>3.19397453514641</v>
                </pt>
                <pt idx="29">
                  <v>3.20235628974492</v>
                </pt>
                <pt idx="30">
                  <v>3.22781233256748</v>
                </pt>
                <pt idx="31">
                  <v>3.30113613705762</v>
                </pt>
                <pt idx="32">
                  <v>3.30748281824072</v>
                </pt>
                <pt idx="33">
                  <v>3.33436598069094</v>
                </pt>
                <pt idx="34">
                  <v>3.45693187718163</v>
                </pt>
                <pt idx="35">
                  <v>3.47991835044838</v>
                </pt>
                <pt idx="36">
                  <v>3.50773217954628</v>
                </pt>
                <pt idx="37">
                  <v>3.60657637770356</v>
                </pt>
                <pt idx="38">
                  <v>3.5900931821625</v>
                </pt>
                <pt idx="39">
                  <v>3.618049588210551</v>
                </pt>
                <pt idx="40">
                  <v>3.69858197135024</v>
                </pt>
                <pt idx="41">
                  <v>3.705065508999</v>
                </pt>
                <pt idx="42">
                  <v>3.73295971492312</v>
                </pt>
                <pt idx="43">
                  <v>3.81222122687304</v>
                </pt>
                <pt idx="44">
                  <v>3.810439210845479</v>
                </pt>
                <pt idx="45">
                  <v>3.83827537122139</v>
                </pt>
                <pt idx="46">
                  <v>3.92479655126634</v>
                </pt>
                <pt idx="47">
                  <v>3.95075226121927</v>
                </pt>
                <pt idx="48">
                  <v>3.9804546044669</v>
                </pt>
                <pt idx="49">
                  <v>4.08387275612745</v>
                </pt>
                <pt idx="50">
                  <v>4.060402224027</v>
                </pt>
                <pt idx="51">
                  <v>4.089330614754</v>
                </pt>
                <pt idx="52">
                  <v>4.16838658157604</v>
                </pt>
                <pt idx="53">
                  <v>4.1722964281544</v>
                </pt>
                <pt idx="54">
                  <v>4.201308175921921</v>
                </pt>
                <pt idx="55">
                  <v>4.27832840411898</v>
                </pt>
                <pt idx="56">
                  <v>4.27197374036755</v>
                </pt>
                <pt idx="57">
                  <v>4.30196198458188</v>
                </pt>
                <pt idx="58">
                  <v>4.38973779696652</v>
                </pt>
                <pt idx="59">
                  <v>4.41198378735912</v>
                </pt>
                <pt idx="60">
                  <v>4.44048545967156</v>
                </pt>
                <pt idx="61">
                  <v>4.525173030771001</v>
                </pt>
                <pt idx="62">
                  <v>4.492625414301</v>
                </pt>
                <pt idx="63">
                  <v>4.52108486611018</v>
                </pt>
                <pt idx="64">
                  <v>4.603323754301821</v>
                </pt>
                <pt idx="65">
                  <v>4.59765762111572</v>
                </pt>
                <pt idx="66">
                  <v>4.62645138638342</v>
                </pt>
                <pt idx="67">
                  <v>4.70670478154525</v>
                </pt>
                <pt idx="68">
                  <v>4.68796493533502</v>
                </pt>
                <pt idx="69">
                  <v>4.71618283893603</v>
                </pt>
                <pt idx="70">
                  <v>4.805657592162479</v>
                </pt>
                <pt idx="71">
                  <v>4.820238808087501</v>
                </pt>
                <pt idx="72">
                  <v>4.850685714342959</v>
                </pt>
                <pt idx="73">
                  <v>4.93492316837322</v>
                </pt>
                <pt idx="74">
                  <v>4.89875891898064</v>
                </pt>
                <pt idx="75">
                  <v>4.92736565904624</v>
                </pt>
                <pt idx="76">
                  <v>5.004824388122651</v>
                </pt>
                <pt idx="77">
                  <v>5.00675975809815</v>
                </pt>
                <pt idx="78">
                  <v>5.03586104384673</v>
                </pt>
                <pt idx="79">
                  <v>5.1156898457701</v>
                </pt>
                <pt idx="80">
                  <v>5.10356138196135</v>
                </pt>
                <pt idx="81">
                  <v>5.13268471445857</v>
                </pt>
                <pt idx="82">
                  <v>5.210100616542141</v>
                </pt>
                <pt idx="83">
                  <v>5.231083376903999</v>
                </pt>
                <pt idx="84">
                  <v>5.25937661715186</v>
                </pt>
                <pt idx="85">
                  <v>5.3494677064971</v>
                </pt>
                <pt idx="86">
                  <v>5.29941483097004</v>
                </pt>
                <pt idx="87">
                  <v>5.32772372010182</v>
                </pt>
                <pt idx="88">
                  <v>5.40199615457788</v>
                </pt>
                <pt idx="89">
                  <v>5.39026129421232</v>
                </pt>
                <pt idx="90">
                  <v>5.41819767886208</v>
                </pt>
                <pt idx="91">
                  <v>5.48608004478282</v>
                </pt>
                <pt idx="92">
                  <v>5.45743174231823</v>
                </pt>
                <pt idx="93">
                  <v>5.48563085402316</v>
                </pt>
                <pt idx="94">
                  <v>5.54104833897504</v>
                </pt>
                <pt idx="95">
                  <v>5.56221123744867</v>
                </pt>
                <pt idx="96">
                  <v>5.591831128480489</v>
                </pt>
                <pt idx="97">
                  <v>5.664818751986489</v>
                </pt>
                <pt idx="98">
                  <v>5.60858681162264</v>
                </pt>
                <pt idx="99">
                  <v>5.63672900095872</v>
                </pt>
                <pt idx="100">
                  <v>5.69434950280716</v>
                </pt>
                <pt idx="101">
                  <v>5.675806395574919</v>
                </pt>
                <pt idx="102">
                  <v>5.70406491063234</v>
                </pt>
                <pt idx="103">
                  <v>5.742974078424719</v>
                </pt>
                <pt idx="104">
                  <v>5.7113151389471</v>
                </pt>
                <pt idx="105">
                  <v>5.739589413690179</v>
                </pt>
                <pt idx="106">
                  <v>5.76273798458892</v>
                </pt>
                <pt idx="107">
                  <v>5.77728670227594</v>
                </pt>
                <pt idx="108">
                  <v>5.805736378904671</v>
                </pt>
                <pt idx="109">
                  <v>5.88135662940599</v>
                </pt>
                <pt idx="110">
                  <v>5.822745780205439</v>
                </pt>
                <pt idx="111">
                  <v>5.8516717468836</v>
                </pt>
                <pt idx="112">
                  <v>5.902566066710461</v>
                </pt>
                <pt idx="113">
                  <v>5.879900866297739</v>
                </pt>
              </numCache>
            </numRef>
          </val>
        </ser>
        <ser>
          <idx val="5"/>
          <order val="5"/>
          <tx>
            <strRef>
              <f>'Summary Charts'!$W$44</f>
              <strCache>
                <ptCount val="1"/>
                <pt idx="0">
                  <v>20-30Y</v>
                </pt>
              </strCache>
            </strRef>
          </tx>
          <spPr>
            <a:solidFill xmlns:a="http://schemas.openxmlformats.org/drawingml/2006/main">
              <a:srgbClr val="FBC69B"/>
            </a:solidFill>
            <a:ln xmlns:a="http://schemas.openxmlformats.org/drawingml/2006/main">
              <a:noFill/>
              <a:prstDash val="solid"/>
            </a:ln>
          </spPr>
          <cat>
            <numRef>
              <f>'Summary Charts'!$K$45:$K$158</f>
              <numCache>
                <formatCode>[$-409]mmm\-yy;@</formatCode>
                <ptCount val="114"/>
                <pt idx="0">
                  <v>44666</v>
                </pt>
                <pt idx="1">
                  <v>44696</v>
                </pt>
                <pt idx="2">
                  <v>44727</v>
                </pt>
                <pt idx="3">
                  <v>44757</v>
                </pt>
                <pt idx="4">
                  <v>44788</v>
                </pt>
                <pt idx="5">
                  <v>44819</v>
                </pt>
                <pt idx="6">
                  <v>44849</v>
                </pt>
                <pt idx="7">
                  <v>44880</v>
                </pt>
                <pt idx="8">
                  <v>44910</v>
                </pt>
                <pt idx="9">
                  <v>44941</v>
                </pt>
                <pt idx="10">
                  <v>44972</v>
                </pt>
                <pt idx="11">
                  <v>45000</v>
                </pt>
                <pt idx="12">
                  <v>45031</v>
                </pt>
                <pt idx="13">
                  <v>45061</v>
                </pt>
                <pt idx="14">
                  <v>45092</v>
                </pt>
                <pt idx="15">
                  <v>45122</v>
                </pt>
                <pt idx="16">
                  <v>45153</v>
                </pt>
                <pt idx="17">
                  <v>45184</v>
                </pt>
                <pt idx="18">
                  <v>45214</v>
                </pt>
                <pt idx="19">
                  <v>45245</v>
                </pt>
                <pt idx="20">
                  <v>45275</v>
                </pt>
                <pt idx="21">
                  <v>45306</v>
                </pt>
                <pt idx="22">
                  <v>45337</v>
                </pt>
                <pt idx="23">
                  <v>45366</v>
                </pt>
                <pt idx="24">
                  <v>45397</v>
                </pt>
                <pt idx="25">
                  <v>45427</v>
                </pt>
                <pt idx="26">
                  <v>45458</v>
                </pt>
                <pt idx="27">
                  <v>45488</v>
                </pt>
                <pt idx="28">
                  <v>45519</v>
                </pt>
                <pt idx="29">
                  <v>45550</v>
                </pt>
                <pt idx="30">
                  <v>45580</v>
                </pt>
                <pt idx="31">
                  <v>45611</v>
                </pt>
                <pt idx="32">
                  <v>45641</v>
                </pt>
                <pt idx="33">
                  <v>45672</v>
                </pt>
                <pt idx="34">
                  <v>45703</v>
                </pt>
                <pt idx="35">
                  <v>45731</v>
                </pt>
                <pt idx="36">
                  <v>45762</v>
                </pt>
                <pt idx="37">
                  <v>45792</v>
                </pt>
                <pt idx="38">
                  <v>45823</v>
                </pt>
                <pt idx="39">
                  <v>45853</v>
                </pt>
                <pt idx="40">
                  <v>45884</v>
                </pt>
                <pt idx="41">
                  <v>45915</v>
                </pt>
                <pt idx="42">
                  <v>45945</v>
                </pt>
                <pt idx="43">
                  <v>45976</v>
                </pt>
                <pt idx="44">
                  <v>46006</v>
                </pt>
                <pt idx="45">
                  <v>46037</v>
                </pt>
                <pt idx="46">
                  <v>46068</v>
                </pt>
                <pt idx="47">
                  <v>46096</v>
                </pt>
                <pt idx="48">
                  <v>46127</v>
                </pt>
                <pt idx="49">
                  <v>46157</v>
                </pt>
                <pt idx="50">
                  <v>46188</v>
                </pt>
                <pt idx="51">
                  <v>46218</v>
                </pt>
                <pt idx="52">
                  <v>46249</v>
                </pt>
                <pt idx="53">
                  <v>46280</v>
                </pt>
                <pt idx="54">
                  <v>46310</v>
                </pt>
                <pt idx="55">
                  <v>46341</v>
                </pt>
                <pt idx="56">
                  <v>46371</v>
                </pt>
                <pt idx="57">
                  <v>46402</v>
                </pt>
                <pt idx="58">
                  <v>46433</v>
                </pt>
                <pt idx="59">
                  <v>46461</v>
                </pt>
                <pt idx="60">
                  <v>46492</v>
                </pt>
                <pt idx="61">
                  <v>46522</v>
                </pt>
                <pt idx="62">
                  <v>46553</v>
                </pt>
                <pt idx="63">
                  <v>46583</v>
                </pt>
                <pt idx="64">
                  <v>46614</v>
                </pt>
                <pt idx="65">
                  <v>46645</v>
                </pt>
                <pt idx="66">
                  <v>46675</v>
                </pt>
                <pt idx="67">
                  <v>46706</v>
                </pt>
                <pt idx="68">
                  <v>46736</v>
                </pt>
                <pt idx="69">
                  <v>46767</v>
                </pt>
                <pt idx="70">
                  <v>46798</v>
                </pt>
                <pt idx="71">
                  <v>46827</v>
                </pt>
                <pt idx="72">
                  <v>46858</v>
                </pt>
                <pt idx="73">
                  <v>46888</v>
                </pt>
                <pt idx="74">
                  <v>46919</v>
                </pt>
                <pt idx="75">
                  <v>46949</v>
                </pt>
                <pt idx="76">
                  <v>46980</v>
                </pt>
                <pt idx="77">
                  <v>47011</v>
                </pt>
                <pt idx="78">
                  <v>47041</v>
                </pt>
                <pt idx="79">
                  <v>47072</v>
                </pt>
                <pt idx="80">
                  <v>47102</v>
                </pt>
                <pt idx="81">
                  <v>47133</v>
                </pt>
                <pt idx="82">
                  <v>47164</v>
                </pt>
                <pt idx="83">
                  <v>47192</v>
                </pt>
                <pt idx="84">
                  <v>47223</v>
                </pt>
                <pt idx="85">
                  <v>47253</v>
                </pt>
                <pt idx="86">
                  <v>47284</v>
                </pt>
                <pt idx="87">
                  <v>47314</v>
                </pt>
                <pt idx="88">
                  <v>47345</v>
                </pt>
                <pt idx="89">
                  <v>47376</v>
                </pt>
                <pt idx="90">
                  <v>47406</v>
                </pt>
                <pt idx="91">
                  <v>47437</v>
                </pt>
                <pt idx="92">
                  <v>47467</v>
                </pt>
                <pt idx="93">
                  <v>47498</v>
                </pt>
                <pt idx="94">
                  <v>47529</v>
                </pt>
                <pt idx="95">
                  <v>47557</v>
                </pt>
                <pt idx="96">
                  <v>47588</v>
                </pt>
                <pt idx="97">
                  <v>47618</v>
                </pt>
                <pt idx="98">
                  <v>47649</v>
                </pt>
                <pt idx="99">
                  <v>47679</v>
                </pt>
                <pt idx="100">
                  <v>47710</v>
                </pt>
                <pt idx="101">
                  <v>47741</v>
                </pt>
                <pt idx="102">
                  <v>47771</v>
                </pt>
                <pt idx="103">
                  <v>47802</v>
                </pt>
                <pt idx="104">
                  <v>47832</v>
                </pt>
                <pt idx="105">
                  <v>47863</v>
                </pt>
                <pt idx="106">
                  <v>47894</v>
                </pt>
                <pt idx="107">
                  <v>47922</v>
                </pt>
                <pt idx="108">
                  <v>47953</v>
                </pt>
                <pt idx="109">
                  <v>47983</v>
                </pt>
                <pt idx="110">
                  <v>48014</v>
                </pt>
                <pt idx="111">
                  <v>48044</v>
                </pt>
                <pt idx="112">
                  <v>48075</v>
                </pt>
                <pt idx="113">
                  <v>48106</v>
                </pt>
              </numCache>
            </numRef>
          </cat>
          <val>
            <numRef>
              <f>'Summary Charts'!$W$45:$W$158</f>
              <numCache>
                <formatCode>General</formatCode>
                <ptCount val="114"/>
                <pt idx="0">
                  <v>4.608624559745779</v>
                </pt>
                <pt idx="1">
                  <v>4.626748901420881</v>
                </pt>
                <pt idx="2">
                  <v>4.635422140680899</v>
                </pt>
                <pt idx="3">
                  <v>4.6848688272936</v>
                </pt>
                <pt idx="4">
                  <v>4.70832396061162</v>
                </pt>
                <pt idx="5">
                  <v>4.733396660981851</v>
                </pt>
                <pt idx="6">
                  <v>4.77779177980254</v>
                </pt>
                <pt idx="7">
                  <v>4.7677362574863</v>
                </pt>
                <pt idx="8">
                  <v>4.78439786244033</v>
                </pt>
                <pt idx="9">
                  <v>4.828746067562339</v>
                </pt>
                <pt idx="10">
                  <v>4.775223313556671</v>
                </pt>
                <pt idx="11">
                  <v>4.815984501799461</v>
                </pt>
                <pt idx="12">
                  <v>4.8618696193251</v>
                </pt>
                <pt idx="13">
                  <v>4.8601095170236</v>
                </pt>
                <pt idx="14">
                  <v>4.86388199918757</v>
                </pt>
                <pt idx="15">
                  <v>4.90737638515278</v>
                </pt>
                <pt idx="16">
                  <v>4.92629939147238</v>
                </pt>
                <pt idx="17">
                  <v>4.9465051236261</v>
                </pt>
                <pt idx="18">
                  <v>4.990113990527901</v>
                </pt>
                <pt idx="19">
                  <v>4.97150692848264</v>
                </pt>
                <pt idx="20">
                  <v>4.984849518183101</v>
                </pt>
                <pt idx="21">
                  <v>5.028498464840919</v>
                </pt>
                <pt idx="22">
                  <v>4.965918336246539</v>
                </pt>
                <pt idx="23">
                  <v>5.00258930664894</v>
                </pt>
                <pt idx="24">
                  <v>5.046862573608569</v>
                </pt>
                <pt idx="25">
                  <v>5.0394593278548</v>
                </pt>
                <pt idx="26">
                  <v>5.0453950618126</v>
                </pt>
                <pt idx="27">
                  <v>5.09576980872105</v>
                </pt>
                <pt idx="28">
                  <v>5.090820651852</v>
                </pt>
                <pt idx="29">
                  <v>5.12073751603106</v>
                </pt>
                <pt idx="30">
                  <v>5.1644437231164</v>
                </pt>
                <pt idx="31">
                  <v>5.14792323550536</v>
                </pt>
                <pt idx="32">
                  <v>5.1650422492998</v>
                </pt>
                <pt idx="33">
                  <v>5.21831661449518</v>
                </pt>
                <pt idx="34">
                  <v>5.15039969791856</v>
                </pt>
                <pt idx="35">
                  <v>5.191552267800359</v>
                </pt>
                <pt idx="36">
                  <v>5.244567426881209</v>
                </pt>
                <pt idx="37">
                  <v>5.252782873373841</v>
                </pt>
                <pt idx="38">
                  <v>5.25476445218221</v>
                </pt>
                <pt idx="39">
                  <v>5.30526645160693</v>
                </pt>
                <pt idx="40">
                  <v>5.3175700859365</v>
                </pt>
                <pt idx="41">
                  <v>5.338033756491601</v>
                </pt>
                <pt idx="42">
                  <v>5.382960557922799</v>
                </pt>
                <pt idx="43">
                  <v>5.36670804049976</v>
                </pt>
                <pt idx="44">
                  <v>5.380307203607679</v>
                </pt>
                <pt idx="45">
                  <v>5.43887881972248</v>
                </pt>
                <pt idx="46">
                  <v>5.38063257025558</v>
                </pt>
                <pt idx="47">
                  <v>5.4196090651596</v>
                </pt>
                <pt idx="48">
                  <v>5.47246760871983</v>
                </pt>
                <pt idx="49">
                  <v>5.46928584633277</v>
                </pt>
                <pt idx="50">
                  <v>5.46876495462531</v>
                </pt>
                <pt idx="51">
                  <v>5.517921915166499</v>
                </pt>
                <pt idx="52">
                  <v>5.525813762541659</v>
                </pt>
                <pt idx="53">
                  <v>5.54528691994095</v>
                </pt>
                <pt idx="54">
                  <v>5.59062078780816</v>
                </pt>
                <pt idx="55">
                  <v>5.57546033032604</v>
                </pt>
                <pt idx="56">
                  <v>5.58667537272192</v>
                </pt>
                <pt idx="57">
                  <v>5.64224107095486</v>
                </pt>
                <pt idx="58">
                  <v>5.5868552519325</v>
                </pt>
                <pt idx="59">
                  <v>5.6244077367903</v>
                </pt>
                <pt idx="60">
                  <v>5.66969772165928</v>
                </pt>
                <pt idx="61">
                  <v>5.665078855492481</v>
                </pt>
                <pt idx="62">
                  <v>5.66315862873264</v>
                </pt>
                <pt idx="63">
                  <v>5.71526052932148</v>
                </pt>
                <pt idx="64">
                  <v>5.730812151699951</v>
                </pt>
                <pt idx="65">
                  <v>5.743973358435519</v>
                </pt>
                <pt idx="66">
                  <v>5.7885233224869</v>
                </pt>
                <pt idx="67">
                  <v>5.789372742001199</v>
                </pt>
                <pt idx="68">
                  <v>5.796026828892799</v>
                </pt>
                <pt idx="69">
                  <v>5.85414927014848</v>
                </pt>
                <pt idx="70">
                  <v>5.79616490587058</v>
                </pt>
                <pt idx="71">
                  <v>5.8301122191378</v>
                </pt>
                <pt idx="72">
                  <v>5.88747538282997</v>
                </pt>
                <pt idx="73">
                  <v>5.8785488110767</v>
                </pt>
                <pt idx="74">
                  <v>5.878611227954941</v>
                </pt>
                <pt idx="75">
                  <v>5.932718383257519</v>
                </pt>
                <pt idx="76">
                  <v>5.9249263253283</v>
                </pt>
                <pt idx="77">
                  <v>5.950010516501069</v>
                </pt>
                <pt idx="78">
                  <v>5.99564694071368</v>
                </pt>
                <pt idx="79">
                  <v>5.960993406578051</v>
                </pt>
                <pt idx="80">
                  <v>5.98005046000768</v>
                </pt>
                <pt idx="81">
                  <v>6.043248015628081</v>
                </pt>
                <pt idx="82">
                  <v>5.97688737418656</v>
                </pt>
                <pt idx="83">
                  <v>6.01952668150631</v>
                </pt>
                <pt idx="84">
                  <v>6.078443030961839</v>
                </pt>
                <pt idx="85">
                  <v>6.06642455962522</v>
                </pt>
                <pt idx="86">
                  <v>6.0614006047412</v>
                </pt>
                <pt idx="87">
                  <v>6.1164759210804</v>
                </pt>
                <pt idx="88">
                  <v>6.10225229014544</v>
                </pt>
                <pt idx="89">
                  <v>6.120131607176341</v>
                </pt>
                <pt idx="90">
                  <v>6.16606849559165</v>
                </pt>
                <pt idx="91">
                  <v>6.133694315070779</v>
                </pt>
                <pt idx="92">
                  <v>6.14795164376325</v>
                </pt>
                <pt idx="93">
                  <v>6.204774342310819</v>
                </pt>
                <pt idx="94">
                  <v>6.12084682438315</v>
                </pt>
                <pt idx="95">
                  <v>6.1593044362536</v>
                </pt>
                <pt idx="96">
                  <v>6.20760813518343</v>
                </pt>
                <pt idx="97">
                  <v>6.15539883758134</v>
                </pt>
                <pt idx="98">
                  <v>6.1499345720864</v>
                </pt>
                <pt idx="99">
                  <v>6.20453995652826</v>
                </pt>
                <pt idx="100">
                  <v>6.12525042742016</v>
                </pt>
                <pt idx="101">
                  <v>6.14327966141</v>
                </pt>
                <pt idx="102">
                  <v>6.1911351265358</v>
                </pt>
                <pt idx="103">
                  <v>6.10627052498111</v>
                </pt>
                <pt idx="104">
                  <v>6.116556857373419</v>
                </pt>
                <pt idx="105">
                  <v>6.173316914189379</v>
                </pt>
                <pt idx="106">
                  <v>6.04101273166998</v>
                </pt>
                <pt idx="107">
                  <v>6.07741150158508</v>
                </pt>
                <pt idx="108">
                  <v>6.132208382992509</v>
                </pt>
                <pt idx="109">
                  <v>6.06345291502239</v>
                </pt>
                <pt idx="110">
                  <v>6.060322686330641</v>
                </pt>
                <pt idx="111">
                  <v>6.11614232491458</v>
                </pt>
                <pt idx="112">
                  <v>6.04945760143146</v>
                </pt>
                <pt idx="113">
                  <v>6.061460240120951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n-US"/>
        </a:p>
      </txPr>
    </legend>
    <plotVisOnly val="1"/>
    <dispBlanksAs val="zero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Bill</a:t>
            </a:r>
            <a:r>
              <a:rPr lang="en-US" baseline="0"/>
              <a:t xml:space="preserve"> share rises and eventually moves above the TBAC recommended range</a:t>
            </a:r>
            <a:endParaRPr lang="en-US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areaChart>
        <grouping val="standard"/>
        <varyColors val="0"/>
        <ser>
          <idx val="2"/>
          <order val="0"/>
          <tx>
            <strRef>
              <f>'Summary Charts'!$G$44</f>
              <strCache>
                <ptCount val="1"/>
                <pt idx="0">
                  <v>TBAC Recommended Bill Share</v>
                </pt>
              </strCache>
            </strRef>
          </tx>
          <spPr>
            <a:solidFill xmlns:a="http://schemas.openxmlformats.org/drawingml/2006/main">
              <a:srgbClr val="92D050"/>
            </a:solidFill>
            <a:ln xmlns:a="http://schemas.openxmlformats.org/drawingml/2006/main">
              <a:noFill/>
              <a:prstDash val="solid"/>
            </a:ln>
          </spPr>
          <val>
            <numRef>
              <f>'Summary Charts'!$I$45:$I$158</f>
              <numCache>
                <formatCode>0.00%</formatCode>
                <ptCount val="114"/>
                <pt idx="0">
                  <v>0.2</v>
                </pt>
                <pt idx="1">
                  <v>0.2</v>
                </pt>
                <pt idx="2">
                  <v>0.2</v>
                </pt>
                <pt idx="3">
                  <v>0.2</v>
                </pt>
                <pt idx="4">
                  <v>0.2</v>
                </pt>
                <pt idx="5">
                  <v>0.2</v>
                </pt>
                <pt idx="6">
                  <v>0.2</v>
                </pt>
                <pt idx="7">
                  <v>0.2</v>
                </pt>
                <pt idx="8">
                  <v>0.2</v>
                </pt>
                <pt idx="9">
                  <v>0.2</v>
                </pt>
                <pt idx="10">
                  <v>0.2</v>
                </pt>
                <pt idx="11">
                  <v>0.2</v>
                </pt>
                <pt idx="12">
                  <v>0.2</v>
                </pt>
                <pt idx="13">
                  <v>0.2</v>
                </pt>
                <pt idx="14">
                  <v>0.2</v>
                </pt>
                <pt idx="15">
                  <v>0.2</v>
                </pt>
                <pt idx="16">
                  <v>0.2</v>
                </pt>
                <pt idx="17">
                  <v>0.2</v>
                </pt>
                <pt idx="18">
                  <v>0.2</v>
                </pt>
                <pt idx="19">
                  <v>0.2</v>
                </pt>
                <pt idx="20">
                  <v>0.2</v>
                </pt>
                <pt idx="21">
                  <v>0.2</v>
                </pt>
                <pt idx="22">
                  <v>0.2</v>
                </pt>
                <pt idx="23">
                  <v>0.2</v>
                </pt>
                <pt idx="24">
                  <v>0.2</v>
                </pt>
                <pt idx="25">
                  <v>0.2</v>
                </pt>
                <pt idx="26">
                  <v>0.2</v>
                </pt>
                <pt idx="27">
                  <v>0.2</v>
                </pt>
                <pt idx="28">
                  <v>0.2</v>
                </pt>
                <pt idx="29">
                  <v>0.2</v>
                </pt>
                <pt idx="30">
                  <v>0.2</v>
                </pt>
                <pt idx="31">
                  <v>0.2</v>
                </pt>
                <pt idx="32">
                  <v>0.2</v>
                </pt>
                <pt idx="33">
                  <v>0.2</v>
                </pt>
                <pt idx="34">
                  <v>0.2</v>
                </pt>
                <pt idx="35">
                  <v>0.2</v>
                </pt>
                <pt idx="36">
                  <v>0.2</v>
                </pt>
                <pt idx="37">
                  <v>0.2</v>
                </pt>
                <pt idx="38">
                  <v>0.2</v>
                </pt>
                <pt idx="39">
                  <v>0.2</v>
                </pt>
                <pt idx="40">
                  <v>0.2</v>
                </pt>
                <pt idx="41">
                  <v>0.2</v>
                </pt>
                <pt idx="42">
                  <v>0.2</v>
                </pt>
                <pt idx="43">
                  <v>0.2</v>
                </pt>
                <pt idx="44">
                  <v>0.2</v>
                </pt>
                <pt idx="45">
                  <v>0.2</v>
                </pt>
                <pt idx="46">
                  <v>0.2</v>
                </pt>
                <pt idx="47">
                  <v>0.2</v>
                </pt>
                <pt idx="48">
                  <v>0.2</v>
                </pt>
                <pt idx="49">
                  <v>0.2</v>
                </pt>
                <pt idx="50">
                  <v>0.2</v>
                </pt>
                <pt idx="51">
                  <v>0.2</v>
                </pt>
                <pt idx="52">
                  <v>0.2</v>
                </pt>
                <pt idx="53">
                  <v>0.2</v>
                </pt>
                <pt idx="54">
                  <v>0.2</v>
                </pt>
                <pt idx="55">
                  <v>0.2</v>
                </pt>
                <pt idx="56">
                  <v>0.2</v>
                </pt>
                <pt idx="57">
                  <v>0.2</v>
                </pt>
                <pt idx="58">
                  <v>0.2</v>
                </pt>
                <pt idx="59">
                  <v>0.2</v>
                </pt>
                <pt idx="60">
                  <v>0.2</v>
                </pt>
                <pt idx="61">
                  <v>0.2</v>
                </pt>
                <pt idx="62">
                  <v>0.2</v>
                </pt>
                <pt idx="63">
                  <v>0.2</v>
                </pt>
                <pt idx="64">
                  <v>0.2</v>
                </pt>
                <pt idx="65">
                  <v>0.2</v>
                </pt>
                <pt idx="66">
                  <v>0.2</v>
                </pt>
                <pt idx="67">
                  <v>0.2</v>
                </pt>
                <pt idx="68">
                  <v>0.2</v>
                </pt>
                <pt idx="69">
                  <v>0.2</v>
                </pt>
                <pt idx="70">
                  <v>0.2</v>
                </pt>
                <pt idx="71">
                  <v>0.2</v>
                </pt>
                <pt idx="72">
                  <v>0.2</v>
                </pt>
                <pt idx="73">
                  <v>0.2</v>
                </pt>
                <pt idx="74">
                  <v>0.2</v>
                </pt>
                <pt idx="75">
                  <v>0.2</v>
                </pt>
                <pt idx="76">
                  <v>0.2</v>
                </pt>
                <pt idx="77">
                  <v>0.2</v>
                </pt>
                <pt idx="78">
                  <v>0.2</v>
                </pt>
                <pt idx="79">
                  <v>0.2</v>
                </pt>
                <pt idx="80">
                  <v>0.2</v>
                </pt>
                <pt idx="81">
                  <v>0.2</v>
                </pt>
                <pt idx="82">
                  <v>0.2</v>
                </pt>
                <pt idx="83">
                  <v>0.2</v>
                </pt>
                <pt idx="84">
                  <v>0.2</v>
                </pt>
                <pt idx="85">
                  <v>0.2</v>
                </pt>
                <pt idx="86">
                  <v>0.2</v>
                </pt>
                <pt idx="87">
                  <v>0.2</v>
                </pt>
                <pt idx="88">
                  <v>0.2</v>
                </pt>
                <pt idx="89">
                  <v>0.2</v>
                </pt>
                <pt idx="90">
                  <v>0.2</v>
                </pt>
                <pt idx="91">
                  <v>0.2</v>
                </pt>
                <pt idx="92">
                  <v>0.2</v>
                </pt>
                <pt idx="93">
                  <v>0.2</v>
                </pt>
                <pt idx="94">
                  <v>0.2</v>
                </pt>
                <pt idx="95">
                  <v>0.2</v>
                </pt>
                <pt idx="96">
                  <v>0.2</v>
                </pt>
                <pt idx="97">
                  <v>0.2</v>
                </pt>
                <pt idx="98">
                  <v>0.2</v>
                </pt>
                <pt idx="99">
                  <v>0.2</v>
                </pt>
                <pt idx="100">
                  <v>0.2</v>
                </pt>
                <pt idx="101">
                  <v>0.2</v>
                </pt>
                <pt idx="102">
                  <v>0.2</v>
                </pt>
                <pt idx="103">
                  <v>0.2</v>
                </pt>
                <pt idx="104">
                  <v>0.2</v>
                </pt>
                <pt idx="105">
                  <v>0.2</v>
                </pt>
                <pt idx="106">
                  <v>0.2</v>
                </pt>
                <pt idx="107">
                  <v>0.2</v>
                </pt>
                <pt idx="108">
                  <v>0.2</v>
                </pt>
                <pt idx="109">
                  <v>0.2</v>
                </pt>
                <pt idx="110">
                  <v>0.2</v>
                </pt>
                <pt idx="111">
                  <v>0.2</v>
                </pt>
                <pt idx="112">
                  <v>0.2</v>
                </pt>
                <pt idx="113">
                  <v>0.2</v>
                </pt>
              </numCache>
            </numRef>
          </val>
        </ser>
        <ser>
          <idx val="3"/>
          <order val="1"/>
          <spPr>
            <a:solidFill xmlns:a="http://schemas.openxmlformats.org/drawingml/2006/main">
              <a:schemeClr val="bg1"/>
            </a:solidFill>
            <a:ln xmlns:a="http://schemas.openxmlformats.org/drawingml/2006/main">
              <a:noFill/>
              <a:prstDash val="solid"/>
            </a:ln>
          </spPr>
          <val>
            <numRef>
              <f>'Summary Charts'!$H$45:$H$158</f>
              <numCache>
                <formatCode>0.00%</formatCode>
                <ptCount val="114"/>
                <pt idx="0">
                  <v>0.15</v>
                </pt>
                <pt idx="1">
                  <v>0.15</v>
                </pt>
                <pt idx="2">
                  <v>0.15</v>
                </pt>
                <pt idx="3">
                  <v>0.15</v>
                </pt>
                <pt idx="4">
                  <v>0.15</v>
                </pt>
                <pt idx="5">
                  <v>0.15</v>
                </pt>
                <pt idx="6">
                  <v>0.15</v>
                </pt>
                <pt idx="7">
                  <v>0.15</v>
                </pt>
                <pt idx="8">
                  <v>0.15</v>
                </pt>
                <pt idx="9">
                  <v>0.15</v>
                </pt>
                <pt idx="10">
                  <v>0.15</v>
                </pt>
                <pt idx="11">
                  <v>0.15</v>
                </pt>
                <pt idx="12">
                  <v>0.15</v>
                </pt>
                <pt idx="13">
                  <v>0.15</v>
                </pt>
                <pt idx="14">
                  <v>0.15</v>
                </pt>
                <pt idx="15">
                  <v>0.15</v>
                </pt>
                <pt idx="16">
                  <v>0.15</v>
                </pt>
                <pt idx="17">
                  <v>0.15</v>
                </pt>
                <pt idx="18">
                  <v>0.15</v>
                </pt>
                <pt idx="19">
                  <v>0.15</v>
                </pt>
                <pt idx="20">
                  <v>0.15</v>
                </pt>
                <pt idx="21">
                  <v>0.15</v>
                </pt>
                <pt idx="22">
                  <v>0.15</v>
                </pt>
                <pt idx="23">
                  <v>0.15</v>
                </pt>
                <pt idx="24">
                  <v>0.15</v>
                </pt>
                <pt idx="25">
                  <v>0.15</v>
                </pt>
                <pt idx="26">
                  <v>0.15</v>
                </pt>
                <pt idx="27">
                  <v>0.15</v>
                </pt>
                <pt idx="28">
                  <v>0.15</v>
                </pt>
                <pt idx="29">
                  <v>0.15</v>
                </pt>
                <pt idx="30">
                  <v>0.15</v>
                </pt>
                <pt idx="31">
                  <v>0.15</v>
                </pt>
                <pt idx="32">
                  <v>0.15</v>
                </pt>
                <pt idx="33">
                  <v>0.15</v>
                </pt>
                <pt idx="34">
                  <v>0.15</v>
                </pt>
                <pt idx="35">
                  <v>0.15</v>
                </pt>
                <pt idx="36">
                  <v>0.15</v>
                </pt>
                <pt idx="37">
                  <v>0.15</v>
                </pt>
                <pt idx="38">
                  <v>0.15</v>
                </pt>
                <pt idx="39">
                  <v>0.15</v>
                </pt>
                <pt idx="40">
                  <v>0.15</v>
                </pt>
                <pt idx="41">
                  <v>0.15</v>
                </pt>
                <pt idx="42">
                  <v>0.15</v>
                </pt>
                <pt idx="43">
                  <v>0.15</v>
                </pt>
                <pt idx="44">
                  <v>0.15</v>
                </pt>
                <pt idx="45">
                  <v>0.15</v>
                </pt>
                <pt idx="46">
                  <v>0.15</v>
                </pt>
                <pt idx="47">
                  <v>0.15</v>
                </pt>
                <pt idx="48">
                  <v>0.15</v>
                </pt>
                <pt idx="49">
                  <v>0.15</v>
                </pt>
                <pt idx="50">
                  <v>0.15</v>
                </pt>
                <pt idx="51">
                  <v>0.15</v>
                </pt>
                <pt idx="52">
                  <v>0.15</v>
                </pt>
                <pt idx="53">
                  <v>0.15</v>
                </pt>
                <pt idx="54">
                  <v>0.15</v>
                </pt>
                <pt idx="55">
                  <v>0.15</v>
                </pt>
                <pt idx="56">
                  <v>0.15</v>
                </pt>
                <pt idx="57">
                  <v>0.15</v>
                </pt>
                <pt idx="58">
                  <v>0.15</v>
                </pt>
                <pt idx="59">
                  <v>0.15</v>
                </pt>
                <pt idx="60">
                  <v>0.15</v>
                </pt>
                <pt idx="61">
                  <v>0.15</v>
                </pt>
                <pt idx="62">
                  <v>0.15</v>
                </pt>
                <pt idx="63">
                  <v>0.15</v>
                </pt>
                <pt idx="64">
                  <v>0.15</v>
                </pt>
                <pt idx="65">
                  <v>0.15</v>
                </pt>
                <pt idx="66">
                  <v>0.15</v>
                </pt>
                <pt idx="67">
                  <v>0.15</v>
                </pt>
                <pt idx="68">
                  <v>0.15</v>
                </pt>
                <pt idx="69">
                  <v>0.15</v>
                </pt>
                <pt idx="70">
                  <v>0.15</v>
                </pt>
                <pt idx="71">
                  <v>0.15</v>
                </pt>
                <pt idx="72">
                  <v>0.15</v>
                </pt>
                <pt idx="73">
                  <v>0.15</v>
                </pt>
                <pt idx="74">
                  <v>0.15</v>
                </pt>
                <pt idx="75">
                  <v>0.15</v>
                </pt>
                <pt idx="76">
                  <v>0.15</v>
                </pt>
                <pt idx="77">
                  <v>0.15</v>
                </pt>
                <pt idx="78">
                  <v>0.15</v>
                </pt>
                <pt idx="79">
                  <v>0.15</v>
                </pt>
                <pt idx="80">
                  <v>0.15</v>
                </pt>
                <pt idx="81">
                  <v>0.15</v>
                </pt>
                <pt idx="82">
                  <v>0.15</v>
                </pt>
                <pt idx="83">
                  <v>0.15</v>
                </pt>
                <pt idx="84">
                  <v>0.15</v>
                </pt>
                <pt idx="85">
                  <v>0.15</v>
                </pt>
                <pt idx="86">
                  <v>0.15</v>
                </pt>
                <pt idx="87">
                  <v>0.15</v>
                </pt>
                <pt idx="88">
                  <v>0.15</v>
                </pt>
                <pt idx="89">
                  <v>0.15</v>
                </pt>
                <pt idx="90">
                  <v>0.15</v>
                </pt>
                <pt idx="91">
                  <v>0.15</v>
                </pt>
                <pt idx="92">
                  <v>0.15</v>
                </pt>
                <pt idx="93">
                  <v>0.15</v>
                </pt>
                <pt idx="94">
                  <v>0.15</v>
                </pt>
                <pt idx="95">
                  <v>0.15</v>
                </pt>
                <pt idx="96">
                  <v>0.15</v>
                </pt>
                <pt idx="97">
                  <v>0.15</v>
                </pt>
                <pt idx="98">
                  <v>0.15</v>
                </pt>
                <pt idx="99">
                  <v>0.15</v>
                </pt>
                <pt idx="100">
                  <v>0.15</v>
                </pt>
                <pt idx="101">
                  <v>0.15</v>
                </pt>
                <pt idx="102">
                  <v>0.15</v>
                </pt>
                <pt idx="103">
                  <v>0.15</v>
                </pt>
                <pt idx="104">
                  <v>0.15</v>
                </pt>
                <pt idx="105">
                  <v>0.15</v>
                </pt>
                <pt idx="106">
                  <v>0.15</v>
                </pt>
                <pt idx="107">
                  <v>0.15</v>
                </pt>
                <pt idx="108">
                  <v>0.15</v>
                </pt>
                <pt idx="109">
                  <v>0.15</v>
                </pt>
                <pt idx="110">
                  <v>0.15</v>
                </pt>
                <pt idx="111">
                  <v>0.15</v>
                </pt>
                <pt idx="112">
                  <v>0.15</v>
                </pt>
                <pt idx="113">
                  <v>0.15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100"/>
      </areaChart>
      <lineChart>
        <grouping val="standard"/>
        <varyColors val="0"/>
        <ser>
          <idx val="4"/>
          <order val="2"/>
          <tx>
            <v>Bill Share</v>
          </tx>
          <spPr>
            <a:ln xmlns:a="http://schemas.openxmlformats.org/drawingml/2006/main"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 Charts'!$B$45:$B$158</f>
              <numCache>
                <formatCode>[$-409]mmm\-yy;@</formatCode>
                <ptCount val="114"/>
                <pt idx="0">
                  <v>44666</v>
                </pt>
                <pt idx="1">
                  <v>44696</v>
                </pt>
                <pt idx="2">
                  <v>44727</v>
                </pt>
                <pt idx="3">
                  <v>44757</v>
                </pt>
                <pt idx="4">
                  <v>44788</v>
                </pt>
                <pt idx="5">
                  <v>44819</v>
                </pt>
                <pt idx="6">
                  <v>44849</v>
                </pt>
                <pt idx="7">
                  <v>44880</v>
                </pt>
                <pt idx="8">
                  <v>44910</v>
                </pt>
                <pt idx="9">
                  <v>44941</v>
                </pt>
                <pt idx="10">
                  <v>44972</v>
                </pt>
                <pt idx="11">
                  <v>45000</v>
                </pt>
                <pt idx="12">
                  <v>45031</v>
                </pt>
                <pt idx="13">
                  <v>45061</v>
                </pt>
                <pt idx="14">
                  <v>45092</v>
                </pt>
                <pt idx="15">
                  <v>45122</v>
                </pt>
                <pt idx="16">
                  <v>45153</v>
                </pt>
                <pt idx="17">
                  <v>45184</v>
                </pt>
                <pt idx="18">
                  <v>45214</v>
                </pt>
                <pt idx="19">
                  <v>45245</v>
                </pt>
                <pt idx="20">
                  <v>45275</v>
                </pt>
                <pt idx="21">
                  <v>45306</v>
                </pt>
                <pt idx="22">
                  <v>45337</v>
                </pt>
                <pt idx="23">
                  <v>45366</v>
                </pt>
                <pt idx="24">
                  <v>45397</v>
                </pt>
                <pt idx="25">
                  <v>45427</v>
                </pt>
                <pt idx="26">
                  <v>45458</v>
                </pt>
                <pt idx="27">
                  <v>45488</v>
                </pt>
                <pt idx="28">
                  <v>45519</v>
                </pt>
                <pt idx="29">
                  <v>45550</v>
                </pt>
                <pt idx="30">
                  <v>45580</v>
                </pt>
                <pt idx="31">
                  <v>45611</v>
                </pt>
                <pt idx="32">
                  <v>45641</v>
                </pt>
                <pt idx="33">
                  <v>45672</v>
                </pt>
                <pt idx="34">
                  <v>45703</v>
                </pt>
                <pt idx="35">
                  <v>45731</v>
                </pt>
                <pt idx="36">
                  <v>45762</v>
                </pt>
                <pt idx="37">
                  <v>45792</v>
                </pt>
                <pt idx="38">
                  <v>45823</v>
                </pt>
                <pt idx="39">
                  <v>45853</v>
                </pt>
                <pt idx="40">
                  <v>45884</v>
                </pt>
                <pt idx="41">
                  <v>45915</v>
                </pt>
                <pt idx="42">
                  <v>45945</v>
                </pt>
                <pt idx="43">
                  <v>45976</v>
                </pt>
                <pt idx="44">
                  <v>46006</v>
                </pt>
                <pt idx="45">
                  <v>46037</v>
                </pt>
                <pt idx="46">
                  <v>46068</v>
                </pt>
                <pt idx="47">
                  <v>46096</v>
                </pt>
                <pt idx="48">
                  <v>46127</v>
                </pt>
                <pt idx="49">
                  <v>46157</v>
                </pt>
                <pt idx="50">
                  <v>46188</v>
                </pt>
                <pt idx="51">
                  <v>46218</v>
                </pt>
                <pt idx="52">
                  <v>46249</v>
                </pt>
                <pt idx="53">
                  <v>46280</v>
                </pt>
                <pt idx="54">
                  <v>46310</v>
                </pt>
                <pt idx="55">
                  <v>46341</v>
                </pt>
                <pt idx="56">
                  <v>46371</v>
                </pt>
                <pt idx="57">
                  <v>46402</v>
                </pt>
                <pt idx="58">
                  <v>46433</v>
                </pt>
                <pt idx="59">
                  <v>46461</v>
                </pt>
                <pt idx="60">
                  <v>46492</v>
                </pt>
                <pt idx="61">
                  <v>46522</v>
                </pt>
                <pt idx="62">
                  <v>46553</v>
                </pt>
                <pt idx="63">
                  <v>46583</v>
                </pt>
                <pt idx="64">
                  <v>46614</v>
                </pt>
                <pt idx="65">
                  <v>46645</v>
                </pt>
                <pt idx="66">
                  <v>46675</v>
                </pt>
                <pt idx="67">
                  <v>46706</v>
                </pt>
                <pt idx="68">
                  <v>46736</v>
                </pt>
                <pt idx="69">
                  <v>46767</v>
                </pt>
                <pt idx="70">
                  <v>46798</v>
                </pt>
                <pt idx="71">
                  <v>46827</v>
                </pt>
                <pt idx="72">
                  <v>46858</v>
                </pt>
                <pt idx="73">
                  <v>46888</v>
                </pt>
                <pt idx="74">
                  <v>46919</v>
                </pt>
                <pt idx="75">
                  <v>46949</v>
                </pt>
                <pt idx="76">
                  <v>46980</v>
                </pt>
                <pt idx="77">
                  <v>47011</v>
                </pt>
                <pt idx="78">
                  <v>47041</v>
                </pt>
                <pt idx="79">
                  <v>47072</v>
                </pt>
                <pt idx="80">
                  <v>47102</v>
                </pt>
                <pt idx="81">
                  <v>47133</v>
                </pt>
                <pt idx="82">
                  <v>47164</v>
                </pt>
                <pt idx="83">
                  <v>47192</v>
                </pt>
                <pt idx="84">
                  <v>47223</v>
                </pt>
                <pt idx="85">
                  <v>47253</v>
                </pt>
                <pt idx="86">
                  <v>47284</v>
                </pt>
                <pt idx="87">
                  <v>47314</v>
                </pt>
                <pt idx="88">
                  <v>47345</v>
                </pt>
                <pt idx="89">
                  <v>47376</v>
                </pt>
                <pt idx="90">
                  <v>47406</v>
                </pt>
                <pt idx="91">
                  <v>47437</v>
                </pt>
                <pt idx="92">
                  <v>47467</v>
                </pt>
                <pt idx="93">
                  <v>47498</v>
                </pt>
                <pt idx="94">
                  <v>47529</v>
                </pt>
                <pt idx="95">
                  <v>47557</v>
                </pt>
                <pt idx="96">
                  <v>47588</v>
                </pt>
                <pt idx="97">
                  <v>47618</v>
                </pt>
                <pt idx="98">
                  <v>47649</v>
                </pt>
                <pt idx="99">
                  <v>47679</v>
                </pt>
                <pt idx="100">
                  <v>47710</v>
                </pt>
                <pt idx="101">
                  <v>47741</v>
                </pt>
                <pt idx="102">
                  <v>47771</v>
                </pt>
                <pt idx="103">
                  <v>47802</v>
                </pt>
                <pt idx="104">
                  <v>47832</v>
                </pt>
                <pt idx="105">
                  <v>47863</v>
                </pt>
                <pt idx="106">
                  <v>47894</v>
                </pt>
                <pt idx="107">
                  <v>47922</v>
                </pt>
                <pt idx="108">
                  <v>47953</v>
                </pt>
                <pt idx="109">
                  <v>47983</v>
                </pt>
                <pt idx="110">
                  <v>48014</v>
                </pt>
                <pt idx="111">
                  <v>48044</v>
                </pt>
                <pt idx="112">
                  <v>48075</v>
                </pt>
                <pt idx="113">
                  <v>48106</v>
                </pt>
              </numCache>
            </numRef>
          </cat>
          <val>
            <numRef>
              <f>'Summary Charts'!$F$45:$F$158</f>
              <numCache>
                <formatCode>0.00%</formatCode>
                <ptCount val="114"/>
                <pt idx="0">
                  <v>0.15176</v>
                </pt>
                <pt idx="1">
                  <v>0.15768</v>
                </pt>
                <pt idx="2">
                  <v>0.15033</v>
                </pt>
                <pt idx="3">
                  <v>0.16039</v>
                </pt>
                <pt idx="4">
                  <v>0.16982</v>
                </pt>
                <pt idx="5">
                  <v>0.15768</v>
                </pt>
                <pt idx="6">
                  <v>0.16036</v>
                </pt>
                <pt idx="7">
                  <v>0.16256</v>
                </pt>
                <pt idx="8">
                  <v>0.1581</v>
                </pt>
                <pt idx="9">
                  <v>0.1583</v>
                </pt>
                <pt idx="10">
                  <v>0.16522</v>
                </pt>
                <pt idx="11">
                  <v>0.16641</v>
                </pt>
                <pt idx="12">
                  <v>0.16097</v>
                </pt>
                <pt idx="13">
                  <v>0.16331</v>
                </pt>
                <pt idx="14">
                  <v>0.15858</v>
                </pt>
                <pt idx="15">
                  <v>0.1645</v>
                </pt>
                <pt idx="16">
                  <v>0.16881</v>
                </pt>
                <pt idx="17">
                  <v>0.16163</v>
                </pt>
                <pt idx="18">
                  <v>0.16549</v>
                </pt>
                <pt idx="19">
                  <v>0.16996</v>
                </pt>
                <pt idx="20">
                  <v>0.16659</v>
                </pt>
                <pt idx="21">
                  <v>0.16728</v>
                </pt>
                <pt idx="22">
                  <v>0.17554</v>
                </pt>
                <pt idx="23">
                  <v>0.17698</v>
                </pt>
                <pt idx="24">
                  <v>0.17164</v>
                </pt>
                <pt idx="25">
                  <v>0.17505</v>
                </pt>
                <pt idx="26">
                  <v>0.17065</v>
                </pt>
                <pt idx="27">
                  <v>0.1751</v>
                </pt>
                <pt idx="28">
                  <v>0.17904</v>
                </pt>
                <pt idx="29">
                  <v>0.17224</v>
                </pt>
                <pt idx="30">
                  <v>0.17824</v>
                </pt>
                <pt idx="31">
                  <v>0.18349</v>
                </pt>
                <pt idx="32">
                  <v>0.18016</v>
                </pt>
                <pt idx="33">
                  <v>0.18058</v>
                </pt>
                <pt idx="34">
                  <v>0.19031</v>
                </pt>
                <pt idx="35">
                  <v>0.19268</v>
                </pt>
                <pt idx="36">
                  <v>0.1846</v>
                </pt>
                <pt idx="37">
                  <v>0.18749</v>
                </pt>
                <pt idx="38">
                  <v>0.18197</v>
                </pt>
                <pt idx="39">
                  <v>0.18692</v>
                </pt>
                <pt idx="40">
                  <v>0.19137</v>
                </pt>
                <pt idx="41">
                  <v>0.18342</v>
                </pt>
                <pt idx="42">
                  <v>0.18837</v>
                </pt>
                <pt idx="43">
                  <v>0.19245</v>
                </pt>
                <pt idx="44">
                  <v>0.18869</v>
                </pt>
                <pt idx="45">
                  <v>0.18838</v>
                </pt>
                <pt idx="46">
                  <v>0.19743</v>
                </pt>
                <pt idx="47">
                  <v>0.19946</v>
                </pt>
                <pt idx="48">
                  <v>0.19191</v>
                </pt>
                <pt idx="49">
                  <v>0.19526</v>
                </pt>
                <pt idx="50">
                  <v>0.19045</v>
                </pt>
                <pt idx="51">
                  <v>0.1953</v>
                </pt>
                <pt idx="52">
                  <v>0.2</v>
                </pt>
                <pt idx="53">
                  <v>0.19236</v>
                </pt>
                <pt idx="54">
                  <v>0.19742</v>
                </pt>
                <pt idx="55">
                  <v>0.2014</v>
                </pt>
                <pt idx="56">
                  <v>0.19788</v>
                </pt>
                <pt idx="57">
                  <v>0.1971</v>
                </pt>
                <pt idx="58">
                  <v>0.2048</v>
                </pt>
                <pt idx="59">
                  <v>0.20682</v>
                </pt>
                <pt idx="60">
                  <v>0.20008</v>
                </pt>
                <pt idx="61">
                  <v>0.20333</v>
                </pt>
                <pt idx="62">
                  <v>0.19904</v>
                </pt>
                <pt idx="63">
                  <v>0.20412</v>
                </pt>
                <pt idx="64">
                  <v>0.20832</v>
                </pt>
                <pt idx="65">
                  <v>0.20168</v>
                </pt>
                <pt idx="66">
                  <v>0.2083</v>
                </pt>
                <pt idx="67">
                  <v>0.21401</v>
                </pt>
                <pt idx="68">
                  <v>0.21158</v>
                </pt>
                <pt idx="69">
                  <v>0.21189</v>
                </pt>
                <pt idx="70">
                  <v>0.22332</v>
                </pt>
                <pt idx="71">
                  <v>0.22719</v>
                </pt>
                <pt idx="72">
                  <v>0.22081</v>
                </pt>
                <pt idx="73">
                  <v>0.22629</v>
                </pt>
                <pt idx="74">
                  <v>0.22274</v>
                </pt>
                <pt idx="75">
                  <v>0.22906</v>
                </pt>
                <pt idx="76">
                  <v>0.23572</v>
                </pt>
                <pt idx="77">
                  <v>0.22914</v>
                </pt>
                <pt idx="78">
                  <v>0.23497</v>
                </pt>
                <pt idx="79">
                  <v>0.24024</v>
                </pt>
                <pt idx="80">
                  <v>0.23782</v>
                </pt>
                <pt idx="81">
                  <v>0.23752</v>
                </pt>
                <pt idx="82">
                  <v>0.24683</v>
                </pt>
                <pt idx="83">
                  <v>0.24981</v>
                </pt>
                <pt idx="84">
                  <v>0.24394</v>
                </pt>
                <pt idx="85">
                  <v>0.24749</v>
                </pt>
                <pt idx="86">
                  <v>0.24376</v>
                </pt>
                <pt idx="87">
                  <v>0.24871</v>
                </pt>
                <pt idx="88">
                  <v>0.25325</v>
                </pt>
                <pt idx="89">
                  <v>0.24682</v>
                </pt>
                <pt idx="90">
                  <v>0.25307</v>
                </pt>
                <pt idx="91">
                  <v>0.25795</v>
                </pt>
                <pt idx="92">
                  <v>0.25547</v>
                </pt>
                <pt idx="93">
                  <v>0.25472</v>
                </pt>
                <pt idx="94">
                  <v>0.26526</v>
                </pt>
                <pt idx="95">
                  <v>0.26889</v>
                </pt>
                <pt idx="96">
                  <v>0.26159</v>
                </pt>
                <pt idx="97">
                  <v>0.267</v>
                </pt>
                <pt idx="98">
                  <v>0.2634</v>
                </pt>
                <pt idx="99">
                  <v>0.26935</v>
                </pt>
                <pt idx="100">
                  <v>0.27629</v>
                </pt>
                <pt idx="101">
                  <v>0.26964</v>
                </pt>
                <pt idx="102">
                  <v>0.27557</v>
                </pt>
                <pt idx="103">
                  <v>0.28218</v>
                </pt>
                <pt idx="104">
                  <v>0.27982</v>
                </pt>
                <pt idx="105">
                  <v>0.27928</v>
                </pt>
                <pt idx="106">
                  <v>0.29065</v>
                </pt>
                <pt idx="107">
                  <v>0.29411</v>
                </pt>
                <pt idx="108">
                  <v>0.28716</v>
                </pt>
                <pt idx="109">
                  <v>0.29271</v>
                </pt>
                <pt idx="110">
                  <v>0.28931</v>
                </pt>
                <pt idx="111">
                  <v>0.29503</v>
                </pt>
                <pt idx="112">
                  <v>0.30182</v>
                </pt>
                <pt idx="113">
                  <v>0.29552</v>
                </pt>
              </numCache>
            </numRef>
          </val>
          <smooth val="0"/>
        </ser>
        <ser>
          <idx val="5"/>
          <order val="3"/>
          <spPr>
            <a:ln xmlns:a="http://schemas.openxmlformats.org/drawingml/2006/main" w="28575" cap="rnd">
              <a:solidFill>
                <a:schemeClr val="tx1">
                  <a:lumMod val="85000"/>
                  <a:lumOff val="15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 Charts'!$B$45:$B$158</f>
              <numCache>
                <formatCode>[$-409]mmm\-yy;@</formatCode>
                <ptCount val="114"/>
                <pt idx="0">
                  <v>44666</v>
                </pt>
                <pt idx="1">
                  <v>44696</v>
                </pt>
                <pt idx="2">
                  <v>44727</v>
                </pt>
                <pt idx="3">
                  <v>44757</v>
                </pt>
                <pt idx="4">
                  <v>44788</v>
                </pt>
                <pt idx="5">
                  <v>44819</v>
                </pt>
                <pt idx="6">
                  <v>44849</v>
                </pt>
                <pt idx="7">
                  <v>44880</v>
                </pt>
                <pt idx="8">
                  <v>44910</v>
                </pt>
                <pt idx="9">
                  <v>44941</v>
                </pt>
                <pt idx="10">
                  <v>44972</v>
                </pt>
                <pt idx="11">
                  <v>45000</v>
                </pt>
                <pt idx="12">
                  <v>45031</v>
                </pt>
                <pt idx="13">
                  <v>45061</v>
                </pt>
                <pt idx="14">
                  <v>45092</v>
                </pt>
                <pt idx="15">
                  <v>45122</v>
                </pt>
                <pt idx="16">
                  <v>45153</v>
                </pt>
                <pt idx="17">
                  <v>45184</v>
                </pt>
                <pt idx="18">
                  <v>45214</v>
                </pt>
                <pt idx="19">
                  <v>45245</v>
                </pt>
                <pt idx="20">
                  <v>45275</v>
                </pt>
                <pt idx="21">
                  <v>45306</v>
                </pt>
                <pt idx="22">
                  <v>45337</v>
                </pt>
                <pt idx="23">
                  <v>45366</v>
                </pt>
                <pt idx="24">
                  <v>45397</v>
                </pt>
                <pt idx="25">
                  <v>45427</v>
                </pt>
                <pt idx="26">
                  <v>45458</v>
                </pt>
                <pt idx="27">
                  <v>45488</v>
                </pt>
                <pt idx="28">
                  <v>45519</v>
                </pt>
                <pt idx="29">
                  <v>45550</v>
                </pt>
                <pt idx="30">
                  <v>45580</v>
                </pt>
                <pt idx="31">
                  <v>45611</v>
                </pt>
                <pt idx="32">
                  <v>45641</v>
                </pt>
                <pt idx="33">
                  <v>45672</v>
                </pt>
                <pt idx="34">
                  <v>45703</v>
                </pt>
                <pt idx="35">
                  <v>45731</v>
                </pt>
                <pt idx="36">
                  <v>45762</v>
                </pt>
                <pt idx="37">
                  <v>45792</v>
                </pt>
                <pt idx="38">
                  <v>45823</v>
                </pt>
                <pt idx="39">
                  <v>45853</v>
                </pt>
                <pt idx="40">
                  <v>45884</v>
                </pt>
                <pt idx="41">
                  <v>45915</v>
                </pt>
                <pt idx="42">
                  <v>45945</v>
                </pt>
                <pt idx="43">
                  <v>45976</v>
                </pt>
                <pt idx="44">
                  <v>46006</v>
                </pt>
                <pt idx="45">
                  <v>46037</v>
                </pt>
                <pt idx="46">
                  <v>46068</v>
                </pt>
                <pt idx="47">
                  <v>46096</v>
                </pt>
                <pt idx="48">
                  <v>46127</v>
                </pt>
                <pt idx="49">
                  <v>46157</v>
                </pt>
                <pt idx="50">
                  <v>46188</v>
                </pt>
                <pt idx="51">
                  <v>46218</v>
                </pt>
                <pt idx="52">
                  <v>46249</v>
                </pt>
                <pt idx="53">
                  <v>46280</v>
                </pt>
                <pt idx="54">
                  <v>46310</v>
                </pt>
                <pt idx="55">
                  <v>46341</v>
                </pt>
                <pt idx="56">
                  <v>46371</v>
                </pt>
                <pt idx="57">
                  <v>46402</v>
                </pt>
                <pt idx="58">
                  <v>46433</v>
                </pt>
                <pt idx="59">
                  <v>46461</v>
                </pt>
                <pt idx="60">
                  <v>46492</v>
                </pt>
                <pt idx="61">
                  <v>46522</v>
                </pt>
                <pt idx="62">
                  <v>46553</v>
                </pt>
                <pt idx="63">
                  <v>46583</v>
                </pt>
                <pt idx="64">
                  <v>46614</v>
                </pt>
                <pt idx="65">
                  <v>46645</v>
                </pt>
                <pt idx="66">
                  <v>46675</v>
                </pt>
                <pt idx="67">
                  <v>46706</v>
                </pt>
                <pt idx="68">
                  <v>46736</v>
                </pt>
                <pt idx="69">
                  <v>46767</v>
                </pt>
                <pt idx="70">
                  <v>46798</v>
                </pt>
                <pt idx="71">
                  <v>46827</v>
                </pt>
                <pt idx="72">
                  <v>46858</v>
                </pt>
                <pt idx="73">
                  <v>46888</v>
                </pt>
                <pt idx="74">
                  <v>46919</v>
                </pt>
                <pt idx="75">
                  <v>46949</v>
                </pt>
                <pt idx="76">
                  <v>46980</v>
                </pt>
                <pt idx="77">
                  <v>47011</v>
                </pt>
                <pt idx="78">
                  <v>47041</v>
                </pt>
                <pt idx="79">
                  <v>47072</v>
                </pt>
                <pt idx="80">
                  <v>47102</v>
                </pt>
                <pt idx="81">
                  <v>47133</v>
                </pt>
                <pt idx="82">
                  <v>47164</v>
                </pt>
                <pt idx="83">
                  <v>47192</v>
                </pt>
                <pt idx="84">
                  <v>47223</v>
                </pt>
                <pt idx="85">
                  <v>47253</v>
                </pt>
                <pt idx="86">
                  <v>47284</v>
                </pt>
                <pt idx="87">
                  <v>47314</v>
                </pt>
                <pt idx="88">
                  <v>47345</v>
                </pt>
                <pt idx="89">
                  <v>47376</v>
                </pt>
                <pt idx="90">
                  <v>47406</v>
                </pt>
                <pt idx="91">
                  <v>47437</v>
                </pt>
                <pt idx="92">
                  <v>47467</v>
                </pt>
                <pt idx="93">
                  <v>47498</v>
                </pt>
                <pt idx="94">
                  <v>47529</v>
                </pt>
                <pt idx="95">
                  <v>47557</v>
                </pt>
                <pt idx="96">
                  <v>47588</v>
                </pt>
                <pt idx="97">
                  <v>47618</v>
                </pt>
                <pt idx="98">
                  <v>47649</v>
                </pt>
                <pt idx="99">
                  <v>47679</v>
                </pt>
                <pt idx="100">
                  <v>47710</v>
                </pt>
                <pt idx="101">
                  <v>47741</v>
                </pt>
                <pt idx="102">
                  <v>47771</v>
                </pt>
                <pt idx="103">
                  <v>47802</v>
                </pt>
                <pt idx="104">
                  <v>47832</v>
                </pt>
                <pt idx="105">
                  <v>47863</v>
                </pt>
                <pt idx="106">
                  <v>47894</v>
                </pt>
                <pt idx="107">
                  <v>47922</v>
                </pt>
                <pt idx="108">
                  <v>47953</v>
                </pt>
                <pt idx="109">
                  <v>47983</v>
                </pt>
                <pt idx="110">
                  <v>48014</v>
                </pt>
                <pt idx="111">
                  <v>48044</v>
                </pt>
                <pt idx="112">
                  <v>48075</v>
                </pt>
                <pt idx="113">
                  <v>48106</v>
                </pt>
              </numCache>
            </numRef>
          </cat>
          <val>
            <numRef>
              <f>'Summary Charts'!$G$45:$G$158</f>
              <numCache>
                <formatCode>0.00%</formatCode>
                <ptCount val="11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515413759"/>
        <axId val="1515424991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  <dateAx>
        <axId val="1515413759"/>
        <scaling>
          <orientation val="minMax"/>
          <max val="46997"/>
        </scaling>
        <delete val="0"/>
        <axPos val="b"/>
        <numFmt formatCode="[$-409]mmm\-yy;@" sourceLinked="1"/>
        <majorTickMark val="out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515424991"/>
        <crossesAt val="-0.05000000000000001"/>
        <lblOffset val="100"/>
        <baseTimeUnit val="months"/>
        <majorUnit val="6"/>
        <majorTimeUnit val="months"/>
      </dateAx>
      <valAx>
        <axId val="1515424991"/>
        <scaling>
          <orientation val="minMax"/>
          <max val="0.3"/>
          <min val="-0.05000000000000001"/>
        </scaling>
        <delete val="0"/>
        <axPos val="l"/>
        <numFmt formatCode="0%" sourceLinked="0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515413759"/>
        <crosses val="autoZero"/>
        <crossBetween val="between"/>
      </valAx>
    </plotArea>
    <legend>
      <legendPos val="b"/>
      <legendEntry>
        <idx val="1"/>
        <delete val="1"/>
      </legendEntry>
      <legendEntry>
        <idx val="2"/>
        <delete val="1"/>
      </legendEntry>
      <legendEntry>
        <idx val="3"/>
        <delete val="1"/>
      </legendEntry>
      <overlay val="0"/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SOMA-adjusted</a:t>
            </a:r>
            <a:r>
              <a:rPr lang="en-US" baseline="0"/>
              <a:t xml:space="preserve"> weighted average duration (WAD) is well below overall WAD</a:t>
            </a:r>
            <a:endParaRPr lang="en-US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strRef>
              <f>'Summary Charts'!$C$44</f>
              <strCache>
                <ptCount val="1"/>
                <pt idx="0">
                  <v>WAD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 Charts'!$B$45:$B$158</f>
              <numCache>
                <formatCode>[$-409]mmm\-yy;@</formatCode>
                <ptCount val="114"/>
                <pt idx="0">
                  <v>44666</v>
                </pt>
                <pt idx="1">
                  <v>44696</v>
                </pt>
                <pt idx="2">
                  <v>44727</v>
                </pt>
                <pt idx="3">
                  <v>44757</v>
                </pt>
                <pt idx="4">
                  <v>44788</v>
                </pt>
                <pt idx="5">
                  <v>44819</v>
                </pt>
                <pt idx="6">
                  <v>44849</v>
                </pt>
                <pt idx="7">
                  <v>44880</v>
                </pt>
                <pt idx="8">
                  <v>44910</v>
                </pt>
                <pt idx="9">
                  <v>44941</v>
                </pt>
                <pt idx="10">
                  <v>44972</v>
                </pt>
                <pt idx="11">
                  <v>45000</v>
                </pt>
                <pt idx="12">
                  <v>45031</v>
                </pt>
                <pt idx="13">
                  <v>45061</v>
                </pt>
                <pt idx="14">
                  <v>45092</v>
                </pt>
                <pt idx="15">
                  <v>45122</v>
                </pt>
                <pt idx="16">
                  <v>45153</v>
                </pt>
                <pt idx="17">
                  <v>45184</v>
                </pt>
                <pt idx="18">
                  <v>45214</v>
                </pt>
                <pt idx="19">
                  <v>45245</v>
                </pt>
                <pt idx="20">
                  <v>45275</v>
                </pt>
                <pt idx="21">
                  <v>45306</v>
                </pt>
                <pt idx="22">
                  <v>45337</v>
                </pt>
                <pt idx="23">
                  <v>45366</v>
                </pt>
                <pt idx="24">
                  <v>45397</v>
                </pt>
                <pt idx="25">
                  <v>45427</v>
                </pt>
                <pt idx="26">
                  <v>45458</v>
                </pt>
                <pt idx="27">
                  <v>45488</v>
                </pt>
                <pt idx="28">
                  <v>45519</v>
                </pt>
                <pt idx="29">
                  <v>45550</v>
                </pt>
                <pt idx="30">
                  <v>45580</v>
                </pt>
                <pt idx="31">
                  <v>45611</v>
                </pt>
                <pt idx="32">
                  <v>45641</v>
                </pt>
                <pt idx="33">
                  <v>45672</v>
                </pt>
                <pt idx="34">
                  <v>45703</v>
                </pt>
                <pt idx="35">
                  <v>45731</v>
                </pt>
                <pt idx="36">
                  <v>45762</v>
                </pt>
                <pt idx="37">
                  <v>45792</v>
                </pt>
                <pt idx="38">
                  <v>45823</v>
                </pt>
                <pt idx="39">
                  <v>45853</v>
                </pt>
                <pt idx="40">
                  <v>45884</v>
                </pt>
                <pt idx="41">
                  <v>45915</v>
                </pt>
                <pt idx="42">
                  <v>45945</v>
                </pt>
                <pt idx="43">
                  <v>45976</v>
                </pt>
                <pt idx="44">
                  <v>46006</v>
                </pt>
                <pt idx="45">
                  <v>46037</v>
                </pt>
                <pt idx="46">
                  <v>46068</v>
                </pt>
                <pt idx="47">
                  <v>46096</v>
                </pt>
                <pt idx="48">
                  <v>46127</v>
                </pt>
                <pt idx="49">
                  <v>46157</v>
                </pt>
                <pt idx="50">
                  <v>46188</v>
                </pt>
                <pt idx="51">
                  <v>46218</v>
                </pt>
                <pt idx="52">
                  <v>46249</v>
                </pt>
                <pt idx="53">
                  <v>46280</v>
                </pt>
                <pt idx="54">
                  <v>46310</v>
                </pt>
                <pt idx="55">
                  <v>46341</v>
                </pt>
                <pt idx="56">
                  <v>46371</v>
                </pt>
                <pt idx="57">
                  <v>46402</v>
                </pt>
                <pt idx="58">
                  <v>46433</v>
                </pt>
                <pt idx="59">
                  <v>46461</v>
                </pt>
                <pt idx="60">
                  <v>46492</v>
                </pt>
                <pt idx="61">
                  <v>46522</v>
                </pt>
                <pt idx="62">
                  <v>46553</v>
                </pt>
                <pt idx="63">
                  <v>46583</v>
                </pt>
                <pt idx="64">
                  <v>46614</v>
                </pt>
                <pt idx="65">
                  <v>46645</v>
                </pt>
                <pt idx="66">
                  <v>46675</v>
                </pt>
                <pt idx="67">
                  <v>46706</v>
                </pt>
                <pt idx="68">
                  <v>46736</v>
                </pt>
                <pt idx="69">
                  <v>46767</v>
                </pt>
                <pt idx="70">
                  <v>46798</v>
                </pt>
                <pt idx="71">
                  <v>46827</v>
                </pt>
                <pt idx="72">
                  <v>46858</v>
                </pt>
                <pt idx="73">
                  <v>46888</v>
                </pt>
                <pt idx="74">
                  <v>46919</v>
                </pt>
                <pt idx="75">
                  <v>46949</v>
                </pt>
                <pt idx="76">
                  <v>46980</v>
                </pt>
                <pt idx="77">
                  <v>47011</v>
                </pt>
                <pt idx="78">
                  <v>47041</v>
                </pt>
                <pt idx="79">
                  <v>47072</v>
                </pt>
                <pt idx="80">
                  <v>47102</v>
                </pt>
                <pt idx="81">
                  <v>47133</v>
                </pt>
                <pt idx="82">
                  <v>47164</v>
                </pt>
                <pt idx="83">
                  <v>47192</v>
                </pt>
                <pt idx="84">
                  <v>47223</v>
                </pt>
                <pt idx="85">
                  <v>47253</v>
                </pt>
                <pt idx="86">
                  <v>47284</v>
                </pt>
                <pt idx="87">
                  <v>47314</v>
                </pt>
                <pt idx="88">
                  <v>47345</v>
                </pt>
                <pt idx="89">
                  <v>47376</v>
                </pt>
                <pt idx="90">
                  <v>47406</v>
                </pt>
                <pt idx="91">
                  <v>47437</v>
                </pt>
                <pt idx="92">
                  <v>47467</v>
                </pt>
                <pt idx="93">
                  <v>47498</v>
                </pt>
                <pt idx="94">
                  <v>47529</v>
                </pt>
                <pt idx="95">
                  <v>47557</v>
                </pt>
                <pt idx="96">
                  <v>47588</v>
                </pt>
                <pt idx="97">
                  <v>47618</v>
                </pt>
                <pt idx="98">
                  <v>47649</v>
                </pt>
                <pt idx="99">
                  <v>47679</v>
                </pt>
                <pt idx="100">
                  <v>47710</v>
                </pt>
                <pt idx="101">
                  <v>47741</v>
                </pt>
                <pt idx="102">
                  <v>47771</v>
                </pt>
                <pt idx="103">
                  <v>47802</v>
                </pt>
                <pt idx="104">
                  <v>47832</v>
                </pt>
                <pt idx="105">
                  <v>47863</v>
                </pt>
                <pt idx="106">
                  <v>47894</v>
                </pt>
                <pt idx="107">
                  <v>47922</v>
                </pt>
                <pt idx="108">
                  <v>47953</v>
                </pt>
                <pt idx="109">
                  <v>47983</v>
                </pt>
                <pt idx="110">
                  <v>48014</v>
                </pt>
                <pt idx="111">
                  <v>48044</v>
                </pt>
                <pt idx="112">
                  <v>48075</v>
                </pt>
                <pt idx="113">
                  <v>48106</v>
                </pt>
              </numCache>
            </numRef>
          </cat>
          <val>
            <numRef>
              <f>'Summary Charts'!$C$45:$C$158</f>
              <numCache>
                <formatCode>General</formatCode>
                <ptCount val="114"/>
                <pt idx="0">
                  <v>5.17835</v>
                </pt>
                <pt idx="1">
                  <v>5.16886</v>
                </pt>
                <pt idx="2">
                  <v>5.15351</v>
                </pt>
                <pt idx="3">
                  <v>5.1356</v>
                </pt>
                <pt idx="4">
                  <v>5.09201</v>
                </pt>
                <pt idx="5">
                  <v>5.14255</v>
                </pt>
                <pt idx="6">
                  <v>5.14609</v>
                </pt>
                <pt idx="7">
                  <v>5.13248</v>
                </pt>
                <pt idx="8">
                  <v>5.12928</v>
                </pt>
                <pt idx="9">
                  <v>5.16593</v>
                </pt>
                <pt idx="10">
                  <v>5.12557</v>
                </pt>
                <pt idx="11">
                  <v>5.12766</v>
                </pt>
                <pt idx="12">
                  <v>5.20415</v>
                </pt>
                <pt idx="13">
                  <v>5.21554</v>
                </pt>
                <pt idx="14">
                  <v>5.19018</v>
                </pt>
                <pt idx="15">
                  <v>5.2013</v>
                </pt>
                <pt idx="16">
                  <v>5.20158</v>
                </pt>
                <pt idx="17">
                  <v>5.21752</v>
                </pt>
                <pt idx="18">
                  <v>5.22055</v>
                </pt>
                <pt idx="19">
                  <v>5.1983</v>
                </pt>
                <pt idx="20">
                  <v>5.18355</v>
                </pt>
                <pt idx="21">
                  <v>5.218</v>
                </pt>
                <pt idx="22">
                  <v>5.17</v>
                </pt>
                <pt idx="23">
                  <v>5.15958</v>
                </pt>
                <pt idx="24">
                  <v>5.22304</v>
                </pt>
                <pt idx="25">
                  <v>5.22939</v>
                </pt>
                <pt idx="26">
                  <v>5.2039</v>
                </pt>
                <pt idx="27">
                  <v>5.2199</v>
                </pt>
                <pt idx="28">
                  <v>5.20515</v>
                </pt>
                <pt idx="29">
                  <v>5.22719</v>
                </pt>
                <pt idx="30">
                  <v>5.21959</v>
                </pt>
                <pt idx="31">
                  <v>5.18749</v>
                </pt>
                <pt idx="32">
                  <v>5.17988</v>
                </pt>
                <pt idx="33">
                  <v>5.22363</v>
                </pt>
                <pt idx="34">
                  <v>5.15436</v>
                </pt>
                <pt idx="35">
                  <v>5.14961</v>
                </pt>
                <pt idx="36">
                  <v>5.23077</v>
                </pt>
                <pt idx="37">
                  <v>5.24442</v>
                </pt>
                <pt idx="38">
                  <v>5.21791</v>
                </pt>
                <pt idx="39">
                  <v>5.22835</v>
                </pt>
                <pt idx="40">
                  <v>5.21422</v>
                </pt>
                <pt idx="41">
                  <v>5.23458</v>
                </pt>
                <pt idx="42">
                  <v>5.23445</v>
                </pt>
                <pt idx="43">
                  <v>5.20548</v>
                </pt>
                <pt idx="44">
                  <v>5.19525</v>
                </pt>
                <pt idx="45">
                  <v>5.24288</v>
                </pt>
                <pt idx="46">
                  <v>5.17381</v>
                </pt>
                <pt idx="47">
                  <v>5.16921</v>
                </pt>
                <pt idx="48">
                  <v>5.2512</v>
                </pt>
                <pt idx="49">
                  <v>5.2563</v>
                </pt>
                <pt idx="50">
                  <v>5.22527</v>
                </pt>
                <pt idx="51">
                  <v>5.23685</v>
                </pt>
                <pt idx="52">
                  <v>5.216</v>
                </pt>
                <pt idx="53">
                  <v>5.23595</v>
                </pt>
                <pt idx="54">
                  <v>5.23634</v>
                </pt>
                <pt idx="55">
                  <v>5.2057</v>
                </pt>
                <pt idx="56">
                  <v>5.19284</v>
                </pt>
                <pt idx="57">
                  <v>5.23954</v>
                </pt>
                <pt idx="58">
                  <v>5.16746</v>
                </pt>
                <pt idx="59">
                  <v>5.15964</v>
                </pt>
                <pt idx="60">
                  <v>5.23374</v>
                </pt>
                <pt idx="61">
                  <v>5.23329</v>
                </pt>
                <pt idx="62">
                  <v>5.19816</v>
                </pt>
                <pt idx="63">
                  <v>5.20801</v>
                </pt>
                <pt idx="64">
                  <v>5.19297</v>
                </pt>
                <pt idx="65">
                  <v>5.20441</v>
                </pt>
                <pt idx="66">
                  <v>5.19393</v>
                </pt>
                <pt idx="67">
                  <v>5.1657</v>
                </pt>
                <pt idx="68">
                  <v>5.1418</v>
                </pt>
                <pt idx="69">
                  <v>5.18734</v>
                </pt>
                <pt idx="70">
                  <v>5.1049</v>
                </pt>
                <pt idx="71">
                  <v>5.08017</v>
                </pt>
                <pt idx="72">
                  <v>5.16598</v>
                </pt>
                <pt idx="73">
                  <v>5.15733</v>
                </pt>
                <pt idx="74">
                  <v>5.12641</v>
                </pt>
                <pt idx="75">
                  <v>5.12578</v>
                </pt>
                <pt idx="76">
                  <v>5.09199</v>
                </pt>
                <pt idx="77">
                  <v>5.11613</v>
                </pt>
                <pt idx="78">
                  <v>5.10677</v>
                </pt>
                <pt idx="79">
                  <v>5.06974</v>
                </pt>
                <pt idx="80">
                  <v>5.05819</v>
                </pt>
                <pt idx="81">
                  <v>5.10025</v>
                </pt>
                <pt idx="82">
                  <v>5.02562</v>
                </pt>
                <pt idx="83">
                  <v>5.01313</v>
                </pt>
                <pt idx="84">
                  <v>5.08924</v>
                </pt>
                <pt idx="85">
                  <v>5.09438</v>
                </pt>
                <pt idx="86">
                  <v>5.05342</v>
                </pt>
                <pt idx="87">
                  <v>5.05845</v>
                </pt>
                <pt idx="88">
                  <v>5.04073</v>
                </pt>
                <pt idx="89">
                  <v>5.05127</v>
                </pt>
                <pt idx="90">
                  <v>5.03323</v>
                </pt>
                <pt idx="91">
                  <v>5.00431</v>
                </pt>
                <pt idx="92">
                  <v>4.98015</v>
                </pt>
                <pt idx="93">
                  <v>5.0172</v>
                </pt>
                <pt idx="94">
                  <v>4.93049</v>
                </pt>
                <pt idx="95">
                  <v>4.90708</v>
                </pt>
                <pt idx="96">
                  <v>4.98278</v>
                </pt>
                <pt idx="97">
                  <v>4.98088</v>
                </pt>
                <pt idx="98">
                  <v>4.93902</v>
                </pt>
                <pt idx="99">
                  <v>4.9375</v>
                </pt>
                <pt idx="100">
                  <v>4.90834</v>
                </pt>
                <pt idx="101">
                  <v>4.9172</v>
                </pt>
                <pt idx="102">
                  <v>4.90178</v>
                </pt>
                <pt idx="103">
                  <v>4.86848</v>
                </pt>
                <pt idx="104">
                  <v>4.84367</v>
                </pt>
                <pt idx="105">
                  <v>4.87855</v>
                </pt>
                <pt idx="106">
                  <v>4.79656</v>
                </pt>
                <pt idx="107">
                  <v>4.77171</v>
                </pt>
                <pt idx="108">
                  <v>4.84855</v>
                </pt>
                <pt idx="109">
                  <v>4.84512</v>
                </pt>
                <pt idx="110">
                  <v>4.80271</v>
                </pt>
                <pt idx="111">
                  <v>4.80205</v>
                </pt>
                <pt idx="112">
                  <v>4.77897</v>
                </pt>
                <pt idx="113">
                  <v>4.77964</v>
                </pt>
              </numCache>
            </numRef>
          </val>
          <smooth val="0"/>
        </ser>
        <ser>
          <idx val="1"/>
          <order val="1"/>
          <tx>
            <strRef>
              <f>'Summary Charts'!$D$44</f>
              <strCache>
                <ptCount val="1"/>
                <pt idx="0">
                  <v>SOMA-adj. WAD</v>
                </pt>
              </strCache>
            </strRef>
          </tx>
          <spPr>
            <a:ln xmlns:a="http://schemas.openxmlformats.org/drawingml/2006/main" w="28575">
              <a:solidFill>
                <a:srgbClr val="7030A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 Charts'!$B$45:$B$158</f>
              <numCache>
                <formatCode>[$-409]mmm\-yy;@</formatCode>
                <ptCount val="114"/>
                <pt idx="0">
                  <v>44666</v>
                </pt>
                <pt idx="1">
                  <v>44696</v>
                </pt>
                <pt idx="2">
                  <v>44727</v>
                </pt>
                <pt idx="3">
                  <v>44757</v>
                </pt>
                <pt idx="4">
                  <v>44788</v>
                </pt>
                <pt idx="5">
                  <v>44819</v>
                </pt>
                <pt idx="6">
                  <v>44849</v>
                </pt>
                <pt idx="7">
                  <v>44880</v>
                </pt>
                <pt idx="8">
                  <v>44910</v>
                </pt>
                <pt idx="9">
                  <v>44941</v>
                </pt>
                <pt idx="10">
                  <v>44972</v>
                </pt>
                <pt idx="11">
                  <v>45000</v>
                </pt>
                <pt idx="12">
                  <v>45031</v>
                </pt>
                <pt idx="13">
                  <v>45061</v>
                </pt>
                <pt idx="14">
                  <v>45092</v>
                </pt>
                <pt idx="15">
                  <v>45122</v>
                </pt>
                <pt idx="16">
                  <v>45153</v>
                </pt>
                <pt idx="17">
                  <v>45184</v>
                </pt>
                <pt idx="18">
                  <v>45214</v>
                </pt>
                <pt idx="19">
                  <v>45245</v>
                </pt>
                <pt idx="20">
                  <v>45275</v>
                </pt>
                <pt idx="21">
                  <v>45306</v>
                </pt>
                <pt idx="22">
                  <v>45337</v>
                </pt>
                <pt idx="23">
                  <v>45366</v>
                </pt>
                <pt idx="24">
                  <v>45397</v>
                </pt>
                <pt idx="25">
                  <v>45427</v>
                </pt>
                <pt idx="26">
                  <v>45458</v>
                </pt>
                <pt idx="27">
                  <v>45488</v>
                </pt>
                <pt idx="28">
                  <v>45519</v>
                </pt>
                <pt idx="29">
                  <v>45550</v>
                </pt>
                <pt idx="30">
                  <v>45580</v>
                </pt>
                <pt idx="31">
                  <v>45611</v>
                </pt>
                <pt idx="32">
                  <v>45641</v>
                </pt>
                <pt idx="33">
                  <v>45672</v>
                </pt>
                <pt idx="34">
                  <v>45703</v>
                </pt>
                <pt idx="35">
                  <v>45731</v>
                </pt>
                <pt idx="36">
                  <v>45762</v>
                </pt>
                <pt idx="37">
                  <v>45792</v>
                </pt>
                <pt idx="38">
                  <v>45823</v>
                </pt>
                <pt idx="39">
                  <v>45853</v>
                </pt>
                <pt idx="40">
                  <v>45884</v>
                </pt>
                <pt idx="41">
                  <v>45915</v>
                </pt>
                <pt idx="42">
                  <v>45945</v>
                </pt>
                <pt idx="43">
                  <v>45976</v>
                </pt>
                <pt idx="44">
                  <v>46006</v>
                </pt>
                <pt idx="45">
                  <v>46037</v>
                </pt>
                <pt idx="46">
                  <v>46068</v>
                </pt>
                <pt idx="47">
                  <v>46096</v>
                </pt>
                <pt idx="48">
                  <v>46127</v>
                </pt>
                <pt idx="49">
                  <v>46157</v>
                </pt>
                <pt idx="50">
                  <v>46188</v>
                </pt>
                <pt idx="51">
                  <v>46218</v>
                </pt>
                <pt idx="52">
                  <v>46249</v>
                </pt>
                <pt idx="53">
                  <v>46280</v>
                </pt>
                <pt idx="54">
                  <v>46310</v>
                </pt>
                <pt idx="55">
                  <v>46341</v>
                </pt>
                <pt idx="56">
                  <v>46371</v>
                </pt>
                <pt idx="57">
                  <v>46402</v>
                </pt>
                <pt idx="58">
                  <v>46433</v>
                </pt>
                <pt idx="59">
                  <v>46461</v>
                </pt>
                <pt idx="60">
                  <v>46492</v>
                </pt>
                <pt idx="61">
                  <v>46522</v>
                </pt>
                <pt idx="62">
                  <v>46553</v>
                </pt>
                <pt idx="63">
                  <v>46583</v>
                </pt>
                <pt idx="64">
                  <v>46614</v>
                </pt>
                <pt idx="65">
                  <v>46645</v>
                </pt>
                <pt idx="66">
                  <v>46675</v>
                </pt>
                <pt idx="67">
                  <v>46706</v>
                </pt>
                <pt idx="68">
                  <v>46736</v>
                </pt>
                <pt idx="69">
                  <v>46767</v>
                </pt>
                <pt idx="70">
                  <v>46798</v>
                </pt>
                <pt idx="71">
                  <v>46827</v>
                </pt>
                <pt idx="72">
                  <v>46858</v>
                </pt>
                <pt idx="73">
                  <v>46888</v>
                </pt>
                <pt idx="74">
                  <v>46919</v>
                </pt>
                <pt idx="75">
                  <v>46949</v>
                </pt>
                <pt idx="76">
                  <v>46980</v>
                </pt>
                <pt idx="77">
                  <v>47011</v>
                </pt>
                <pt idx="78">
                  <v>47041</v>
                </pt>
                <pt idx="79">
                  <v>47072</v>
                </pt>
                <pt idx="80">
                  <v>47102</v>
                </pt>
                <pt idx="81">
                  <v>47133</v>
                </pt>
                <pt idx="82">
                  <v>47164</v>
                </pt>
                <pt idx="83">
                  <v>47192</v>
                </pt>
                <pt idx="84">
                  <v>47223</v>
                </pt>
                <pt idx="85">
                  <v>47253</v>
                </pt>
                <pt idx="86">
                  <v>47284</v>
                </pt>
                <pt idx="87">
                  <v>47314</v>
                </pt>
                <pt idx="88">
                  <v>47345</v>
                </pt>
                <pt idx="89">
                  <v>47376</v>
                </pt>
                <pt idx="90">
                  <v>47406</v>
                </pt>
                <pt idx="91">
                  <v>47437</v>
                </pt>
                <pt idx="92">
                  <v>47467</v>
                </pt>
                <pt idx="93">
                  <v>47498</v>
                </pt>
                <pt idx="94">
                  <v>47529</v>
                </pt>
                <pt idx="95">
                  <v>47557</v>
                </pt>
                <pt idx="96">
                  <v>47588</v>
                </pt>
                <pt idx="97">
                  <v>47618</v>
                </pt>
                <pt idx="98">
                  <v>47649</v>
                </pt>
                <pt idx="99">
                  <v>47679</v>
                </pt>
                <pt idx="100">
                  <v>47710</v>
                </pt>
                <pt idx="101">
                  <v>47741</v>
                </pt>
                <pt idx="102">
                  <v>47771</v>
                </pt>
                <pt idx="103">
                  <v>47802</v>
                </pt>
                <pt idx="104">
                  <v>47832</v>
                </pt>
                <pt idx="105">
                  <v>47863</v>
                </pt>
                <pt idx="106">
                  <v>47894</v>
                </pt>
                <pt idx="107">
                  <v>47922</v>
                </pt>
                <pt idx="108">
                  <v>47953</v>
                </pt>
                <pt idx="109">
                  <v>47983</v>
                </pt>
                <pt idx="110">
                  <v>48014</v>
                </pt>
                <pt idx="111">
                  <v>48044</v>
                </pt>
                <pt idx="112">
                  <v>48075</v>
                </pt>
                <pt idx="113">
                  <v>48106</v>
                </pt>
              </numCache>
            </numRef>
          </cat>
          <val>
            <numRef>
              <f>'Summary Charts'!$D$45:$D$158</f>
              <numCache>
                <formatCode>General</formatCode>
                <ptCount val="114"/>
                <pt idx="0">
                  <v>3.61784</v>
                </pt>
                <pt idx="1">
                  <v>3.60906</v>
                </pt>
                <pt idx="2">
                  <v>3.61873</v>
                </pt>
                <pt idx="3">
                  <v>3.62205</v>
                </pt>
                <pt idx="4">
                  <v>3.59446</v>
                </pt>
                <pt idx="5">
                  <v>3.65253</v>
                </pt>
                <pt idx="6">
                  <v>3.67357</v>
                </pt>
                <pt idx="7">
                  <v>3.67261</v>
                </pt>
                <pt idx="8">
                  <v>3.69116</v>
                </pt>
                <pt idx="9">
                  <v>3.73493</v>
                </pt>
                <pt idx="10">
                  <v>3.71322</v>
                </pt>
                <pt idx="11">
                  <v>3.73323</v>
                </pt>
                <pt idx="12">
                  <v>3.80213</v>
                </pt>
                <pt idx="13">
                  <v>3.81613</v>
                </pt>
                <pt idx="14">
                  <v>3.81769</v>
                </pt>
                <pt idx="15">
                  <v>3.842</v>
                </pt>
                <pt idx="16">
                  <v>3.84756</v>
                </pt>
                <pt idx="17">
                  <v>3.87742</v>
                </pt>
                <pt idx="18">
                  <v>3.89432</v>
                </pt>
                <pt idx="19">
                  <v>3.89339</v>
                </pt>
                <pt idx="20">
                  <v>3.90033</v>
                </pt>
                <pt idx="21">
                  <v>3.93997</v>
                </pt>
                <pt idx="22">
                  <v>3.91869</v>
                </pt>
                <pt idx="23">
                  <v>3.926</v>
                </pt>
                <pt idx="24">
                  <v>3.98632</v>
                </pt>
                <pt idx="25">
                  <v>3.99972</v>
                </pt>
                <pt idx="26">
                  <v>3.99701</v>
                </pt>
                <pt idx="27">
                  <v>4.01625</v>
                </pt>
                <pt idx="28">
                  <v>4.01326</v>
                </pt>
                <pt idx="29">
                  <v>4.04381</v>
                </pt>
                <pt idx="30">
                  <v>4.04959</v>
                </pt>
                <pt idx="31">
                  <v>4.03069</v>
                </pt>
                <pt idx="32">
                  <v>4.03893</v>
                </pt>
                <pt idx="33">
                  <v>4.07651</v>
                </pt>
                <pt idx="34">
                  <v>4.02729</v>
                </pt>
                <pt idx="35">
                  <v>4.03553</v>
                </pt>
                <pt idx="36">
                  <v>4.10106</v>
                </pt>
                <pt idx="37">
                  <v>4.10265</v>
                </pt>
                <pt idx="38">
                  <v>4.08752</v>
                </pt>
                <pt idx="39">
                  <v>4.09482</v>
                </pt>
                <pt idx="40">
                  <v>4.0769</v>
                </pt>
                <pt idx="41">
                  <v>4.09774</v>
                </pt>
                <pt idx="42">
                  <v>4.10054</v>
                </pt>
                <pt idx="43">
                  <v>4.07634</v>
                </pt>
                <pt idx="44">
                  <v>4.07344</v>
                </pt>
                <pt idx="45">
                  <v>4.10541</v>
                </pt>
                <pt idx="46">
                  <v>4.04934</v>
                </pt>
                <pt idx="47">
                  <v>4.04947</v>
                </pt>
                <pt idx="48">
                  <v>4.10947</v>
                </pt>
                <pt idx="49">
                  <v>4.1081</v>
                </pt>
                <pt idx="50">
                  <v>4.08914</v>
                </pt>
                <pt idx="51">
                  <v>4.09757</v>
                </pt>
                <pt idx="52">
                  <v>4.07634</v>
                </pt>
                <pt idx="53">
                  <v>4.09504</v>
                </pt>
                <pt idx="54">
                  <v>4.09711</v>
                </pt>
                <pt idx="55">
                  <v>4.07055</v>
                </pt>
                <pt idx="56">
                  <v>4.06613</v>
                </pt>
                <pt idx="57">
                  <v>4.09708</v>
                </pt>
                <pt idx="58">
                  <v>4.03782</v>
                </pt>
                <pt idx="59">
                  <v>4.03612</v>
                </pt>
                <pt idx="60">
                  <v>4.09557</v>
                </pt>
                <pt idx="61">
                  <v>4.0912</v>
                </pt>
                <pt idx="62">
                  <v>4.06987</v>
                </pt>
                <pt idx="63">
                  <v>4.0762</v>
                </pt>
                <pt idx="64">
                  <v>4.05694</v>
                </pt>
                <pt idx="65">
                  <v>4.07168</v>
                </pt>
                <pt idx="66">
                  <v>4.06543</v>
                </pt>
                <pt idx="67">
                  <v>4.03438</v>
                </pt>
                <pt idx="68">
                  <v>4.0212</v>
                </pt>
                <pt idx="69">
                  <v>4.05163</v>
                </pt>
                <pt idx="70">
                  <v>3.98544</v>
                </pt>
                <pt idx="71">
                  <v>3.96951</v>
                </pt>
                <pt idx="72">
                  <v>4.0304</v>
                </pt>
                <pt idx="73">
                  <v>4.01763</v>
                </pt>
                <pt idx="74">
                  <v>3.99897</v>
                </pt>
                <pt idx="75">
                  <v>3.99575</v>
                </pt>
                <pt idx="76">
                  <v>3.96439</v>
                </pt>
                <pt idx="77">
                  <v>3.98751</v>
                </pt>
                <pt idx="78">
                  <v>3.98091</v>
                </pt>
                <pt idx="79">
                  <v>3.94926</v>
                </pt>
                <pt idx="80">
                  <v>3.94523</v>
                </pt>
                <pt idx="81">
                  <v>3.97008</v>
                </pt>
                <pt idx="82">
                  <v>3.90758</v>
                </pt>
                <pt idx="83">
                  <v>3.90296</v>
                </pt>
                <pt idx="84">
                  <v>3.95727</v>
                </pt>
                <pt idx="85">
                  <v>3.95311</v>
                </pt>
                <pt idx="86">
                  <v>3.92822</v>
                </pt>
                <pt idx="87">
                  <v>3.92981</v>
                </pt>
                <pt idx="88">
                  <v>3.90518</v>
                </pt>
                <pt idx="89">
                  <v>3.91948</v>
                </pt>
                <pt idx="90">
                  <v>3.90724</v>
                </pt>
                <pt idx="91">
                  <v>3.87454</v>
                </pt>
                <pt idx="92">
                  <v>3.86221</v>
                </pt>
                <pt idx="93">
                  <v>3.88743</v>
                </pt>
                <pt idx="94">
                  <v>3.81567</v>
                </pt>
                <pt idx="95">
                  <v>3.80231</v>
                </pt>
                <pt idx="96">
                  <v>3.86014</v>
                </pt>
                <pt idx="97">
                  <v>3.84928</v>
                </pt>
                <pt idx="98">
                  <v>3.82266</v>
                </pt>
                <pt idx="99">
                  <v>3.81982</v>
                </pt>
                <pt idx="100">
                  <v>3.79053</v>
                </pt>
                <pt idx="101">
                  <v>3.80235</v>
                </pt>
                <pt idx="102">
                  <v>3.79116</v>
                </pt>
                <pt idx="103">
                  <v>3.75879</v>
                </pt>
                <pt idx="104">
                  <v>3.74499</v>
                </pt>
                <pt idx="105">
                  <v>3.76869</v>
                </pt>
                <pt idx="106">
                  <v>3.69955</v>
                </pt>
                <pt idx="107">
                  <v>3.68453</v>
                </pt>
                <pt idx="108">
                  <v>3.74157</v>
                </pt>
                <pt idx="109">
                  <v>3.72846</v>
                </pt>
                <pt idx="110">
                  <v>3.70151</v>
                </pt>
                <pt idx="111">
                  <v>3.69837</v>
                </pt>
                <pt idx="112">
                  <v>3.6742</v>
                </pt>
                <pt idx="113">
                  <v>3.67989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931671360"/>
        <axId val="1931678432"/>
      </lineChart>
      <dateAx>
        <axId val="1931671360"/>
        <scaling>
          <orientation val="minMax"/>
          <max val="46997"/>
        </scaling>
        <delete val="0"/>
        <axPos val="b"/>
        <numFmt formatCode="[$-409]mmm\-yy;@" sourceLinked="1"/>
        <majorTickMark val="out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54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931678432"/>
        <crosses val="autoZero"/>
        <lblOffset val="100"/>
        <baseTimeUnit val="months"/>
        <majorUnit val="6"/>
        <majorTimeUnit val="months"/>
      </dateAx>
      <valAx>
        <axId val="1931678432"/>
        <scaling>
          <orientation val="minMax"/>
          <min val="3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>
                  <a:defRPr/>
                </a:pPr>
                <a:r>
                  <a:rPr lang="en-US" b="0"/>
                  <a:t>WAD (yrs.)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931671360"/>
        <crosses val="autoZero"/>
        <crossBetween val="midCat"/>
        <majorUnit val="0.3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n-US"/>
        </a:p>
      </txPr>
    </legend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Weighted average</a:t>
            </a:r>
            <a:r>
              <a:rPr lang="en-US" baseline="0"/>
              <a:t xml:space="preserve"> maturity (WAM) rises modestly to a peak of 76 months</a:t>
            </a:r>
            <a:endParaRPr lang="en-US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strRef>
              <f>'Summary Charts'!$E$44</f>
              <strCache>
                <ptCount val="1"/>
                <pt idx="0">
                  <v>WAM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 Charts'!$B$45:$B$158</f>
              <numCache>
                <formatCode>[$-409]mmm\-yy;@</formatCode>
                <ptCount val="114"/>
                <pt idx="0">
                  <v>44666</v>
                </pt>
                <pt idx="1">
                  <v>44696</v>
                </pt>
                <pt idx="2">
                  <v>44727</v>
                </pt>
                <pt idx="3">
                  <v>44757</v>
                </pt>
                <pt idx="4">
                  <v>44788</v>
                </pt>
                <pt idx="5">
                  <v>44819</v>
                </pt>
                <pt idx="6">
                  <v>44849</v>
                </pt>
                <pt idx="7">
                  <v>44880</v>
                </pt>
                <pt idx="8">
                  <v>44910</v>
                </pt>
                <pt idx="9">
                  <v>44941</v>
                </pt>
                <pt idx="10">
                  <v>44972</v>
                </pt>
                <pt idx="11">
                  <v>45000</v>
                </pt>
                <pt idx="12">
                  <v>45031</v>
                </pt>
                <pt idx="13">
                  <v>45061</v>
                </pt>
                <pt idx="14">
                  <v>45092</v>
                </pt>
                <pt idx="15">
                  <v>45122</v>
                </pt>
                <pt idx="16">
                  <v>45153</v>
                </pt>
                <pt idx="17">
                  <v>45184</v>
                </pt>
                <pt idx="18">
                  <v>45214</v>
                </pt>
                <pt idx="19">
                  <v>45245</v>
                </pt>
                <pt idx="20">
                  <v>45275</v>
                </pt>
                <pt idx="21">
                  <v>45306</v>
                </pt>
                <pt idx="22">
                  <v>45337</v>
                </pt>
                <pt idx="23">
                  <v>45366</v>
                </pt>
                <pt idx="24">
                  <v>45397</v>
                </pt>
                <pt idx="25">
                  <v>45427</v>
                </pt>
                <pt idx="26">
                  <v>45458</v>
                </pt>
                <pt idx="27">
                  <v>45488</v>
                </pt>
                <pt idx="28">
                  <v>45519</v>
                </pt>
                <pt idx="29">
                  <v>45550</v>
                </pt>
                <pt idx="30">
                  <v>45580</v>
                </pt>
                <pt idx="31">
                  <v>45611</v>
                </pt>
                <pt idx="32">
                  <v>45641</v>
                </pt>
                <pt idx="33">
                  <v>45672</v>
                </pt>
                <pt idx="34">
                  <v>45703</v>
                </pt>
                <pt idx="35">
                  <v>45731</v>
                </pt>
                <pt idx="36">
                  <v>45762</v>
                </pt>
                <pt idx="37">
                  <v>45792</v>
                </pt>
                <pt idx="38">
                  <v>45823</v>
                </pt>
                <pt idx="39">
                  <v>45853</v>
                </pt>
                <pt idx="40">
                  <v>45884</v>
                </pt>
                <pt idx="41">
                  <v>45915</v>
                </pt>
                <pt idx="42">
                  <v>45945</v>
                </pt>
                <pt idx="43">
                  <v>45976</v>
                </pt>
                <pt idx="44">
                  <v>46006</v>
                </pt>
                <pt idx="45">
                  <v>46037</v>
                </pt>
                <pt idx="46">
                  <v>46068</v>
                </pt>
                <pt idx="47">
                  <v>46096</v>
                </pt>
                <pt idx="48">
                  <v>46127</v>
                </pt>
                <pt idx="49">
                  <v>46157</v>
                </pt>
                <pt idx="50">
                  <v>46188</v>
                </pt>
                <pt idx="51">
                  <v>46218</v>
                </pt>
                <pt idx="52">
                  <v>46249</v>
                </pt>
                <pt idx="53">
                  <v>46280</v>
                </pt>
                <pt idx="54">
                  <v>46310</v>
                </pt>
                <pt idx="55">
                  <v>46341</v>
                </pt>
                <pt idx="56">
                  <v>46371</v>
                </pt>
                <pt idx="57">
                  <v>46402</v>
                </pt>
                <pt idx="58">
                  <v>46433</v>
                </pt>
                <pt idx="59">
                  <v>46461</v>
                </pt>
                <pt idx="60">
                  <v>46492</v>
                </pt>
                <pt idx="61">
                  <v>46522</v>
                </pt>
                <pt idx="62">
                  <v>46553</v>
                </pt>
                <pt idx="63">
                  <v>46583</v>
                </pt>
                <pt idx="64">
                  <v>46614</v>
                </pt>
                <pt idx="65">
                  <v>46645</v>
                </pt>
                <pt idx="66">
                  <v>46675</v>
                </pt>
                <pt idx="67">
                  <v>46706</v>
                </pt>
                <pt idx="68">
                  <v>46736</v>
                </pt>
                <pt idx="69">
                  <v>46767</v>
                </pt>
                <pt idx="70">
                  <v>46798</v>
                </pt>
                <pt idx="71">
                  <v>46827</v>
                </pt>
                <pt idx="72">
                  <v>46858</v>
                </pt>
                <pt idx="73">
                  <v>46888</v>
                </pt>
                <pt idx="74">
                  <v>46919</v>
                </pt>
                <pt idx="75">
                  <v>46949</v>
                </pt>
                <pt idx="76">
                  <v>46980</v>
                </pt>
                <pt idx="77">
                  <v>47011</v>
                </pt>
                <pt idx="78">
                  <v>47041</v>
                </pt>
                <pt idx="79">
                  <v>47072</v>
                </pt>
                <pt idx="80">
                  <v>47102</v>
                </pt>
                <pt idx="81">
                  <v>47133</v>
                </pt>
                <pt idx="82">
                  <v>47164</v>
                </pt>
                <pt idx="83">
                  <v>47192</v>
                </pt>
                <pt idx="84">
                  <v>47223</v>
                </pt>
                <pt idx="85">
                  <v>47253</v>
                </pt>
                <pt idx="86">
                  <v>47284</v>
                </pt>
                <pt idx="87">
                  <v>47314</v>
                </pt>
                <pt idx="88">
                  <v>47345</v>
                </pt>
                <pt idx="89">
                  <v>47376</v>
                </pt>
                <pt idx="90">
                  <v>47406</v>
                </pt>
                <pt idx="91">
                  <v>47437</v>
                </pt>
                <pt idx="92">
                  <v>47467</v>
                </pt>
                <pt idx="93">
                  <v>47498</v>
                </pt>
                <pt idx="94">
                  <v>47529</v>
                </pt>
                <pt idx="95">
                  <v>47557</v>
                </pt>
                <pt idx="96">
                  <v>47588</v>
                </pt>
                <pt idx="97">
                  <v>47618</v>
                </pt>
                <pt idx="98">
                  <v>47649</v>
                </pt>
                <pt idx="99">
                  <v>47679</v>
                </pt>
                <pt idx="100">
                  <v>47710</v>
                </pt>
                <pt idx="101">
                  <v>47741</v>
                </pt>
                <pt idx="102">
                  <v>47771</v>
                </pt>
                <pt idx="103">
                  <v>47802</v>
                </pt>
                <pt idx="104">
                  <v>47832</v>
                </pt>
                <pt idx="105">
                  <v>47863</v>
                </pt>
                <pt idx="106">
                  <v>47894</v>
                </pt>
                <pt idx="107">
                  <v>47922</v>
                </pt>
                <pt idx="108">
                  <v>47953</v>
                </pt>
                <pt idx="109">
                  <v>47983</v>
                </pt>
                <pt idx="110">
                  <v>48014</v>
                </pt>
                <pt idx="111">
                  <v>48044</v>
                </pt>
                <pt idx="112">
                  <v>48075</v>
                </pt>
                <pt idx="113">
                  <v>48106</v>
                </pt>
              </numCache>
            </numRef>
          </cat>
          <val>
            <numRef>
              <f>'Summary Charts'!$E$45:$E$158</f>
              <numCache>
                <formatCode>General</formatCode>
                <ptCount val="114"/>
                <pt idx="0">
                  <v>74.37996</v>
                </pt>
                <pt idx="1">
                  <v>74.17892000000001</v>
                </pt>
                <pt idx="2">
                  <v>74.55379000000001</v>
                </pt>
                <pt idx="3">
                  <v>73.94454</v>
                </pt>
                <pt idx="4">
                  <v>73.52162</v>
                </pt>
                <pt idx="5">
                  <v>74.37229000000001</v>
                </pt>
                <pt idx="6">
                  <v>74.17491</v>
                </pt>
                <pt idx="7">
                  <v>74.22922</v>
                </pt>
                <pt idx="8">
                  <v>74.41364</v>
                </pt>
                <pt idx="9">
                  <v>74.70415</v>
                </pt>
                <pt idx="10">
                  <v>74.54824000000001</v>
                </pt>
                <pt idx="11">
                  <v>74.3694</v>
                </pt>
                <pt idx="12">
                  <v>75.15348</v>
                </pt>
                <pt idx="13">
                  <v>75.25081</v>
                </pt>
                <pt idx="14">
                  <v>75.47017</v>
                </pt>
                <pt idx="15">
                  <v>75.28376</v>
                </pt>
                <pt idx="16">
                  <v>75.34997</v>
                </pt>
                <pt idx="17">
                  <v>75.8257</v>
                </pt>
                <pt idx="18">
                  <v>75.59184</v>
                </pt>
                <pt idx="19">
                  <v>75.38455999999999</v>
                </pt>
                <pt idx="20">
                  <v>75.52969</v>
                </pt>
                <pt idx="21">
                  <v>75.77809999999999</v>
                </pt>
                <pt idx="22">
                  <v>75.34524999999999</v>
                </pt>
                <pt idx="23">
                  <v>75.11418999999999</v>
                </pt>
                <pt idx="24">
                  <v>75.78916</v>
                </pt>
                <pt idx="25">
                  <v>75.75005</v>
                </pt>
                <pt idx="26">
                  <v>75.93453</v>
                </pt>
                <pt idx="27">
                  <v>75.83734</v>
                </pt>
                <pt idx="28">
                  <v>75.76094000000001</v>
                </pt>
                <pt idx="29">
                  <v>76.19452</v>
                </pt>
                <pt idx="30">
                  <v>75.8133</v>
                </pt>
                <pt idx="31">
                  <v>75.59028000000001</v>
                </pt>
                <pt idx="32">
                  <v>75.68523999999999</v>
                </pt>
                <pt idx="33">
                  <v>76.04676000000001</v>
                </pt>
                <pt idx="34">
                  <v>75.50467</v>
                </pt>
                <pt idx="35">
                  <v>75.15693</v>
                </pt>
                <pt idx="36">
                  <v>76.05556</v>
                </pt>
                <pt idx="37">
                  <v>76.0505</v>
                </pt>
                <pt idx="38">
                  <v>76.28445000000001</v>
                </pt>
                <pt idx="39">
                  <v>76.05744</v>
                </pt>
                <pt idx="40">
                  <v>75.95560999999999</v>
                </pt>
                <pt idx="41">
                  <v>76.45639</v>
                </pt>
                <pt idx="42">
                  <v>76.113</v>
                </pt>
                <pt idx="43">
                  <v>75.87616</v>
                </pt>
                <pt idx="44">
                  <v>75.99636</v>
                </pt>
                <pt idx="45">
                  <v>76.37371</v>
                </pt>
                <pt idx="46">
                  <v>75.83568</v>
                </pt>
                <pt idx="47">
                  <v>75.51822</v>
                </pt>
                <pt idx="48">
                  <v>76.38124000000001</v>
                </pt>
                <pt idx="49">
                  <v>76.26356</v>
                </pt>
                <pt idx="50">
                  <v>76.45341000000001</v>
                </pt>
                <pt idx="51">
                  <v>76.2009</v>
                </pt>
                <pt idx="52">
                  <v>76.02134</v>
                </pt>
                <pt idx="53">
                  <v>76.50961</v>
                </pt>
                <pt idx="54">
                  <v>76.15533000000001</v>
                </pt>
                <pt idx="55">
                  <v>75.89894</v>
                </pt>
                <pt idx="56">
                  <v>75.97825</v>
                </pt>
                <pt idx="57">
                  <v>76.31104000000001</v>
                </pt>
                <pt idx="58">
                  <v>75.76161999999999</v>
                </pt>
                <pt idx="59">
                  <v>75.40237</v>
                </pt>
                <pt idx="60">
                  <v>76.10728</v>
                </pt>
                <pt idx="61">
                  <v>75.92492</v>
                </pt>
                <pt idx="62">
                  <v>76.06058</v>
                </pt>
                <pt idx="63">
                  <v>75.79155</v>
                </pt>
                <pt idx="64">
                  <v>75.62966</v>
                </pt>
                <pt idx="65">
                  <v>76.03707</v>
                </pt>
                <pt idx="66">
                  <v>75.52901</v>
                </pt>
                <pt idx="67">
                  <v>75.22915</v>
                </pt>
                <pt idx="68">
                  <v>75.25867</v>
                </pt>
                <pt idx="69">
                  <v>75.55859</v>
                </pt>
                <pt idx="70">
                  <v>74.75187</v>
                </pt>
                <pt idx="71">
                  <v>74.25673</v>
                </pt>
                <pt idx="72">
                  <v>75.16837</v>
                </pt>
                <pt idx="73">
                  <v>74.90181</v>
                </pt>
                <pt idx="74">
                  <v>75.02506</v>
                </pt>
                <pt idx="75">
                  <v>74.65599</v>
                </pt>
                <pt idx="76">
                  <v>74.32340000000001</v>
                </pt>
                <pt idx="77">
                  <v>74.76654000000001</v>
                </pt>
                <pt idx="78">
                  <v>74.33620999999999</v>
                </pt>
                <pt idx="79">
                  <v>74.01358</v>
                </pt>
                <pt idx="80">
                  <v>74.02846</v>
                </pt>
                <pt idx="81">
                  <v>74.34863</v>
                </pt>
                <pt idx="82">
                  <v>73.73681000000001</v>
                </pt>
                <pt idx="83">
                  <v>73.28842</v>
                </pt>
                <pt idx="84">
                  <v>74.06950999999999</v>
                </pt>
                <pt idx="85">
                  <v>73.89792</v>
                </pt>
                <pt idx="86">
                  <v>73.96628</v>
                </pt>
                <pt idx="87">
                  <v>73.64884000000001</v>
                </pt>
                <pt idx="88">
                  <v>73.48456</v>
                </pt>
                <pt idx="89">
                  <v>73.83162</v>
                </pt>
                <pt idx="90">
                  <v>73.27374</v>
                </pt>
                <pt idx="91">
                  <v>72.9487</v>
                </pt>
                <pt idx="92">
                  <v>72.90774</v>
                </pt>
                <pt idx="93">
                  <v>73.12618999999999</v>
                </pt>
                <pt idx="94">
                  <v>72.31686999999999</v>
                </pt>
                <pt idx="95">
                  <v>71.76526</v>
                </pt>
                <pt idx="96">
                  <v>72.52369</v>
                </pt>
                <pt idx="97">
                  <v>72.26192</v>
                </pt>
                <pt idx="98">
                  <v>72.31944</v>
                </pt>
                <pt idx="99">
                  <v>71.89124</v>
                </pt>
                <pt idx="100">
                  <v>71.52122</v>
                </pt>
                <pt idx="101">
                  <v>71.90163</v>
                </pt>
                <pt idx="102">
                  <v>71.3674</v>
                </pt>
                <pt idx="103">
                  <v>70.97004</v>
                </pt>
                <pt idx="104">
                  <v>70.92749999999999</v>
                </pt>
                <pt idx="105">
                  <v>71.11657</v>
                </pt>
                <pt idx="106">
                  <v>70.35673</v>
                </pt>
                <pt idx="107">
                  <v>69.81932999999999</v>
                </pt>
                <pt idx="108">
                  <v>70.56343</v>
                </pt>
                <pt idx="109">
                  <v>70.3188</v>
                </pt>
                <pt idx="110">
                  <v>70.35666000000001</v>
                </pt>
                <pt idx="111">
                  <v>69.95105</v>
                </pt>
                <pt idx="112">
                  <v>69.57482</v>
                </pt>
                <pt idx="113">
                  <v>69.92376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931671360"/>
        <axId val="1931678432"/>
      </lineChart>
      <dateAx>
        <axId val="1931671360"/>
        <scaling>
          <orientation val="minMax"/>
          <max val="46997"/>
        </scaling>
        <delete val="0"/>
        <axPos val="b"/>
        <numFmt formatCode="[$-409]mmm\-yy;@" sourceLinked="1"/>
        <majorTickMark val="out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54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931678432"/>
        <crosses val="autoZero"/>
        <lblOffset val="100"/>
        <baseTimeUnit val="months"/>
        <majorUnit val="6"/>
        <majorTimeUnit val="months"/>
      </dateAx>
      <valAx>
        <axId val="1931678432"/>
        <scaling>
          <orientation val="minMax"/>
          <max val="85"/>
          <min val="65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>
                  <a:defRPr/>
                </a:pPr>
                <a:r>
                  <a:rPr lang="en-US" b="0" baseline="0"/>
                  <a:t>WAM (mos.)</a:t>
                </a:r>
                <a:endParaRPr lang="en-US" b="0"/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931671360"/>
        <crosses val="autoZero"/>
        <crossBetween val="midCat"/>
        <majorUnit val="4"/>
      </valAx>
    </plotArea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TIPS</a:t>
            </a:r>
            <a:r>
              <a:rPr lang="en-US" baseline="0"/>
              <a:t xml:space="preserve"> Share</a:t>
            </a:r>
            <a:endParaRPr lang="en-US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v>TIPS Share w SOMA</v>
          </tx>
          <spPr>
            <a:ln xmlns:a="http://schemas.openxmlformats.org/drawingml/2006/main"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 Charts'!$B$45:$B$158</f>
              <numCache>
                <formatCode>[$-409]mmm\-yy;@</formatCode>
                <ptCount val="114"/>
                <pt idx="0">
                  <v>44666</v>
                </pt>
                <pt idx="1">
                  <v>44696</v>
                </pt>
                <pt idx="2">
                  <v>44727</v>
                </pt>
                <pt idx="3">
                  <v>44757</v>
                </pt>
                <pt idx="4">
                  <v>44788</v>
                </pt>
                <pt idx="5">
                  <v>44819</v>
                </pt>
                <pt idx="6">
                  <v>44849</v>
                </pt>
                <pt idx="7">
                  <v>44880</v>
                </pt>
                <pt idx="8">
                  <v>44910</v>
                </pt>
                <pt idx="9">
                  <v>44941</v>
                </pt>
                <pt idx="10">
                  <v>44972</v>
                </pt>
                <pt idx="11">
                  <v>45000</v>
                </pt>
                <pt idx="12">
                  <v>45031</v>
                </pt>
                <pt idx="13">
                  <v>45061</v>
                </pt>
                <pt idx="14">
                  <v>45092</v>
                </pt>
                <pt idx="15">
                  <v>45122</v>
                </pt>
                <pt idx="16">
                  <v>45153</v>
                </pt>
                <pt idx="17">
                  <v>45184</v>
                </pt>
                <pt idx="18">
                  <v>45214</v>
                </pt>
                <pt idx="19">
                  <v>45245</v>
                </pt>
                <pt idx="20">
                  <v>45275</v>
                </pt>
                <pt idx="21">
                  <v>45306</v>
                </pt>
                <pt idx="22">
                  <v>45337</v>
                </pt>
                <pt idx="23">
                  <v>45366</v>
                </pt>
                <pt idx="24">
                  <v>45397</v>
                </pt>
                <pt idx="25">
                  <v>45427</v>
                </pt>
                <pt idx="26">
                  <v>45458</v>
                </pt>
                <pt idx="27">
                  <v>45488</v>
                </pt>
                <pt idx="28">
                  <v>45519</v>
                </pt>
                <pt idx="29">
                  <v>45550</v>
                </pt>
                <pt idx="30">
                  <v>45580</v>
                </pt>
                <pt idx="31">
                  <v>45611</v>
                </pt>
                <pt idx="32">
                  <v>45641</v>
                </pt>
                <pt idx="33">
                  <v>45672</v>
                </pt>
                <pt idx="34">
                  <v>45703</v>
                </pt>
                <pt idx="35">
                  <v>45731</v>
                </pt>
                <pt idx="36">
                  <v>45762</v>
                </pt>
                <pt idx="37">
                  <v>45792</v>
                </pt>
                <pt idx="38">
                  <v>45823</v>
                </pt>
                <pt idx="39">
                  <v>45853</v>
                </pt>
                <pt idx="40">
                  <v>45884</v>
                </pt>
                <pt idx="41">
                  <v>45915</v>
                </pt>
                <pt idx="42">
                  <v>45945</v>
                </pt>
                <pt idx="43">
                  <v>45976</v>
                </pt>
                <pt idx="44">
                  <v>46006</v>
                </pt>
                <pt idx="45">
                  <v>46037</v>
                </pt>
                <pt idx="46">
                  <v>46068</v>
                </pt>
                <pt idx="47">
                  <v>46096</v>
                </pt>
                <pt idx="48">
                  <v>46127</v>
                </pt>
                <pt idx="49">
                  <v>46157</v>
                </pt>
                <pt idx="50">
                  <v>46188</v>
                </pt>
                <pt idx="51">
                  <v>46218</v>
                </pt>
                <pt idx="52">
                  <v>46249</v>
                </pt>
                <pt idx="53">
                  <v>46280</v>
                </pt>
                <pt idx="54">
                  <v>46310</v>
                </pt>
                <pt idx="55">
                  <v>46341</v>
                </pt>
                <pt idx="56">
                  <v>46371</v>
                </pt>
                <pt idx="57">
                  <v>46402</v>
                </pt>
                <pt idx="58">
                  <v>46433</v>
                </pt>
                <pt idx="59">
                  <v>46461</v>
                </pt>
                <pt idx="60">
                  <v>46492</v>
                </pt>
                <pt idx="61">
                  <v>46522</v>
                </pt>
                <pt idx="62">
                  <v>46553</v>
                </pt>
                <pt idx="63">
                  <v>46583</v>
                </pt>
                <pt idx="64">
                  <v>46614</v>
                </pt>
                <pt idx="65">
                  <v>46645</v>
                </pt>
                <pt idx="66">
                  <v>46675</v>
                </pt>
                <pt idx="67">
                  <v>46706</v>
                </pt>
                <pt idx="68">
                  <v>46736</v>
                </pt>
                <pt idx="69">
                  <v>46767</v>
                </pt>
                <pt idx="70">
                  <v>46798</v>
                </pt>
                <pt idx="71">
                  <v>46827</v>
                </pt>
                <pt idx="72">
                  <v>46858</v>
                </pt>
                <pt idx="73">
                  <v>46888</v>
                </pt>
                <pt idx="74">
                  <v>46919</v>
                </pt>
                <pt idx="75">
                  <v>46949</v>
                </pt>
                <pt idx="76">
                  <v>46980</v>
                </pt>
                <pt idx="77">
                  <v>47011</v>
                </pt>
                <pt idx="78">
                  <v>47041</v>
                </pt>
                <pt idx="79">
                  <v>47072</v>
                </pt>
                <pt idx="80">
                  <v>47102</v>
                </pt>
                <pt idx="81">
                  <v>47133</v>
                </pt>
                <pt idx="82">
                  <v>47164</v>
                </pt>
                <pt idx="83">
                  <v>47192</v>
                </pt>
                <pt idx="84">
                  <v>47223</v>
                </pt>
                <pt idx="85">
                  <v>47253</v>
                </pt>
                <pt idx="86">
                  <v>47284</v>
                </pt>
                <pt idx="87">
                  <v>47314</v>
                </pt>
                <pt idx="88">
                  <v>47345</v>
                </pt>
                <pt idx="89">
                  <v>47376</v>
                </pt>
                <pt idx="90">
                  <v>47406</v>
                </pt>
                <pt idx="91">
                  <v>47437</v>
                </pt>
                <pt idx="92">
                  <v>47467</v>
                </pt>
                <pt idx="93">
                  <v>47498</v>
                </pt>
                <pt idx="94">
                  <v>47529</v>
                </pt>
                <pt idx="95">
                  <v>47557</v>
                </pt>
                <pt idx="96">
                  <v>47588</v>
                </pt>
                <pt idx="97">
                  <v>47618</v>
                </pt>
                <pt idx="98">
                  <v>47649</v>
                </pt>
                <pt idx="99">
                  <v>47679</v>
                </pt>
                <pt idx="100">
                  <v>47710</v>
                </pt>
                <pt idx="101">
                  <v>47741</v>
                </pt>
                <pt idx="102">
                  <v>47771</v>
                </pt>
                <pt idx="103">
                  <v>47802</v>
                </pt>
                <pt idx="104">
                  <v>47832</v>
                </pt>
                <pt idx="105">
                  <v>47863</v>
                </pt>
                <pt idx="106">
                  <v>47894</v>
                </pt>
                <pt idx="107">
                  <v>47922</v>
                </pt>
                <pt idx="108">
                  <v>47953</v>
                </pt>
                <pt idx="109">
                  <v>47983</v>
                </pt>
                <pt idx="110">
                  <v>48014</v>
                </pt>
                <pt idx="111">
                  <v>48044</v>
                </pt>
                <pt idx="112">
                  <v>48075</v>
                </pt>
                <pt idx="113">
                  <v>48106</v>
                </pt>
              </numCache>
            </numRef>
          </cat>
          <val>
            <numLit>
              <formatCode>General</formatCode>
              <ptCount val="124"/>
              <pt idx="0">
                <v>0.07468</v>
              </pt>
              <pt idx="1">
                <v>0.07521</v>
              </pt>
              <pt idx="2">
                <v>0.07645</v>
              </pt>
              <pt idx="3">
                <v>0.07487000000000001</v>
              </pt>
              <pt idx="4">
                <v>0.07502</v>
              </pt>
              <pt idx="5">
                <v>0.07621</v>
              </pt>
              <pt idx="6">
                <v>0.07699</v>
              </pt>
              <pt idx="7">
                <v>0.07751</v>
              </pt>
              <pt idx="8">
                <v>0.07856</v>
              </pt>
              <pt idx="9">
                <v>0.07747999999999999</v>
              </pt>
              <pt idx="10">
                <v>0.07749</v>
              </pt>
              <pt idx="11">
                <v>0.07802000000000001</v>
              </pt>
              <pt idx="12">
                <v>0.07725</v>
              </pt>
              <pt idx="13">
                <v>0.07779</v>
              </pt>
              <pt idx="14">
                <v>0.07883</v>
              </pt>
              <pt idx="15">
                <v>0.07724</v>
              </pt>
              <pt idx="16">
                <v>0.07735</v>
              </pt>
              <pt idx="17">
                <v>0.07847</v>
              </pt>
              <pt idx="18">
                <v>0.07925</v>
              </pt>
              <pt idx="19">
                <v>0.07972</v>
              </pt>
              <pt idx="20">
                <v>0.08073</v>
              </pt>
              <pt idx="21">
                <v>0.07961</v>
              </pt>
              <pt idx="22">
                <v>0.07957</v>
              </pt>
              <pt idx="23">
                <v>0.0801</v>
              </pt>
              <pt idx="24">
                <v>0.08008</v>
              </pt>
              <pt idx="25">
                <v>0.08065</v>
              </pt>
              <pt idx="26">
                <v>0.08172</v>
              </pt>
              <pt idx="27">
                <v>0.08032</v>
              </pt>
              <pt idx="28">
                <v>0.08044999999999999</v>
              </pt>
              <pt idx="29">
                <v>0.08159</v>
              </pt>
              <pt idx="30">
                <v>0.08058</v>
              </pt>
              <pt idx="31">
                <v>0.08093</v>
              </pt>
              <pt idx="32">
                <v>0.08194</v>
              </pt>
              <pt idx="33">
                <v>0.07914</v>
              </pt>
              <pt idx="34">
                <v>0.0789</v>
              </pt>
              <pt idx="35">
                <v>0.07933999999999999</v>
              </pt>
              <pt idx="36">
                <v>0.07938000000000001</v>
              </pt>
              <pt idx="37">
                <v>0.07979</v>
              </pt>
              <pt idx="38">
                <v>0.0809</v>
              </pt>
              <pt idx="39">
                <v>0.07946</v>
              </pt>
              <pt idx="40">
                <v>0.07945000000000001</v>
              </pt>
              <pt idx="41">
                <v>0.08075</v>
              </pt>
              <pt idx="42">
                <v>0.0799</v>
              </pt>
              <pt idx="43">
                <v>0.08024000000000001</v>
              </pt>
              <pt idx="44">
                <v>0.08137999999999999</v>
              </pt>
              <pt idx="45">
                <v>0.07912</v>
              </pt>
              <pt idx="46">
                <v>0.07878</v>
              </pt>
              <pt idx="47">
                <v>0.07929</v>
              </pt>
              <pt idx="48">
                <v>0.07937</v>
              </pt>
              <pt idx="49">
                <v>0.0798</v>
              </pt>
              <pt idx="50">
                <v>0.08107</v>
              </pt>
              <pt idx="51">
                <v>0.07990999999999999</v>
              </pt>
              <pt idx="52">
                <v>0.07994999999999999</v>
              </pt>
              <pt idx="53">
                <v>0.08135000000000001</v>
              </pt>
              <pt idx="54">
                <v>0.08037999999999999</v>
              </pt>
              <pt idx="55">
                <v>0.08086</v>
              </pt>
              <pt idx="56">
                <v>0.08201</v>
              </pt>
              <pt idx="57">
                <v>0.08026</v>
              </pt>
              <pt idx="58">
                <v>0.07994</v>
              </pt>
              <pt idx="59">
                <v>0.08042000000000001</v>
              </pt>
              <pt idx="60">
                <v>0.08053</v>
              </pt>
              <pt idx="61">
                <v>0.08105</v>
              </pt>
              <pt idx="62">
                <v>0.08230999999999999</v>
              </pt>
              <pt idx="63">
                <v>0.08107</v>
              </pt>
              <pt idx="64">
                <v>0.08112999999999999</v>
              </pt>
              <pt idx="65">
                <v>0.08241999999999999</v>
              </pt>
              <pt idx="66">
                <v>0.08134</v>
              </pt>
              <pt idx="67">
                <v>0.08162</v>
              </pt>
              <pt idx="68">
                <v>0.08271000000000001</v>
              </pt>
              <pt idx="69">
                <v>0.08119999999999999</v>
              </pt>
              <pt idx="70">
                <v>0.08069</v>
              </pt>
              <pt idx="71">
                <v>0.08103</v>
              </pt>
              <pt idx="72">
                <v>0.08016</v>
              </pt>
              <pt idx="73">
                <v>0.08058999999999999</v>
              </pt>
              <pt idx="74">
                <v>0.08185000000000001</v>
              </pt>
              <pt idx="75">
                <v>0.08072</v>
              </pt>
              <pt idx="76">
                <v>0.08064</v>
              </pt>
              <pt idx="77">
                <v>0.08198999999999999</v>
              </pt>
              <pt idx="78">
                <v>0.08112</v>
              </pt>
              <pt idx="79">
                <v>0.08152</v>
              </pt>
              <pt idx="80">
                <v>0.08259</v>
              </pt>
              <pt idx="81">
                <v>0.08146</v>
              </pt>
              <pt idx="82">
                <v>0.08112</v>
              </pt>
              <pt idx="83">
                <v>0.08153000000000001</v>
              </pt>
              <pt idx="84">
                <v>0.08042000000000001</v>
              </pt>
              <pt idx="85">
                <v>0.08091</v>
              </pt>
              <pt idx="86">
                <v>0.08205999999999999</v>
              </pt>
              <pt idx="87">
                <v>0.08093</v>
              </pt>
              <pt idx="88">
                <v>0.0809</v>
              </pt>
              <pt idx="89">
                <v>0.08218</v>
              </pt>
              <pt idx="90">
                <v>0.08108</v>
              </pt>
              <pt idx="91">
                <v>0.08132</v>
              </pt>
              <pt idx="92">
                <v>0.0824</v>
              </pt>
              <pt idx="93">
                <v>0.08179</v>
              </pt>
              <pt idx="94">
                <v>0.08118</v>
              </pt>
              <pt idx="95">
                <v>0.0814</v>
              </pt>
              <pt idx="96">
                <v>0.08167000000000001</v>
              </pt>
              <pt idx="97">
                <v>0.08198999999999999</v>
              </pt>
              <pt idx="98">
                <v>0.08314000000000001</v>
              </pt>
              <pt idx="99">
                <v>0.08173999999999999</v>
              </pt>
              <pt idx="100">
                <v>0.08152</v>
              </pt>
              <pt idx="101">
                <v>0.08287</v>
              </pt>
              <pt idx="102">
                <v>0.0815</v>
              </pt>
              <pt idx="103">
                <v>0.08164</v>
              </pt>
              <pt idx="104">
                <v>0.08269</v>
              </pt>
              <pt idx="105">
                <v>0.08201</v>
              </pt>
              <pt idx="106">
                <v>0.08136</v>
              </pt>
              <pt idx="107">
                <v>0.08159</v>
              </pt>
              <pt idx="108">
                <v>0.08151</v>
              </pt>
              <pt idx="109">
                <v>0.08172</v>
              </pt>
              <pt idx="110">
                <v>0.08288</v>
              </pt>
              <pt idx="111">
                <v>0.08144999999999999</v>
              </pt>
              <pt idx="112">
                <v>0.08121</v>
              </pt>
              <pt idx="113">
                <v>0.08252</v>
              </pt>
            </numLit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931671360"/>
        <axId val="1931678432"/>
      </lineChart>
      <dateAx>
        <axId val="1931671360"/>
        <scaling>
          <orientation val="minMax"/>
          <max val="46997"/>
        </scaling>
        <delete val="0"/>
        <axPos val="b"/>
        <numFmt formatCode="[$-409]mmm\-yy;@" sourceLinked="1"/>
        <majorTickMark val="out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54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931678432"/>
        <crosses val="autoZero"/>
        <lblOffset val="100"/>
        <baseTimeUnit val="months"/>
        <majorUnit val="6"/>
        <majorTimeUnit val="months"/>
      </dateAx>
      <valAx>
        <axId val="1931678432"/>
        <scaling>
          <orientation val="minMax"/>
          <max val="0.1"/>
          <min val="0.05000000000000001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>
                  <a:defRPr/>
                </a:pPr>
                <a:r>
                  <a:rPr lang="en-US" b="0"/>
                  <a:t>TIPS Share of Outstanding Debt</a:t>
                </a:r>
                <a:r>
                  <a:rPr lang="en-US" b="0" baseline="0"/>
                  <a:t xml:space="preserve"> (%)</a:t>
                </a:r>
                <a:endParaRPr lang="en-US" b="0"/>
              </a:p>
            </rich>
          </tx>
          <overlay val="0"/>
        </title>
        <numFmt formatCode="0%" sourceLinked="0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931671360"/>
        <crosses val="autoZero"/>
        <crossBetween val="midCat"/>
      </valAx>
    </plotArea>
    <plotVisOnly val="1"/>
    <dispBlanksAs val="gap"/>
  </chart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Truncated WAM (mo.)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strRef>
              <f>'Additional Charts'!$B$80</f>
              <strCache>
                <ptCount val="1"/>
                <pt idx="0">
                  <v>Truncated WAM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Lit>
              <formatCode>General</formatCode>
              <ptCount val="120"/>
              <pt idx="0">
                <v>44666</v>
              </pt>
              <pt idx="1">
                <v>44696</v>
              </pt>
              <pt idx="2">
                <v>44727</v>
              </pt>
              <pt idx="3">
                <v>44757</v>
              </pt>
              <pt idx="4">
                <v>44788</v>
              </pt>
              <pt idx="5">
                <v>44819</v>
              </pt>
              <pt idx="6">
                <v>44849</v>
              </pt>
              <pt idx="7">
                <v>44880</v>
              </pt>
              <pt idx="8">
                <v>44910</v>
              </pt>
              <pt idx="9">
                <v>44941</v>
              </pt>
              <pt idx="10">
                <v>44972</v>
              </pt>
              <pt idx="11">
                <v>45000</v>
              </pt>
              <pt idx="12">
                <v>45031</v>
              </pt>
              <pt idx="13">
                <v>45061</v>
              </pt>
              <pt idx="14">
                <v>45092</v>
              </pt>
              <pt idx="15">
                <v>45122</v>
              </pt>
              <pt idx="16">
                <v>45153</v>
              </pt>
              <pt idx="17">
                <v>45184</v>
              </pt>
              <pt idx="18">
                <v>45214</v>
              </pt>
              <pt idx="19">
                <v>45245</v>
              </pt>
              <pt idx="20">
                <v>45275</v>
              </pt>
              <pt idx="21">
                <v>45306</v>
              </pt>
              <pt idx="22">
                <v>45337</v>
              </pt>
              <pt idx="23">
                <v>45366</v>
              </pt>
              <pt idx="24">
                <v>45397</v>
              </pt>
              <pt idx="25">
                <v>45427</v>
              </pt>
              <pt idx="26">
                <v>45458</v>
              </pt>
              <pt idx="27">
                <v>45488</v>
              </pt>
              <pt idx="28">
                <v>45519</v>
              </pt>
              <pt idx="29">
                <v>45550</v>
              </pt>
              <pt idx="30">
                <v>45580</v>
              </pt>
              <pt idx="31">
                <v>45611</v>
              </pt>
              <pt idx="32">
                <v>45641</v>
              </pt>
              <pt idx="33">
                <v>45672</v>
              </pt>
              <pt idx="34">
                <v>45703</v>
              </pt>
              <pt idx="35">
                <v>45731</v>
              </pt>
              <pt idx="36">
                <v>45762</v>
              </pt>
              <pt idx="37">
                <v>45792</v>
              </pt>
              <pt idx="38">
                <v>45823</v>
              </pt>
              <pt idx="39">
                <v>45853</v>
              </pt>
              <pt idx="40">
                <v>45884</v>
              </pt>
              <pt idx="41">
                <v>45915</v>
              </pt>
              <pt idx="42">
                <v>45945</v>
              </pt>
              <pt idx="43">
                <v>45976</v>
              </pt>
              <pt idx="44">
                <v>46006</v>
              </pt>
              <pt idx="45">
                <v>46037</v>
              </pt>
              <pt idx="46">
                <v>46068</v>
              </pt>
              <pt idx="47">
                <v>46096</v>
              </pt>
              <pt idx="48">
                <v>46127</v>
              </pt>
              <pt idx="49">
                <v>46157</v>
              </pt>
              <pt idx="50">
                <v>46188</v>
              </pt>
              <pt idx="51">
                <v>46218</v>
              </pt>
              <pt idx="52">
                <v>46249</v>
              </pt>
              <pt idx="53">
                <v>46280</v>
              </pt>
              <pt idx="54">
                <v>46310</v>
              </pt>
              <pt idx="55">
                <v>46341</v>
              </pt>
              <pt idx="56">
                <v>46371</v>
              </pt>
              <pt idx="57">
                <v>46402</v>
              </pt>
              <pt idx="58">
                <v>46433</v>
              </pt>
              <pt idx="59">
                <v>46461</v>
              </pt>
              <pt idx="60">
                <v>46492</v>
              </pt>
              <pt idx="61">
                <v>46522</v>
              </pt>
              <pt idx="62">
                <v>46553</v>
              </pt>
              <pt idx="63">
                <v>46583</v>
              </pt>
              <pt idx="64">
                <v>46614</v>
              </pt>
              <pt idx="65">
                <v>46645</v>
              </pt>
              <pt idx="66">
                <v>46675</v>
              </pt>
              <pt idx="67">
                <v>46706</v>
              </pt>
              <pt idx="68">
                <v>46736</v>
              </pt>
              <pt idx="69">
                <v>46767</v>
              </pt>
              <pt idx="70">
                <v>46798</v>
              </pt>
              <pt idx="71">
                <v>46827</v>
              </pt>
              <pt idx="72">
                <v>46858</v>
              </pt>
              <pt idx="73">
                <v>46888</v>
              </pt>
              <pt idx="74">
                <v>46919</v>
              </pt>
              <pt idx="75">
                <v>46949</v>
              </pt>
              <pt idx="76">
                <v>46980</v>
              </pt>
              <pt idx="77">
                <v>47011</v>
              </pt>
              <pt idx="78">
                <v>47041</v>
              </pt>
              <pt idx="79">
                <v>47072</v>
              </pt>
              <pt idx="80">
                <v>47102</v>
              </pt>
              <pt idx="81">
                <v>47133</v>
              </pt>
              <pt idx="82">
                <v>47164</v>
              </pt>
              <pt idx="83">
                <v>47192</v>
              </pt>
              <pt idx="84">
                <v>47223</v>
              </pt>
              <pt idx="85">
                <v>47253</v>
              </pt>
              <pt idx="86">
                <v>47284</v>
              </pt>
              <pt idx="87">
                <v>47314</v>
              </pt>
              <pt idx="88">
                <v>47345</v>
              </pt>
              <pt idx="89">
                <v>47376</v>
              </pt>
              <pt idx="90">
                <v>47406</v>
              </pt>
              <pt idx="91">
                <v>47437</v>
              </pt>
              <pt idx="92">
                <v>47467</v>
              </pt>
              <pt idx="93">
                <v>47498</v>
              </pt>
              <pt idx="94">
                <v>47529</v>
              </pt>
              <pt idx="95">
                <v>47557</v>
              </pt>
              <pt idx="96">
                <v>47588</v>
              </pt>
              <pt idx="97">
                <v>47618</v>
              </pt>
              <pt idx="98">
                <v>47649</v>
              </pt>
              <pt idx="99">
                <v>47679</v>
              </pt>
              <pt idx="100">
                <v>47710</v>
              </pt>
              <pt idx="101">
                <v>47741</v>
              </pt>
              <pt idx="102">
                <v>47771</v>
              </pt>
              <pt idx="103">
                <v>47802</v>
              </pt>
              <pt idx="104">
                <v>47832</v>
              </pt>
              <pt idx="105">
                <v>47863</v>
              </pt>
              <pt idx="106">
                <v>47894</v>
              </pt>
              <pt idx="107">
                <v>47922</v>
              </pt>
              <pt idx="108">
                <v>47953</v>
              </pt>
              <pt idx="109">
                <v>47983</v>
              </pt>
              <pt idx="110">
                <v>48014</v>
              </pt>
              <pt idx="111">
                <v>48044</v>
              </pt>
              <pt idx="112">
                <v>48075</v>
              </pt>
              <pt idx="113">
                <v>48106</v>
              </pt>
            </numLit>
          </cat>
          <val>
            <numRef>
              <f>'Additional Charts'!$B$81:$B$194</f>
              <numCache>
                <formatCode>0.000</formatCode>
                <ptCount val="114"/>
                <pt idx="0">
                  <v>48.90771</v>
                </pt>
                <pt idx="1">
                  <v>48.74391</v>
                </pt>
                <pt idx="2">
                  <v>48.96467</v>
                </pt>
                <pt idx="3">
                  <v>48.56431</v>
                </pt>
                <pt idx="4">
                  <v>48.18603</v>
                </pt>
                <pt idx="5">
                  <v>48.7201</v>
                </pt>
                <pt idx="6">
                  <v>48.57168</v>
                </pt>
                <pt idx="7">
                  <v>48.57826</v>
                </pt>
                <pt idx="8">
                  <v>48.67511</v>
                </pt>
                <pt idx="9">
                  <v>48.85403</v>
                </pt>
                <pt idx="10">
                  <v>48.6593</v>
                </pt>
                <pt idx="11">
                  <v>48.54078</v>
                </pt>
                <pt idx="12">
                  <v>49.03731</v>
                </pt>
                <pt idx="13">
                  <v>49.09059</v>
                </pt>
                <pt idx="14">
                  <v>49.21158</v>
                </pt>
                <pt idx="15">
                  <v>49.09072</v>
                </pt>
                <pt idx="16">
                  <v>49.05073</v>
                </pt>
                <pt idx="17">
                  <v>49.34939</v>
                </pt>
                <pt idx="18">
                  <v>49.18911</v>
                </pt>
                <pt idx="19">
                  <v>49.03643</v>
                </pt>
                <pt idx="20">
                  <v>49.11896</v>
                </pt>
                <pt idx="21">
                  <v>49.28146</v>
                </pt>
                <pt idx="22">
                  <v>48.92425</v>
                </pt>
                <pt idx="23">
                  <v>48.77968</v>
                </pt>
                <pt idx="24">
                  <v>49.20881</v>
                </pt>
                <pt idx="25">
                  <v>49.17978</v>
                </pt>
                <pt idx="26">
                  <v>49.28997</v>
                </pt>
                <pt idx="27">
                  <v>49.24399</v>
                </pt>
                <pt idx="28">
                  <v>49.13258</v>
                </pt>
                <pt idx="29">
                  <v>49.41457</v>
                </pt>
                <pt idx="30">
                  <v>49.17168</v>
                </pt>
                <pt idx="31">
                  <v>49.02238</v>
                </pt>
                <pt idx="32">
                  <v>49.08344</v>
                </pt>
                <pt idx="33">
                  <v>49.33481</v>
                </pt>
                <pt idx="34">
                  <v>48.92274</v>
                </pt>
                <pt idx="35">
                  <v>48.71773</v>
                </pt>
                <pt idx="36">
                  <v>49.30858</v>
                </pt>
                <pt idx="37">
                  <v>49.31298</v>
                </pt>
                <pt idx="38">
                  <v>49.47912</v>
                </pt>
                <pt idx="39">
                  <v>49.36287</v>
                </pt>
                <pt idx="40">
                  <v>49.24962</v>
                </pt>
                <pt idx="41">
                  <v>49.59364</v>
                </pt>
                <pt idx="42">
                  <v>49.39277</v>
                </pt>
                <pt idx="43">
                  <v>49.24995</v>
                </pt>
                <pt idx="44">
                  <v>49.34784</v>
                </pt>
                <pt idx="45">
                  <v>49.61664</v>
                </pt>
                <pt idx="46">
                  <v>49.22257</v>
                </pt>
                <pt idx="47">
                  <v>49.05355</v>
                </pt>
                <pt idx="48">
                  <v>49.63603</v>
                </pt>
                <pt idx="49">
                  <v>49.57626</v>
                </pt>
                <pt idx="50">
                  <v>49.72257</v>
                </pt>
                <pt idx="51">
                  <v>49.59857</v>
                </pt>
                <pt idx="52">
                  <v>49.44016</v>
                </pt>
                <pt idx="53">
                  <v>49.79084</v>
                </pt>
                <pt idx="54">
                  <v>49.5897</v>
                </pt>
                <pt idx="55">
                  <v>49.43983</v>
                </pt>
                <pt idx="56">
                  <v>49.5164</v>
                </pt>
                <pt idx="57">
                  <v>49.77018</v>
                </pt>
                <pt idx="58">
                  <v>49.38284</v>
                </pt>
                <pt idx="59">
                  <v>49.18661</v>
                </pt>
                <pt idx="60">
                  <v>49.67111</v>
                </pt>
                <pt idx="61">
                  <v>49.57673</v>
                </pt>
                <pt idx="62">
                  <v>49.69</v>
                </pt>
                <pt idx="63">
                  <v>49.55258</v>
                </pt>
                <pt idx="64">
                  <v>49.41155</v>
                </pt>
                <pt idx="65">
                  <v>49.70839</v>
                </pt>
                <pt idx="66">
                  <v>49.41053</v>
                </pt>
                <pt idx="67">
                  <v>49.23626</v>
                </pt>
                <pt idx="68">
                  <v>49.28565</v>
                </pt>
                <pt idx="69">
                  <v>49.52023</v>
                </pt>
                <pt idx="70">
                  <v>48.96308</v>
                </pt>
                <pt idx="71">
                  <v>48.6846</v>
                </pt>
                <pt idx="72">
                  <v>49.3137</v>
                </pt>
                <pt idx="73">
                  <v>49.1708</v>
                </pt>
                <pt idx="74">
                  <v>49.28513</v>
                </pt>
                <pt idx="75">
                  <v>49.08991</v>
                </pt>
                <pt idx="76">
                  <v>48.8466</v>
                </pt>
                <pt idx="77">
                  <v>49.17665</v>
                </pt>
                <pt idx="78">
                  <v>48.9369</v>
                </pt>
                <pt idx="79">
                  <v>48.75068</v>
                </pt>
                <pt idx="80">
                  <v>48.79643</v>
                </pt>
                <pt idx="81">
                  <v>49.05394</v>
                </pt>
                <pt idx="82">
                  <v>48.62619</v>
                </pt>
                <pt idx="83">
                  <v>48.375</v>
                </pt>
                <pt idx="84">
                  <v>48.92451</v>
                </pt>
                <pt idx="85">
                  <v>48.84087</v>
                </pt>
                <pt idx="86">
                  <v>48.92107</v>
                </pt>
                <pt idx="87">
                  <v>48.76195</v>
                </pt>
                <pt idx="88">
                  <v>48.62963</v>
                </pt>
                <pt idx="89">
                  <v>48.89809</v>
                </pt>
                <pt idx="90">
                  <v>48.57272</v>
                </pt>
                <pt idx="91">
                  <v>48.38219</v>
                </pt>
                <pt idx="92">
                  <v>48.39079</v>
                </pt>
                <pt idx="93">
                  <v>48.58252</v>
                </pt>
                <pt idx="94">
                  <v>48.02608</v>
                </pt>
                <pt idx="95">
                  <v>47.70576</v>
                </pt>
                <pt idx="96">
                  <v>48.25091</v>
                </pt>
                <pt idx="97">
                  <v>48.10811</v>
                </pt>
                <pt idx="98">
                  <v>48.18253</v>
                </pt>
                <pt idx="99">
                  <v>47.94594</v>
                </pt>
                <pt idx="100">
                  <v>47.6855</v>
                </pt>
                <pt idx="101">
                  <v>47.97864</v>
                </pt>
                <pt idx="102">
                  <v>47.66359</v>
                </pt>
                <pt idx="103">
                  <v>47.42157</v>
                </pt>
                <pt idx="104">
                  <v>47.42745</v>
                </pt>
                <pt idx="105">
                  <v>47.59548</v>
                </pt>
                <pt idx="106">
                  <v>47.06247</v>
                </pt>
                <pt idx="107">
                  <v>46.74395</v>
                </pt>
                <pt idx="108">
                  <v>47.27097</v>
                </pt>
                <pt idx="109">
                  <v>47.12585</v>
                </pt>
                <pt idx="110">
                  <v>47.18057</v>
                </pt>
                <pt idx="111">
                  <v>46.95168</v>
                </pt>
                <pt idx="112">
                  <v>46.67989</v>
                </pt>
                <pt idx="113">
                  <v>46.94668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931671360"/>
        <axId val="1931678432"/>
      </lineChart>
      <dateAx>
        <axId val="1931671360"/>
        <scaling>
          <orientation val="minMax"/>
          <max val="46997"/>
        </scaling>
        <delete val="0"/>
        <axPos val="b"/>
        <numFmt formatCode="[$-409]mmm\-yy;@" sourceLinked="0"/>
        <majorTickMark val="out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54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931678432"/>
        <crosses val="autoZero"/>
        <lblOffset val="100"/>
        <baseTimeUnit val="months"/>
        <majorUnit val="6"/>
        <majorTimeUnit val="months"/>
      </dateAx>
      <valAx>
        <axId val="1931678432"/>
        <scaling>
          <orientation val="minMax"/>
          <max val="60"/>
          <min val="35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" sourceLinked="0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931671360"/>
        <crosses val="autoZero"/>
        <crossBetween val="midCat"/>
      </valAx>
    </plotArea>
    <plotVisOnly val="1"/>
    <dispBlanksAs val="gap"/>
  </chart>
</chartSpace>
</file>

<file path=xl/charts/chart8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WAC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strRef>
              <f>'Additional Charts'!$C$80</f>
              <strCache>
                <ptCount val="1"/>
                <pt idx="0">
                  <v>WAC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Lit>
              <formatCode>General</formatCode>
              <ptCount val="120"/>
              <pt idx="0">
                <v>44666</v>
              </pt>
              <pt idx="1">
                <v>44696</v>
              </pt>
              <pt idx="2">
                <v>44727</v>
              </pt>
              <pt idx="3">
                <v>44757</v>
              </pt>
              <pt idx="4">
                <v>44788</v>
              </pt>
              <pt idx="5">
                <v>44819</v>
              </pt>
              <pt idx="6">
                <v>44849</v>
              </pt>
              <pt idx="7">
                <v>44880</v>
              </pt>
              <pt idx="8">
                <v>44910</v>
              </pt>
              <pt idx="9">
                <v>44941</v>
              </pt>
              <pt idx="10">
                <v>44972</v>
              </pt>
              <pt idx="11">
                <v>45000</v>
              </pt>
              <pt idx="12">
                <v>45031</v>
              </pt>
              <pt idx="13">
                <v>45061</v>
              </pt>
              <pt idx="14">
                <v>45092</v>
              </pt>
              <pt idx="15">
                <v>45122</v>
              </pt>
              <pt idx="16">
                <v>45153</v>
              </pt>
              <pt idx="17">
                <v>45184</v>
              </pt>
              <pt idx="18">
                <v>45214</v>
              </pt>
              <pt idx="19">
                <v>45245</v>
              </pt>
              <pt idx="20">
                <v>45275</v>
              </pt>
              <pt idx="21">
                <v>45306</v>
              </pt>
              <pt idx="22">
                <v>45337</v>
              </pt>
              <pt idx="23">
                <v>45366</v>
              </pt>
              <pt idx="24">
                <v>45397</v>
              </pt>
              <pt idx="25">
                <v>45427</v>
              </pt>
              <pt idx="26">
                <v>45458</v>
              </pt>
              <pt idx="27">
                <v>45488</v>
              </pt>
              <pt idx="28">
                <v>45519</v>
              </pt>
              <pt idx="29">
                <v>45550</v>
              </pt>
              <pt idx="30">
                <v>45580</v>
              </pt>
              <pt idx="31">
                <v>45611</v>
              </pt>
              <pt idx="32">
                <v>45641</v>
              </pt>
              <pt idx="33">
                <v>45672</v>
              </pt>
              <pt idx="34">
                <v>45703</v>
              </pt>
              <pt idx="35">
                <v>45731</v>
              </pt>
              <pt idx="36">
                <v>45762</v>
              </pt>
              <pt idx="37">
                <v>45792</v>
              </pt>
              <pt idx="38">
                <v>45823</v>
              </pt>
              <pt idx="39">
                <v>45853</v>
              </pt>
              <pt idx="40">
                <v>45884</v>
              </pt>
              <pt idx="41">
                <v>45915</v>
              </pt>
              <pt idx="42">
                <v>45945</v>
              </pt>
              <pt idx="43">
                <v>45976</v>
              </pt>
              <pt idx="44">
                <v>46006</v>
              </pt>
              <pt idx="45">
                <v>46037</v>
              </pt>
              <pt idx="46">
                <v>46068</v>
              </pt>
              <pt idx="47">
                <v>46096</v>
              </pt>
              <pt idx="48">
                <v>46127</v>
              </pt>
              <pt idx="49">
                <v>46157</v>
              </pt>
              <pt idx="50">
                <v>46188</v>
              </pt>
              <pt idx="51">
                <v>46218</v>
              </pt>
              <pt idx="52">
                <v>46249</v>
              </pt>
              <pt idx="53">
                <v>46280</v>
              </pt>
              <pt idx="54">
                <v>46310</v>
              </pt>
              <pt idx="55">
                <v>46341</v>
              </pt>
              <pt idx="56">
                <v>46371</v>
              </pt>
              <pt idx="57">
                <v>46402</v>
              </pt>
              <pt idx="58">
                <v>46433</v>
              </pt>
              <pt idx="59">
                <v>46461</v>
              </pt>
              <pt idx="60">
                <v>46492</v>
              </pt>
              <pt idx="61">
                <v>46522</v>
              </pt>
              <pt idx="62">
                <v>46553</v>
              </pt>
              <pt idx="63">
                <v>46583</v>
              </pt>
              <pt idx="64">
                <v>46614</v>
              </pt>
              <pt idx="65">
                <v>46645</v>
              </pt>
              <pt idx="66">
                <v>46675</v>
              </pt>
              <pt idx="67">
                <v>46706</v>
              </pt>
              <pt idx="68">
                <v>46736</v>
              </pt>
              <pt idx="69">
                <v>46767</v>
              </pt>
              <pt idx="70">
                <v>46798</v>
              </pt>
              <pt idx="71">
                <v>46827</v>
              </pt>
              <pt idx="72">
                <v>46858</v>
              </pt>
              <pt idx="73">
                <v>46888</v>
              </pt>
              <pt idx="74">
                <v>46919</v>
              </pt>
              <pt idx="75">
                <v>46949</v>
              </pt>
              <pt idx="76">
                <v>46980</v>
              </pt>
              <pt idx="77">
                <v>47011</v>
              </pt>
              <pt idx="78">
                <v>47041</v>
              </pt>
              <pt idx="79">
                <v>47072</v>
              </pt>
              <pt idx="80">
                <v>47102</v>
              </pt>
              <pt idx="81">
                <v>47133</v>
              </pt>
              <pt idx="82">
                <v>47164</v>
              </pt>
              <pt idx="83">
                <v>47192</v>
              </pt>
              <pt idx="84">
                <v>47223</v>
              </pt>
              <pt idx="85">
                <v>47253</v>
              </pt>
              <pt idx="86">
                <v>47284</v>
              </pt>
              <pt idx="87">
                <v>47314</v>
              </pt>
              <pt idx="88">
                <v>47345</v>
              </pt>
              <pt idx="89">
                <v>47376</v>
              </pt>
              <pt idx="90">
                <v>47406</v>
              </pt>
              <pt idx="91">
                <v>47437</v>
              </pt>
              <pt idx="92">
                <v>47467</v>
              </pt>
              <pt idx="93">
                <v>47498</v>
              </pt>
              <pt idx="94">
                <v>47529</v>
              </pt>
              <pt idx="95">
                <v>47557</v>
              </pt>
              <pt idx="96">
                <v>47588</v>
              </pt>
              <pt idx="97">
                <v>47618</v>
              </pt>
              <pt idx="98">
                <v>47649</v>
              </pt>
              <pt idx="99">
                <v>47679</v>
              </pt>
              <pt idx="100">
                <v>47710</v>
              </pt>
              <pt idx="101">
                <v>47741</v>
              </pt>
              <pt idx="102">
                <v>47771</v>
              </pt>
              <pt idx="103">
                <v>47802</v>
              </pt>
              <pt idx="104">
                <v>47832</v>
              </pt>
              <pt idx="105">
                <v>47863</v>
              </pt>
              <pt idx="106">
                <v>47894</v>
              </pt>
              <pt idx="107">
                <v>47922</v>
              </pt>
              <pt idx="108">
                <v>47953</v>
              </pt>
              <pt idx="109">
                <v>47983</v>
              </pt>
              <pt idx="110">
                <v>48014</v>
              </pt>
              <pt idx="111">
                <v>48044</v>
              </pt>
              <pt idx="112">
                <v>48075</v>
              </pt>
              <pt idx="113">
                <v>48106</v>
              </pt>
            </numLit>
          </cat>
          <val>
            <numRef>
              <f>'Additional Charts'!$C$81:$C$194</f>
              <numCache>
                <formatCode>0.000</formatCode>
                <ptCount val="114"/>
                <pt idx="0">
                  <v>1.33595</v>
                </pt>
                <pt idx="1">
                  <v>1.35233</v>
                </pt>
                <pt idx="2">
                  <v>1.38914</v>
                </pt>
                <pt idx="3">
                  <v>1.40227</v>
                </pt>
                <pt idx="4">
                  <v>1.40689</v>
                </pt>
                <pt idx="5">
                  <v>1.44745</v>
                </pt>
                <pt idx="6">
                  <v>1.46188</v>
                </pt>
                <pt idx="7">
                  <v>1.4725</v>
                </pt>
                <pt idx="8">
                  <v>1.49415</v>
                </pt>
                <pt idx="9">
                  <v>1.50986</v>
                </pt>
                <pt idx="10">
                  <v>1.51651</v>
                </pt>
                <pt idx="11">
                  <v>1.53628</v>
                </pt>
                <pt idx="12">
                  <v>1.56879</v>
                </pt>
                <pt idx="13">
                  <v>1.58414</v>
                </pt>
                <pt idx="14">
                  <v>1.60929</v>
                </pt>
                <pt idx="15">
                  <v>1.61388</v>
                </pt>
                <pt idx="16">
                  <v>1.61916</v>
                </pt>
                <pt idx="17">
                  <v>1.64822</v>
                </pt>
                <pt idx="18">
                  <v>1.65185</v>
                </pt>
                <pt idx="19">
                  <v>1.6546</v>
                </pt>
                <pt idx="20">
                  <v>1.67387</v>
                </pt>
                <pt idx="21">
                  <v>1.6854</v>
                </pt>
                <pt idx="22">
                  <v>1.67925</v>
                </pt>
                <pt idx="23">
                  <v>1.68513</v>
                </pt>
                <pt idx="24">
                  <v>1.70496</v>
                </pt>
                <pt idx="25">
                  <v>1.70727</v>
                </pt>
                <pt idx="26">
                  <v>1.72449</v>
                </pt>
                <pt idx="27">
                  <v>1.72539</v>
                </pt>
                <pt idx="28">
                  <v>1.72632</v>
                </pt>
                <pt idx="29">
                  <v>1.74775</v>
                </pt>
                <pt idx="30">
                  <v>1.743</v>
                </pt>
                <pt idx="31">
                  <v>1.73694</v>
                </pt>
                <pt idx="32">
                  <v>1.74812</v>
                </pt>
                <pt idx="33">
                  <v>1.75404</v>
                </pt>
                <pt idx="34">
                  <v>1.73531</v>
                </pt>
                <pt idx="35">
                  <v>1.73356</v>
                </pt>
                <pt idx="36">
                  <v>1.75533</v>
                </pt>
                <pt idx="37">
                  <v>1.75201</v>
                </pt>
                <pt idx="38">
                  <v>1.7672</v>
                </pt>
                <pt idx="39">
                  <v>1.76291</v>
                </pt>
                <pt idx="40">
                  <v>1.75495</v>
                </pt>
                <pt idx="41">
                  <v>1.77563</v>
                </pt>
                <pt idx="42">
                  <v>1.77097</v>
                </pt>
                <pt idx="43">
                  <v>1.76539</v>
                </pt>
                <pt idx="44">
                  <v>1.7776</v>
                </pt>
                <pt idx="45">
                  <v>1.78576</v>
                </pt>
                <pt idx="46">
                  <v>1.76964</v>
                </pt>
                <pt idx="47">
                  <v>1.76893</v>
                </pt>
                <pt idx="48">
                  <v>1.79261</v>
                </pt>
                <pt idx="49">
                  <v>1.79067</v>
                </pt>
                <pt idx="50">
                  <v>1.80511</v>
                </pt>
                <pt idx="51">
                  <v>1.80204</v>
                </pt>
                <pt idx="52">
                  <v>1.79643</v>
                </pt>
                <pt idx="53">
                  <v>1.81772</v>
                </pt>
                <pt idx="54">
                  <v>1.81285</v>
                </pt>
                <pt idx="55">
                  <v>1.80616</v>
                </pt>
                <pt idx="56">
                  <v>1.81697</v>
                </pt>
                <pt idx="57">
                  <v>1.82479</v>
                </pt>
                <pt idx="58">
                  <v>1.80848</v>
                </pt>
                <pt idx="59">
                  <v>1.80565</v>
                </pt>
                <pt idx="60">
                  <v>1.82261</v>
                </pt>
                <pt idx="61">
                  <v>1.81754</v>
                </pt>
                <pt idx="62">
                  <v>1.82985</v>
                </pt>
                <pt idx="63">
                  <v>1.82433</v>
                </pt>
                <pt idx="64">
                  <v>1.81645</v>
                </pt>
                <pt idx="65">
                  <v>1.83516</v>
                </pt>
                <pt idx="66">
                  <v>1.82258</v>
                </pt>
                <pt idx="67">
                  <v>1.81027</v>
                </pt>
                <pt idx="68">
                  <v>1.81926</v>
                </pt>
                <pt idx="69">
                  <v>1.82553</v>
                </pt>
                <pt idx="70">
                  <v>1.80071</v>
                </pt>
                <pt idx="71">
                  <v>1.79409</v>
                </pt>
                <pt idx="72">
                  <v>1.80925</v>
                </pt>
                <pt idx="73">
                  <v>1.79727</v>
                </pt>
                <pt idx="74">
                  <v>1.8073</v>
                </pt>
                <pt idx="75">
                  <v>1.79754</v>
                </pt>
                <pt idx="76">
                  <v>1.78164</v>
                </pt>
                <pt idx="77">
                  <v>1.79882</v>
                </pt>
                <pt idx="78">
                  <v>1.78663</v>
                </pt>
                <pt idx="79">
                  <v>1.77269</v>
                </pt>
                <pt idx="80">
                  <v>1.77965</v>
                </pt>
                <pt idx="81">
                  <v>1.78358</v>
                </pt>
                <pt idx="82">
                  <v>1.7605</v>
                </pt>
                <pt idx="83">
                  <v>1.75306</v>
                </pt>
                <pt idx="84">
                  <v>1.76463</v>
                </pt>
                <pt idx="85">
                  <v>1.75634</v>
                </pt>
                <pt idx="86">
                  <v>1.76503</v>
                </pt>
                <pt idx="87">
                  <v>1.75764</v>
                </pt>
                <pt idx="88">
                  <v>1.74809</v>
                </pt>
                <pt idx="89">
                  <v>1.76354</v>
                </pt>
                <pt idx="90">
                  <v>1.74989</v>
                </pt>
                <pt idx="91">
                  <v>1.74092</v>
                </pt>
                <pt idx="92">
                  <v>1.74744</v>
                </pt>
                <pt idx="93">
                  <v>1.75448</v>
                </pt>
                <pt idx="94">
                  <v>1.73299</v>
                </pt>
                <pt idx="95">
                  <v>1.72552</v>
                </pt>
                <pt idx="96">
                  <v>1.74471</v>
                </pt>
                <pt idx="97">
                  <v>1.73723</v>
                </pt>
                <pt idx="98">
                  <v>1.7473</v>
                </pt>
                <pt idx="99">
                  <v>1.73945</v>
                </pt>
                <pt idx="100">
                  <v>1.73153</v>
                </pt>
                <pt idx="101">
                  <v>1.74946</v>
                </pt>
                <pt idx="102">
                  <v>1.73821</v>
                </pt>
                <pt idx="103">
                  <v>1.73069</v>
                </pt>
                <pt idx="104">
                  <v>1.73878</v>
                </pt>
                <pt idx="105">
                  <v>1.74739</v>
                </pt>
                <pt idx="106">
                  <v>1.72645</v>
                </pt>
                <pt idx="107">
                  <v>1.72081</v>
                </pt>
                <pt idx="108">
                  <v>1.74193</v>
                </pt>
                <pt idx="109">
                  <v>1.73518</v>
                </pt>
                <pt idx="110">
                  <v>1.74651</v>
                </pt>
                <pt idx="111">
                  <v>1.74036</v>
                </pt>
                <pt idx="112">
                  <v>1.73136</v>
                </pt>
                <pt idx="113">
                  <v>1.74988</v>
                </pt>
              </numCache>
            </numRef>
          </val>
          <smooth val="0"/>
        </ser>
        <ser>
          <idx val="1"/>
          <order val="1"/>
          <tx>
            <strRef>
              <f>'Additional Charts'!$D$80</f>
              <strCache>
                <ptCount val="1"/>
                <pt idx="0">
                  <v>SOMA Adj WAC</v>
                </pt>
              </strCache>
            </strRef>
          </tx>
          <spPr>
            <a:ln xmlns:a="http://schemas.openxmlformats.org/drawingml/2006/main" w="28575">
              <a:solidFill>
                <a:srgbClr val="7030A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Lit>
              <formatCode>General</formatCode>
              <ptCount val="120"/>
              <pt idx="0">
                <v>44666</v>
              </pt>
              <pt idx="1">
                <v>44696</v>
              </pt>
              <pt idx="2">
                <v>44727</v>
              </pt>
              <pt idx="3">
                <v>44757</v>
              </pt>
              <pt idx="4">
                <v>44788</v>
              </pt>
              <pt idx="5">
                <v>44819</v>
              </pt>
              <pt idx="6">
                <v>44849</v>
              </pt>
              <pt idx="7">
                <v>44880</v>
              </pt>
              <pt idx="8">
                <v>44910</v>
              </pt>
              <pt idx="9">
                <v>44941</v>
              </pt>
              <pt idx="10">
                <v>44972</v>
              </pt>
              <pt idx="11">
                <v>45000</v>
              </pt>
              <pt idx="12">
                <v>45031</v>
              </pt>
              <pt idx="13">
                <v>45061</v>
              </pt>
              <pt idx="14">
                <v>45092</v>
              </pt>
              <pt idx="15">
                <v>45122</v>
              </pt>
              <pt idx="16">
                <v>45153</v>
              </pt>
              <pt idx="17">
                <v>45184</v>
              </pt>
              <pt idx="18">
                <v>45214</v>
              </pt>
              <pt idx="19">
                <v>45245</v>
              </pt>
              <pt idx="20">
                <v>45275</v>
              </pt>
              <pt idx="21">
                <v>45306</v>
              </pt>
              <pt idx="22">
                <v>45337</v>
              </pt>
              <pt idx="23">
                <v>45366</v>
              </pt>
              <pt idx="24">
                <v>45397</v>
              </pt>
              <pt idx="25">
                <v>45427</v>
              </pt>
              <pt idx="26">
                <v>45458</v>
              </pt>
              <pt idx="27">
                <v>45488</v>
              </pt>
              <pt idx="28">
                <v>45519</v>
              </pt>
              <pt idx="29">
                <v>45550</v>
              </pt>
              <pt idx="30">
                <v>45580</v>
              </pt>
              <pt idx="31">
                <v>45611</v>
              </pt>
              <pt idx="32">
                <v>45641</v>
              </pt>
              <pt idx="33">
                <v>45672</v>
              </pt>
              <pt idx="34">
                <v>45703</v>
              </pt>
              <pt idx="35">
                <v>45731</v>
              </pt>
              <pt idx="36">
                <v>45762</v>
              </pt>
              <pt idx="37">
                <v>45792</v>
              </pt>
              <pt idx="38">
                <v>45823</v>
              </pt>
              <pt idx="39">
                <v>45853</v>
              </pt>
              <pt idx="40">
                <v>45884</v>
              </pt>
              <pt idx="41">
                <v>45915</v>
              </pt>
              <pt idx="42">
                <v>45945</v>
              </pt>
              <pt idx="43">
                <v>45976</v>
              </pt>
              <pt idx="44">
                <v>46006</v>
              </pt>
              <pt idx="45">
                <v>46037</v>
              </pt>
              <pt idx="46">
                <v>46068</v>
              </pt>
              <pt idx="47">
                <v>46096</v>
              </pt>
              <pt idx="48">
                <v>46127</v>
              </pt>
              <pt idx="49">
                <v>46157</v>
              </pt>
              <pt idx="50">
                <v>46188</v>
              </pt>
              <pt idx="51">
                <v>46218</v>
              </pt>
              <pt idx="52">
                <v>46249</v>
              </pt>
              <pt idx="53">
                <v>46280</v>
              </pt>
              <pt idx="54">
                <v>46310</v>
              </pt>
              <pt idx="55">
                <v>46341</v>
              </pt>
              <pt idx="56">
                <v>46371</v>
              </pt>
              <pt idx="57">
                <v>46402</v>
              </pt>
              <pt idx="58">
                <v>46433</v>
              </pt>
              <pt idx="59">
                <v>46461</v>
              </pt>
              <pt idx="60">
                <v>46492</v>
              </pt>
              <pt idx="61">
                <v>46522</v>
              </pt>
              <pt idx="62">
                <v>46553</v>
              </pt>
              <pt idx="63">
                <v>46583</v>
              </pt>
              <pt idx="64">
                <v>46614</v>
              </pt>
              <pt idx="65">
                <v>46645</v>
              </pt>
              <pt idx="66">
                <v>46675</v>
              </pt>
              <pt idx="67">
                <v>46706</v>
              </pt>
              <pt idx="68">
                <v>46736</v>
              </pt>
              <pt idx="69">
                <v>46767</v>
              </pt>
              <pt idx="70">
                <v>46798</v>
              </pt>
              <pt idx="71">
                <v>46827</v>
              </pt>
              <pt idx="72">
                <v>46858</v>
              </pt>
              <pt idx="73">
                <v>46888</v>
              </pt>
              <pt idx="74">
                <v>46919</v>
              </pt>
              <pt idx="75">
                <v>46949</v>
              </pt>
              <pt idx="76">
                <v>46980</v>
              </pt>
              <pt idx="77">
                <v>47011</v>
              </pt>
              <pt idx="78">
                <v>47041</v>
              </pt>
              <pt idx="79">
                <v>47072</v>
              </pt>
              <pt idx="80">
                <v>47102</v>
              </pt>
              <pt idx="81">
                <v>47133</v>
              </pt>
              <pt idx="82">
                <v>47164</v>
              </pt>
              <pt idx="83">
                <v>47192</v>
              </pt>
              <pt idx="84">
                <v>47223</v>
              </pt>
              <pt idx="85">
                <v>47253</v>
              </pt>
              <pt idx="86">
                <v>47284</v>
              </pt>
              <pt idx="87">
                <v>47314</v>
              </pt>
              <pt idx="88">
                <v>47345</v>
              </pt>
              <pt idx="89">
                <v>47376</v>
              </pt>
              <pt idx="90">
                <v>47406</v>
              </pt>
              <pt idx="91">
                <v>47437</v>
              </pt>
              <pt idx="92">
                <v>47467</v>
              </pt>
              <pt idx="93">
                <v>47498</v>
              </pt>
              <pt idx="94">
                <v>47529</v>
              </pt>
              <pt idx="95">
                <v>47557</v>
              </pt>
              <pt idx="96">
                <v>47588</v>
              </pt>
              <pt idx="97">
                <v>47618</v>
              </pt>
              <pt idx="98">
                <v>47649</v>
              </pt>
              <pt idx="99">
                <v>47679</v>
              </pt>
              <pt idx="100">
                <v>47710</v>
              </pt>
              <pt idx="101">
                <v>47741</v>
              </pt>
              <pt idx="102">
                <v>47771</v>
              </pt>
              <pt idx="103">
                <v>47802</v>
              </pt>
              <pt idx="104">
                <v>47832</v>
              </pt>
              <pt idx="105">
                <v>47863</v>
              </pt>
              <pt idx="106">
                <v>47894</v>
              </pt>
              <pt idx="107">
                <v>47922</v>
              </pt>
              <pt idx="108">
                <v>47953</v>
              </pt>
              <pt idx="109">
                <v>47983</v>
              </pt>
              <pt idx="110">
                <v>48014</v>
              </pt>
              <pt idx="111">
                <v>48044</v>
              </pt>
              <pt idx="112">
                <v>48075</v>
              </pt>
              <pt idx="113">
                <v>48106</v>
              </pt>
            </numLit>
          </cat>
          <val>
            <numRef>
              <f>'Additional Charts'!$D$81:$D$194</f>
              <numCache>
                <formatCode>0.000</formatCode>
                <ptCount val="114"/>
                <pt idx="0">
                  <v>0.90924</v>
                </pt>
                <pt idx="1">
                  <v>1.04361</v>
                </pt>
                <pt idx="2">
                  <v>1.19463</v>
                </pt>
                <pt idx="3">
                  <v>1.32114</v>
                </pt>
                <pt idx="4">
                  <v>1.37951</v>
                </pt>
                <pt idx="5">
                  <v>1.47223</v>
                </pt>
                <pt idx="6">
                  <v>1.53762</v>
                </pt>
                <pt idx="7">
                  <v>1.54491</v>
                </pt>
                <pt idx="8">
                  <v>1.56416</v>
                </pt>
                <pt idx="9">
                  <v>1.57752</v>
                </pt>
                <pt idx="10">
                  <v>1.63659</v>
                </pt>
                <pt idx="11">
                  <v>1.70686</v>
                </pt>
                <pt idx="12">
                  <v>1.78977</v>
                </pt>
                <pt idx="13">
                  <v>1.79344</v>
                </pt>
                <pt idx="14">
                  <v>1.81171</v>
                </pt>
                <pt idx="15">
                  <v>1.80798</v>
                </pt>
                <pt idx="16">
                  <v>1.80601</v>
                </pt>
                <pt idx="17">
                  <v>1.8281</v>
                </pt>
                <pt idx="18">
                  <v>1.82464</v>
                </pt>
                <pt idx="19">
                  <v>1.82106</v>
                </pt>
                <pt idx="20">
                  <v>1.83384</v>
                </pt>
                <pt idx="21">
                  <v>1.83897</v>
                </pt>
                <pt idx="22">
                  <v>1.82577</v>
                </pt>
                <pt idx="23">
                  <v>1.82458</v>
                </pt>
                <pt idx="24">
                  <v>1.8391</v>
                </pt>
                <pt idx="25">
                  <v>1.82838</v>
                </pt>
                <pt idx="26">
                  <v>1.83386</v>
                </pt>
                <pt idx="27">
                  <v>1.8236</v>
                </pt>
                <pt idx="28">
                  <v>1.81317</v>
                </pt>
                <pt idx="29">
                  <v>1.82662</v>
                </pt>
                <pt idx="30">
                  <v>1.813</v>
                </pt>
                <pt idx="31">
                  <v>1.79802</v>
                </pt>
                <pt idx="32">
                  <v>1.80138</v>
                </pt>
                <pt idx="33">
                  <v>1.7984</v>
                </pt>
                <pt idx="34">
                  <v>1.77211</v>
                </pt>
                <pt idx="35">
                  <v>1.76319</v>
                </pt>
                <pt idx="36">
                  <v>1.77779</v>
                </pt>
                <pt idx="37">
                  <v>1.77428</v>
                </pt>
                <pt idx="38">
                  <v>1.78918</v>
                </pt>
                <pt idx="39">
                  <v>1.78368</v>
                </pt>
                <pt idx="40">
                  <v>1.77659</v>
                </pt>
                <pt idx="41">
                  <v>1.79715</v>
                </pt>
                <pt idx="42">
                  <v>1.792</v>
                </pt>
                <pt idx="43">
                  <v>1.7858</v>
                </pt>
                <pt idx="44">
                  <v>1.79735</v>
                </pt>
                <pt idx="45">
                  <v>1.80354</v>
                </pt>
                <pt idx="46">
                  <v>1.78716</v>
                </pt>
                <pt idx="47">
                  <v>1.78553</v>
                </pt>
                <pt idx="48">
                  <v>1.80709</v>
                </pt>
                <pt idx="49">
                  <v>1.80343</v>
                </pt>
                <pt idx="50">
                  <v>1.81641</v>
                </pt>
                <pt idx="51">
                  <v>1.81107</v>
                </pt>
                <pt idx="52">
                  <v>1.80472</v>
                </pt>
                <pt idx="53">
                  <v>1.8246</v>
                </pt>
                <pt idx="54">
                  <v>1.8183</v>
                </pt>
                <pt idx="55">
                  <v>1.81136</v>
                </pt>
                <pt idx="56">
                  <v>1.82123</v>
                </pt>
                <pt idx="57">
                  <v>1.82679</v>
                </pt>
                <pt idx="58">
                  <v>1.80982</v>
                </pt>
                <pt idx="59">
                  <v>1.80579</v>
                </pt>
                <pt idx="60">
                  <v>1.82201</v>
                </pt>
                <pt idx="61">
                  <v>1.81654</v>
                </pt>
                <pt idx="62">
                  <v>1.82849</v>
                </pt>
                <pt idx="63">
                  <v>1.8221</v>
                </pt>
                <pt idx="64">
                  <v>1.81428</v>
                </pt>
                <pt idx="65">
                  <v>1.83255</v>
                </pt>
                <pt idx="66">
                  <v>1.81946</v>
                </pt>
                <pt idx="67">
                  <v>1.80829</v>
                </pt>
                <pt idx="68">
                  <v>1.81676</v>
                </pt>
                <pt idx="69">
                  <v>1.82172</v>
                </pt>
                <pt idx="70">
                  <v>1.7968</v>
                </pt>
                <pt idx="71">
                  <v>1.78976</v>
                </pt>
                <pt idx="72">
                  <v>1.80542</v>
                </pt>
                <pt idx="73">
                  <v>1.78998</v>
                </pt>
                <pt idx="74">
                  <v>1.79616</v>
                </pt>
                <pt idx="75">
                  <v>1.78203</v>
                </pt>
                <pt idx="76">
                  <v>1.76353</v>
                </pt>
                <pt idx="77">
                  <v>1.77692</v>
                </pt>
                <pt idx="78">
                  <v>1.76116</v>
                </pt>
                <pt idx="79">
                  <v>1.74475</v>
                </pt>
                <pt idx="80">
                  <v>1.74808</v>
                </pt>
                <pt idx="81">
                  <v>1.74752</v>
                </pt>
                <pt idx="82">
                  <v>1.72227</v>
                </pt>
                <pt idx="83">
                  <v>1.71177</v>
                </pt>
                <pt idx="84">
                  <v>1.7206</v>
                </pt>
                <pt idx="85">
                  <v>1.71251</v>
                </pt>
                <pt idx="86">
                  <v>1.72108</v>
                </pt>
                <pt idx="87">
                  <v>1.71263</v>
                </pt>
                <pt idx="88">
                  <v>1.70297</v>
                </pt>
                <pt idx="89">
                  <v>1.71809</v>
                </pt>
                <pt idx="90">
                  <v>1.70462</v>
                </pt>
                <pt idx="91">
                  <v>1.69471</v>
                </pt>
                <pt idx="92">
                  <v>1.70113</v>
                </pt>
                <pt idx="93">
                  <v>1.70672</v>
                </pt>
                <pt idx="94">
                  <v>1.68476</v>
                </pt>
                <pt idx="95">
                  <v>1.67754</v>
                </pt>
                <pt idx="96">
                  <v>1.69591</v>
                </pt>
                <pt idx="97">
                  <v>1.6878</v>
                </pt>
                <pt idx="98">
                  <v>1.69758</v>
                </pt>
                <pt idx="99">
                  <v>1.68876</v>
                </pt>
                <pt idx="100">
                  <v>1.67894</v>
                </pt>
                <pt idx="101">
                  <v>1.69629</v>
                </pt>
                <pt idx="102">
                  <v>1.68506</v>
                </pt>
                <pt idx="103">
                  <v>1.67594</v>
                </pt>
                <pt idx="104">
                  <v>1.68373</v>
                </pt>
                <pt idx="105">
                  <v>1.6908</v>
                </pt>
                <pt idx="106">
                  <v>1.66915</v>
                </pt>
                <pt idx="107">
                  <v>1.66365</v>
                </pt>
                <pt idx="108">
                  <v>1.68348</v>
                </pt>
                <pt idx="109">
                  <v>1.67506</v>
                </pt>
                <pt idx="110">
                  <v>1.6859</v>
                </pt>
                <pt idx="111">
                  <v>1.67851</v>
                </pt>
                <pt idx="112">
                  <v>1.66802</v>
                </pt>
                <pt idx="113">
                  <v>1.68579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931671360"/>
        <axId val="1931678432"/>
      </lineChart>
      <dateAx>
        <axId val="1931671360"/>
        <scaling>
          <orientation val="minMax"/>
          <max val="46997"/>
        </scaling>
        <delete val="0"/>
        <axPos val="b"/>
        <numFmt formatCode="[$-409]mmm\-yy;@" sourceLinked="0"/>
        <majorTickMark val="out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54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931678432"/>
        <crosses val="autoZero"/>
        <lblOffset val="100"/>
        <baseTimeUnit val="months"/>
        <majorUnit val="6"/>
        <majorTimeUnit val="months"/>
      </dateAx>
      <valAx>
        <axId val="193167843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" sourceLinked="0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931671360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n-US"/>
        </a:p>
      </txPr>
    </legend>
    <plotVisOnly val="1"/>
    <dispBlanksAs val="gap"/>
  </chart>
</chartSpace>
</file>

<file path=xl/charts/chart9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Share of Debt Maturing Within...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strRef>
              <f>'Additional Charts'!$E$80</f>
              <strCache>
                <ptCount val="1"/>
                <pt idx="0">
                  <v>1 yr</v>
                </pt>
              </strCache>
            </strRef>
          </tx>
          <spPr>
            <a:ln xmlns:a="http://schemas.openxmlformats.org/drawingml/2006/main" w="28575" cap="rnd">
              <a:solidFill>
                <a:srgbClr val="0070C0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Lit>
              <formatCode>General</formatCode>
              <ptCount val="120"/>
              <pt idx="0">
                <v>44666</v>
              </pt>
              <pt idx="1">
                <v>44696</v>
              </pt>
              <pt idx="2">
                <v>44727</v>
              </pt>
              <pt idx="3">
                <v>44757</v>
              </pt>
              <pt idx="4">
                <v>44788</v>
              </pt>
              <pt idx="5">
                <v>44819</v>
              </pt>
              <pt idx="6">
                <v>44849</v>
              </pt>
              <pt idx="7">
                <v>44880</v>
              </pt>
              <pt idx="8">
                <v>44910</v>
              </pt>
              <pt idx="9">
                <v>44941</v>
              </pt>
              <pt idx="10">
                <v>44972</v>
              </pt>
              <pt idx="11">
                <v>45000</v>
              </pt>
              <pt idx="12">
                <v>45031</v>
              </pt>
              <pt idx="13">
                <v>45061</v>
              </pt>
              <pt idx="14">
                <v>45092</v>
              </pt>
              <pt idx="15">
                <v>45122</v>
              </pt>
              <pt idx="16">
                <v>45153</v>
              </pt>
              <pt idx="17">
                <v>45184</v>
              </pt>
              <pt idx="18">
                <v>45214</v>
              </pt>
              <pt idx="19">
                <v>45245</v>
              </pt>
              <pt idx="20">
                <v>45275</v>
              </pt>
              <pt idx="21">
                <v>45306</v>
              </pt>
              <pt idx="22">
                <v>45337</v>
              </pt>
              <pt idx="23">
                <v>45366</v>
              </pt>
              <pt idx="24">
                <v>45397</v>
              </pt>
              <pt idx="25">
                <v>45427</v>
              </pt>
              <pt idx="26">
                <v>45458</v>
              </pt>
              <pt idx="27">
                <v>45488</v>
              </pt>
              <pt idx="28">
                <v>45519</v>
              </pt>
              <pt idx="29">
                <v>45550</v>
              </pt>
              <pt idx="30">
                <v>45580</v>
              </pt>
              <pt idx="31">
                <v>45611</v>
              </pt>
              <pt idx="32">
                <v>45641</v>
              </pt>
              <pt idx="33">
                <v>45672</v>
              </pt>
              <pt idx="34">
                <v>45703</v>
              </pt>
              <pt idx="35">
                <v>45731</v>
              </pt>
              <pt idx="36">
                <v>45762</v>
              </pt>
              <pt idx="37">
                <v>45792</v>
              </pt>
              <pt idx="38">
                <v>45823</v>
              </pt>
              <pt idx="39">
                <v>45853</v>
              </pt>
              <pt idx="40">
                <v>45884</v>
              </pt>
              <pt idx="41">
                <v>45915</v>
              </pt>
              <pt idx="42">
                <v>45945</v>
              </pt>
              <pt idx="43">
                <v>45976</v>
              </pt>
              <pt idx="44">
                <v>46006</v>
              </pt>
              <pt idx="45">
                <v>46037</v>
              </pt>
              <pt idx="46">
                <v>46068</v>
              </pt>
              <pt idx="47">
                <v>46096</v>
              </pt>
              <pt idx="48">
                <v>46127</v>
              </pt>
              <pt idx="49">
                <v>46157</v>
              </pt>
              <pt idx="50">
                <v>46188</v>
              </pt>
              <pt idx="51">
                <v>46218</v>
              </pt>
              <pt idx="52">
                <v>46249</v>
              </pt>
              <pt idx="53">
                <v>46280</v>
              </pt>
              <pt idx="54">
                <v>46310</v>
              </pt>
              <pt idx="55">
                <v>46341</v>
              </pt>
              <pt idx="56">
                <v>46371</v>
              </pt>
              <pt idx="57">
                <v>46402</v>
              </pt>
              <pt idx="58">
                <v>46433</v>
              </pt>
              <pt idx="59">
                <v>46461</v>
              </pt>
              <pt idx="60">
                <v>46492</v>
              </pt>
              <pt idx="61">
                <v>46522</v>
              </pt>
              <pt idx="62">
                <v>46553</v>
              </pt>
              <pt idx="63">
                <v>46583</v>
              </pt>
              <pt idx="64">
                <v>46614</v>
              </pt>
              <pt idx="65">
                <v>46645</v>
              </pt>
              <pt idx="66">
                <v>46675</v>
              </pt>
              <pt idx="67">
                <v>46706</v>
              </pt>
              <pt idx="68">
                <v>46736</v>
              </pt>
              <pt idx="69">
                <v>46767</v>
              </pt>
              <pt idx="70">
                <v>46798</v>
              </pt>
              <pt idx="71">
                <v>46827</v>
              </pt>
              <pt idx="72">
                <v>46858</v>
              </pt>
              <pt idx="73">
                <v>46888</v>
              </pt>
              <pt idx="74">
                <v>46919</v>
              </pt>
              <pt idx="75">
                <v>46949</v>
              </pt>
              <pt idx="76">
                <v>46980</v>
              </pt>
              <pt idx="77">
                <v>47011</v>
              </pt>
              <pt idx="78">
                <v>47041</v>
              </pt>
              <pt idx="79">
                <v>47072</v>
              </pt>
              <pt idx="80">
                <v>47102</v>
              </pt>
              <pt idx="81">
                <v>47133</v>
              </pt>
              <pt idx="82">
                <v>47164</v>
              </pt>
              <pt idx="83">
                <v>47192</v>
              </pt>
              <pt idx="84">
                <v>47223</v>
              </pt>
              <pt idx="85">
                <v>47253</v>
              </pt>
              <pt idx="86">
                <v>47284</v>
              </pt>
              <pt idx="87">
                <v>47314</v>
              </pt>
              <pt idx="88">
                <v>47345</v>
              </pt>
              <pt idx="89">
                <v>47376</v>
              </pt>
              <pt idx="90">
                <v>47406</v>
              </pt>
              <pt idx="91">
                <v>47437</v>
              </pt>
              <pt idx="92">
                <v>47467</v>
              </pt>
              <pt idx="93">
                <v>47498</v>
              </pt>
              <pt idx="94">
                <v>47529</v>
              </pt>
              <pt idx="95">
                <v>47557</v>
              </pt>
              <pt idx="96">
                <v>47588</v>
              </pt>
              <pt idx="97">
                <v>47618</v>
              </pt>
              <pt idx="98">
                <v>47649</v>
              </pt>
              <pt idx="99">
                <v>47679</v>
              </pt>
              <pt idx="100">
                <v>47710</v>
              </pt>
              <pt idx="101">
                <v>47741</v>
              </pt>
              <pt idx="102">
                <v>47771</v>
              </pt>
              <pt idx="103">
                <v>47802</v>
              </pt>
              <pt idx="104">
                <v>47832</v>
              </pt>
              <pt idx="105">
                <v>47863</v>
              </pt>
              <pt idx="106">
                <v>47894</v>
              </pt>
              <pt idx="107">
                <v>47922</v>
              </pt>
              <pt idx="108">
                <v>47953</v>
              </pt>
              <pt idx="109">
                <v>47983</v>
              </pt>
              <pt idx="110">
                <v>48014</v>
              </pt>
              <pt idx="111">
                <v>48044</v>
              </pt>
              <pt idx="112">
                <v>48075</v>
              </pt>
              <pt idx="113">
                <v>48106</v>
              </pt>
            </numLit>
          </cat>
          <val>
            <numRef>
              <f>'Additional Charts'!$E$81:$E$194</f>
              <numCache>
                <formatCode>0.00%</formatCode>
                <ptCount val="114"/>
                <pt idx="0">
                  <v>0.2669958417016135</v>
                </pt>
                <pt idx="1">
                  <v>0.2765623070051522</v>
                </pt>
                <pt idx="2">
                  <v>0.2708358433984542</v>
                </pt>
                <pt idx="3">
                  <v>0.2775754649680851</v>
                </pt>
                <pt idx="4">
                  <v>0.2901490913548974</v>
                </pt>
                <pt idx="5">
                  <v>0.2800036487883962</v>
                </pt>
                <pt idx="6">
                  <v>0.2798188505375921</v>
                </pt>
                <pt idx="7">
                  <v>0.2850055449843227</v>
                </pt>
                <pt idx="8">
                  <v>0.2813921550283333</v>
                </pt>
                <pt idx="9">
                  <v>0.2791391398404972</v>
                </pt>
                <pt idx="10">
                  <v>0.2870979249374708</v>
                </pt>
                <pt idx="11">
                  <v>0.2879666427732583</v>
                </pt>
                <pt idx="12">
                  <v>0.279616475357241</v>
                </pt>
                <pt idx="13">
                  <v>0.2841969260296822</v>
                </pt>
                <pt idx="14">
                  <v>0.2798379863322598</v>
                </pt>
                <pt idx="15">
                  <v>0.2820519607219162</v>
                </pt>
                <pt idx="16">
                  <v>0.2871860062068534</v>
                </pt>
                <pt idx="17">
                  <v>0.2806472644749685</v>
                </pt>
                <pt idx="18">
                  <v>0.2820995224663316</v>
                </pt>
                <pt idx="19">
                  <v>0.2889848465401992</v>
                </pt>
                <pt idx="20">
                  <v>0.2852590031880871</v>
                </pt>
                <pt idx="21">
                  <v>0.284351947291163</v>
                </pt>
                <pt idx="22">
                  <v>0.293926971421458</v>
                </pt>
                <pt idx="23">
                  <v>0.2947331724473115</v>
                </pt>
                <pt idx="24">
                  <v>0.2871313665376257</v>
                </pt>
                <pt idx="25">
                  <v>0.29209450754226</v>
                </pt>
                <pt idx="26">
                  <v>0.2877135846941572</v>
                </pt>
                <pt idx="27">
                  <v>0.2885549350611605</v>
                </pt>
                <pt idx="28">
                  <v>0.2945088576590483</v>
                </pt>
                <pt idx="29">
                  <v>0.2880278079741981</v>
                </pt>
                <pt idx="30">
                  <v>0.2905416497184017</v>
                </pt>
                <pt idx="31">
                  <v>0.2964757250224668</v>
                </pt>
                <pt idx="32">
                  <v>0.2933239641350569</v>
                </pt>
                <pt idx="33">
                  <v>0.2910449747971663</v>
                </pt>
                <pt idx="34">
                  <v>0.3014548838994335</v>
                </pt>
                <pt idx="35">
                  <v>0.3036476699188329</v>
                </pt>
                <pt idx="36">
                  <v>0.2944893895463542</v>
                </pt>
                <pt idx="37">
                  <v>0.2989332665718804</v>
                </pt>
                <pt idx="38">
                  <v>0.2942555151672689</v>
                </pt>
                <pt idx="39">
                  <v>0.2961393893361813</v>
                </pt>
                <pt idx="40">
                  <v>0.3019847309316027</v>
                </pt>
                <pt idx="41">
                  <v>0.2951407144830746</v>
                </pt>
                <pt idx="42">
                  <v>0.2973380471573147</v>
                </pt>
                <pt idx="43">
                  <v>0.3030306826828234</v>
                </pt>
                <pt idx="44">
                  <v>0.2992248513072898</v>
                </pt>
                <pt idx="45">
                  <v>0.2960463998487877</v>
                </pt>
                <pt idx="46">
                  <v>0.3053074685201445</v>
                </pt>
                <pt idx="47">
                  <v>0.3065177364032625</v>
                </pt>
                <pt idx="48">
                  <v>0.2968667257565261</v>
                </pt>
                <pt idx="49">
                  <v>0.3013103056340246</v>
                </pt>
                <pt idx="50">
                  <v>0.2966283544131829</v>
                </pt>
                <pt idx="51">
                  <v>0.2986790292855048</v>
                </pt>
                <pt idx="52">
                  <v>0.3047392604881327</v>
                </pt>
                <pt idx="53">
                  <v>0.2978669994358269</v>
                </pt>
                <pt idx="54">
                  <v>0.3000171512402914</v>
                </pt>
                <pt idx="55">
                  <v>0.3065516834594355</v>
                </pt>
                <pt idx="56">
                  <v>0.3037920829739518</v>
                </pt>
                <pt idx="57">
                  <v>0.3016162156303069</v>
                </pt>
                <pt idx="58">
                  <v>0.3110953285967898</v>
                </pt>
                <pt idx="59">
                  <v>0.3137766796090177</v>
                </pt>
                <pt idx="60">
                  <v>0.3078685942170407</v>
                </pt>
                <pt idx="61">
                  <v>0.3142457351114138</v>
                </pt>
                <pt idx="62">
                  <v>0.3111462629298551</v>
                </pt>
                <pt idx="63">
                  <v>0.3138173227593477</v>
                </pt>
                <pt idx="64">
                  <v>0.3203952524969105</v>
                </pt>
                <pt idx="65">
                  <v>0.3148606844097119</v>
                </pt>
                <pt idx="66">
                  <v>0.3186935980823916</v>
                </pt>
                <pt idx="67">
                  <v>0.3256232177208999</v>
                </pt>
                <pt idx="68">
                  <v>0.3229463824037799</v>
                </pt>
                <pt idx="69">
                  <v>0.3208154883356895</v>
                </pt>
                <pt idx="70">
                  <v>0.3328491098512891</v>
                </pt>
                <pt idx="71">
                  <v>0.3355128593627572</v>
                </pt>
                <pt idx="72">
                  <v>0.3271501737636557</v>
                </pt>
                <pt idx="73">
                  <v>0.3329024968978724</v>
                </pt>
                <pt idx="74">
                  <v>0.3288094623737305</v>
                </pt>
                <pt idx="75">
                  <v>0.3314502529210535</v>
                </pt>
                <pt idx="76">
                  <v>0.3388231954658575</v>
                </pt>
                <pt idx="77">
                  <v>0.3322359328930108</v>
                </pt>
                <pt idx="78">
                  <v>0.3342685033940389</v>
                </pt>
                <pt idx="79">
                  <v>0.3402694155907525</v>
                </pt>
                <pt idx="80">
                  <v>0.33746439357805</v>
                </pt>
                <pt idx="81">
                  <v>0.3337741023674966</v>
                </pt>
                <pt idx="82">
                  <v>0.3431021899650886</v>
                </pt>
                <pt idx="83">
                  <v>0.345549137137848</v>
                </pt>
                <pt idx="84">
                  <v>0.3368162705421373</v>
                </pt>
                <pt idx="85">
                  <v>0.3430658059078115</v>
                </pt>
                <pt idx="86">
                  <v>0.3398403313497574</v>
                </pt>
                <pt idx="87">
                  <v>0.3422842274554207</v>
                </pt>
                <pt idx="88">
                  <v>0.3488255556757377</v>
                </pt>
                <pt idx="89">
                  <v>0.3432310813446596</v>
                </pt>
                <pt idx="90">
                  <v>0.3467236512842239</v>
                </pt>
                <pt idx="91">
                  <v>0.3541712741011934</v>
                </pt>
                <pt idx="92">
                  <v>0.3518090479169883</v>
                </pt>
                <pt idx="93">
                  <v>0.3492636317841675</v>
                </pt>
                <pt idx="94">
                  <v>0.3617642779148424</v>
                </pt>
                <pt idx="95">
                  <v>0.3647940491998707</v>
                </pt>
                <pt idx="96">
                  <v>0.3564234551273437</v>
                </pt>
                <pt idx="97">
                  <v>0.3633604217235387</v>
                </pt>
                <pt idx="98">
                  <v>0.3599591761280717</v>
                </pt>
                <pt idx="99">
                  <v>0.3633281742252611</v>
                </pt>
                <pt idx="100">
                  <v>0.3714203651180163</v>
                </pt>
                <pt idx="101">
                  <v>0.365392815175424</v>
                </pt>
                <pt idx="102">
                  <v>0.3684862784374571</v>
                </pt>
                <pt idx="103">
                  <v>0.376230236886338</v>
                </pt>
                <pt idx="104">
                  <v>0.3738424034588878</v>
                </pt>
                <pt idx="105">
                  <v>0.3716663045299516</v>
                </pt>
                <pt idx="106">
                  <v>0.383232339030649</v>
                </pt>
                <pt idx="107">
                  <v>0.3862698295533779</v>
                </pt>
                <pt idx="108">
                  <v>0.3784281929058114</v>
                </pt>
                <pt idx="109">
                  <v>0.3850213413180547</v>
                </pt>
                <pt idx="110">
                  <v>0.3819392951454013</v>
                </pt>
                <pt idx="111">
                  <v>0.3850076574643606</v>
                </pt>
                <pt idx="112">
                  <v>0.3926191751646751</v>
                </pt>
                <pt idx="113">
                  <v>0.3870549595430177</v>
                </pt>
              </numCache>
            </numRef>
          </val>
          <smooth val="0"/>
        </ser>
        <ser>
          <idx val="1"/>
          <order val="1"/>
          <tx>
            <strRef>
              <f>'Additional Charts'!$F$80</f>
              <strCache>
                <ptCount val="1"/>
                <pt idx="0">
                  <v>3 yrs</v>
                </pt>
              </strCache>
            </strRef>
          </tx>
          <spPr>
            <a:ln xmlns:a="http://schemas.openxmlformats.org/drawingml/2006/main" w="28575">
              <a:solidFill>
                <a:srgbClr val="159BFF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'Additional Charts'!$F$81:$F$194</f>
              <numCache>
                <formatCode>0.00%</formatCode>
                <ptCount val="114"/>
                <pt idx="0">
                  <v>0.5056026430151063</v>
                </pt>
                <pt idx="1">
                  <v>0.5088507592616399</v>
                </pt>
                <pt idx="2">
                  <v>0.5038279348338381</v>
                </pt>
                <pt idx="3">
                  <v>0.5082756274703017</v>
                </pt>
                <pt idx="4">
                  <v>0.5139810476753324</v>
                </pt>
                <pt idx="5">
                  <v>0.5062831086823195</v>
                </pt>
                <pt idx="6">
                  <v>0.5071165059597019</v>
                </pt>
                <pt idx="7">
                  <v>0.50821664761868</v>
                </pt>
                <pt idx="8">
                  <v>0.505230187609824</v>
                </pt>
                <pt idx="9">
                  <v>0.5050505546846042</v>
                </pt>
                <pt idx="10">
                  <v>0.5090300079091424</v>
                </pt>
                <pt idx="11">
                  <v>0.5094746441119203</v>
                </pt>
                <pt idx="12">
                  <v>0.5042264212745587</v>
                </pt>
                <pt idx="13">
                  <v>0.5055430301240262</v>
                </pt>
                <pt idx="14">
                  <v>0.5024276611675615</v>
                </pt>
                <pt idx="15">
                  <v>0.5042038983717808</v>
                </pt>
                <pt idx="16">
                  <v>0.5063346949155346</v>
                </pt>
                <pt idx="17">
                  <v>0.5016811596016846</v>
                </pt>
                <pt idx="18">
                  <v>0.5032015947811723</v>
                </pt>
                <pt idx="19">
                  <v>0.5064062334746156</v>
                </pt>
                <pt idx="20">
                  <v>0.5035298639104941</v>
                </pt>
                <pt idx="21">
                  <v>0.5030353844909412</v>
                </pt>
                <pt idx="22">
                  <v>0.5080230973166695</v>
                </pt>
                <pt idx="23">
                  <v>0.5081511690234093</v>
                </pt>
                <pt idx="24">
                  <v>0.5031478504935519</v>
                </pt>
                <pt idx="25">
                  <v>0.5047222255645194</v>
                </pt>
                <pt idx="26">
                  <v>0.5013558847794639</v>
                </pt>
                <pt idx="27">
                  <v>0.5023056921997685</v>
                </pt>
                <pt idx="28">
                  <v>0.5050890762448499</v>
                </pt>
                <pt idx="29">
                  <v>0.5006502595236438</v>
                </pt>
                <pt idx="30">
                  <v>0.5030160383743882</v>
                </pt>
                <pt idx="31">
                  <v>0.5068224431261937</v>
                </pt>
                <pt idx="32">
                  <v>0.5049187155928317</v>
                </pt>
                <pt idx="33">
                  <v>0.5042785112748442</v>
                </pt>
                <pt idx="34">
                  <v>0.5105231469785539</v>
                </pt>
                <pt idx="35">
                  <v>0.5127594862185724</v>
                </pt>
                <pt idx="36">
                  <v>0.5083354053065242</v>
                </pt>
                <pt idx="37">
                  <v>0.5110111360090196</v>
                </pt>
                <pt idx="38">
                  <v>0.5082312424315303</v>
                </pt>
                <pt idx="39">
                  <v>0.5104944853880214</v>
                </pt>
                <pt idx="40">
                  <v>0.5141044054002916</v>
                </pt>
                <pt idx="41">
                  <v>0.5096491505829704</v>
                </pt>
                <pt idx="42">
                  <v>0.5118170503357952</v>
                </pt>
                <pt idx="43">
                  <v>0.5155947848142469</v>
                </pt>
                <pt idx="44">
                  <v>0.5130114525663293</v>
                </pt>
                <pt idx="45">
                  <v>0.511707327571147</v>
                </pt>
                <pt idx="46">
                  <v>0.5178417916119405</v>
                </pt>
                <pt idx="47">
                  <v>0.5186103818586919</v>
                </pt>
                <pt idx="48">
                  <v>0.5136543412159561</v>
                </pt>
                <pt idx="49">
                  <v>0.5158443139278297</v>
                </pt>
                <pt idx="50">
                  <v>0.5121651631370355</v>
                </pt>
                <pt idx="51">
                  <v>0.5135442882367044</v>
                </pt>
                <pt idx="52">
                  <v>0.5171599656983575</v>
                </pt>
                <pt idx="53">
                  <v>0.5118264803691482</v>
                </pt>
                <pt idx="54">
                  <v>0.5129802045476481</v>
                </pt>
                <pt idx="55">
                  <v>0.5157018133926763</v>
                </pt>
                <pt idx="56">
                  <v>0.5128739378903873</v>
                </pt>
                <pt idx="57">
                  <v>0.5102831984968416</v>
                </pt>
                <pt idx="58">
                  <v>0.5154026422354819</v>
                </pt>
                <pt idx="59">
                  <v>0.5162925536804294</v>
                </pt>
                <pt idx="60">
                  <v>0.5104929047461998</v>
                </pt>
                <pt idx="61">
                  <v>0.5142800790534822</v>
                </pt>
                <pt idx="62">
                  <v>0.511129403410406</v>
                </pt>
                <pt idx="63">
                  <v>0.5128695652529375</v>
                </pt>
                <pt idx="64">
                  <v>0.5170757104100806</v>
                </pt>
                <pt idx="65">
                  <v>0.5123579081370923</v>
                </pt>
                <pt idx="66">
                  <v>0.5146969591447783</v>
                </pt>
                <pt idx="67">
                  <v>0.5192835189101322</v>
                </pt>
                <pt idx="68">
                  <v>0.5167714938539871</v>
                </pt>
                <pt idx="69">
                  <v>0.514684385975459</v>
                </pt>
                <pt idx="70">
                  <v>0.5235295793210185</v>
                </pt>
                <pt idx="71">
                  <v>0.524893632105446</v>
                </pt>
                <pt idx="72">
                  <v>0.5181558185219458</v>
                </pt>
                <pt idx="73">
                  <v>0.5229509153040069</v>
                </pt>
                <pt idx="74">
                  <v>0.5197782074225291</v>
                </pt>
                <pt idx="75">
                  <v>0.5222055751319832</v>
                </pt>
                <pt idx="76">
                  <v>0.5276113125237486</v>
                </pt>
                <pt idx="77">
                  <v>0.5226200823961918</v>
                </pt>
                <pt idx="78">
                  <v>0.5243910951810893</v>
                </pt>
                <pt idx="79">
                  <v>0.5291987808532473</v>
                </pt>
                <pt idx="80">
                  <v>0.5268642415060765</v>
                </pt>
                <pt idx="81">
                  <v>0.5248089281080665</v>
                </pt>
                <pt idx="82">
                  <v>0.5320249868358015</v>
                </pt>
                <pt idx="83">
                  <v>0.5335194128775372</v>
                </pt>
                <pt idx="84">
                  <v>0.5278574461031345</v>
                </pt>
                <pt idx="85">
                  <v>0.5316523393336048</v>
                </pt>
                <pt idx="86">
                  <v>0.5290150706583344</v>
                </pt>
                <pt idx="87">
                  <v>0.5310434283259756</v>
                </pt>
                <pt idx="88">
                  <v>0.5349448535547349</v>
                </pt>
                <pt idx="89">
                  <v>0.5307626562681703</v>
                </pt>
                <pt idx="90">
                  <v>0.5333285911915348</v>
                </pt>
                <pt idx="91">
                  <v>0.53744654499628</v>
                </pt>
                <pt idx="92">
                  <v>0.5356497401623533</v>
                </pt>
                <pt idx="93">
                  <v>0.5339923449162605</v>
                </pt>
                <pt idx="94">
                  <v>0.5414678140541618</v>
                </pt>
                <pt idx="95">
                  <v>0.5435392283243999</v>
                </pt>
                <pt idx="96">
                  <v>0.5374974533408249</v>
                </pt>
                <pt idx="97">
                  <v>0.5411780264543767</v>
                </pt>
                <pt idx="98">
                  <v>0.5385971071934126</v>
                </pt>
                <pt idx="99">
                  <v>0.541167839283122</v>
                </pt>
                <pt idx="100">
                  <v>0.5456691973419781</v>
                </pt>
                <pt idx="101">
                  <v>0.5411610099070149</v>
                </pt>
                <pt idx="102">
                  <v>0.5437070300529581</v>
                </pt>
                <pt idx="103">
                  <v>0.5476807778309934</v>
                </pt>
                <pt idx="104">
                  <v>0.5457186202635463</v>
                </pt>
                <pt idx="105">
                  <v>0.5440649800212234</v>
                </pt>
                <pt idx="106">
                  <v>0.5510287689538027</v>
                </pt>
                <pt idx="107">
                  <v>0.5530674064729322</v>
                </pt>
                <pt idx="108">
                  <v>0.5470476338713206</v>
                </pt>
                <pt idx="109">
                  <v>0.5503947061133039</v>
                </pt>
                <pt idx="110">
                  <v>0.547842437009887</v>
                </pt>
                <pt idx="111">
                  <v>0.5501065456295834</v>
                </pt>
                <pt idx="112">
                  <v>0.5542810015791066</v>
                </pt>
                <pt idx="113">
                  <v>0.5499424722328721</v>
                </pt>
              </numCache>
            </numRef>
          </val>
          <smooth val="0"/>
        </ser>
        <ser>
          <idx val="2"/>
          <order val="2"/>
          <tx>
            <strRef>
              <f>'Additional Charts'!$G$80</f>
              <strCache>
                <ptCount val="1"/>
                <pt idx="0">
                  <v>5 yrs</v>
                </pt>
              </strCache>
            </strRef>
          </tx>
          <spPr>
            <a:ln xmlns:a="http://schemas.openxmlformats.org/drawingml/2006/main" w="28575">
              <a:solidFill>
                <a:srgbClr val="FF99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'Additional Charts'!$G$81:$G$194</f>
              <numCache>
                <formatCode>0.00%</formatCode>
                <ptCount val="114"/>
                <pt idx="0">
                  <v>0.6499727847626765</v>
                </pt>
                <pt idx="1">
                  <v>0.6518453452143412</v>
                </pt>
                <pt idx="2">
                  <v>0.6483312241640785</v>
                </pt>
                <pt idx="3">
                  <v>0.651007575528557</v>
                </pt>
                <pt idx="4">
                  <v>0.6549909798828979</v>
                </pt>
                <pt idx="5">
                  <v>0.6491749475523031</v>
                </pt>
                <pt idx="6">
                  <v>0.6489776490510659</v>
                </pt>
                <pt idx="7">
                  <v>0.6506404441108484</v>
                </pt>
                <pt idx="8">
                  <v>0.6490232300460249</v>
                </pt>
                <pt idx="9">
                  <v>0.6490516782875841</v>
                </pt>
                <pt idx="10">
                  <v>0.6517706390904668</v>
                </pt>
                <pt idx="11">
                  <v>0.6523342373478218</v>
                </pt>
                <pt idx="12">
                  <v>0.6490435973641058</v>
                </pt>
                <pt idx="13">
                  <v>0.6505408350391928</v>
                </pt>
                <pt idx="14">
                  <v>0.649129369475368</v>
                </pt>
                <pt idx="15">
                  <v>0.6505960729179519</v>
                </pt>
                <pt idx="16">
                  <v>0.6528405274990888</v>
                </pt>
                <pt idx="17">
                  <v>0.6494570449522203</v>
                </pt>
                <pt idx="18">
                  <v>0.6497966909038333</v>
                </pt>
                <pt idx="19">
                  <v>0.6530214027529722</v>
                </pt>
                <pt idx="20">
                  <v>0.6513382715058269</v>
                </pt>
                <pt idx="21">
                  <v>0.6510363772366075</v>
                </pt>
                <pt idx="22">
                  <v>0.655458317063659</v>
                </pt>
                <pt idx="23">
                  <v>0.6550737844214246</v>
                </pt>
                <pt idx="24">
                  <v>0.6518899442272825</v>
                </pt>
                <pt idx="25">
                  <v>0.6532751026984431</v>
                </pt>
                <pt idx="26">
                  <v>0.6508467272459102</v>
                </pt>
                <pt idx="27">
                  <v>0.6508798718286226</v>
                </pt>
                <pt idx="28">
                  <v>0.653450263148969</v>
                </pt>
                <pt idx="29">
                  <v>0.649391721062161</v>
                </pt>
                <pt idx="30">
                  <v>0.6493683854624982</v>
                </pt>
                <pt idx="31">
                  <v>0.6513646672336808</v>
                </pt>
                <pt idx="32">
                  <v>0.6493762356143341</v>
                </pt>
                <pt idx="33">
                  <v>0.6470593836519318</v>
                </pt>
                <pt idx="34">
                  <v>0.6510524295513137</v>
                </pt>
                <pt idx="35">
                  <v>0.6511838218169704</v>
                </pt>
                <pt idx="36">
                  <v>0.6449383295107581</v>
                </pt>
                <pt idx="37">
                  <v>0.6475212573080766</v>
                </pt>
                <pt idx="38">
                  <v>0.6447491743127935</v>
                </pt>
                <pt idx="39">
                  <v>0.6455510487835743</v>
                </pt>
                <pt idx="40">
                  <v>0.6489354405535419</v>
                </pt>
                <pt idx="41">
                  <v>0.6443879207484968</v>
                </pt>
                <pt idx="42">
                  <v>0.6441819992049895</v>
                </pt>
                <pt idx="43">
                  <v>0.6476686530000476</v>
                </pt>
                <pt idx="44">
                  <v>0.645269320454554</v>
                </pt>
                <pt idx="45">
                  <v>0.643088458890944</v>
                </pt>
                <pt idx="46">
                  <v>0.6492317360138348</v>
                </pt>
                <pt idx="47">
                  <v>0.6487408297673104</v>
                </pt>
                <pt idx="48">
                  <v>0.6426887982790525</v>
                </pt>
                <pt idx="49">
                  <v>0.6462286905351542</v>
                </pt>
                <pt idx="50">
                  <v>0.6434261581331593</v>
                </pt>
                <pt idx="51">
                  <v>0.6442998972309234</v>
                </pt>
                <pt idx="52">
                  <v>0.6482222294991454</v>
                </pt>
                <pt idx="53">
                  <v>0.6435087318916926</v>
                </pt>
                <pt idx="54">
                  <v>0.6433480692479718</v>
                </pt>
                <pt idx="55">
                  <v>0.64714700900429</v>
                </pt>
                <pt idx="56">
                  <v>0.6449604308085944</v>
                </pt>
                <pt idx="57">
                  <v>0.6429102027413466</v>
                </pt>
                <pt idx="58">
                  <v>0.6483158613662467</v>
                </pt>
                <pt idx="59">
                  <v>0.6483187569145744</v>
                </pt>
                <pt idx="60">
                  <v>0.6432632766929336</v>
                </pt>
                <pt idx="61">
                  <v>0.6464456910506834</v>
                </pt>
                <pt idx="62">
                  <v>0.6440353643516338</v>
                </pt>
                <pt idx="63">
                  <v>0.6450057751905613</v>
                </pt>
                <pt idx="64">
                  <v>0.6480746923273842</v>
                </pt>
                <pt idx="65">
                  <v>0.644014009311096</v>
                </pt>
                <pt idx="66">
                  <v>0.6445758619340941</v>
                </pt>
                <pt idx="67">
                  <v>0.6475357672605723</v>
                </pt>
                <pt idx="68">
                  <v>0.6457603888931082</v>
                </pt>
                <pt idx="69">
                  <v>0.6438481054299392</v>
                </pt>
                <pt idx="70">
                  <v>0.6496159440448205</v>
                </pt>
                <pt idx="71">
                  <v>0.6500771508392684</v>
                </pt>
                <pt idx="72">
                  <v>0.6438543269575128</v>
                </pt>
                <pt idx="73">
                  <v>0.6467345463876559</v>
                </pt>
                <pt idx="74">
                  <v>0.6444346090863524</v>
                </pt>
                <pt idx="75">
                  <v>0.6457863352458895</v>
                </pt>
                <pt idx="76">
                  <v>0.6493111711475509</v>
                </pt>
                <pt idx="77">
                  <v>0.645001903233693</v>
                </pt>
                <pt idx="78">
                  <v>0.6454429327601378</v>
                </pt>
                <pt idx="79">
                  <v>0.6482040773349047</v>
                </pt>
                <pt idx="80">
                  <v>0.6463410963510816</v>
                </pt>
                <pt idx="81">
                  <v>0.6441723721119572</v>
                </pt>
                <pt idx="82">
                  <v>0.6488244444360041</v>
                </pt>
                <pt idx="83">
                  <v>0.6494578795801444</v>
                </pt>
                <pt idx="84">
                  <v>0.6438146700688694</v>
                </pt>
                <pt idx="85">
                  <v>0.6461319305095505</v>
                </pt>
                <pt idx="86">
                  <v>0.6440100015781757</v>
                </pt>
                <pt idx="87">
                  <v>0.6450076011983421</v>
                </pt>
                <pt idx="88">
                  <v>0.6474980602005267</v>
                </pt>
                <pt idx="89">
                  <v>0.6437332815328665</v>
                </pt>
                <pt idx="90">
                  <v>0.6446642737870948</v>
                </pt>
                <pt idx="91">
                  <v>0.6478050278974141</v>
                </pt>
                <pt idx="92">
                  <v>0.6463583167089864</v>
                </pt>
                <pt idx="93">
                  <v>0.6445279756755097</v>
                </pt>
                <pt idx="94">
                  <v>0.6502975516691519</v>
                </pt>
                <pt idx="95">
                  <v>0.651392483723035</v>
                </pt>
                <pt idx="96">
                  <v>0.6457482660214005</v>
                </pt>
                <pt idx="97">
                  <v>0.6488367897968099</v>
                </pt>
                <pt idx="98">
                  <v>0.6467719758128213</v>
                </pt>
                <pt idx="99">
                  <v>0.6483982143280546</v>
                </pt>
                <pt idx="100">
                  <v>0.6518705473641522</v>
                </pt>
                <pt idx="101">
                  <v>0.6478850284907879</v>
                </pt>
                <pt idx="102">
                  <v>0.6488462603937456</v>
                </pt>
                <pt idx="103">
                  <v>0.6522650496414902</v>
                </pt>
                <pt idx="104">
                  <v>0.6507149686492268</v>
                </pt>
                <pt idx="105">
                  <v>0.6490481251915392</v>
                </pt>
                <pt idx="106">
                  <v>0.6553752719783098</v>
                </pt>
                <pt idx="107">
                  <v>0.6563172121384324</v>
                </pt>
                <pt idx="108">
                  <v>0.6507280549440357</v>
                </pt>
                <pt idx="109">
                  <v>0.6532887290707041</v>
                </pt>
                <pt idx="110">
                  <v>0.651303242615341</v>
                </pt>
                <pt idx="111">
                  <v>0.6527977236973327</v>
                </pt>
                <pt idx="112">
                  <v>0.6561345018767724</v>
                </pt>
                <pt idx="113">
                  <v>0.6522569812185061</v>
                </pt>
              </numCache>
            </numRef>
          </val>
          <smooth val="0"/>
        </ser>
        <ser>
          <idx val="3"/>
          <order val="3"/>
          <tx>
            <strRef>
              <f>'Additional Charts'!$H$80</f>
              <strCache>
                <ptCount val="1"/>
                <pt idx="0">
                  <v>10 yrs</v>
                </pt>
              </strCache>
            </strRef>
          </tx>
          <spPr>
            <a:ln xmlns:a="http://schemas.openxmlformats.org/drawingml/2006/main" w="28575">
              <a:solidFill>
                <a:srgbClr val="FFC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'Additional Charts'!$H$81:$H$194</f>
              <numCache>
                <formatCode>0.00%</formatCode>
                <ptCount val="114"/>
                <pt idx="0">
                  <v>0.8371880653668573</v>
                </pt>
                <pt idx="1">
                  <v>0.8370865353194548</v>
                </pt>
                <pt idx="2">
                  <v>0.8353412167439572</v>
                </pt>
                <pt idx="3">
                  <v>0.8359838269699583</v>
                </pt>
                <pt idx="4">
                  <v>0.8360405820766629</v>
                </pt>
                <pt idx="5">
                  <v>0.8332059915522252</v>
                </pt>
                <pt idx="6">
                  <v>0.8327635374976632</v>
                </pt>
                <pt idx="7">
                  <v>0.8318734568105386</v>
                </pt>
                <pt idx="8">
                  <v>0.8305370042667305</v>
                </pt>
                <pt idx="9">
                  <v>0.8289869510081389</v>
                </pt>
                <pt idx="10">
                  <v>0.8284062714166944</v>
                </pt>
                <pt idx="11">
                  <v>0.8281047925234276</v>
                </pt>
                <pt idx="12">
                  <v>0.8253708894615157</v>
                </pt>
                <pt idx="13">
                  <v>0.8244591559269369</v>
                </pt>
                <pt idx="14">
                  <v>0.8229567326504688</v>
                </pt>
                <pt idx="15">
                  <v>0.8225843062572809</v>
                </pt>
                <pt idx="16">
                  <v>0.8214837412298968</v>
                </pt>
                <pt idx="17">
                  <v>0.8194189237298881</v>
                </pt>
                <pt idx="18">
                  <v>0.8190865629500348</v>
                </pt>
                <pt idx="19">
                  <v>0.8186703670584229</v>
                </pt>
                <pt idx="20">
                  <v>0.8174058909686051</v>
                </pt>
                <pt idx="21">
                  <v>0.8159197085383904</v>
                </pt>
                <pt idx="22">
                  <v>0.8159244440096857</v>
                </pt>
                <pt idx="23">
                  <v>0.8157234281953147</v>
                </pt>
                <pt idx="24">
                  <v>0.8131013650817805</v>
                </pt>
                <pt idx="25">
                  <v>0.8124651561326028</v>
                </pt>
                <pt idx="26">
                  <v>0.8110252792604434</v>
                </pt>
                <pt idx="27">
                  <v>0.8105847972496144</v>
                </pt>
                <pt idx="28">
                  <v>0.8098067467940466</v>
                </pt>
                <pt idx="29">
                  <v>0.8077867108759746</v>
                </pt>
                <pt idx="30">
                  <v>0.807877152272452</v>
                </pt>
                <pt idx="31">
                  <v>0.8077013270409729</v>
                </pt>
                <pt idx="32">
                  <v>0.8065519100211558</v>
                </pt>
                <pt idx="33">
                  <v>0.8049020702939849</v>
                </pt>
                <pt idx="34">
                  <v>0.8054371145501702</v>
                </pt>
                <pt idx="35">
                  <v>0.8056623993040107</v>
                </pt>
                <pt idx="36">
                  <v>0.8025289897830775</v>
                </pt>
                <pt idx="37">
                  <v>0.8020225809418216</v>
                </pt>
                <pt idx="38">
                  <v>0.8005280545045126</v>
                </pt>
                <pt idx="39">
                  <v>0.8004780597044939</v>
                </pt>
                <pt idx="40">
                  <v>0.7999723998733311</v>
                </pt>
                <pt idx="41">
                  <v>0.7977717636888573</v>
                </pt>
                <pt idx="42">
                  <v>0.7978743302079757</v>
                </pt>
                <pt idx="43">
                  <v>0.7977851272274458</v>
                </pt>
                <pt idx="44">
                  <v>0.796625002595298</v>
                </pt>
                <pt idx="45">
                  <v>0.7949418327301704</v>
                </pt>
                <pt idx="46">
                  <v>0.7965199663516193</v>
                </pt>
                <pt idx="47">
                  <v>0.7967590736446094</v>
                </pt>
                <pt idx="48">
                  <v>0.793652787909171</v>
                </pt>
                <pt idx="49">
                  <v>0.7933719256484358</v>
                </pt>
                <pt idx="50">
                  <v>0.7919505491370918</v>
                </pt>
                <pt idx="51">
                  <v>0.7919845289894215</v>
                </pt>
                <pt idx="52">
                  <v>0.7916460446637241</v>
                </pt>
                <pt idx="53">
                  <v>0.7894604881944693</v>
                </pt>
                <pt idx="54">
                  <v>0.789625164429111</v>
                </pt>
                <pt idx="55">
                  <v>0.7896367572007412</v>
                </pt>
                <pt idx="56">
                  <v>0.7885501372198604</v>
                </pt>
                <pt idx="57">
                  <v>0.7869457130524474</v>
                </pt>
                <pt idx="58">
                  <v>0.7882693833749317</v>
                </pt>
                <pt idx="59">
                  <v>0.7886160306608118</v>
                </pt>
                <pt idx="60">
                  <v>0.7857030072036308</v>
                </pt>
                <pt idx="61">
                  <v>0.7863032982996282</v>
                </pt>
                <pt idx="62">
                  <v>0.7849642905891596</v>
                </pt>
                <pt idx="63">
                  <v>0.785045353129843</v>
                </pt>
                <pt idx="64">
                  <v>0.7847408237862752</v>
                </pt>
                <pt idx="65">
                  <v>0.78265081919098</v>
                </pt>
                <pt idx="66">
                  <v>0.7832608395405813</v>
                </pt>
                <pt idx="67">
                  <v>0.783578722798961</v>
                </pt>
                <pt idx="68">
                  <v>0.7826093803733102</v>
                </pt>
                <pt idx="69">
                  <v>0.7810586450339559</v>
                </pt>
                <pt idx="70">
                  <v>0.78331847348696</v>
                </pt>
                <pt idx="71">
                  <v>0.7840641555311377</v>
                </pt>
                <pt idx="72">
                  <v>0.7806478866368995</v>
                </pt>
                <pt idx="73">
                  <v>0.7816932458307573</v>
                </pt>
                <pt idx="74">
                  <v>0.7803964742878514</v>
                </pt>
                <pt idx="75">
                  <v>0.780849850260717</v>
                </pt>
                <pt idx="76">
                  <v>0.7810821060195231</v>
                </pt>
                <pt idx="77">
                  <v>0.778859551095976</v>
                </pt>
                <pt idx="78">
                  <v>0.7793262083146483</v>
                </pt>
                <pt idx="79">
                  <v>0.7796420673641405</v>
                </pt>
                <pt idx="80">
                  <v>0.7787087221512036</v>
                </pt>
                <pt idx="81">
                  <v>0.7771636620312989</v>
                </pt>
                <pt idx="82">
                  <v>0.7791139697931252</v>
                </pt>
                <pt idx="83">
                  <v>0.7797654853433471</v>
                </pt>
                <pt idx="84">
                  <v>0.7766419004434828</v>
                </pt>
                <pt idx="85">
                  <v>0.7778485341333452</v>
                </pt>
                <pt idx="86">
                  <v>0.7766504413427416</v>
                </pt>
                <pt idx="87">
                  <v>0.7769804454186804</v>
                </pt>
                <pt idx="88">
                  <v>0.7781249486245062</v>
                </pt>
                <pt idx="89">
                  <v>0.7761045246784104</v>
                </pt>
                <pt idx="90">
                  <v>0.7769552550644112</v>
                </pt>
                <pt idx="91">
                  <v>0.7787750650770775</v>
                </pt>
                <pt idx="92">
                  <v>0.7779683252766769</v>
                </pt>
                <pt idx="93">
                  <v>0.7765816953729727</v>
                </pt>
                <pt idx="94">
                  <v>0.7803771325334666</v>
                </pt>
                <pt idx="95">
                  <v>0.7813586080460336</v>
                </pt>
                <pt idx="96">
                  <v>0.7781469990148013</v>
                </pt>
                <pt idx="97">
                  <v>0.78142966810564</v>
                </pt>
                <pt idx="98">
                  <v>0.7802689396402301</v>
                </pt>
                <pt idx="99">
                  <v>0.7809108219075905</v>
                </pt>
                <pt idx="100">
                  <v>0.7846588039750094</v>
                </pt>
                <pt idx="101">
                  <v>0.7825669614029266</v>
                </pt>
                <pt idx="102">
                  <v>0.7833629850823455</v>
                </pt>
                <pt idx="103">
                  <v>0.7874715043216836</v>
                </pt>
                <pt idx="104">
                  <v>0.7866915966311396</v>
                </pt>
                <pt idx="105">
                  <v>0.7853823900451131</v>
                </pt>
                <pt idx="106">
                  <v>0.7916605000729972</v>
                </pt>
                <pt idx="107">
                  <v>0.7925624445144481</v>
                </pt>
                <pt idx="108">
                  <v>0.7894908023104544</v>
                </pt>
                <pt idx="109">
                  <v>0.7931488266677373</v>
                </pt>
                <pt idx="110">
                  <v>0.7920594496543871</v>
                </pt>
                <pt idx="111">
                  <v>0.7926143848028513</v>
                </pt>
                <pt idx="112">
                  <v>0.7962898798093728</v>
                </pt>
                <pt idx="113">
                  <v>0.794327297584276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931671360"/>
        <axId val="1931678432"/>
      </lineChart>
      <dateAx>
        <axId val="1931671360"/>
        <scaling>
          <orientation val="minMax"/>
          <max val="46997"/>
        </scaling>
        <delete val="0"/>
        <axPos val="b"/>
        <numFmt formatCode="[$-409]mmm\-yy;@" sourceLinked="0"/>
        <majorTickMark val="out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54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931678432"/>
        <crosses val="autoZero"/>
        <lblOffset val="100"/>
        <baseTimeUnit val="months"/>
        <majorUnit val="6"/>
        <majorTimeUnit val="months"/>
      </dateAx>
      <valAx>
        <axId val="1931678432"/>
        <scaling>
          <orientation val="minMax"/>
          <max val="1"/>
          <min val="0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%" sourceLinked="0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931671360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n-US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Relationship Type="http://schemas.openxmlformats.org/officeDocument/2006/relationships/chart" Target="/xl/charts/chart4.xml" Id="rId4"/><Relationship Type="http://schemas.openxmlformats.org/officeDocument/2006/relationships/chart" Target="/xl/charts/chart5.xml" Id="rId5"/><Relationship Type="http://schemas.openxmlformats.org/officeDocument/2006/relationships/chart" Target="/xl/charts/chart6.xml" Id="rId6"/></Relationships>
</file>

<file path=xl/drawings/_rels/drawing2.xml.rels><Relationships xmlns="http://schemas.openxmlformats.org/package/2006/relationships"><Relationship Type="http://schemas.openxmlformats.org/officeDocument/2006/relationships/chart" Target="/xl/charts/chart7.xml" Id="rId1"/><Relationship Type="http://schemas.openxmlformats.org/officeDocument/2006/relationships/chart" Target="/xl/charts/chart8.xml" Id="rId2"/><Relationship Type="http://schemas.openxmlformats.org/officeDocument/2006/relationships/chart" Target="/xl/charts/chart9.xml" Id="rId3"/><Relationship Type="http://schemas.openxmlformats.org/officeDocument/2006/relationships/chart" Target="/xl/charts/chart10.xml" Id="rId4"/><Relationship Type="http://schemas.openxmlformats.org/officeDocument/2006/relationships/chart" Target="/xl/charts/chart11.xml" Id="rId5"/><Relationship Type="http://schemas.openxmlformats.org/officeDocument/2006/relationships/chart" Target="/xl/charts/chart12.xml" Id="rId6"/><Relationship Type="http://schemas.openxmlformats.org/officeDocument/2006/relationships/chart" Target="/xl/charts/chart13.xml" Id="rId7"/><Relationship Type="http://schemas.openxmlformats.org/officeDocument/2006/relationships/chart" Target="/xl/charts/chart14.xml" Id="rId8"/><Relationship Type="http://schemas.openxmlformats.org/officeDocument/2006/relationships/chart" Target="/xl/charts/chart15.xml" Id="rId9"/><Relationship Type="http://schemas.openxmlformats.org/officeDocument/2006/relationships/chart" Target="/xl/charts/chart16.xml" Id="rId10"/></Relationships>
</file>

<file path=xl/drawings/drawing1.xml><?xml version="1.0" encoding="utf-8"?>
<wsDr xmlns="http://schemas.openxmlformats.org/drawingml/2006/spreadsheetDrawing">
  <twoCellAnchor>
    <from>
      <col>14</col>
      <colOff>354330</colOff>
      <row>0</row>
      <rowOff>112184</rowOff>
    </from>
    <to>
      <col>22</col>
      <colOff>540173</colOff>
      <row>18</row>
      <rowOff>74084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14</col>
      <colOff>370416</colOff>
      <row>20</row>
      <rowOff>151554</rowOff>
    </from>
    <to>
      <col>22</col>
      <colOff>551645</colOff>
      <row>38</row>
      <rowOff>113454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0</col>
      <colOff>561974</colOff>
      <row>0</row>
      <rowOff>80010</rowOff>
    </from>
    <to>
      <col>6</col>
      <colOff>155405</colOff>
      <row>19</row>
      <rowOff>41529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  <twoCellAnchor>
    <from>
      <col>0</col>
      <colOff>461645</colOff>
      <row>20</row>
      <rowOff>85725</rowOff>
    </from>
    <to>
      <col>6</col>
      <colOff>58886</colOff>
      <row>39</row>
      <rowOff>18288</rowOff>
    </to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twoCellAnchor>
  <twoCellAnchor>
    <from>
      <col>6</col>
      <colOff>461857</colOff>
      <row>20</row>
      <rowOff>3176</rowOff>
    </from>
    <to>
      <col>13</col>
      <colOff>355431</colOff>
      <row>38</row>
      <rowOff>156719</rowOff>
    </to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twoCellAnchor>
  <twoCellAnchor>
    <from>
      <col>6</col>
      <colOff>702944</colOff>
      <row>0</row>
      <rowOff>0</rowOff>
    </from>
    <to>
      <col>13</col>
      <colOff>600328</colOff>
      <row>18</row>
      <rowOff>153416</rowOff>
    </to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twoCellAnchor>
</wsDr>
</file>

<file path=xl/drawings/drawing2.xml><?xml version="1.0" encoding="utf-8"?>
<wsDr xmlns="http://schemas.openxmlformats.org/drawingml/2006/spreadsheetDrawing">
  <twoCellAnchor>
    <from>
      <col>0</col>
      <colOff>346709</colOff>
      <row>20</row>
      <rowOff>32383</rowOff>
    </from>
    <to>
      <col>5</col>
      <colOff>407115</colOff>
      <row>38</row>
      <rowOff>77861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5</col>
      <colOff>491490</colOff>
      <row>20</row>
      <rowOff>34288</rowOff>
    </from>
    <to>
      <col>13</col>
      <colOff>108550</colOff>
      <row>38</row>
      <rowOff>79766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0</col>
      <colOff>346708</colOff>
      <row>39</row>
      <rowOff>41909</rowOff>
    </from>
    <to>
      <col>5</col>
      <colOff>407114</colOff>
      <row>57</row>
      <rowOff>87387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  <twoCellAnchor>
    <from>
      <col>0</col>
      <colOff>335278</colOff>
      <row>58</row>
      <rowOff>144780</rowOff>
    </from>
    <to>
      <col>5</col>
      <colOff>395684</colOff>
      <row>76</row>
      <rowOff>190258</rowOff>
    </to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twoCellAnchor>
  <twoCellAnchor>
    <from>
      <col>5</col>
      <colOff>495933</colOff>
      <row>39</row>
      <rowOff>34288</rowOff>
    </from>
    <to>
      <col>13</col>
      <colOff>112993</colOff>
      <row>57</row>
      <rowOff>79766</rowOff>
    </to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twoCellAnchor>
  <twoCellAnchor>
    <from>
      <col>5</col>
      <colOff>497203</colOff>
      <row>58</row>
      <rowOff>110489</rowOff>
    </from>
    <to>
      <col>13</col>
      <colOff>114263</colOff>
      <row>76</row>
      <rowOff>155967</rowOff>
    </to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twoCellAnchor>
  <twoCellAnchor>
    <from>
      <col>13</col>
      <colOff>301968</colOff>
      <row>20</row>
      <rowOff>74509</rowOff>
    </from>
    <to>
      <col>19</col>
      <colOff>1332192</colOff>
      <row>38</row>
      <rowOff>116177</rowOff>
    </to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twoCellAnchor>
  <twoCellAnchor>
    <from>
      <col>0</col>
      <colOff>377189</colOff>
      <row>0</row>
      <rowOff>120015</rowOff>
    </from>
    <to>
      <col>5</col>
      <colOff>437595</colOff>
      <row>18</row>
      <rowOff>173113</rowOff>
    </to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twoCellAnchor>
  <twoCellAnchor>
    <from>
      <col>6</col>
      <colOff>345</colOff>
      <row>0</row>
      <rowOff>154304</rowOff>
    </from>
    <to>
      <col>13</col>
      <colOff>116169</colOff>
      <row>19</row>
      <rowOff>5818</rowOff>
    </to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twoCellAnchor>
  <twoCellAnchor>
    <from>
      <col>13</col>
      <colOff>301681</colOff>
      <row>0</row>
      <rowOff>137545</rowOff>
    </from>
    <to>
      <col>19</col>
      <colOff>1330000</colOff>
      <row>18</row>
      <rowOff>183097</rowOff>
    </to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sheet1.xml><?xml version="1.0" encoding="utf-8"?>
<worksheet xmlns="http://schemas.openxmlformats.org/spreadsheetml/2006/main">
  <sheetPr codeName="Sheet1">
    <tabColor theme="7" tint="0.7999816888943144"/>
    <outlinePr summaryBelow="1" summaryRight="1"/>
    <pageSetUpPr/>
  </sheetPr>
  <dimension ref="B2:P387"/>
  <sheetViews>
    <sheetView zoomScale="89" zoomScaleNormal="89" workbookViewId="0">
      <selection activeCell="AP91" sqref="AP91"/>
    </sheetView>
  </sheetViews>
  <sheetFormatPr baseColWidth="8" defaultColWidth="5.5546875" defaultRowHeight="14.4"/>
  <cols>
    <col width="8.44140625" customWidth="1" style="120" min="1" max="1"/>
    <col width="7.109375" customWidth="1" style="2" min="2" max="10"/>
    <col width="7.5546875" bestFit="1" customWidth="1" style="2" min="11" max="11"/>
    <col width="7.109375" customWidth="1" style="2" min="12" max="13"/>
    <col width="7.109375" customWidth="1" style="3" min="14" max="14"/>
    <col width="9.109375" customWidth="1" style="2" min="15" max="15"/>
    <col width="5.5546875" customWidth="1" style="2" min="16" max="16"/>
    <col collapsed="1" width="5.5546875" customWidth="1" style="120" min="61" max="61"/>
  </cols>
  <sheetData>
    <row r="1" ht="11.25" customHeight="1" s="120" thickBot="1"/>
    <row r="2" ht="69.90000000000001" customHeight="1" s="120" thickBot="1">
      <c r="B2" s="4" t="inlineStr">
        <is>
          <t>MM</t>
        </is>
      </c>
      <c r="C2" s="5" t="inlineStr">
        <is>
          <t>YY</t>
        </is>
      </c>
      <c r="D2" s="7" t="inlineStr">
        <is>
          <t>2Y</t>
        </is>
      </c>
      <c r="E2" s="6" t="inlineStr">
        <is>
          <t>3Y</t>
        </is>
      </c>
      <c r="F2" s="6" t="inlineStr">
        <is>
          <t>5Y</t>
        </is>
      </c>
      <c r="G2" s="8" t="inlineStr">
        <is>
          <t>7Y</t>
        </is>
      </c>
      <c r="H2" s="7" t="inlineStr">
        <is>
          <t>10Y</t>
        </is>
      </c>
      <c r="I2" s="6" t="inlineStr">
        <is>
          <t>20Y</t>
        </is>
      </c>
      <c r="J2" s="8" t="inlineStr">
        <is>
          <t>30Y</t>
        </is>
      </c>
      <c r="K2" s="7" t="inlineStr">
        <is>
          <t>5Y TIP</t>
        </is>
      </c>
      <c r="L2" s="6" t="inlineStr">
        <is>
          <t>10Y TIP</t>
        </is>
      </c>
      <c r="M2" s="8" t="inlineStr">
        <is>
          <t>30Y TIP</t>
        </is>
      </c>
      <c r="N2" s="8" t="inlineStr">
        <is>
          <t>2Y FRN</t>
        </is>
      </c>
      <c r="O2" s="9" t="n"/>
      <c r="P2" s="10" t="n"/>
    </row>
    <row r="3" hidden="1" ht="11.25" customHeight="1" s="120">
      <c r="B3" s="11" t="n">
        <v>1</v>
      </c>
      <c r="C3" s="12" t="n">
        <v>2018</v>
      </c>
      <c r="D3" s="76" t="n">
        <v>26</v>
      </c>
      <c r="E3" s="77" t="n">
        <v>24</v>
      </c>
      <c r="F3" s="77" t="n">
        <v>34</v>
      </c>
      <c r="G3" s="78" t="n">
        <v>28</v>
      </c>
      <c r="H3" s="79" t="n">
        <v>20</v>
      </c>
      <c r="I3" s="13" t="n"/>
      <c r="J3" s="80" t="n">
        <v>12</v>
      </c>
      <c r="K3" s="14" t="n"/>
      <c r="L3" s="77" t="n">
        <v>13</v>
      </c>
      <c r="M3" s="15" t="n"/>
      <c r="N3" s="78" t="n">
        <v>15</v>
      </c>
      <c r="O3" s="16" t="n"/>
      <c r="P3" s="17" t="n"/>
    </row>
    <row r="4" hidden="1" ht="11.25" customHeight="1" s="120">
      <c r="B4" s="19" t="n">
        <v>2</v>
      </c>
      <c r="C4" s="20" t="n">
        <v>2018</v>
      </c>
      <c r="D4" s="81" t="n">
        <v>28</v>
      </c>
      <c r="E4" s="82" t="n">
        <v>26</v>
      </c>
      <c r="F4" s="82" t="n">
        <v>35</v>
      </c>
      <c r="G4" s="83" t="n">
        <v>29</v>
      </c>
      <c r="H4" s="54" t="n">
        <v>24</v>
      </c>
      <c r="I4" s="21" t="n"/>
      <c r="J4" s="53" t="n">
        <v>16</v>
      </c>
      <c r="K4" s="22" t="n"/>
      <c r="L4" s="23" t="n"/>
      <c r="M4" s="53" t="n">
        <v>7</v>
      </c>
      <c r="N4" s="84" t="n">
        <v>15</v>
      </c>
      <c r="P4" s="18" t="n"/>
    </row>
    <row r="5" hidden="1" ht="11.25" customHeight="1" s="120">
      <c r="B5" s="19" t="n">
        <v>3</v>
      </c>
      <c r="C5" s="20" t="n">
        <v>2018</v>
      </c>
      <c r="D5" s="81" t="n">
        <v>30</v>
      </c>
      <c r="E5" s="82" t="n">
        <v>28</v>
      </c>
      <c r="F5" s="82" t="n">
        <v>35</v>
      </c>
      <c r="G5" s="83" t="n">
        <v>29</v>
      </c>
      <c r="H5" s="85" t="n">
        <v>0</v>
      </c>
      <c r="I5" s="24" t="n"/>
      <c r="J5" s="84" t="n">
        <v>0</v>
      </c>
      <c r="K5" s="22" t="n"/>
      <c r="L5" s="50" t="n">
        <v>11</v>
      </c>
      <c r="M5" s="25" t="n"/>
      <c r="N5" s="84" t="n">
        <v>15</v>
      </c>
      <c r="P5" s="18" t="n"/>
    </row>
    <row r="6" hidden="1" ht="11.25" customHeight="1" s="120">
      <c r="B6" s="19" t="n">
        <v>4</v>
      </c>
      <c r="C6" s="20" t="n">
        <v>2018</v>
      </c>
      <c r="D6" s="81" t="n">
        <v>32</v>
      </c>
      <c r="E6" s="82" t="n">
        <v>30</v>
      </c>
      <c r="F6" s="82" t="n">
        <v>35</v>
      </c>
      <c r="G6" s="83" t="n">
        <v>29</v>
      </c>
      <c r="H6" s="85" t="n">
        <v>20</v>
      </c>
      <c r="I6" s="24" t="n"/>
      <c r="J6" s="84" t="n">
        <v>12</v>
      </c>
      <c r="K6" s="54" t="n">
        <v>16</v>
      </c>
      <c r="L6" s="23" t="n"/>
      <c r="M6" s="25" t="n"/>
      <c r="N6" s="53" t="n">
        <v>17</v>
      </c>
      <c r="P6" s="18" t="n"/>
    </row>
    <row r="7" hidden="1" ht="11.25" customHeight="1" s="120">
      <c r="B7" s="19" t="n">
        <v>5</v>
      </c>
      <c r="C7" s="20" t="n">
        <v>2018</v>
      </c>
      <c r="D7" s="81" t="n">
        <v>33</v>
      </c>
      <c r="E7" s="82" t="n">
        <v>31</v>
      </c>
      <c r="F7" s="82" t="n">
        <v>36.00000000000001</v>
      </c>
      <c r="G7" s="83" t="n">
        <v>30</v>
      </c>
      <c r="H7" s="54" t="n">
        <v>25</v>
      </c>
      <c r="I7" s="21" t="n"/>
      <c r="J7" s="53" t="n">
        <v>17</v>
      </c>
      <c r="K7" s="22" t="n"/>
      <c r="L7" s="50" t="n">
        <v>11</v>
      </c>
      <c r="M7" s="25" t="n"/>
      <c r="N7" s="84" t="n">
        <v>16</v>
      </c>
      <c r="P7" s="18" t="n"/>
    </row>
    <row r="8" hidden="1" ht="11.25" customHeight="1" s="120">
      <c r="B8" s="19" t="n">
        <v>6</v>
      </c>
      <c r="C8" s="20" t="n">
        <v>2018</v>
      </c>
      <c r="D8" s="81" t="n">
        <v>34</v>
      </c>
      <c r="E8" s="82" t="n">
        <v>32</v>
      </c>
      <c r="F8" s="82" t="n">
        <v>36.00000000000001</v>
      </c>
      <c r="G8" s="83" t="n">
        <v>30</v>
      </c>
      <c r="H8" s="85" t="n">
        <v>21</v>
      </c>
      <c r="I8" s="24" t="n"/>
      <c r="J8" s="84" t="n">
        <v>13</v>
      </c>
      <c r="K8" s="22" t="n"/>
      <c r="L8" s="23" t="n"/>
      <c r="M8" s="84" t="n">
        <v>5</v>
      </c>
      <c r="N8" s="84" t="n">
        <v>16</v>
      </c>
      <c r="P8" s="18" t="n"/>
    </row>
    <row r="9" hidden="1" ht="11.25" customHeight="1" s="120">
      <c r="B9" s="19" t="n">
        <v>7</v>
      </c>
      <c r="C9" s="20" t="n">
        <v>2018</v>
      </c>
      <c r="D9" s="81" t="n">
        <v>35</v>
      </c>
      <c r="E9" s="82" t="n">
        <v>33</v>
      </c>
      <c r="F9" s="82" t="n">
        <v>36.00000000000001</v>
      </c>
      <c r="G9" s="83" t="n">
        <v>30</v>
      </c>
      <c r="H9" s="85" t="n">
        <v>21</v>
      </c>
      <c r="I9" s="24" t="n"/>
      <c r="J9" s="84" t="n">
        <v>13</v>
      </c>
      <c r="K9" s="22" t="n"/>
      <c r="L9" s="52" t="n">
        <v>13</v>
      </c>
      <c r="M9" s="25" t="n"/>
      <c r="N9" s="53" t="n">
        <v>18</v>
      </c>
      <c r="P9" s="18" t="n"/>
    </row>
    <row r="10" hidden="1" ht="11.25" customHeight="1" s="120">
      <c r="B10" s="19" t="n">
        <v>8</v>
      </c>
      <c r="C10" s="20" t="n">
        <v>2018</v>
      </c>
      <c r="D10" s="81" t="n">
        <v>36.00000000000001</v>
      </c>
      <c r="E10" s="82" t="n">
        <v>34</v>
      </c>
      <c r="F10" s="82" t="n">
        <v>37</v>
      </c>
      <c r="G10" s="83" t="n">
        <v>31</v>
      </c>
      <c r="H10" s="54" t="n">
        <v>26</v>
      </c>
      <c r="I10" s="21" t="n"/>
      <c r="J10" s="53" t="n">
        <v>18</v>
      </c>
      <c r="K10" s="49" t="n">
        <v>14</v>
      </c>
      <c r="L10" s="23" t="n"/>
      <c r="M10" s="26" t="n"/>
      <c r="N10" s="84" t="n">
        <v>17</v>
      </c>
    </row>
    <row r="11" hidden="1" ht="11.25" customHeight="1" s="120">
      <c r="B11" s="19" t="n">
        <v>9</v>
      </c>
      <c r="C11" s="20" t="n">
        <v>2018</v>
      </c>
      <c r="D11" s="81" t="n">
        <v>37</v>
      </c>
      <c r="E11" s="82" t="n">
        <v>35</v>
      </c>
      <c r="F11" s="82" t="n">
        <v>38</v>
      </c>
      <c r="G11" s="83" t="n">
        <v>31</v>
      </c>
      <c r="H11" s="85" t="n">
        <v>22</v>
      </c>
      <c r="I11" s="24" t="n"/>
      <c r="J11" s="84" t="n">
        <v>14</v>
      </c>
      <c r="K11" s="22" t="n"/>
      <c r="L11" s="50" t="n">
        <v>11</v>
      </c>
      <c r="M11" s="25" t="n"/>
      <c r="N11" s="84" t="n">
        <v>17</v>
      </c>
    </row>
    <row r="12" hidden="1" ht="11.25" customHeight="1" s="120">
      <c r="B12" s="19" t="n">
        <v>10</v>
      </c>
      <c r="C12" s="20" t="n">
        <v>2018</v>
      </c>
      <c r="D12" s="81" t="n">
        <v>38</v>
      </c>
      <c r="E12" s="82" t="n">
        <v>36.00000000000001</v>
      </c>
      <c r="F12" s="82" t="n">
        <v>39</v>
      </c>
      <c r="G12" s="83" t="n">
        <v>31</v>
      </c>
      <c r="H12" s="85" t="n">
        <v>22</v>
      </c>
      <c r="I12" s="24" t="n"/>
      <c r="J12" s="84" t="n">
        <v>14</v>
      </c>
      <c r="K12" s="22" t="n"/>
      <c r="L12" s="23" t="n"/>
      <c r="M12" s="86" t="n">
        <v>5</v>
      </c>
      <c r="N12" s="53" t="n">
        <v>19</v>
      </c>
    </row>
    <row r="13" hidden="1" ht="11.25" customHeight="1" s="120">
      <c r="B13" s="19" t="n">
        <v>11</v>
      </c>
      <c r="C13" s="20" t="n">
        <v>2018</v>
      </c>
      <c r="D13" s="81" t="n">
        <v>39</v>
      </c>
      <c r="E13" s="82" t="n">
        <v>37</v>
      </c>
      <c r="F13" s="82" t="n">
        <v>40</v>
      </c>
      <c r="G13" s="83" t="n">
        <v>32</v>
      </c>
      <c r="H13" s="54" t="n">
        <v>27</v>
      </c>
      <c r="I13" s="21" t="n"/>
      <c r="J13" s="53" t="n">
        <v>19</v>
      </c>
      <c r="K13" s="22" t="n"/>
      <c r="L13" s="50" t="n">
        <v>11</v>
      </c>
      <c r="M13" s="25" t="n"/>
      <c r="N13" s="84" t="n">
        <v>18</v>
      </c>
    </row>
    <row r="14" hidden="1" ht="11.25" customHeight="1" s="120">
      <c r="B14" s="19" t="n">
        <v>12</v>
      </c>
      <c r="C14" s="20" t="n">
        <v>2018</v>
      </c>
      <c r="D14" s="81" t="n">
        <v>40</v>
      </c>
      <c r="E14" s="82" t="n">
        <v>38</v>
      </c>
      <c r="F14" s="82" t="n">
        <v>41</v>
      </c>
      <c r="G14" s="83" t="n">
        <v>32</v>
      </c>
      <c r="H14" s="85" t="n">
        <v>23</v>
      </c>
      <c r="I14" s="24" t="n"/>
      <c r="J14" s="84" t="n">
        <v>15</v>
      </c>
      <c r="K14" s="49" t="n">
        <v>14</v>
      </c>
      <c r="L14" s="23" t="n"/>
      <c r="M14" s="25" t="n"/>
      <c r="N14" s="84" t="n">
        <v>18</v>
      </c>
    </row>
    <row r="15" hidden="1" ht="11.25" customHeight="1" s="120">
      <c r="B15" s="19" t="n">
        <v>1</v>
      </c>
      <c r="C15" s="20" t="n">
        <v>2019</v>
      </c>
      <c r="D15" s="81" t="n">
        <v>40</v>
      </c>
      <c r="E15" s="82" t="n">
        <v>38</v>
      </c>
      <c r="F15" s="82" t="n">
        <v>41</v>
      </c>
      <c r="G15" s="83" t="n">
        <v>32</v>
      </c>
      <c r="H15" s="85" t="n">
        <v>23</v>
      </c>
      <c r="I15" s="24" t="n"/>
      <c r="J15" s="84" t="n">
        <v>15</v>
      </c>
      <c r="K15" s="22" t="n"/>
      <c r="L15" s="52" t="n">
        <v>13</v>
      </c>
      <c r="M15" s="87" t="n"/>
      <c r="N15" s="53" t="n">
        <v>20</v>
      </c>
    </row>
    <row r="16" hidden="1" ht="11.25" customHeight="1" s="120">
      <c r="B16" s="19" t="n">
        <v>2</v>
      </c>
      <c r="C16" s="20" t="n">
        <v>2019</v>
      </c>
      <c r="D16" s="81" t="n">
        <v>40</v>
      </c>
      <c r="E16" s="82" t="n">
        <v>38</v>
      </c>
      <c r="F16" s="82" t="n">
        <v>41</v>
      </c>
      <c r="G16" s="83" t="n">
        <v>32</v>
      </c>
      <c r="H16" s="54" t="n">
        <v>27</v>
      </c>
      <c r="I16" s="21" t="n"/>
      <c r="J16" s="53" t="n">
        <v>19</v>
      </c>
      <c r="K16" s="22" t="n"/>
      <c r="L16" s="28" t="n"/>
      <c r="M16" s="53" t="n">
        <v>8</v>
      </c>
      <c r="N16" s="84" t="n">
        <v>18</v>
      </c>
    </row>
    <row r="17" hidden="1" ht="11.25" customHeight="1" s="120">
      <c r="B17" s="19" t="n">
        <v>3</v>
      </c>
      <c r="C17" s="20" t="n">
        <v>2019</v>
      </c>
      <c r="D17" s="81" t="n">
        <v>40</v>
      </c>
      <c r="E17" s="82" t="n">
        <v>38</v>
      </c>
      <c r="F17" s="82" t="n">
        <v>41</v>
      </c>
      <c r="G17" s="83" t="n">
        <v>32</v>
      </c>
      <c r="H17" s="85" t="n">
        <v>23</v>
      </c>
      <c r="I17" s="24" t="n"/>
      <c r="J17" s="84" t="n">
        <v>15</v>
      </c>
      <c r="K17" s="22" t="n"/>
      <c r="L17" s="50" t="n">
        <v>11</v>
      </c>
      <c r="M17" s="27" t="n"/>
      <c r="N17" s="84" t="n">
        <v>18</v>
      </c>
    </row>
    <row r="18" hidden="1" ht="11.25" customHeight="1" s="120">
      <c r="B18" s="19" t="n">
        <v>4</v>
      </c>
      <c r="C18" s="20" t="n">
        <v>2019</v>
      </c>
      <c r="D18" s="81" t="n">
        <v>40</v>
      </c>
      <c r="E18" s="82" t="n">
        <v>38</v>
      </c>
      <c r="F18" s="82" t="n">
        <v>41</v>
      </c>
      <c r="G18" s="83" t="n">
        <v>32</v>
      </c>
      <c r="H18" s="85" t="n">
        <v>23</v>
      </c>
      <c r="I18" s="24" t="n"/>
      <c r="J18" s="84" t="n">
        <v>15</v>
      </c>
      <c r="K18" s="54" t="n">
        <v>17</v>
      </c>
      <c r="L18" s="23" t="n"/>
      <c r="M18" s="25" t="n"/>
      <c r="N18" s="53" t="n">
        <v>20</v>
      </c>
    </row>
    <row r="19" hidden="1" ht="11.25" customHeight="1" s="120">
      <c r="B19" s="19" t="n">
        <v>5</v>
      </c>
      <c r="C19" s="20" t="n">
        <v>2019</v>
      </c>
      <c r="D19" s="81" t="n">
        <v>40</v>
      </c>
      <c r="E19" s="82" t="n">
        <v>38</v>
      </c>
      <c r="F19" s="82" t="n">
        <v>41</v>
      </c>
      <c r="G19" s="83" t="n">
        <v>32</v>
      </c>
      <c r="H19" s="54" t="n">
        <v>27</v>
      </c>
      <c r="I19" s="21" t="n"/>
      <c r="J19" s="53" t="n">
        <v>19</v>
      </c>
      <c r="K19" s="22" t="n"/>
      <c r="L19" s="50" t="n">
        <v>11</v>
      </c>
      <c r="M19" s="25" t="n"/>
      <c r="N19" s="84" t="n">
        <v>18</v>
      </c>
    </row>
    <row r="20" hidden="1" ht="11.25" customHeight="1" s="120">
      <c r="B20" s="19" t="n">
        <v>6</v>
      </c>
      <c r="C20" s="20" t="n">
        <v>2019</v>
      </c>
      <c r="D20" s="81" t="n">
        <v>40</v>
      </c>
      <c r="E20" s="82" t="n">
        <v>38</v>
      </c>
      <c r="F20" s="82" t="n">
        <v>41</v>
      </c>
      <c r="G20" s="83" t="n">
        <v>32</v>
      </c>
      <c r="H20" s="85" t="n">
        <v>23</v>
      </c>
      <c r="I20" s="24" t="n"/>
      <c r="J20" s="84" t="n">
        <v>15</v>
      </c>
      <c r="K20" s="49" t="n">
        <v>15</v>
      </c>
      <c r="L20" s="23" t="n"/>
      <c r="M20" s="29" t="n"/>
      <c r="N20" s="84" t="n">
        <v>18</v>
      </c>
    </row>
    <row r="21" hidden="1" ht="11.25" customHeight="1" s="120">
      <c r="B21" s="19" t="n">
        <v>7</v>
      </c>
      <c r="C21" s="20" t="n">
        <v>2019</v>
      </c>
      <c r="D21" s="81" t="n">
        <v>40</v>
      </c>
      <c r="E21" s="82" t="n">
        <v>38</v>
      </c>
      <c r="F21" s="82" t="n">
        <v>41</v>
      </c>
      <c r="G21" s="83" t="n">
        <v>32</v>
      </c>
      <c r="H21" s="85" t="n">
        <v>23</v>
      </c>
      <c r="I21" s="24" t="n"/>
      <c r="J21" s="84" t="n">
        <v>15</v>
      </c>
      <c r="K21" s="22" t="n"/>
      <c r="L21" s="52" t="n">
        <v>14</v>
      </c>
      <c r="M21" s="29" t="n"/>
      <c r="N21" s="53" t="n">
        <v>20</v>
      </c>
    </row>
    <row r="22" hidden="1" ht="11.25" customHeight="1" s="120">
      <c r="B22" s="19" t="n">
        <v>8</v>
      </c>
      <c r="C22" s="20" t="n">
        <v>2019</v>
      </c>
      <c r="D22" s="81" t="n">
        <v>40</v>
      </c>
      <c r="E22" s="82" t="n">
        <v>38</v>
      </c>
      <c r="F22" s="82" t="n">
        <v>41</v>
      </c>
      <c r="G22" s="83" t="n">
        <v>32</v>
      </c>
      <c r="H22" s="54" t="n">
        <v>27</v>
      </c>
      <c r="I22" s="21" t="n"/>
      <c r="J22" s="53" t="n">
        <v>19</v>
      </c>
      <c r="K22" s="22" t="n"/>
      <c r="L22" s="23" t="n"/>
      <c r="M22" s="84" t="n">
        <v>7</v>
      </c>
      <c r="N22" s="84" t="n">
        <v>18</v>
      </c>
    </row>
    <row r="23" hidden="1" ht="11.25" customHeight="1" s="120">
      <c r="B23" s="19" t="n">
        <v>9</v>
      </c>
      <c r="C23" s="20" t="n">
        <v>2019</v>
      </c>
      <c r="D23" s="81" t="n">
        <v>40</v>
      </c>
      <c r="E23" s="82" t="n">
        <v>38</v>
      </c>
      <c r="F23" s="82" t="n">
        <v>41</v>
      </c>
      <c r="G23" s="83" t="n">
        <v>32</v>
      </c>
      <c r="H23" s="85" t="n">
        <v>23</v>
      </c>
      <c r="I23" s="24" t="n"/>
      <c r="J23" s="84" t="n">
        <v>15</v>
      </c>
      <c r="K23" s="22" t="n"/>
      <c r="L23" s="50" t="n">
        <v>12</v>
      </c>
      <c r="M23" s="25" t="n"/>
      <c r="N23" s="84" t="n">
        <v>18</v>
      </c>
    </row>
    <row r="24" hidden="1" ht="11.25" customHeight="1" s="120">
      <c r="B24" s="19" t="n">
        <v>10</v>
      </c>
      <c r="C24" s="20" t="n">
        <v>2019</v>
      </c>
      <c r="D24" s="81" t="n">
        <v>40</v>
      </c>
      <c r="E24" s="82" t="n">
        <v>38</v>
      </c>
      <c r="F24" s="82" t="n">
        <v>41</v>
      </c>
      <c r="G24" s="83" t="n">
        <v>32</v>
      </c>
      <c r="H24" s="85" t="n">
        <v>23</v>
      </c>
      <c r="I24" s="24" t="n"/>
      <c r="J24" s="84" t="n">
        <v>15</v>
      </c>
      <c r="K24" s="54" t="n">
        <v>17</v>
      </c>
      <c r="L24" s="23" t="n"/>
      <c r="M24" s="25" t="n"/>
      <c r="N24" s="53" t="n">
        <v>20</v>
      </c>
    </row>
    <row r="25" hidden="1" ht="11.25" customHeight="1" s="120">
      <c r="B25" s="19" t="n">
        <v>11</v>
      </c>
      <c r="C25" s="20" t="n">
        <v>2019</v>
      </c>
      <c r="D25" s="81" t="n">
        <v>40</v>
      </c>
      <c r="E25" s="82" t="n">
        <v>38</v>
      </c>
      <c r="F25" s="82" t="n">
        <v>41</v>
      </c>
      <c r="G25" s="83" t="n">
        <v>32</v>
      </c>
      <c r="H25" s="54" t="n">
        <v>27</v>
      </c>
      <c r="I25" s="21" t="n"/>
      <c r="J25" s="53" t="n">
        <v>19</v>
      </c>
      <c r="K25" s="22" t="n"/>
      <c r="L25" s="50" t="n">
        <v>12</v>
      </c>
      <c r="M25" s="25" t="n"/>
      <c r="N25" s="84" t="n">
        <v>18</v>
      </c>
    </row>
    <row r="26" hidden="1" ht="11.25" customHeight="1" s="120">
      <c r="B26" s="19" t="n">
        <v>12</v>
      </c>
      <c r="C26" s="20" t="n">
        <v>2019</v>
      </c>
      <c r="D26" s="81" t="n">
        <v>40</v>
      </c>
      <c r="E26" s="82" t="n">
        <v>38</v>
      </c>
      <c r="F26" s="82" t="n">
        <v>41</v>
      </c>
      <c r="G26" s="83" t="n">
        <v>32</v>
      </c>
      <c r="H26" s="85" t="n">
        <v>23</v>
      </c>
      <c r="I26" s="24" t="n"/>
      <c r="J26" s="84" t="n">
        <v>15</v>
      </c>
      <c r="K26" s="49" t="n">
        <v>15</v>
      </c>
      <c r="L26" s="23" t="n">
        <v>0</v>
      </c>
      <c r="M26" s="25" t="n"/>
      <c r="N26" s="84" t="n">
        <v>18</v>
      </c>
    </row>
    <row r="27" hidden="1" ht="11.25" customHeight="1" s="120">
      <c r="B27" s="19" t="n">
        <v>1</v>
      </c>
      <c r="C27" s="20" t="n">
        <v>2020</v>
      </c>
      <c r="D27" s="81" t="n">
        <v>40</v>
      </c>
      <c r="E27" s="82" t="n">
        <v>38</v>
      </c>
      <c r="F27" s="82" t="n">
        <v>41</v>
      </c>
      <c r="G27" s="83" t="n">
        <v>32</v>
      </c>
      <c r="H27" s="85" t="n">
        <v>24</v>
      </c>
      <c r="I27" s="24" t="n"/>
      <c r="J27" s="84" t="n">
        <v>16</v>
      </c>
      <c r="K27" s="22" t="n"/>
      <c r="L27" s="52" t="n">
        <v>14</v>
      </c>
      <c r="M27" s="27" t="n"/>
      <c r="N27" s="53" t="n">
        <v>20</v>
      </c>
      <c r="P27" s="30" t="n"/>
    </row>
    <row r="28" hidden="1" ht="11.25" customHeight="1" s="120">
      <c r="B28" s="19" t="n">
        <v>2</v>
      </c>
      <c r="C28" s="20" t="n">
        <v>2020</v>
      </c>
      <c r="D28" s="81" t="n">
        <v>40</v>
      </c>
      <c r="E28" s="82" t="n">
        <v>38</v>
      </c>
      <c r="F28" s="82" t="n">
        <v>41</v>
      </c>
      <c r="G28" s="83" t="n">
        <v>32</v>
      </c>
      <c r="H28" s="54" t="n">
        <v>27</v>
      </c>
      <c r="I28" s="21" t="n"/>
      <c r="J28" s="53" t="n">
        <v>19</v>
      </c>
      <c r="K28" s="22" t="n"/>
      <c r="L28" s="28" t="n"/>
      <c r="M28" s="53" t="n">
        <v>8</v>
      </c>
      <c r="N28" s="84" t="n">
        <v>18</v>
      </c>
      <c r="P28" s="30" t="n"/>
    </row>
    <row r="29" hidden="1" ht="11.25" customHeight="1" s="120">
      <c r="B29" s="19" t="n">
        <v>3</v>
      </c>
      <c r="C29" s="20" t="n">
        <v>2020</v>
      </c>
      <c r="D29" s="81" t="n">
        <v>40</v>
      </c>
      <c r="E29" s="82" t="n">
        <v>38</v>
      </c>
      <c r="F29" s="82" t="n">
        <v>41</v>
      </c>
      <c r="G29" s="83" t="n">
        <v>32</v>
      </c>
      <c r="H29" s="85" t="n">
        <v>24</v>
      </c>
      <c r="I29" s="24" t="n"/>
      <c r="J29" s="84" t="n">
        <v>16</v>
      </c>
      <c r="K29" s="22" t="n"/>
      <c r="L29" s="50" t="n">
        <v>12</v>
      </c>
      <c r="M29" s="27" t="n"/>
      <c r="N29" s="84" t="n">
        <v>18</v>
      </c>
      <c r="P29" s="30" t="n"/>
    </row>
    <row r="30" hidden="1" ht="11.25" customHeight="1" s="120">
      <c r="B30" s="19" t="n">
        <v>4</v>
      </c>
      <c r="C30" s="20" t="n">
        <v>2020</v>
      </c>
      <c r="D30" s="81" t="n">
        <v>42</v>
      </c>
      <c r="E30" s="82" t="n">
        <v>40</v>
      </c>
      <c r="F30" s="82" t="n">
        <v>43</v>
      </c>
      <c r="G30" s="83" t="n">
        <v>35</v>
      </c>
      <c r="H30" s="85" t="n">
        <v>25</v>
      </c>
      <c r="I30" s="24" t="n"/>
      <c r="J30" s="84" t="n">
        <v>17</v>
      </c>
      <c r="K30" s="54" t="n">
        <v>17</v>
      </c>
      <c r="L30" s="23" t="n"/>
      <c r="M30" s="25" t="n"/>
      <c r="N30" s="53" t="n">
        <v>22</v>
      </c>
      <c r="P30" s="30" t="n"/>
    </row>
    <row r="31" hidden="1" ht="11.25" customHeight="1" s="120">
      <c r="B31" s="19" t="n">
        <v>5</v>
      </c>
      <c r="C31" s="20" t="n">
        <v>2020</v>
      </c>
      <c r="D31" s="81" t="n">
        <v>43.99999999999999</v>
      </c>
      <c r="E31" s="82" t="n">
        <v>42</v>
      </c>
      <c r="F31" s="82" t="n">
        <v>45</v>
      </c>
      <c r="G31" s="83" t="n">
        <v>38</v>
      </c>
      <c r="H31" s="54" t="n">
        <v>32</v>
      </c>
      <c r="I31" s="52" t="n">
        <v>20</v>
      </c>
      <c r="J31" s="53" t="n">
        <v>22</v>
      </c>
      <c r="K31" s="22" t="n"/>
      <c r="L31" s="50" t="n">
        <v>12</v>
      </c>
      <c r="M31" s="25" t="n"/>
      <c r="N31" s="84" t="n">
        <v>20</v>
      </c>
      <c r="P31" s="30" t="n"/>
    </row>
    <row r="32" hidden="1" ht="11.25" customHeight="1" s="120">
      <c r="B32" s="19" t="n">
        <v>6</v>
      </c>
      <c r="C32" s="20" t="n">
        <v>2020</v>
      </c>
      <c r="D32" s="81" t="n">
        <v>46</v>
      </c>
      <c r="E32" s="82" t="n">
        <v>43.99999999999999</v>
      </c>
      <c r="F32" s="82" t="n">
        <v>47</v>
      </c>
      <c r="G32" s="83" t="n">
        <v>41</v>
      </c>
      <c r="H32" s="85" t="n">
        <v>29</v>
      </c>
      <c r="I32" s="50" t="n">
        <v>17</v>
      </c>
      <c r="J32" s="84" t="n">
        <v>19</v>
      </c>
      <c r="K32" s="49" t="n">
        <v>15</v>
      </c>
      <c r="L32" s="23" t="n"/>
      <c r="M32" s="29" t="n"/>
      <c r="N32" s="84" t="n">
        <v>20</v>
      </c>
      <c r="P32" s="30" t="n"/>
    </row>
    <row r="33" hidden="1" ht="11.25" customHeight="1" s="120">
      <c r="B33" s="19" t="n">
        <v>7</v>
      </c>
      <c r="C33" s="20" t="n">
        <v>2020</v>
      </c>
      <c r="D33" s="81" t="n">
        <v>48</v>
      </c>
      <c r="E33" s="82" t="n">
        <v>46</v>
      </c>
      <c r="F33" s="82" t="n">
        <v>49</v>
      </c>
      <c r="G33" s="83" t="n">
        <v>43.99999999999999</v>
      </c>
      <c r="H33" s="85" t="n">
        <v>29</v>
      </c>
      <c r="I33" s="50" t="n">
        <v>17</v>
      </c>
      <c r="J33" s="84" t="n">
        <v>19</v>
      </c>
      <c r="K33" s="22" t="n"/>
      <c r="L33" s="52" t="n">
        <v>14</v>
      </c>
      <c r="M33" s="29" t="n"/>
      <c r="N33" s="53" t="n">
        <v>24</v>
      </c>
      <c r="P33" s="30" t="n"/>
    </row>
    <row r="34" hidden="1" ht="11.25" customHeight="1" s="120">
      <c r="B34" s="19" t="n">
        <v>8</v>
      </c>
      <c r="C34" s="20" t="n">
        <v>2020</v>
      </c>
      <c r="D34" s="81" t="n">
        <v>50</v>
      </c>
      <c r="E34" s="82" t="n">
        <v>48</v>
      </c>
      <c r="F34" s="82" t="n">
        <v>51</v>
      </c>
      <c r="G34" s="83" t="n">
        <v>47</v>
      </c>
      <c r="H34" s="54" t="n">
        <v>38</v>
      </c>
      <c r="I34" s="52" t="n">
        <v>25</v>
      </c>
      <c r="J34" s="53" t="n">
        <v>26</v>
      </c>
      <c r="K34" s="22" t="n"/>
      <c r="L34" s="23" t="n">
        <v>0</v>
      </c>
      <c r="M34" s="84" t="n">
        <v>7</v>
      </c>
      <c r="N34" s="84" t="n">
        <v>22</v>
      </c>
      <c r="P34" s="30" t="n"/>
    </row>
    <row r="35" hidden="1" ht="11.25" customHeight="1" s="120">
      <c r="B35" s="19" t="n">
        <v>9</v>
      </c>
      <c r="C35" s="20" t="n">
        <v>2020</v>
      </c>
      <c r="D35" s="81" t="n">
        <v>52.00000000000001</v>
      </c>
      <c r="E35" s="82" t="n">
        <v>50</v>
      </c>
      <c r="F35" s="82" t="n">
        <v>53</v>
      </c>
      <c r="G35" s="83" t="n">
        <v>50</v>
      </c>
      <c r="H35" s="85" t="n">
        <v>35</v>
      </c>
      <c r="I35" s="50" t="n">
        <v>22</v>
      </c>
      <c r="J35" s="84" t="n">
        <v>23</v>
      </c>
      <c r="K35" s="22" t="n"/>
      <c r="L35" s="50" t="n">
        <v>12</v>
      </c>
      <c r="M35" s="25" t="n"/>
      <c r="N35" s="84" t="n">
        <v>22</v>
      </c>
      <c r="P35" s="30" t="n"/>
    </row>
    <row r="36" hidden="1" ht="11.25" customHeight="1" s="120">
      <c r="B36" s="19" t="n">
        <v>10</v>
      </c>
      <c r="C36" s="20" t="n">
        <v>2020</v>
      </c>
      <c r="D36" s="81" t="n">
        <v>53.99999999999999</v>
      </c>
      <c r="E36" s="82" t="n">
        <v>52.00000000000001</v>
      </c>
      <c r="F36" s="82" t="n">
        <v>55</v>
      </c>
      <c r="G36" s="83" t="n">
        <v>53</v>
      </c>
      <c r="H36" s="85" t="n">
        <v>35</v>
      </c>
      <c r="I36" s="50" t="n">
        <v>22</v>
      </c>
      <c r="J36" s="84" t="n">
        <v>23</v>
      </c>
      <c r="K36" s="54" t="n">
        <v>17</v>
      </c>
      <c r="L36" s="23" t="n"/>
      <c r="M36" s="25" t="n"/>
      <c r="N36" s="53" t="n">
        <v>26</v>
      </c>
      <c r="P36" s="30" t="n"/>
    </row>
    <row r="37" hidden="1" ht="11.25" customHeight="1" s="120">
      <c r="B37" s="19" t="n">
        <v>11</v>
      </c>
      <c r="C37" s="20" t="n">
        <v>2020</v>
      </c>
      <c r="D37" s="81" t="n">
        <v>56</v>
      </c>
      <c r="E37" s="82" t="n">
        <v>53.99999999999999</v>
      </c>
      <c r="F37" s="82" t="n">
        <v>57</v>
      </c>
      <c r="G37" s="83" t="n">
        <v>56</v>
      </c>
      <c r="H37" s="54" t="n">
        <v>41</v>
      </c>
      <c r="I37" s="52" t="n">
        <v>27</v>
      </c>
      <c r="J37" s="53" t="n">
        <v>27</v>
      </c>
      <c r="K37" s="22" t="n"/>
      <c r="L37" s="50" t="n">
        <v>12</v>
      </c>
      <c r="M37" s="25" t="n"/>
      <c r="N37" s="84" t="n">
        <v>24</v>
      </c>
      <c r="P37" s="30" t="n"/>
    </row>
    <row r="38" hidden="1" ht="11.25" customHeight="1" s="120">
      <c r="B38" s="19" t="n">
        <v>12</v>
      </c>
      <c r="C38" s="20" t="n">
        <v>2020</v>
      </c>
      <c r="D38" s="81" t="n">
        <v>57.99999999999999</v>
      </c>
      <c r="E38" s="82" t="n">
        <v>56</v>
      </c>
      <c r="F38" s="82" t="n">
        <v>59</v>
      </c>
      <c r="G38" s="83" t="n">
        <v>59</v>
      </c>
      <c r="H38" s="85" t="n">
        <v>38</v>
      </c>
      <c r="I38" s="50" t="n">
        <v>24</v>
      </c>
      <c r="J38" s="84" t="n">
        <v>24</v>
      </c>
      <c r="K38" s="49" t="n">
        <v>15</v>
      </c>
      <c r="L38" s="23" t="n"/>
      <c r="M38" s="25" t="n"/>
      <c r="N38" s="84" t="n">
        <v>24</v>
      </c>
      <c r="P38" s="30" t="n"/>
    </row>
    <row r="39" hidden="1" ht="11.1" customHeight="1" s="120">
      <c r="B39" s="19">
        <f>IF(B38+1=13,1,B38+1)</f>
        <v/>
      </c>
      <c r="C39" s="20">
        <f>IF(B39=1,C38+1,C38)</f>
        <v/>
      </c>
      <c r="D39" s="81" t="n">
        <v>60</v>
      </c>
      <c r="E39" s="82" t="n">
        <v>58</v>
      </c>
      <c r="F39" s="82" t="n">
        <v>61</v>
      </c>
      <c r="G39" s="83" t="n">
        <v>62</v>
      </c>
      <c r="H39" s="85" t="n">
        <v>38</v>
      </c>
      <c r="I39" s="50" t="n">
        <v>24</v>
      </c>
      <c r="J39" s="84" t="n">
        <v>24</v>
      </c>
      <c r="K39" s="22" t="n"/>
      <c r="L39" s="52" t="n">
        <v>15</v>
      </c>
      <c r="M39" s="31" t="n"/>
      <c r="N39" s="53" t="n">
        <v>28</v>
      </c>
      <c r="O39" s="32" t="n"/>
      <c r="P39" s="33" t="n"/>
    </row>
    <row r="40" hidden="1" ht="11.1" customHeight="1" s="120">
      <c r="B40" s="19">
        <f>IF(B39+1=13,1,B39+1)</f>
        <v/>
      </c>
      <c r="C40" s="20">
        <f>IF(B40=1,C39+1,C39)</f>
        <v/>
      </c>
      <c r="D40" s="81" t="n">
        <v>60</v>
      </c>
      <c r="E40" s="82" t="n">
        <v>58</v>
      </c>
      <c r="F40" s="82" t="n">
        <v>61</v>
      </c>
      <c r="G40" s="83" t="n">
        <v>62</v>
      </c>
      <c r="H40" s="54" t="n">
        <v>41</v>
      </c>
      <c r="I40" s="52" t="n">
        <v>27</v>
      </c>
      <c r="J40" s="53" t="n">
        <v>27</v>
      </c>
      <c r="K40" s="22" t="n"/>
      <c r="L40" s="34" t="n"/>
      <c r="M40" s="53" t="n">
        <v>9</v>
      </c>
      <c r="N40" s="84" t="n">
        <v>26</v>
      </c>
      <c r="O40" s="32" t="n"/>
      <c r="P40" s="33" t="n"/>
    </row>
    <row r="41" hidden="1" ht="11.1" customHeight="1" s="120">
      <c r="B41" s="19">
        <f>IF(B40+1=13,1,B40+1)</f>
        <v/>
      </c>
      <c r="C41" s="20">
        <f>IF(B41=1,C40+1,C40)</f>
        <v/>
      </c>
      <c r="D41" s="81" t="n">
        <v>60</v>
      </c>
      <c r="E41" s="82" t="n">
        <v>58</v>
      </c>
      <c r="F41" s="82" t="n">
        <v>61</v>
      </c>
      <c r="G41" s="83" t="n">
        <v>62</v>
      </c>
      <c r="H41" s="85" t="n">
        <v>38</v>
      </c>
      <c r="I41" s="50" t="n">
        <v>24</v>
      </c>
      <c r="J41" s="84" t="n">
        <v>24</v>
      </c>
      <c r="K41" s="22" t="n"/>
      <c r="L41" s="50" t="n">
        <v>13</v>
      </c>
      <c r="M41" s="31" t="n"/>
      <c r="N41" s="84" t="n">
        <v>26</v>
      </c>
      <c r="O41" s="32" t="n"/>
      <c r="P41" s="33" t="n"/>
    </row>
    <row r="42" hidden="1" ht="11.1" customHeight="1" s="120">
      <c r="B42" s="19">
        <f>IF(B41+1=13,1,B41+1)</f>
        <v/>
      </c>
      <c r="C42" s="20">
        <f>IF(B42=1,C41+1,C41)</f>
        <v/>
      </c>
      <c r="D42" s="39" t="n">
        <v>60</v>
      </c>
      <c r="E42" s="40" t="n">
        <v>58</v>
      </c>
      <c r="F42" s="40" t="n">
        <v>61</v>
      </c>
      <c r="G42" s="41" t="n">
        <v>62</v>
      </c>
      <c r="H42" s="88" t="n">
        <v>38</v>
      </c>
      <c r="I42" s="89" t="n">
        <v>24</v>
      </c>
      <c r="J42" s="90" t="n">
        <v>24</v>
      </c>
      <c r="K42" s="54" t="n">
        <v>18</v>
      </c>
      <c r="L42" s="23" t="n"/>
      <c r="M42" s="25" t="n"/>
      <c r="N42" s="91">
        <f>N39</f>
        <v/>
      </c>
      <c r="O42" s="32" t="n"/>
      <c r="P42" s="33" t="n"/>
    </row>
    <row r="43" hidden="1" ht="11.1" customHeight="1" s="120">
      <c r="B43" s="19">
        <f>IF(B42+1=13,1,B42+1)</f>
        <v/>
      </c>
      <c r="C43" s="20">
        <f>IF(B43=1,C42+1,C42)</f>
        <v/>
      </c>
      <c r="D43" s="39" t="n">
        <v>60</v>
      </c>
      <c r="E43" s="40" t="n">
        <v>58</v>
      </c>
      <c r="F43" s="40" t="n">
        <v>61</v>
      </c>
      <c r="G43" s="41" t="n">
        <v>62</v>
      </c>
      <c r="H43" s="39" t="n">
        <v>41</v>
      </c>
      <c r="I43" s="40" t="n">
        <v>27</v>
      </c>
      <c r="J43" s="41" t="n">
        <v>27</v>
      </c>
      <c r="K43" s="22" t="n"/>
      <c r="L43" s="50" t="n">
        <v>13</v>
      </c>
      <c r="M43" s="25" t="n"/>
      <c r="N43" s="84">
        <f>N40</f>
        <v/>
      </c>
      <c r="O43" s="32" t="n"/>
      <c r="P43" s="33" t="n"/>
    </row>
    <row r="44" hidden="1" ht="11.1" customHeight="1" s="120">
      <c r="B44" s="19">
        <f>IF(B43+1=13,1,B43+1)</f>
        <v/>
      </c>
      <c r="C44" s="20">
        <f>IF(B44=1,C43+1,C43)</f>
        <v/>
      </c>
      <c r="D44" s="39" t="n">
        <v>60</v>
      </c>
      <c r="E44" s="40" t="n">
        <v>58</v>
      </c>
      <c r="F44" s="40" t="n">
        <v>61</v>
      </c>
      <c r="G44" s="41" t="n">
        <v>62</v>
      </c>
      <c r="H44" s="88" t="n">
        <v>38</v>
      </c>
      <c r="I44" s="89" t="n">
        <v>24</v>
      </c>
      <c r="J44" s="90" t="n">
        <v>24</v>
      </c>
      <c r="K44" s="49" t="n">
        <v>16</v>
      </c>
      <c r="L44" s="23" t="n"/>
      <c r="M44" s="29" t="n"/>
      <c r="N44" s="84" t="n">
        <v>26</v>
      </c>
      <c r="O44" s="32" t="n"/>
      <c r="P44" s="33" t="n"/>
    </row>
    <row r="45" hidden="1" ht="11.1" customHeight="1" s="120">
      <c r="B45" s="19">
        <f>IF(B44+1=13,1,B44+1)</f>
        <v/>
      </c>
      <c r="C45" s="20">
        <f>IF(B45=1,C44+1,C44)</f>
        <v/>
      </c>
      <c r="D45" s="39" t="n">
        <v>60</v>
      </c>
      <c r="E45" s="40" t="n">
        <v>58</v>
      </c>
      <c r="F45" s="40" t="n">
        <v>61</v>
      </c>
      <c r="G45" s="41" t="n">
        <v>62</v>
      </c>
      <c r="H45" s="88" t="n">
        <v>38</v>
      </c>
      <c r="I45" s="89" t="n">
        <v>24</v>
      </c>
      <c r="J45" s="90" t="n">
        <v>24</v>
      </c>
      <c r="K45" s="22" t="n"/>
      <c r="L45" s="40" t="n">
        <v>16</v>
      </c>
      <c r="M45" s="29" t="n"/>
      <c r="N45" s="91" t="n">
        <v>28</v>
      </c>
      <c r="O45" s="32" t="n"/>
      <c r="P45" s="33" t="n"/>
    </row>
    <row r="46" hidden="1" ht="11.1" customHeight="1" s="120">
      <c r="B46" s="19">
        <f>IF(B45+1=13,1,B45+1)</f>
        <v/>
      </c>
      <c r="C46" s="20">
        <f>IF(B46=1,C45+1,C45)</f>
        <v/>
      </c>
      <c r="D46" s="39" t="n">
        <v>60</v>
      </c>
      <c r="E46" s="40" t="n">
        <v>58</v>
      </c>
      <c r="F46" s="40" t="n">
        <v>61</v>
      </c>
      <c r="G46" s="41" t="n">
        <v>62</v>
      </c>
      <c r="H46" s="39" t="n">
        <v>41</v>
      </c>
      <c r="I46" s="40" t="n">
        <v>27</v>
      </c>
      <c r="J46" s="41" t="n">
        <v>27</v>
      </c>
      <c r="K46" s="22" t="n"/>
      <c r="L46" s="23" t="n"/>
      <c r="M46" s="90" t="n">
        <v>8</v>
      </c>
      <c r="N46" s="84" t="n">
        <v>26</v>
      </c>
      <c r="O46" s="32" t="n"/>
      <c r="P46" s="33" t="n"/>
    </row>
    <row r="47" hidden="1" ht="11.1" customHeight="1" s="120">
      <c r="B47" s="19">
        <f>IF(B46+1=13,1,B46+1)</f>
        <v/>
      </c>
      <c r="C47" s="20">
        <f>IF(B47=1,C46+1,C46)</f>
        <v/>
      </c>
      <c r="D47" s="39" t="n">
        <v>60</v>
      </c>
      <c r="E47" s="40" t="n">
        <v>58</v>
      </c>
      <c r="F47" s="40" t="n">
        <v>61</v>
      </c>
      <c r="G47" s="41" t="n">
        <v>62</v>
      </c>
      <c r="H47" s="88" t="n">
        <v>38</v>
      </c>
      <c r="I47" s="89" t="n">
        <v>24</v>
      </c>
      <c r="J47" s="90" t="n">
        <v>24</v>
      </c>
      <c r="K47" s="22" t="n"/>
      <c r="L47" s="89" t="n">
        <v>14</v>
      </c>
      <c r="M47" s="25" t="n"/>
      <c r="N47" s="84" t="n">
        <v>26</v>
      </c>
      <c r="O47" s="32" t="n"/>
      <c r="P47" s="33" t="n"/>
    </row>
    <row r="48" hidden="1" ht="11.1" customHeight="1" s="120">
      <c r="B48" s="19">
        <f>IF(B47+1=13,1,B47+1)</f>
        <v/>
      </c>
      <c r="C48" s="20">
        <f>IF(B48=1,C47+1,C47)</f>
        <v/>
      </c>
      <c r="D48" s="81" t="n">
        <v>60</v>
      </c>
      <c r="E48" s="82" t="n">
        <v>58</v>
      </c>
      <c r="F48" s="82" t="n">
        <v>61</v>
      </c>
      <c r="G48" s="83" t="n">
        <v>62</v>
      </c>
      <c r="H48" s="85" t="n">
        <v>38</v>
      </c>
      <c r="I48" s="50" t="n">
        <v>24</v>
      </c>
      <c r="J48" s="84" t="n">
        <v>24</v>
      </c>
      <c r="K48" s="54" t="n">
        <v>19</v>
      </c>
      <c r="L48" s="23" t="n"/>
      <c r="M48" s="25" t="n"/>
      <c r="N48" s="53" t="n">
        <v>28</v>
      </c>
      <c r="O48" s="32" t="n"/>
      <c r="P48" s="33" t="n"/>
    </row>
    <row r="49" hidden="1" ht="11.1" customHeight="1" s="120">
      <c r="B49" s="19">
        <f>IF(B48+1=13,1,B48+1)</f>
        <v/>
      </c>
      <c r="C49" s="20">
        <f>IF(B49=1,C48+1,C48)</f>
        <v/>
      </c>
      <c r="D49" s="81" t="n">
        <v>58</v>
      </c>
      <c r="E49" s="82" t="n">
        <v>56</v>
      </c>
      <c r="F49" s="82" t="n">
        <v>59</v>
      </c>
      <c r="G49" s="83" t="n">
        <v>59</v>
      </c>
      <c r="H49" s="54" t="n">
        <v>39</v>
      </c>
      <c r="I49" s="52" t="n">
        <v>23</v>
      </c>
      <c r="J49" s="53" t="n">
        <v>25</v>
      </c>
      <c r="K49" s="22" t="n"/>
      <c r="L49" s="50" t="n">
        <v>14</v>
      </c>
      <c r="M49" s="25" t="n"/>
      <c r="N49" s="84" t="n">
        <v>24</v>
      </c>
      <c r="O49" s="32" t="n"/>
      <c r="P49" s="33" t="n"/>
    </row>
    <row r="50" hidden="1" ht="10.5" customHeight="1" s="120">
      <c r="B50" s="19">
        <f>IF(B49+1=13,1,B49+1)</f>
        <v/>
      </c>
      <c r="C50" s="20">
        <f>IF(B50=1,C49+1,C49)</f>
        <v/>
      </c>
      <c r="D50" s="81" t="n">
        <v>56</v>
      </c>
      <c r="E50" s="82" t="n">
        <v>54</v>
      </c>
      <c r="F50" s="82" t="n">
        <v>57</v>
      </c>
      <c r="G50" s="83" t="n">
        <v>56</v>
      </c>
      <c r="H50" s="85" t="n">
        <v>36</v>
      </c>
      <c r="I50" s="50" t="n">
        <v>20</v>
      </c>
      <c r="J50" s="84" t="n">
        <v>22</v>
      </c>
      <c r="K50" s="49" t="n">
        <v>17</v>
      </c>
      <c r="L50" s="23" t="n"/>
      <c r="M50" s="25" t="n"/>
      <c r="N50" s="84" t="n">
        <v>24</v>
      </c>
      <c r="O50" s="32" t="n"/>
      <c r="P50" s="33" t="n"/>
    </row>
    <row r="51" hidden="1" ht="11.1" customHeight="1" s="120">
      <c r="B51" s="19" t="n">
        <v>1</v>
      </c>
      <c r="C51" s="20" t="n">
        <v>2022</v>
      </c>
      <c r="D51" s="39" t="n">
        <v>54</v>
      </c>
      <c r="E51" s="40" t="n">
        <v>52</v>
      </c>
      <c r="F51" s="40" t="n">
        <v>55</v>
      </c>
      <c r="G51" s="41" t="n">
        <v>53</v>
      </c>
      <c r="H51" s="46" t="n">
        <v>36</v>
      </c>
      <c r="I51" s="47" t="n">
        <v>20</v>
      </c>
      <c r="J51" s="48" t="n">
        <v>22</v>
      </c>
      <c r="K51" s="22" t="n">
        <v>0</v>
      </c>
      <c r="L51" s="52" t="n">
        <v>16</v>
      </c>
      <c r="M51" s="31" t="n">
        <v>0</v>
      </c>
      <c r="N51" s="45" t="n">
        <v>26</v>
      </c>
      <c r="O51" s="32" t="n"/>
      <c r="P51" s="33" t="n"/>
    </row>
    <row r="52" hidden="1" ht="11.1" customHeight="1" s="120">
      <c r="B52" s="19" t="n">
        <v>2</v>
      </c>
      <c r="C52" s="20" t="n">
        <v>2022</v>
      </c>
      <c r="D52" s="39" t="n">
        <v>52</v>
      </c>
      <c r="E52" s="40" t="n">
        <v>50</v>
      </c>
      <c r="F52" s="40" t="n">
        <v>53</v>
      </c>
      <c r="G52" s="41" t="n">
        <v>50</v>
      </c>
      <c r="H52" s="42" t="n">
        <v>37</v>
      </c>
      <c r="I52" s="43" t="n">
        <v>19</v>
      </c>
      <c r="J52" s="44" t="n">
        <v>23</v>
      </c>
      <c r="K52" s="22" t="n">
        <v>0</v>
      </c>
      <c r="L52" s="34" t="n">
        <v>0</v>
      </c>
      <c r="M52" s="53" t="n">
        <v>9</v>
      </c>
      <c r="N52" s="51" t="n">
        <v>22</v>
      </c>
      <c r="O52" s="32" t="n"/>
      <c r="P52" s="33" t="n"/>
    </row>
    <row r="53" hidden="1" ht="11.25" customHeight="1" s="120">
      <c r="B53" s="19" t="n">
        <v>3</v>
      </c>
      <c r="C53" s="20" t="n">
        <v>2022</v>
      </c>
      <c r="D53" s="39" t="n">
        <v>50</v>
      </c>
      <c r="E53" s="40" t="n">
        <v>48</v>
      </c>
      <c r="F53" s="40" t="n">
        <v>51</v>
      </c>
      <c r="G53" s="41" t="n">
        <v>47</v>
      </c>
      <c r="H53" s="46" t="n">
        <v>34</v>
      </c>
      <c r="I53" s="47" t="n">
        <v>16</v>
      </c>
      <c r="J53" s="48" t="n">
        <v>20</v>
      </c>
      <c r="K53" s="22" t="n">
        <v>0</v>
      </c>
      <c r="L53" s="50" t="n">
        <v>14</v>
      </c>
      <c r="M53" s="31" t="n">
        <v>0</v>
      </c>
      <c r="N53" s="51" t="n">
        <v>22</v>
      </c>
      <c r="O53" s="32" t="n"/>
      <c r="P53" s="33" t="n"/>
    </row>
    <row r="54" ht="11.25" customHeight="1" s="120">
      <c r="B54" s="19" t="n">
        <v>4</v>
      </c>
      <c r="C54" s="20" t="n">
        <v>2022</v>
      </c>
      <c r="D54" s="39" t="n">
        <v>48</v>
      </c>
      <c r="E54" s="40" t="n">
        <v>46</v>
      </c>
      <c r="F54" s="40" t="n">
        <v>49</v>
      </c>
      <c r="G54" s="41" t="n">
        <v>44</v>
      </c>
      <c r="H54" s="46" t="n">
        <v>34</v>
      </c>
      <c r="I54" s="47" t="n">
        <v>16</v>
      </c>
      <c r="J54" s="48" t="n">
        <v>20</v>
      </c>
      <c r="K54" s="54" t="n">
        <v>20</v>
      </c>
      <c r="L54" s="23" t="n">
        <v>0</v>
      </c>
      <c r="M54" s="25" t="n">
        <v>0</v>
      </c>
      <c r="N54" s="45" t="n">
        <v>24</v>
      </c>
      <c r="O54" s="32" t="n"/>
      <c r="P54" s="33" t="n"/>
    </row>
    <row r="55" ht="11.25" customHeight="1" s="120">
      <c r="B55" s="19" t="n">
        <v>5</v>
      </c>
      <c r="C55" s="20" t="n">
        <v>2022</v>
      </c>
      <c r="D55" s="39" t="n">
        <v>48</v>
      </c>
      <c r="E55" s="40" t="n">
        <v>46</v>
      </c>
      <c r="F55" s="40" t="n">
        <v>49</v>
      </c>
      <c r="G55" s="41" t="n">
        <v>44</v>
      </c>
      <c r="H55" s="42" t="n">
        <v>37</v>
      </c>
      <c r="I55" s="43" t="n">
        <v>19</v>
      </c>
      <c r="J55" s="44" t="n">
        <v>23</v>
      </c>
      <c r="K55" s="22" t="n">
        <v>0</v>
      </c>
      <c r="L55" s="50" t="n">
        <v>14</v>
      </c>
      <c r="M55" s="25" t="n">
        <v>0</v>
      </c>
      <c r="N55" s="51" t="n">
        <v>22</v>
      </c>
      <c r="O55" s="32" t="n"/>
      <c r="P55" s="33" t="n"/>
    </row>
    <row r="56" ht="11.25" customHeight="1" s="120">
      <c r="B56" s="19" t="n">
        <v>6</v>
      </c>
      <c r="C56" s="20" t="n">
        <v>2022</v>
      </c>
      <c r="D56" s="39" t="n">
        <v>48</v>
      </c>
      <c r="E56" s="40" t="n">
        <v>46</v>
      </c>
      <c r="F56" s="40" t="n">
        <v>49</v>
      </c>
      <c r="G56" s="41" t="n">
        <v>44</v>
      </c>
      <c r="H56" s="46" t="n">
        <v>34</v>
      </c>
      <c r="I56" s="47" t="n">
        <v>16</v>
      </c>
      <c r="J56" s="48" t="n">
        <v>20</v>
      </c>
      <c r="K56" s="49" t="n">
        <v>18</v>
      </c>
      <c r="L56" s="23" t="n">
        <v>0</v>
      </c>
      <c r="M56" s="29" t="n">
        <v>0</v>
      </c>
      <c r="N56" s="51" t="n">
        <v>22</v>
      </c>
      <c r="O56" s="32" t="n"/>
      <c r="P56" s="33" t="n"/>
    </row>
    <row r="57" ht="11.25" customHeight="1" s="120">
      <c r="B57" s="19" t="n">
        <v>7</v>
      </c>
      <c r="C57" s="20" t="n">
        <v>2022</v>
      </c>
      <c r="D57" s="39" t="n">
        <v>48</v>
      </c>
      <c r="E57" s="40" t="n">
        <v>46</v>
      </c>
      <c r="F57" s="40" t="n">
        <v>49</v>
      </c>
      <c r="G57" s="41" t="n">
        <v>44</v>
      </c>
      <c r="H57" s="46" t="n">
        <v>34</v>
      </c>
      <c r="I57" s="47" t="n">
        <v>16</v>
      </c>
      <c r="J57" s="48" t="n">
        <v>20</v>
      </c>
      <c r="K57" s="22" t="n">
        <v>0</v>
      </c>
      <c r="L57" s="52" t="n">
        <v>17</v>
      </c>
      <c r="M57" s="29" t="n">
        <v>0</v>
      </c>
      <c r="N57" s="45" t="n">
        <v>24</v>
      </c>
      <c r="O57" s="32" t="n"/>
      <c r="P57" s="33" t="n"/>
    </row>
    <row r="58" ht="11.25" customHeight="1" s="120">
      <c r="B58" s="19" t="n">
        <v>8</v>
      </c>
      <c r="C58" s="20" t="n">
        <v>2022</v>
      </c>
      <c r="D58" s="39" t="n">
        <v>48</v>
      </c>
      <c r="E58" s="40" t="n">
        <v>46</v>
      </c>
      <c r="F58" s="40" t="n">
        <v>49</v>
      </c>
      <c r="G58" s="41" t="n">
        <v>44</v>
      </c>
      <c r="H58" s="42" t="n">
        <v>37</v>
      </c>
      <c r="I58" s="43" t="n">
        <v>19</v>
      </c>
      <c r="J58" s="44" t="n">
        <v>23</v>
      </c>
      <c r="K58" s="22" t="n">
        <v>0</v>
      </c>
      <c r="L58" s="34" t="n">
        <v>0</v>
      </c>
      <c r="M58" s="84" t="n">
        <v>8</v>
      </c>
      <c r="N58" s="51" t="n">
        <v>22</v>
      </c>
      <c r="O58" s="32" t="n"/>
      <c r="P58" s="33" t="n"/>
    </row>
    <row r="59" ht="11.25" customHeight="1" s="120">
      <c r="B59" s="19" t="n">
        <v>9</v>
      </c>
      <c r="C59" s="20" t="n">
        <v>2022</v>
      </c>
      <c r="D59" s="39" t="n">
        <v>48</v>
      </c>
      <c r="E59" s="40" t="n">
        <v>46</v>
      </c>
      <c r="F59" s="40" t="n">
        <v>49</v>
      </c>
      <c r="G59" s="41" t="n">
        <v>44</v>
      </c>
      <c r="H59" s="46" t="n">
        <v>34</v>
      </c>
      <c r="I59" s="47" t="n">
        <v>16</v>
      </c>
      <c r="J59" s="48" t="n">
        <v>20</v>
      </c>
      <c r="K59" s="22" t="n">
        <v>0</v>
      </c>
      <c r="L59" s="50" t="n">
        <v>14</v>
      </c>
      <c r="M59" s="35" t="n">
        <v>0</v>
      </c>
      <c r="N59" s="51" t="n">
        <v>22</v>
      </c>
      <c r="O59" s="32" t="n"/>
      <c r="P59" s="33" t="n"/>
    </row>
    <row r="60" ht="11.25" customHeight="1" s="120">
      <c r="B60" s="19" t="n">
        <v>10</v>
      </c>
      <c r="C60" s="20" t="n">
        <v>2022</v>
      </c>
      <c r="D60" s="39" t="n">
        <v>48</v>
      </c>
      <c r="E60" s="40" t="n">
        <v>46</v>
      </c>
      <c r="F60" s="40" t="n">
        <v>49</v>
      </c>
      <c r="G60" s="41" t="n">
        <v>44</v>
      </c>
      <c r="H60" s="46" t="n">
        <v>34</v>
      </c>
      <c r="I60" s="47" t="n">
        <v>16</v>
      </c>
      <c r="J60" s="48" t="n">
        <v>20</v>
      </c>
      <c r="K60" s="54" t="n">
        <v>20</v>
      </c>
      <c r="L60" s="23" t="n">
        <v>0</v>
      </c>
      <c r="M60" s="25" t="n">
        <v>0</v>
      </c>
      <c r="N60" s="45" t="n">
        <v>24</v>
      </c>
      <c r="O60" s="32" t="n"/>
      <c r="P60" s="33" t="n"/>
    </row>
    <row r="61" ht="11.25" customHeight="1" s="120">
      <c r="B61" s="19" t="n">
        <v>11</v>
      </c>
      <c r="C61" s="20" t="n">
        <v>2022</v>
      </c>
      <c r="D61" s="39" t="n">
        <v>48</v>
      </c>
      <c r="E61" s="40" t="n">
        <v>46</v>
      </c>
      <c r="F61" s="40" t="n">
        <v>49</v>
      </c>
      <c r="G61" s="41" t="n">
        <v>44</v>
      </c>
      <c r="H61" s="42" t="n">
        <v>37</v>
      </c>
      <c r="I61" s="43" t="n">
        <v>19</v>
      </c>
      <c r="J61" s="44" t="n">
        <v>23</v>
      </c>
      <c r="K61" s="22" t="n">
        <v>0</v>
      </c>
      <c r="L61" s="50" t="n">
        <v>14</v>
      </c>
      <c r="M61" s="25" t="n">
        <v>0</v>
      </c>
      <c r="N61" s="51" t="n">
        <v>22</v>
      </c>
      <c r="O61" s="32" t="n"/>
      <c r="P61" s="33" t="n"/>
    </row>
    <row r="62" ht="11.25" customHeight="1" s="120">
      <c r="B62" s="19" t="n">
        <v>12</v>
      </c>
      <c r="C62" s="36" t="n">
        <v>2022</v>
      </c>
      <c r="D62" s="39" t="n">
        <v>48</v>
      </c>
      <c r="E62" s="40" t="n">
        <v>46</v>
      </c>
      <c r="F62" s="40" t="n">
        <v>49</v>
      </c>
      <c r="G62" s="41" t="n">
        <v>44</v>
      </c>
      <c r="H62" s="46" t="n">
        <v>34</v>
      </c>
      <c r="I62" s="47" t="n">
        <v>16</v>
      </c>
      <c r="J62" s="48" t="n">
        <v>20</v>
      </c>
      <c r="K62" s="49" t="n">
        <v>18</v>
      </c>
      <c r="L62" s="23" t="n">
        <v>0</v>
      </c>
      <c r="M62" s="25" t="n">
        <v>0</v>
      </c>
      <c r="N62" s="51" t="n">
        <v>22</v>
      </c>
      <c r="O62" s="32" t="n"/>
      <c r="P62" s="33" t="n"/>
    </row>
    <row r="63" ht="11.25" customHeight="1" s="120">
      <c r="B63" s="19" t="n">
        <v>1</v>
      </c>
      <c r="C63" s="20" t="n">
        <v>2023</v>
      </c>
      <c r="D63" s="39" t="n">
        <v>48</v>
      </c>
      <c r="E63" s="40" t="n">
        <v>46</v>
      </c>
      <c r="F63" s="40" t="n">
        <v>49</v>
      </c>
      <c r="G63" s="41" t="n">
        <v>44</v>
      </c>
      <c r="H63" s="46" t="n">
        <v>34</v>
      </c>
      <c r="I63" s="47" t="n">
        <v>16</v>
      </c>
      <c r="J63" s="48" t="n">
        <v>20</v>
      </c>
      <c r="K63" s="22" t="n">
        <v>0</v>
      </c>
      <c r="L63" s="52" t="n">
        <v>17</v>
      </c>
      <c r="M63" s="31" t="n">
        <v>0</v>
      </c>
      <c r="N63" s="45" t="n">
        <v>24</v>
      </c>
      <c r="O63" s="32" t="n"/>
      <c r="P63" s="33" t="n"/>
    </row>
    <row r="64" ht="11.25" customHeight="1" s="120">
      <c r="B64" s="19" t="n">
        <v>2</v>
      </c>
      <c r="C64" s="20" t="n">
        <v>2023</v>
      </c>
      <c r="D64" s="39" t="n">
        <v>48</v>
      </c>
      <c r="E64" s="40" t="n">
        <v>46</v>
      </c>
      <c r="F64" s="40" t="n">
        <v>49</v>
      </c>
      <c r="G64" s="41" t="n">
        <v>44</v>
      </c>
      <c r="H64" s="42" t="n">
        <v>37</v>
      </c>
      <c r="I64" s="43" t="n">
        <v>19</v>
      </c>
      <c r="J64" s="44" t="n">
        <v>23</v>
      </c>
      <c r="K64" s="22" t="n">
        <v>0</v>
      </c>
      <c r="L64" s="34" t="n">
        <v>0</v>
      </c>
      <c r="M64" s="53" t="n">
        <v>9</v>
      </c>
      <c r="N64" s="51" t="n">
        <v>22</v>
      </c>
      <c r="O64" s="32" t="n"/>
      <c r="P64" s="33" t="n"/>
    </row>
    <row r="65" ht="11.25" customHeight="1" s="120">
      <c r="B65" s="19" t="n">
        <v>3</v>
      </c>
      <c r="C65" s="20" t="n">
        <v>2023</v>
      </c>
      <c r="D65" s="39" t="n">
        <v>48</v>
      </c>
      <c r="E65" s="40" t="n">
        <v>46</v>
      </c>
      <c r="F65" s="40" t="n">
        <v>49</v>
      </c>
      <c r="G65" s="41" t="n">
        <v>44</v>
      </c>
      <c r="H65" s="46" t="n">
        <v>34</v>
      </c>
      <c r="I65" s="47" t="n">
        <v>16</v>
      </c>
      <c r="J65" s="48" t="n">
        <v>20</v>
      </c>
      <c r="K65" s="22" t="n">
        <v>0</v>
      </c>
      <c r="L65" s="50" t="n">
        <v>14</v>
      </c>
      <c r="M65" s="31" t="n">
        <v>0</v>
      </c>
      <c r="N65" s="51" t="n">
        <v>22</v>
      </c>
      <c r="O65" s="32" t="n"/>
      <c r="P65" s="33" t="n"/>
    </row>
    <row r="66" ht="11.25" customHeight="1" s="120">
      <c r="B66" s="19" t="n">
        <v>4</v>
      </c>
      <c r="C66" s="20" t="n">
        <v>2023</v>
      </c>
      <c r="D66" s="39" t="n">
        <v>48</v>
      </c>
      <c r="E66" s="40" t="n">
        <v>46</v>
      </c>
      <c r="F66" s="40" t="n">
        <v>49</v>
      </c>
      <c r="G66" s="41" t="n">
        <v>44</v>
      </c>
      <c r="H66" s="46" t="n">
        <v>34</v>
      </c>
      <c r="I66" s="47" t="n">
        <v>16</v>
      </c>
      <c r="J66" s="48" t="n">
        <v>20</v>
      </c>
      <c r="K66" s="54" t="n">
        <v>20</v>
      </c>
      <c r="L66" s="23" t="n">
        <v>0</v>
      </c>
      <c r="M66" s="25" t="n">
        <v>0</v>
      </c>
      <c r="N66" s="45" t="n">
        <v>24</v>
      </c>
      <c r="O66" s="32" t="n"/>
      <c r="P66" s="33" t="n"/>
    </row>
    <row r="67" ht="11.25" customHeight="1" s="120">
      <c r="B67" s="19" t="n">
        <v>5</v>
      </c>
      <c r="C67" s="20" t="n">
        <v>2023</v>
      </c>
      <c r="D67" s="39" t="n">
        <v>48</v>
      </c>
      <c r="E67" s="40" t="n">
        <v>46</v>
      </c>
      <c r="F67" s="40" t="n">
        <v>49</v>
      </c>
      <c r="G67" s="41" t="n">
        <v>44</v>
      </c>
      <c r="H67" s="42" t="n">
        <v>37</v>
      </c>
      <c r="I67" s="43" t="n">
        <v>19</v>
      </c>
      <c r="J67" s="44" t="n">
        <v>23</v>
      </c>
      <c r="K67" s="22" t="n">
        <v>0</v>
      </c>
      <c r="L67" s="50" t="n">
        <v>14</v>
      </c>
      <c r="M67" s="25" t="n">
        <v>0</v>
      </c>
      <c r="N67" s="51" t="n">
        <v>22</v>
      </c>
      <c r="O67" s="32" t="n"/>
      <c r="P67" s="33" t="n"/>
    </row>
    <row r="68" ht="11.25" customHeight="1" s="120">
      <c r="B68" s="19" t="n">
        <v>6</v>
      </c>
      <c r="C68" s="20" t="n">
        <v>2023</v>
      </c>
      <c r="D68" s="39" t="n">
        <v>48</v>
      </c>
      <c r="E68" s="40" t="n">
        <v>46</v>
      </c>
      <c r="F68" s="40" t="n">
        <v>49</v>
      </c>
      <c r="G68" s="41" t="n">
        <v>44</v>
      </c>
      <c r="H68" s="46" t="n">
        <v>34</v>
      </c>
      <c r="I68" s="47" t="n">
        <v>16</v>
      </c>
      <c r="J68" s="48" t="n">
        <v>20</v>
      </c>
      <c r="K68" s="49" t="n">
        <v>18</v>
      </c>
      <c r="L68" s="23" t="n">
        <v>0</v>
      </c>
      <c r="M68" s="29" t="n">
        <v>0</v>
      </c>
      <c r="N68" s="51" t="n">
        <v>22</v>
      </c>
      <c r="O68" s="32" t="n"/>
      <c r="P68" s="33" t="n"/>
    </row>
    <row r="69" ht="11.25" customHeight="1" s="120">
      <c r="B69" s="19" t="n">
        <v>7</v>
      </c>
      <c r="C69" s="20" t="n">
        <v>2023</v>
      </c>
      <c r="D69" s="39" t="n">
        <v>48</v>
      </c>
      <c r="E69" s="40" t="n">
        <v>46</v>
      </c>
      <c r="F69" s="40" t="n">
        <v>49</v>
      </c>
      <c r="G69" s="41" t="n">
        <v>44</v>
      </c>
      <c r="H69" s="46" t="n">
        <v>34</v>
      </c>
      <c r="I69" s="47" t="n">
        <v>16</v>
      </c>
      <c r="J69" s="48" t="n">
        <v>20</v>
      </c>
      <c r="K69" s="22" t="n">
        <v>0</v>
      </c>
      <c r="L69" s="52" t="n">
        <v>17</v>
      </c>
      <c r="M69" s="29" t="n">
        <v>0</v>
      </c>
      <c r="N69" s="45" t="n">
        <v>24</v>
      </c>
      <c r="O69" s="32" t="n"/>
      <c r="P69" s="33" t="n"/>
    </row>
    <row r="70" ht="11.25" customHeight="1" s="120">
      <c r="B70" s="19" t="n">
        <v>8</v>
      </c>
      <c r="C70" s="20" t="n">
        <v>2023</v>
      </c>
      <c r="D70" s="39" t="n">
        <v>48</v>
      </c>
      <c r="E70" s="40" t="n">
        <v>46</v>
      </c>
      <c r="F70" s="40" t="n">
        <v>49</v>
      </c>
      <c r="G70" s="41" t="n">
        <v>44</v>
      </c>
      <c r="H70" s="42" t="n">
        <v>37</v>
      </c>
      <c r="I70" s="43" t="n">
        <v>19</v>
      </c>
      <c r="J70" s="44" t="n">
        <v>23</v>
      </c>
      <c r="K70" s="22" t="n">
        <v>0</v>
      </c>
      <c r="L70" s="34" t="n">
        <v>0</v>
      </c>
      <c r="M70" s="84" t="n">
        <v>8</v>
      </c>
      <c r="N70" s="51" t="n">
        <v>22</v>
      </c>
      <c r="O70" s="32" t="n"/>
      <c r="P70" s="33" t="n"/>
    </row>
    <row r="71" ht="11.25" customHeight="1" s="120">
      <c r="B71" s="19" t="n">
        <v>9</v>
      </c>
      <c r="C71" s="20" t="n">
        <v>2023</v>
      </c>
      <c r="D71" s="39" t="n">
        <v>48</v>
      </c>
      <c r="E71" s="40" t="n">
        <v>46</v>
      </c>
      <c r="F71" s="40" t="n">
        <v>49</v>
      </c>
      <c r="G71" s="41" t="n">
        <v>44</v>
      </c>
      <c r="H71" s="46" t="n">
        <v>34</v>
      </c>
      <c r="I71" s="47" t="n">
        <v>16</v>
      </c>
      <c r="J71" s="48" t="n">
        <v>20</v>
      </c>
      <c r="K71" s="22" t="n">
        <v>0</v>
      </c>
      <c r="L71" s="50" t="n">
        <v>14</v>
      </c>
      <c r="M71" s="35" t="n">
        <v>0</v>
      </c>
      <c r="N71" s="51" t="n">
        <v>22</v>
      </c>
      <c r="O71" s="32" t="n"/>
      <c r="P71" s="33" t="n"/>
    </row>
    <row r="72" ht="11.25" customHeight="1" s="120">
      <c r="B72" s="19" t="n">
        <v>10</v>
      </c>
      <c r="C72" s="20" t="n">
        <v>2023</v>
      </c>
      <c r="D72" s="39" t="n">
        <v>48</v>
      </c>
      <c r="E72" s="40" t="n">
        <v>46</v>
      </c>
      <c r="F72" s="40" t="n">
        <v>49</v>
      </c>
      <c r="G72" s="41" t="n">
        <v>44</v>
      </c>
      <c r="H72" s="46" t="n">
        <v>34</v>
      </c>
      <c r="I72" s="47" t="n">
        <v>16</v>
      </c>
      <c r="J72" s="48" t="n">
        <v>20</v>
      </c>
      <c r="K72" s="54" t="n">
        <v>20</v>
      </c>
      <c r="L72" s="23" t="n">
        <v>0</v>
      </c>
      <c r="M72" s="25" t="n">
        <v>0</v>
      </c>
      <c r="N72" s="45" t="n">
        <v>24</v>
      </c>
      <c r="O72" s="32" t="n"/>
      <c r="P72" s="33" t="n"/>
    </row>
    <row r="73" ht="11.25" customHeight="1" s="120">
      <c r="B73" s="19" t="n">
        <v>11</v>
      </c>
      <c r="C73" s="20" t="n">
        <v>2023</v>
      </c>
      <c r="D73" s="39" t="n">
        <v>48</v>
      </c>
      <c r="E73" s="40" t="n">
        <v>46</v>
      </c>
      <c r="F73" s="40" t="n">
        <v>49</v>
      </c>
      <c r="G73" s="41" t="n">
        <v>44</v>
      </c>
      <c r="H73" s="42" t="n">
        <v>37</v>
      </c>
      <c r="I73" s="43" t="n">
        <v>19</v>
      </c>
      <c r="J73" s="44" t="n">
        <v>23</v>
      </c>
      <c r="K73" s="22" t="n">
        <v>0</v>
      </c>
      <c r="L73" s="50" t="n">
        <v>14</v>
      </c>
      <c r="M73" s="25" t="n">
        <v>0</v>
      </c>
      <c r="N73" s="51" t="n">
        <v>22</v>
      </c>
      <c r="O73" s="32" t="n"/>
      <c r="P73" s="33" t="n"/>
    </row>
    <row r="74" ht="11.25" customHeight="1" s="120">
      <c r="B74" s="19" t="n">
        <v>12</v>
      </c>
      <c r="C74" s="20" t="n">
        <v>2023</v>
      </c>
      <c r="D74" s="39" t="n">
        <v>48</v>
      </c>
      <c r="E74" s="40" t="n">
        <v>46</v>
      </c>
      <c r="F74" s="40" t="n">
        <v>49</v>
      </c>
      <c r="G74" s="41" t="n">
        <v>44</v>
      </c>
      <c r="H74" s="46" t="n">
        <v>34</v>
      </c>
      <c r="I74" s="47" t="n">
        <v>16</v>
      </c>
      <c r="J74" s="48" t="n">
        <v>20</v>
      </c>
      <c r="K74" s="49" t="n">
        <v>18</v>
      </c>
      <c r="L74" s="23" t="n">
        <v>0</v>
      </c>
      <c r="M74" s="25" t="n">
        <v>0</v>
      </c>
      <c r="N74" s="51" t="n">
        <v>22</v>
      </c>
      <c r="O74" s="32" t="n"/>
      <c r="P74" s="33" t="n"/>
    </row>
    <row r="75" ht="11.25" customHeight="1" s="120">
      <c r="B75" s="19" t="n">
        <v>1</v>
      </c>
      <c r="C75" s="20" t="n">
        <v>2024</v>
      </c>
      <c r="D75" s="39" t="n">
        <v>48</v>
      </c>
      <c r="E75" s="40" t="n">
        <v>46</v>
      </c>
      <c r="F75" s="40" t="n">
        <v>49</v>
      </c>
      <c r="G75" s="41" t="n">
        <v>44</v>
      </c>
      <c r="H75" s="46" t="n">
        <v>34</v>
      </c>
      <c r="I75" s="47" t="n">
        <v>16</v>
      </c>
      <c r="J75" s="48" t="n">
        <v>20</v>
      </c>
      <c r="K75" s="22" t="n">
        <v>0</v>
      </c>
      <c r="L75" s="52" t="n">
        <v>17</v>
      </c>
      <c r="M75" s="31" t="n">
        <v>0</v>
      </c>
      <c r="N75" s="45" t="n">
        <v>24</v>
      </c>
      <c r="O75" s="32" t="n"/>
      <c r="P75" s="33" t="n"/>
    </row>
    <row r="76" ht="11.25" customHeight="1" s="120">
      <c r="B76" s="19" t="n">
        <v>2</v>
      </c>
      <c r="C76" s="20" t="n">
        <v>2024</v>
      </c>
      <c r="D76" s="39" t="n">
        <v>48</v>
      </c>
      <c r="E76" s="40" t="n">
        <v>46</v>
      </c>
      <c r="F76" s="40" t="n">
        <v>49</v>
      </c>
      <c r="G76" s="41" t="n">
        <v>44</v>
      </c>
      <c r="H76" s="42" t="n">
        <v>37</v>
      </c>
      <c r="I76" s="43" t="n">
        <v>19</v>
      </c>
      <c r="J76" s="44" t="n">
        <v>23</v>
      </c>
      <c r="K76" s="22" t="n">
        <v>0</v>
      </c>
      <c r="L76" s="34" t="n">
        <v>0</v>
      </c>
      <c r="M76" s="53" t="n">
        <v>9</v>
      </c>
      <c r="N76" s="51" t="n">
        <v>22</v>
      </c>
      <c r="O76" s="32" t="n"/>
      <c r="P76" s="33" t="n"/>
    </row>
    <row r="77" ht="11.25" customHeight="1" s="120">
      <c r="B77" s="19" t="n">
        <v>3</v>
      </c>
      <c r="C77" s="20" t="n">
        <v>2024</v>
      </c>
      <c r="D77" s="39" t="n">
        <v>48</v>
      </c>
      <c r="E77" s="40" t="n">
        <v>46</v>
      </c>
      <c r="F77" s="40" t="n">
        <v>49</v>
      </c>
      <c r="G77" s="41" t="n">
        <v>44</v>
      </c>
      <c r="H77" s="46" t="n">
        <v>34</v>
      </c>
      <c r="I77" s="47" t="n">
        <v>16</v>
      </c>
      <c r="J77" s="48" t="n">
        <v>20</v>
      </c>
      <c r="K77" s="22" t="n">
        <v>0</v>
      </c>
      <c r="L77" s="50" t="n">
        <v>14</v>
      </c>
      <c r="M77" s="31" t="n">
        <v>0</v>
      </c>
      <c r="N77" s="51" t="n">
        <v>22</v>
      </c>
      <c r="O77" s="32" t="n"/>
      <c r="P77" s="33" t="n"/>
    </row>
    <row r="78" ht="11.25" customHeight="1" s="120">
      <c r="B78" s="19" t="n">
        <v>4</v>
      </c>
      <c r="C78" s="20" t="n">
        <v>2024</v>
      </c>
      <c r="D78" s="39" t="n">
        <v>48</v>
      </c>
      <c r="E78" s="40" t="n">
        <v>46</v>
      </c>
      <c r="F78" s="40" t="n">
        <v>49</v>
      </c>
      <c r="G78" s="41" t="n">
        <v>44</v>
      </c>
      <c r="H78" s="46" t="n">
        <v>34</v>
      </c>
      <c r="I78" s="47" t="n">
        <v>16</v>
      </c>
      <c r="J78" s="48" t="n">
        <v>20</v>
      </c>
      <c r="K78" s="54" t="n">
        <v>20</v>
      </c>
      <c r="L78" s="23" t="n">
        <v>0</v>
      </c>
      <c r="M78" s="25" t="n">
        <v>0</v>
      </c>
      <c r="N78" s="45" t="n">
        <v>24</v>
      </c>
      <c r="O78" s="32" t="n"/>
      <c r="P78" s="33" t="n"/>
    </row>
    <row r="79" ht="11.25" customHeight="1" s="120">
      <c r="B79" s="19" t="n">
        <v>5</v>
      </c>
      <c r="C79" s="20" t="n">
        <v>2024</v>
      </c>
      <c r="D79" s="39" t="n">
        <v>48</v>
      </c>
      <c r="E79" s="40" t="n">
        <v>46</v>
      </c>
      <c r="F79" s="40" t="n">
        <v>49</v>
      </c>
      <c r="G79" s="41" t="n">
        <v>44</v>
      </c>
      <c r="H79" s="42" t="n">
        <v>37</v>
      </c>
      <c r="I79" s="43" t="n">
        <v>19</v>
      </c>
      <c r="J79" s="44" t="n">
        <v>23</v>
      </c>
      <c r="K79" s="22" t="n">
        <v>0</v>
      </c>
      <c r="L79" s="50" t="n">
        <v>14</v>
      </c>
      <c r="M79" s="25" t="n">
        <v>0</v>
      </c>
      <c r="N79" s="51" t="n">
        <v>22</v>
      </c>
      <c r="O79" s="32" t="n"/>
      <c r="P79" s="33" t="n"/>
    </row>
    <row r="80" ht="11.25" customHeight="1" s="120">
      <c r="B80" s="19" t="n">
        <v>6</v>
      </c>
      <c r="C80" s="20" t="n">
        <v>2024</v>
      </c>
      <c r="D80" s="39" t="n">
        <v>48</v>
      </c>
      <c r="E80" s="40" t="n">
        <v>46</v>
      </c>
      <c r="F80" s="40" t="n">
        <v>49</v>
      </c>
      <c r="G80" s="41" t="n">
        <v>44</v>
      </c>
      <c r="H80" s="46" t="n">
        <v>34</v>
      </c>
      <c r="I80" s="47" t="n">
        <v>16</v>
      </c>
      <c r="J80" s="48" t="n">
        <v>20</v>
      </c>
      <c r="K80" s="49" t="n">
        <v>18</v>
      </c>
      <c r="L80" s="23" t="n">
        <v>0</v>
      </c>
      <c r="M80" s="29" t="n">
        <v>0</v>
      </c>
      <c r="N80" s="51" t="n">
        <v>22</v>
      </c>
      <c r="O80" s="32" t="n"/>
      <c r="P80" s="33" t="n"/>
    </row>
    <row r="81" ht="11.25" customHeight="1" s="120">
      <c r="B81" s="19" t="n">
        <v>7</v>
      </c>
      <c r="C81" s="20" t="n">
        <v>2024</v>
      </c>
      <c r="D81" s="39" t="n">
        <v>48</v>
      </c>
      <c r="E81" s="40" t="n">
        <v>46</v>
      </c>
      <c r="F81" s="40" t="n">
        <v>49</v>
      </c>
      <c r="G81" s="41" t="n">
        <v>44</v>
      </c>
      <c r="H81" s="46" t="n">
        <v>34</v>
      </c>
      <c r="I81" s="47" t="n">
        <v>16</v>
      </c>
      <c r="J81" s="48" t="n">
        <v>20</v>
      </c>
      <c r="K81" s="22" t="n">
        <v>0</v>
      </c>
      <c r="L81" s="52" t="n">
        <v>17</v>
      </c>
      <c r="M81" s="29" t="n">
        <v>0</v>
      </c>
      <c r="N81" s="45" t="n">
        <v>24</v>
      </c>
      <c r="O81" s="32" t="n"/>
      <c r="P81" s="33" t="n"/>
    </row>
    <row r="82" ht="11.25" customHeight="1" s="120">
      <c r="B82" s="19" t="n">
        <v>8</v>
      </c>
      <c r="C82" s="20" t="n">
        <v>2024</v>
      </c>
      <c r="D82" s="39" t="n">
        <v>48</v>
      </c>
      <c r="E82" s="40" t="n">
        <v>46</v>
      </c>
      <c r="F82" s="40" t="n">
        <v>49</v>
      </c>
      <c r="G82" s="41" t="n">
        <v>44</v>
      </c>
      <c r="H82" s="42" t="n">
        <v>37</v>
      </c>
      <c r="I82" s="43" t="n">
        <v>19</v>
      </c>
      <c r="J82" s="44" t="n">
        <v>23</v>
      </c>
      <c r="K82" s="22" t="n">
        <v>0</v>
      </c>
      <c r="L82" s="34" t="n">
        <v>0</v>
      </c>
      <c r="M82" s="84" t="n">
        <v>8</v>
      </c>
      <c r="N82" s="51" t="n">
        <v>22</v>
      </c>
      <c r="O82" s="32" t="n"/>
      <c r="P82" s="33" t="n"/>
    </row>
    <row r="83" ht="11.25" customHeight="1" s="120">
      <c r="B83" s="19" t="n">
        <v>9</v>
      </c>
      <c r="C83" s="20" t="n">
        <v>2024</v>
      </c>
      <c r="D83" s="39" t="n">
        <v>48</v>
      </c>
      <c r="E83" s="40" t="n">
        <v>46</v>
      </c>
      <c r="F83" s="40" t="n">
        <v>49</v>
      </c>
      <c r="G83" s="41" t="n">
        <v>44</v>
      </c>
      <c r="H83" s="46" t="n">
        <v>34</v>
      </c>
      <c r="I83" s="47" t="n">
        <v>16</v>
      </c>
      <c r="J83" s="48" t="n">
        <v>20</v>
      </c>
      <c r="K83" s="22" t="n">
        <v>0</v>
      </c>
      <c r="L83" s="50" t="n">
        <v>14</v>
      </c>
      <c r="M83" s="35" t="n">
        <v>0</v>
      </c>
      <c r="N83" s="51" t="n">
        <v>22</v>
      </c>
      <c r="O83" s="32" t="n"/>
      <c r="P83" s="33" t="n"/>
    </row>
    <row r="84" ht="11.25" customHeight="1" s="120">
      <c r="B84" s="19" t="n">
        <v>10</v>
      </c>
      <c r="C84" s="20" t="n">
        <v>2024</v>
      </c>
      <c r="D84" s="39" t="n">
        <v>48</v>
      </c>
      <c r="E84" s="40" t="n">
        <v>46</v>
      </c>
      <c r="F84" s="40" t="n">
        <v>49</v>
      </c>
      <c r="G84" s="41" t="n">
        <v>44</v>
      </c>
      <c r="H84" s="46" t="n">
        <v>34</v>
      </c>
      <c r="I84" s="47" t="n">
        <v>16</v>
      </c>
      <c r="J84" s="48" t="n">
        <v>20</v>
      </c>
      <c r="K84" s="54" t="n">
        <v>20</v>
      </c>
      <c r="L84" s="23" t="n">
        <v>0</v>
      </c>
      <c r="M84" s="25" t="n">
        <v>0</v>
      </c>
      <c r="N84" s="45" t="n">
        <v>24</v>
      </c>
      <c r="O84" s="32" t="n"/>
      <c r="P84" s="33" t="n"/>
    </row>
    <row r="85" ht="11.25" customHeight="1" s="120">
      <c r="B85" s="19" t="n">
        <v>11</v>
      </c>
      <c r="C85" s="20" t="n">
        <v>2024</v>
      </c>
      <c r="D85" s="39" t="n">
        <v>48</v>
      </c>
      <c r="E85" s="40" t="n">
        <v>46</v>
      </c>
      <c r="F85" s="40" t="n">
        <v>49</v>
      </c>
      <c r="G85" s="41" t="n">
        <v>44</v>
      </c>
      <c r="H85" s="42" t="n">
        <v>37</v>
      </c>
      <c r="I85" s="43" t="n">
        <v>19</v>
      </c>
      <c r="J85" s="44" t="n">
        <v>23</v>
      </c>
      <c r="K85" s="22" t="n">
        <v>0</v>
      </c>
      <c r="L85" s="50" t="n">
        <v>14</v>
      </c>
      <c r="M85" s="25" t="n">
        <v>0</v>
      </c>
      <c r="N85" s="51" t="n">
        <v>22</v>
      </c>
      <c r="O85" s="32" t="n"/>
      <c r="P85" s="33" t="n"/>
    </row>
    <row r="86" ht="11.25" customHeight="1" s="120">
      <c r="B86" s="19" t="n">
        <v>12</v>
      </c>
      <c r="C86" s="20" t="n">
        <v>2024</v>
      </c>
      <c r="D86" s="39" t="n">
        <v>48</v>
      </c>
      <c r="E86" s="40" t="n">
        <v>46</v>
      </c>
      <c r="F86" s="40" t="n">
        <v>49</v>
      </c>
      <c r="G86" s="41" t="n">
        <v>44</v>
      </c>
      <c r="H86" s="46" t="n">
        <v>34</v>
      </c>
      <c r="I86" s="47" t="n">
        <v>16</v>
      </c>
      <c r="J86" s="48" t="n">
        <v>20</v>
      </c>
      <c r="K86" s="49" t="n">
        <v>18</v>
      </c>
      <c r="L86" s="23" t="n">
        <v>0</v>
      </c>
      <c r="M86" s="25" t="n">
        <v>0</v>
      </c>
      <c r="N86" s="51" t="n">
        <v>22</v>
      </c>
      <c r="O86" s="32" t="n"/>
      <c r="P86" s="33" t="n"/>
    </row>
    <row r="87" ht="11.25" customHeight="1" s="120">
      <c r="B87" s="19" t="n">
        <v>1</v>
      </c>
      <c r="C87" s="20" t="n">
        <v>2025</v>
      </c>
      <c r="D87" s="39" t="n">
        <v>48</v>
      </c>
      <c r="E87" s="40" t="n">
        <v>46</v>
      </c>
      <c r="F87" s="40" t="n">
        <v>49</v>
      </c>
      <c r="G87" s="41" t="n">
        <v>44</v>
      </c>
      <c r="H87" s="46" t="n">
        <v>34</v>
      </c>
      <c r="I87" s="47" t="n">
        <v>16</v>
      </c>
      <c r="J87" s="48" t="n">
        <v>20</v>
      </c>
      <c r="K87" s="22" t="n">
        <v>0</v>
      </c>
      <c r="L87" s="52" t="n">
        <v>17</v>
      </c>
      <c r="M87" s="31" t="n">
        <v>0</v>
      </c>
      <c r="N87" s="45" t="n">
        <v>24</v>
      </c>
      <c r="O87" s="32" t="n"/>
      <c r="P87" s="33" t="n"/>
    </row>
    <row r="88" ht="11.25" customHeight="1" s="120">
      <c r="B88" s="19" t="n">
        <v>2</v>
      </c>
      <c r="C88" s="20" t="n">
        <v>2025</v>
      </c>
      <c r="D88" s="39" t="n">
        <v>48</v>
      </c>
      <c r="E88" s="40" t="n">
        <v>46</v>
      </c>
      <c r="F88" s="40" t="n">
        <v>49</v>
      </c>
      <c r="G88" s="41" t="n">
        <v>44</v>
      </c>
      <c r="H88" s="42" t="n">
        <v>37</v>
      </c>
      <c r="I88" s="43" t="n">
        <v>19</v>
      </c>
      <c r="J88" s="44" t="n">
        <v>23</v>
      </c>
      <c r="K88" s="22" t="n">
        <v>0</v>
      </c>
      <c r="L88" s="34" t="n">
        <v>0</v>
      </c>
      <c r="M88" s="53" t="n">
        <v>9</v>
      </c>
      <c r="N88" s="51" t="n">
        <v>22</v>
      </c>
      <c r="O88" s="32" t="n"/>
      <c r="P88" s="33" t="n"/>
    </row>
    <row r="89" ht="11.25" customHeight="1" s="120">
      <c r="B89" s="19" t="n">
        <v>3</v>
      </c>
      <c r="C89" s="20" t="n">
        <v>2025</v>
      </c>
      <c r="D89" s="39" t="n">
        <v>48</v>
      </c>
      <c r="E89" s="40" t="n">
        <v>46</v>
      </c>
      <c r="F89" s="40" t="n">
        <v>49</v>
      </c>
      <c r="G89" s="41" t="n">
        <v>44</v>
      </c>
      <c r="H89" s="46" t="n">
        <v>34</v>
      </c>
      <c r="I89" s="47" t="n">
        <v>16</v>
      </c>
      <c r="J89" s="48" t="n">
        <v>20</v>
      </c>
      <c r="K89" s="22" t="n">
        <v>0</v>
      </c>
      <c r="L89" s="50" t="n">
        <v>14</v>
      </c>
      <c r="M89" s="31" t="n">
        <v>0</v>
      </c>
      <c r="N89" s="51" t="n">
        <v>22</v>
      </c>
      <c r="O89" s="32" t="n"/>
      <c r="P89" s="33" t="n"/>
    </row>
    <row r="90" ht="11.25" customHeight="1" s="120">
      <c r="B90" s="19" t="n">
        <v>4</v>
      </c>
      <c r="C90" s="20" t="n">
        <v>2025</v>
      </c>
      <c r="D90" s="39" t="n">
        <v>48</v>
      </c>
      <c r="E90" s="40" t="n">
        <v>46</v>
      </c>
      <c r="F90" s="40" t="n">
        <v>49</v>
      </c>
      <c r="G90" s="41" t="n">
        <v>44</v>
      </c>
      <c r="H90" s="46" t="n">
        <v>34</v>
      </c>
      <c r="I90" s="47" t="n">
        <v>16</v>
      </c>
      <c r="J90" s="48" t="n">
        <v>20</v>
      </c>
      <c r="K90" s="54" t="n">
        <v>20</v>
      </c>
      <c r="L90" s="23" t="n">
        <v>0</v>
      </c>
      <c r="M90" s="25" t="n">
        <v>0</v>
      </c>
      <c r="N90" s="45" t="n">
        <v>24</v>
      </c>
      <c r="O90" s="32" t="n"/>
      <c r="P90" s="33" t="n"/>
    </row>
    <row r="91" ht="11.25" customHeight="1" s="120">
      <c r="B91" s="19" t="n">
        <v>5</v>
      </c>
      <c r="C91" s="20" t="n">
        <v>2025</v>
      </c>
      <c r="D91" s="39" t="n">
        <v>48</v>
      </c>
      <c r="E91" s="40" t="n">
        <v>46</v>
      </c>
      <c r="F91" s="40" t="n">
        <v>49</v>
      </c>
      <c r="G91" s="41" t="n">
        <v>44</v>
      </c>
      <c r="H91" s="42" t="n">
        <v>37</v>
      </c>
      <c r="I91" s="43" t="n">
        <v>19</v>
      </c>
      <c r="J91" s="44" t="n">
        <v>23</v>
      </c>
      <c r="K91" s="22" t="n">
        <v>0</v>
      </c>
      <c r="L91" s="50" t="n">
        <v>14</v>
      </c>
      <c r="M91" s="25" t="n">
        <v>0</v>
      </c>
      <c r="N91" s="51" t="n">
        <v>22</v>
      </c>
      <c r="O91" s="32" t="n"/>
      <c r="P91" s="33" t="n"/>
    </row>
    <row r="92" ht="11.25" customHeight="1" s="120">
      <c r="B92" s="19" t="n">
        <v>6</v>
      </c>
      <c r="C92" s="20" t="n">
        <v>2025</v>
      </c>
      <c r="D92" s="39" t="n">
        <v>48</v>
      </c>
      <c r="E92" s="40" t="n">
        <v>46</v>
      </c>
      <c r="F92" s="40" t="n">
        <v>49</v>
      </c>
      <c r="G92" s="41" t="n">
        <v>44</v>
      </c>
      <c r="H92" s="46" t="n">
        <v>34</v>
      </c>
      <c r="I92" s="47" t="n">
        <v>16</v>
      </c>
      <c r="J92" s="48" t="n">
        <v>20</v>
      </c>
      <c r="K92" s="49" t="n">
        <v>18</v>
      </c>
      <c r="L92" s="23" t="n">
        <v>0</v>
      </c>
      <c r="M92" s="29" t="n">
        <v>0</v>
      </c>
      <c r="N92" s="51" t="n">
        <v>22</v>
      </c>
      <c r="O92" s="32" t="n"/>
      <c r="P92" s="33" t="n"/>
    </row>
    <row r="93" ht="11.25" customHeight="1" s="120">
      <c r="B93" s="19" t="n">
        <v>7</v>
      </c>
      <c r="C93" s="20" t="n">
        <v>2025</v>
      </c>
      <c r="D93" s="39" t="n">
        <v>48</v>
      </c>
      <c r="E93" s="40" t="n">
        <v>46</v>
      </c>
      <c r="F93" s="40" t="n">
        <v>49</v>
      </c>
      <c r="G93" s="41" t="n">
        <v>44</v>
      </c>
      <c r="H93" s="46" t="n">
        <v>34</v>
      </c>
      <c r="I93" s="47" t="n">
        <v>16</v>
      </c>
      <c r="J93" s="48" t="n">
        <v>20</v>
      </c>
      <c r="K93" s="22" t="n">
        <v>0</v>
      </c>
      <c r="L93" s="52" t="n">
        <v>17</v>
      </c>
      <c r="M93" s="29" t="n">
        <v>0</v>
      </c>
      <c r="N93" s="45" t="n">
        <v>24</v>
      </c>
      <c r="O93" s="32" t="n"/>
      <c r="P93" s="33" t="n"/>
    </row>
    <row r="94" ht="11.25" customHeight="1" s="120">
      <c r="B94" s="19" t="n">
        <v>8</v>
      </c>
      <c r="C94" s="20" t="n">
        <v>2025</v>
      </c>
      <c r="D94" s="39" t="n">
        <v>48</v>
      </c>
      <c r="E94" s="40" t="n">
        <v>46</v>
      </c>
      <c r="F94" s="40" t="n">
        <v>49</v>
      </c>
      <c r="G94" s="41" t="n">
        <v>44</v>
      </c>
      <c r="H94" s="42" t="n">
        <v>37</v>
      </c>
      <c r="I94" s="43" t="n">
        <v>19</v>
      </c>
      <c r="J94" s="44" t="n">
        <v>23</v>
      </c>
      <c r="K94" s="22" t="n">
        <v>0</v>
      </c>
      <c r="L94" s="34" t="n">
        <v>0</v>
      </c>
      <c r="M94" s="84" t="n">
        <v>8</v>
      </c>
      <c r="N94" s="51" t="n">
        <v>22</v>
      </c>
      <c r="O94" s="32" t="n"/>
      <c r="P94" s="33" t="n"/>
    </row>
    <row r="95" ht="11.25" customHeight="1" s="120">
      <c r="B95" s="19" t="n">
        <v>9</v>
      </c>
      <c r="C95" s="20" t="n">
        <v>2025</v>
      </c>
      <c r="D95" s="39" t="n">
        <v>48</v>
      </c>
      <c r="E95" s="40" t="n">
        <v>46</v>
      </c>
      <c r="F95" s="40" t="n">
        <v>49</v>
      </c>
      <c r="G95" s="41" t="n">
        <v>44</v>
      </c>
      <c r="H95" s="46" t="n">
        <v>34</v>
      </c>
      <c r="I95" s="47" t="n">
        <v>16</v>
      </c>
      <c r="J95" s="48" t="n">
        <v>20</v>
      </c>
      <c r="K95" s="22" t="n">
        <v>0</v>
      </c>
      <c r="L95" s="50" t="n">
        <v>14</v>
      </c>
      <c r="M95" s="35" t="n">
        <v>0</v>
      </c>
      <c r="N95" s="51" t="n">
        <v>22</v>
      </c>
      <c r="O95" s="32" t="n"/>
      <c r="P95" s="33" t="n"/>
    </row>
    <row r="96" ht="11.25" customHeight="1" s="120">
      <c r="B96" s="19" t="n">
        <v>10</v>
      </c>
      <c r="C96" s="20" t="n">
        <v>2025</v>
      </c>
      <c r="D96" s="39" t="n">
        <v>48</v>
      </c>
      <c r="E96" s="40" t="n">
        <v>46</v>
      </c>
      <c r="F96" s="40" t="n">
        <v>49</v>
      </c>
      <c r="G96" s="41" t="n">
        <v>44</v>
      </c>
      <c r="H96" s="46" t="n">
        <v>34</v>
      </c>
      <c r="I96" s="47" t="n">
        <v>16</v>
      </c>
      <c r="J96" s="48" t="n">
        <v>20</v>
      </c>
      <c r="K96" s="54" t="n">
        <v>20</v>
      </c>
      <c r="L96" s="23" t="n">
        <v>0</v>
      </c>
      <c r="M96" s="25" t="n">
        <v>0</v>
      </c>
      <c r="N96" s="45" t="n">
        <v>24</v>
      </c>
      <c r="O96" s="32" t="n"/>
      <c r="P96" s="33" t="n"/>
    </row>
    <row r="97" ht="11.25" customHeight="1" s="120">
      <c r="B97" s="19" t="n">
        <v>11</v>
      </c>
      <c r="C97" s="20" t="n">
        <v>2025</v>
      </c>
      <c r="D97" s="39" t="n">
        <v>48</v>
      </c>
      <c r="E97" s="40" t="n">
        <v>46</v>
      </c>
      <c r="F97" s="40" t="n">
        <v>49</v>
      </c>
      <c r="G97" s="41" t="n">
        <v>44</v>
      </c>
      <c r="H97" s="42" t="n">
        <v>37</v>
      </c>
      <c r="I97" s="43" t="n">
        <v>19</v>
      </c>
      <c r="J97" s="44" t="n">
        <v>23</v>
      </c>
      <c r="K97" s="22" t="n">
        <v>0</v>
      </c>
      <c r="L97" s="50" t="n">
        <v>14</v>
      </c>
      <c r="M97" s="25" t="n">
        <v>0</v>
      </c>
      <c r="N97" s="51" t="n">
        <v>22</v>
      </c>
      <c r="O97" s="32" t="n"/>
      <c r="P97" s="33" t="n"/>
    </row>
    <row r="98" ht="11.25" customHeight="1" s="120">
      <c r="B98" s="19" t="n">
        <v>12</v>
      </c>
      <c r="C98" s="20" t="n">
        <v>2025</v>
      </c>
      <c r="D98" s="39" t="n">
        <v>48</v>
      </c>
      <c r="E98" s="40" t="n">
        <v>46</v>
      </c>
      <c r="F98" s="40" t="n">
        <v>49</v>
      </c>
      <c r="G98" s="41" t="n">
        <v>44</v>
      </c>
      <c r="H98" s="46" t="n">
        <v>34</v>
      </c>
      <c r="I98" s="47" t="n">
        <v>16</v>
      </c>
      <c r="J98" s="48" t="n">
        <v>20</v>
      </c>
      <c r="K98" s="49" t="n">
        <v>18</v>
      </c>
      <c r="L98" s="23" t="n">
        <v>0</v>
      </c>
      <c r="M98" s="25" t="n">
        <v>0</v>
      </c>
      <c r="N98" s="51" t="n">
        <v>22</v>
      </c>
      <c r="O98" s="32" t="n"/>
      <c r="P98" s="33" t="n"/>
    </row>
    <row r="99" ht="11.25" customHeight="1" s="120">
      <c r="B99" s="19" t="n">
        <v>1</v>
      </c>
      <c r="C99" s="20" t="n">
        <v>2026</v>
      </c>
      <c r="D99" s="39" t="n">
        <v>48</v>
      </c>
      <c r="E99" s="40" t="n">
        <v>46</v>
      </c>
      <c r="F99" s="40" t="n">
        <v>49</v>
      </c>
      <c r="G99" s="41" t="n">
        <v>44</v>
      </c>
      <c r="H99" s="46" t="n">
        <v>34</v>
      </c>
      <c r="I99" s="47" t="n">
        <v>16</v>
      </c>
      <c r="J99" s="48" t="n">
        <v>20</v>
      </c>
      <c r="K99" s="22" t="n">
        <v>0</v>
      </c>
      <c r="L99" s="52" t="n">
        <v>17</v>
      </c>
      <c r="M99" s="31" t="n">
        <v>0</v>
      </c>
      <c r="N99" s="45" t="n">
        <v>24</v>
      </c>
      <c r="O99" s="32" t="n"/>
      <c r="P99" s="33" t="n"/>
    </row>
    <row r="100" ht="11.25" customHeight="1" s="120">
      <c r="B100" s="19" t="n">
        <v>2</v>
      </c>
      <c r="C100" s="20" t="n">
        <v>2026</v>
      </c>
      <c r="D100" s="39" t="n">
        <v>48</v>
      </c>
      <c r="E100" s="40" t="n">
        <v>46</v>
      </c>
      <c r="F100" s="40" t="n">
        <v>49</v>
      </c>
      <c r="G100" s="41" t="n">
        <v>44</v>
      </c>
      <c r="H100" s="42" t="n">
        <v>37</v>
      </c>
      <c r="I100" s="43" t="n">
        <v>19</v>
      </c>
      <c r="J100" s="44" t="n">
        <v>23</v>
      </c>
      <c r="K100" s="22" t="n">
        <v>0</v>
      </c>
      <c r="L100" s="34" t="n">
        <v>0</v>
      </c>
      <c r="M100" s="53" t="n">
        <v>9</v>
      </c>
      <c r="N100" s="51" t="n">
        <v>22</v>
      </c>
      <c r="O100" s="32" t="n"/>
      <c r="P100" s="33" t="n"/>
    </row>
    <row r="101" ht="11.25" customHeight="1" s="120">
      <c r="B101" s="19" t="n">
        <v>3</v>
      </c>
      <c r="C101" s="20" t="n">
        <v>2026</v>
      </c>
      <c r="D101" s="39" t="n">
        <v>48</v>
      </c>
      <c r="E101" s="40" t="n">
        <v>46</v>
      </c>
      <c r="F101" s="40" t="n">
        <v>49</v>
      </c>
      <c r="G101" s="41" t="n">
        <v>44</v>
      </c>
      <c r="H101" s="46" t="n">
        <v>34</v>
      </c>
      <c r="I101" s="47" t="n">
        <v>16</v>
      </c>
      <c r="J101" s="48" t="n">
        <v>20</v>
      </c>
      <c r="K101" s="22" t="n">
        <v>0</v>
      </c>
      <c r="L101" s="50" t="n">
        <v>14</v>
      </c>
      <c r="M101" s="31" t="n">
        <v>0</v>
      </c>
      <c r="N101" s="51" t="n">
        <v>22</v>
      </c>
      <c r="O101" s="32" t="n"/>
      <c r="P101" s="33" t="n"/>
    </row>
    <row r="102" ht="11.25" customHeight="1" s="120">
      <c r="B102" s="19" t="n">
        <v>4</v>
      </c>
      <c r="C102" s="20" t="n">
        <v>2026</v>
      </c>
      <c r="D102" s="39" t="n">
        <v>48</v>
      </c>
      <c r="E102" s="40" t="n">
        <v>46</v>
      </c>
      <c r="F102" s="40" t="n">
        <v>49</v>
      </c>
      <c r="G102" s="41" t="n">
        <v>44</v>
      </c>
      <c r="H102" s="46" t="n">
        <v>34</v>
      </c>
      <c r="I102" s="47" t="n">
        <v>16</v>
      </c>
      <c r="J102" s="48" t="n">
        <v>20</v>
      </c>
      <c r="K102" s="54" t="n">
        <v>20</v>
      </c>
      <c r="L102" s="23" t="n">
        <v>0</v>
      </c>
      <c r="M102" s="25" t="n">
        <v>0</v>
      </c>
      <c r="N102" s="45" t="n">
        <v>24</v>
      </c>
      <c r="O102" s="32" t="n"/>
      <c r="P102" s="33" t="n"/>
    </row>
    <row r="103" ht="11.25" customHeight="1" s="120">
      <c r="B103" s="19" t="n">
        <v>5</v>
      </c>
      <c r="C103" s="20" t="n">
        <v>2026</v>
      </c>
      <c r="D103" s="39" t="n">
        <v>48</v>
      </c>
      <c r="E103" s="40" t="n">
        <v>46</v>
      </c>
      <c r="F103" s="40" t="n">
        <v>49</v>
      </c>
      <c r="G103" s="41" t="n">
        <v>44</v>
      </c>
      <c r="H103" s="42" t="n">
        <v>37</v>
      </c>
      <c r="I103" s="43" t="n">
        <v>19</v>
      </c>
      <c r="J103" s="44" t="n">
        <v>23</v>
      </c>
      <c r="K103" s="22" t="n">
        <v>0</v>
      </c>
      <c r="L103" s="50" t="n">
        <v>14</v>
      </c>
      <c r="M103" s="25" t="n">
        <v>0</v>
      </c>
      <c r="N103" s="51" t="n">
        <v>22</v>
      </c>
      <c r="O103" s="32" t="n"/>
      <c r="P103" s="33" t="n"/>
    </row>
    <row r="104" ht="11.25" customHeight="1" s="120">
      <c r="B104" s="19" t="n">
        <v>6</v>
      </c>
      <c r="C104" s="20" t="n">
        <v>2026</v>
      </c>
      <c r="D104" s="39" t="n">
        <v>48</v>
      </c>
      <c r="E104" s="40" t="n">
        <v>46</v>
      </c>
      <c r="F104" s="40" t="n">
        <v>49</v>
      </c>
      <c r="G104" s="41" t="n">
        <v>44</v>
      </c>
      <c r="H104" s="46" t="n">
        <v>34</v>
      </c>
      <c r="I104" s="47" t="n">
        <v>16</v>
      </c>
      <c r="J104" s="48" t="n">
        <v>20</v>
      </c>
      <c r="K104" s="49" t="n">
        <v>18</v>
      </c>
      <c r="L104" s="23" t="n">
        <v>0</v>
      </c>
      <c r="M104" s="29" t="n">
        <v>0</v>
      </c>
      <c r="N104" s="51" t="n">
        <v>22</v>
      </c>
      <c r="O104" s="32" t="n"/>
      <c r="P104" s="33" t="n"/>
    </row>
    <row r="105" ht="11.25" customHeight="1" s="120">
      <c r="B105" s="19" t="n">
        <v>7</v>
      </c>
      <c r="C105" s="20" t="n">
        <v>2026</v>
      </c>
      <c r="D105" s="39" t="n">
        <v>48</v>
      </c>
      <c r="E105" s="40" t="n">
        <v>46</v>
      </c>
      <c r="F105" s="40" t="n">
        <v>49</v>
      </c>
      <c r="G105" s="41" t="n">
        <v>44</v>
      </c>
      <c r="H105" s="46" t="n">
        <v>34</v>
      </c>
      <c r="I105" s="47" t="n">
        <v>16</v>
      </c>
      <c r="J105" s="48" t="n">
        <v>20</v>
      </c>
      <c r="K105" s="22" t="n">
        <v>0</v>
      </c>
      <c r="L105" s="52" t="n">
        <v>17</v>
      </c>
      <c r="M105" s="29" t="n">
        <v>0</v>
      </c>
      <c r="N105" s="45" t="n">
        <v>24</v>
      </c>
      <c r="O105" s="32" t="n"/>
      <c r="P105" s="33" t="n"/>
    </row>
    <row r="106" ht="11.25" customHeight="1" s="120">
      <c r="B106" s="19" t="n">
        <v>8</v>
      </c>
      <c r="C106" s="20" t="n">
        <v>2026</v>
      </c>
      <c r="D106" s="39" t="n">
        <v>48</v>
      </c>
      <c r="E106" s="40" t="n">
        <v>46</v>
      </c>
      <c r="F106" s="40" t="n">
        <v>49</v>
      </c>
      <c r="G106" s="41" t="n">
        <v>44</v>
      </c>
      <c r="H106" s="42" t="n">
        <v>37</v>
      </c>
      <c r="I106" s="43" t="n">
        <v>19</v>
      </c>
      <c r="J106" s="44" t="n">
        <v>23</v>
      </c>
      <c r="K106" s="22" t="n">
        <v>0</v>
      </c>
      <c r="L106" s="34" t="n">
        <v>0</v>
      </c>
      <c r="M106" s="84" t="n">
        <v>8</v>
      </c>
      <c r="N106" s="51" t="n">
        <v>22</v>
      </c>
      <c r="O106" s="32" t="n"/>
      <c r="P106" s="33" t="n"/>
    </row>
    <row r="107" ht="11.25" customHeight="1" s="120">
      <c r="B107" s="19" t="n">
        <v>9</v>
      </c>
      <c r="C107" s="20" t="n">
        <v>2026</v>
      </c>
      <c r="D107" s="39" t="n">
        <v>48</v>
      </c>
      <c r="E107" s="40" t="n">
        <v>46</v>
      </c>
      <c r="F107" s="40" t="n">
        <v>49</v>
      </c>
      <c r="G107" s="41" t="n">
        <v>44</v>
      </c>
      <c r="H107" s="46" t="n">
        <v>34</v>
      </c>
      <c r="I107" s="47" t="n">
        <v>16</v>
      </c>
      <c r="J107" s="48" t="n">
        <v>20</v>
      </c>
      <c r="K107" s="22" t="n">
        <v>0</v>
      </c>
      <c r="L107" s="50" t="n">
        <v>14</v>
      </c>
      <c r="M107" s="35" t="n">
        <v>0</v>
      </c>
      <c r="N107" s="51" t="n">
        <v>22</v>
      </c>
      <c r="O107" s="32" t="n"/>
      <c r="P107" s="33" t="n"/>
    </row>
    <row r="108" ht="11.25" customHeight="1" s="120">
      <c r="B108" s="19" t="n">
        <v>10</v>
      </c>
      <c r="C108" s="20" t="n">
        <v>2026</v>
      </c>
      <c r="D108" s="39" t="n">
        <v>48</v>
      </c>
      <c r="E108" s="40" t="n">
        <v>46</v>
      </c>
      <c r="F108" s="40" t="n">
        <v>49</v>
      </c>
      <c r="G108" s="41" t="n">
        <v>44</v>
      </c>
      <c r="H108" s="46" t="n">
        <v>34</v>
      </c>
      <c r="I108" s="47" t="n">
        <v>16</v>
      </c>
      <c r="J108" s="48" t="n">
        <v>20</v>
      </c>
      <c r="K108" s="54" t="n">
        <v>20</v>
      </c>
      <c r="L108" s="23" t="n">
        <v>0</v>
      </c>
      <c r="M108" s="25" t="n">
        <v>0</v>
      </c>
      <c r="N108" s="45" t="n">
        <v>24</v>
      </c>
      <c r="O108" s="32" t="n"/>
      <c r="P108" s="33" t="n"/>
    </row>
    <row r="109" ht="11.25" customHeight="1" s="120">
      <c r="B109" s="19" t="n">
        <v>11</v>
      </c>
      <c r="C109" s="20" t="n">
        <v>2026</v>
      </c>
      <c r="D109" s="39" t="n">
        <v>48</v>
      </c>
      <c r="E109" s="40" t="n">
        <v>46</v>
      </c>
      <c r="F109" s="40" t="n">
        <v>49</v>
      </c>
      <c r="G109" s="41" t="n">
        <v>44</v>
      </c>
      <c r="H109" s="42" t="n">
        <v>37</v>
      </c>
      <c r="I109" s="43" t="n">
        <v>19</v>
      </c>
      <c r="J109" s="44" t="n">
        <v>23</v>
      </c>
      <c r="K109" s="22" t="n">
        <v>0</v>
      </c>
      <c r="L109" s="50" t="n">
        <v>14</v>
      </c>
      <c r="M109" s="25" t="n">
        <v>0</v>
      </c>
      <c r="N109" s="51" t="n">
        <v>22</v>
      </c>
      <c r="O109" s="32" t="n"/>
      <c r="P109" s="33" t="n"/>
    </row>
    <row r="110" ht="11.25" customHeight="1" s="120">
      <c r="B110" s="19" t="n">
        <v>12</v>
      </c>
      <c r="C110" s="20" t="n">
        <v>2026</v>
      </c>
      <c r="D110" s="39" t="n">
        <v>48</v>
      </c>
      <c r="E110" s="40" t="n">
        <v>46</v>
      </c>
      <c r="F110" s="40" t="n">
        <v>49</v>
      </c>
      <c r="G110" s="41" t="n">
        <v>44</v>
      </c>
      <c r="H110" s="46" t="n">
        <v>34</v>
      </c>
      <c r="I110" s="47" t="n">
        <v>16</v>
      </c>
      <c r="J110" s="48" t="n">
        <v>20</v>
      </c>
      <c r="K110" s="49" t="n">
        <v>18</v>
      </c>
      <c r="L110" s="23" t="n">
        <v>0</v>
      </c>
      <c r="M110" s="25" t="n">
        <v>0</v>
      </c>
      <c r="N110" s="51" t="n">
        <v>22</v>
      </c>
      <c r="O110" s="32" t="n"/>
      <c r="P110" s="33" t="n"/>
    </row>
    <row r="111" ht="11.25" customHeight="1" s="120">
      <c r="B111" s="19" t="n">
        <v>1</v>
      </c>
      <c r="C111" s="20" t="n">
        <v>2027</v>
      </c>
      <c r="D111" s="39" t="n">
        <v>48</v>
      </c>
      <c r="E111" s="40" t="n">
        <v>46</v>
      </c>
      <c r="F111" s="40" t="n">
        <v>49</v>
      </c>
      <c r="G111" s="41" t="n">
        <v>44</v>
      </c>
      <c r="H111" s="46" t="n">
        <v>34</v>
      </c>
      <c r="I111" s="47" t="n">
        <v>16</v>
      </c>
      <c r="J111" s="48" t="n">
        <v>20</v>
      </c>
      <c r="K111" s="22" t="n">
        <v>0</v>
      </c>
      <c r="L111" s="52" t="n">
        <v>17</v>
      </c>
      <c r="M111" s="31" t="n">
        <v>0</v>
      </c>
      <c r="N111" s="45" t="n">
        <v>24</v>
      </c>
      <c r="O111" s="32" t="n"/>
      <c r="P111" s="33" t="n"/>
    </row>
    <row r="112" ht="11.25" customHeight="1" s="120">
      <c r="B112" s="19" t="n">
        <v>2</v>
      </c>
      <c r="C112" s="20" t="n">
        <v>2027</v>
      </c>
      <c r="D112" s="39" t="n">
        <v>48</v>
      </c>
      <c r="E112" s="40" t="n">
        <v>46</v>
      </c>
      <c r="F112" s="40" t="n">
        <v>49</v>
      </c>
      <c r="G112" s="41" t="n">
        <v>44</v>
      </c>
      <c r="H112" s="42" t="n">
        <v>37</v>
      </c>
      <c r="I112" s="43" t="n">
        <v>19</v>
      </c>
      <c r="J112" s="44" t="n">
        <v>23</v>
      </c>
      <c r="K112" s="22" t="n">
        <v>0</v>
      </c>
      <c r="L112" s="34" t="n">
        <v>0</v>
      </c>
      <c r="M112" s="53" t="n">
        <v>9</v>
      </c>
      <c r="N112" s="51" t="n">
        <v>22</v>
      </c>
      <c r="O112" s="32" t="n"/>
      <c r="P112" s="33" t="n"/>
    </row>
    <row r="113" ht="11.25" customHeight="1" s="120">
      <c r="B113" s="19" t="n">
        <v>3</v>
      </c>
      <c r="C113" s="20" t="n">
        <v>2027</v>
      </c>
      <c r="D113" s="39" t="n">
        <v>48</v>
      </c>
      <c r="E113" s="40" t="n">
        <v>46</v>
      </c>
      <c r="F113" s="40" t="n">
        <v>49</v>
      </c>
      <c r="G113" s="41" t="n">
        <v>44</v>
      </c>
      <c r="H113" s="46" t="n">
        <v>34</v>
      </c>
      <c r="I113" s="47" t="n">
        <v>16</v>
      </c>
      <c r="J113" s="48" t="n">
        <v>20</v>
      </c>
      <c r="K113" s="22" t="n">
        <v>0</v>
      </c>
      <c r="L113" s="50" t="n">
        <v>14</v>
      </c>
      <c r="M113" s="31" t="n">
        <v>0</v>
      </c>
      <c r="N113" s="51" t="n">
        <v>22</v>
      </c>
      <c r="O113" s="32" t="n"/>
      <c r="P113" s="33" t="n"/>
    </row>
    <row r="114" ht="11.25" customHeight="1" s="120">
      <c r="B114" s="19" t="n">
        <v>4</v>
      </c>
      <c r="C114" s="20" t="n">
        <v>2027</v>
      </c>
      <c r="D114" s="39" t="n">
        <v>48</v>
      </c>
      <c r="E114" s="40" t="n">
        <v>46</v>
      </c>
      <c r="F114" s="40" t="n">
        <v>49</v>
      </c>
      <c r="G114" s="41" t="n">
        <v>44</v>
      </c>
      <c r="H114" s="46" t="n">
        <v>34</v>
      </c>
      <c r="I114" s="47" t="n">
        <v>16</v>
      </c>
      <c r="J114" s="48" t="n">
        <v>20</v>
      </c>
      <c r="K114" s="54" t="n">
        <v>20</v>
      </c>
      <c r="L114" s="23" t="n">
        <v>0</v>
      </c>
      <c r="M114" s="25" t="n">
        <v>0</v>
      </c>
      <c r="N114" s="45" t="n">
        <v>24</v>
      </c>
      <c r="O114" s="32" t="n"/>
      <c r="P114" s="33" t="n"/>
    </row>
    <row r="115" ht="11.25" customHeight="1" s="120">
      <c r="B115" s="19" t="n">
        <v>5</v>
      </c>
      <c r="C115" s="20" t="n">
        <v>2027</v>
      </c>
      <c r="D115" s="39" t="n">
        <v>48</v>
      </c>
      <c r="E115" s="40" t="n">
        <v>46</v>
      </c>
      <c r="F115" s="40" t="n">
        <v>49</v>
      </c>
      <c r="G115" s="41" t="n">
        <v>44</v>
      </c>
      <c r="H115" s="42" t="n">
        <v>37</v>
      </c>
      <c r="I115" s="43" t="n">
        <v>19</v>
      </c>
      <c r="J115" s="44" t="n">
        <v>23</v>
      </c>
      <c r="K115" s="22" t="n">
        <v>0</v>
      </c>
      <c r="L115" s="50" t="n">
        <v>14</v>
      </c>
      <c r="M115" s="25" t="n">
        <v>0</v>
      </c>
      <c r="N115" s="51" t="n">
        <v>22</v>
      </c>
      <c r="O115" s="32" t="n"/>
      <c r="P115" s="33" t="n"/>
    </row>
    <row r="116" ht="11.25" customHeight="1" s="120">
      <c r="B116" s="19" t="n">
        <v>6</v>
      </c>
      <c r="C116" s="20" t="n">
        <v>2027</v>
      </c>
      <c r="D116" s="39" t="n">
        <v>48</v>
      </c>
      <c r="E116" s="40" t="n">
        <v>46</v>
      </c>
      <c r="F116" s="40" t="n">
        <v>49</v>
      </c>
      <c r="G116" s="41" t="n">
        <v>44</v>
      </c>
      <c r="H116" s="46" t="n">
        <v>34</v>
      </c>
      <c r="I116" s="47" t="n">
        <v>16</v>
      </c>
      <c r="J116" s="48" t="n">
        <v>20</v>
      </c>
      <c r="K116" s="49" t="n">
        <v>18</v>
      </c>
      <c r="L116" s="23" t="n">
        <v>0</v>
      </c>
      <c r="M116" s="29" t="n">
        <v>0</v>
      </c>
      <c r="N116" s="51" t="n">
        <v>22</v>
      </c>
      <c r="O116" s="32" t="n"/>
      <c r="P116" s="33" t="n"/>
    </row>
    <row r="117" ht="11.25" customHeight="1" s="120">
      <c r="B117" s="19" t="n">
        <v>7</v>
      </c>
      <c r="C117" s="20" t="n">
        <v>2027</v>
      </c>
      <c r="D117" s="39" t="n">
        <v>48</v>
      </c>
      <c r="E117" s="40" t="n">
        <v>46</v>
      </c>
      <c r="F117" s="40" t="n">
        <v>49</v>
      </c>
      <c r="G117" s="41" t="n">
        <v>44</v>
      </c>
      <c r="H117" s="46" t="n">
        <v>34</v>
      </c>
      <c r="I117" s="47" t="n">
        <v>16</v>
      </c>
      <c r="J117" s="48" t="n">
        <v>20</v>
      </c>
      <c r="K117" s="22" t="n">
        <v>0</v>
      </c>
      <c r="L117" s="52" t="n">
        <v>17</v>
      </c>
      <c r="M117" s="29" t="n">
        <v>0</v>
      </c>
      <c r="N117" s="45" t="n">
        <v>24</v>
      </c>
      <c r="O117" s="32" t="n"/>
      <c r="P117" s="33" t="n"/>
    </row>
    <row r="118" ht="11.25" customHeight="1" s="120">
      <c r="B118" s="19" t="n">
        <v>8</v>
      </c>
      <c r="C118" s="20" t="n">
        <v>2027</v>
      </c>
      <c r="D118" s="39" t="n">
        <v>48</v>
      </c>
      <c r="E118" s="40" t="n">
        <v>46</v>
      </c>
      <c r="F118" s="40" t="n">
        <v>49</v>
      </c>
      <c r="G118" s="41" t="n">
        <v>44</v>
      </c>
      <c r="H118" s="42" t="n">
        <v>37</v>
      </c>
      <c r="I118" s="43" t="n">
        <v>19</v>
      </c>
      <c r="J118" s="44" t="n">
        <v>23</v>
      </c>
      <c r="K118" s="22" t="n">
        <v>0</v>
      </c>
      <c r="L118" s="34" t="n">
        <v>0</v>
      </c>
      <c r="M118" s="84" t="n">
        <v>8</v>
      </c>
      <c r="N118" s="51" t="n">
        <v>22</v>
      </c>
      <c r="O118" s="32" t="n"/>
      <c r="P118" s="33" t="n"/>
    </row>
    <row r="119" ht="11.25" customHeight="1" s="120">
      <c r="B119" s="19" t="n">
        <v>9</v>
      </c>
      <c r="C119" s="20" t="n">
        <v>2027</v>
      </c>
      <c r="D119" s="39" t="n">
        <v>48</v>
      </c>
      <c r="E119" s="40" t="n">
        <v>46</v>
      </c>
      <c r="F119" s="40" t="n">
        <v>49</v>
      </c>
      <c r="G119" s="41" t="n">
        <v>44</v>
      </c>
      <c r="H119" s="46" t="n">
        <v>34</v>
      </c>
      <c r="I119" s="47" t="n">
        <v>16</v>
      </c>
      <c r="J119" s="48" t="n">
        <v>20</v>
      </c>
      <c r="K119" s="22" t="n">
        <v>0</v>
      </c>
      <c r="L119" s="50" t="n">
        <v>14</v>
      </c>
      <c r="M119" s="35" t="n">
        <v>0</v>
      </c>
      <c r="N119" s="51" t="n">
        <v>22</v>
      </c>
      <c r="O119" s="32" t="n"/>
      <c r="P119" s="33" t="n"/>
    </row>
    <row r="120" ht="11.25" customHeight="1" s="120">
      <c r="B120" s="19" t="n">
        <v>10</v>
      </c>
      <c r="C120" s="20" t="n">
        <v>2027</v>
      </c>
      <c r="D120" s="39" t="n">
        <v>48</v>
      </c>
      <c r="E120" s="40" t="n">
        <v>46</v>
      </c>
      <c r="F120" s="40" t="n">
        <v>49</v>
      </c>
      <c r="G120" s="41" t="n">
        <v>44</v>
      </c>
      <c r="H120" s="46" t="n">
        <v>34</v>
      </c>
      <c r="I120" s="47" t="n">
        <v>16</v>
      </c>
      <c r="J120" s="48" t="n">
        <v>20</v>
      </c>
      <c r="K120" s="54" t="n">
        <v>20</v>
      </c>
      <c r="L120" s="23" t="n">
        <v>0</v>
      </c>
      <c r="M120" s="25" t="n">
        <v>0</v>
      </c>
      <c r="N120" s="45" t="n">
        <v>24</v>
      </c>
      <c r="O120" s="32" t="n"/>
      <c r="P120" s="33" t="n"/>
    </row>
    <row r="121" ht="11.25" customHeight="1" s="120">
      <c r="B121" s="19" t="n">
        <v>11</v>
      </c>
      <c r="C121" s="20" t="n">
        <v>2027</v>
      </c>
      <c r="D121" s="39" t="n">
        <v>48</v>
      </c>
      <c r="E121" s="40" t="n">
        <v>46</v>
      </c>
      <c r="F121" s="40" t="n">
        <v>49</v>
      </c>
      <c r="G121" s="41" t="n">
        <v>44</v>
      </c>
      <c r="H121" s="42" t="n">
        <v>37</v>
      </c>
      <c r="I121" s="43" t="n">
        <v>19</v>
      </c>
      <c r="J121" s="44" t="n">
        <v>23</v>
      </c>
      <c r="K121" s="22" t="n">
        <v>0</v>
      </c>
      <c r="L121" s="50" t="n">
        <v>14</v>
      </c>
      <c r="M121" s="25" t="n">
        <v>0</v>
      </c>
      <c r="N121" s="51" t="n">
        <v>22</v>
      </c>
      <c r="O121" s="32" t="n"/>
      <c r="P121" s="33" t="n"/>
    </row>
    <row r="122" ht="11.25" customHeight="1" s="120">
      <c r="B122" s="19" t="n">
        <v>12</v>
      </c>
      <c r="C122" s="20" t="n">
        <v>2027</v>
      </c>
      <c r="D122" s="39" t="n">
        <v>48</v>
      </c>
      <c r="E122" s="40" t="n">
        <v>46</v>
      </c>
      <c r="F122" s="40" t="n">
        <v>49</v>
      </c>
      <c r="G122" s="41" t="n">
        <v>44</v>
      </c>
      <c r="H122" s="46" t="n">
        <v>34</v>
      </c>
      <c r="I122" s="47" t="n">
        <v>16</v>
      </c>
      <c r="J122" s="48" t="n">
        <v>20</v>
      </c>
      <c r="K122" s="49" t="n">
        <v>18</v>
      </c>
      <c r="L122" s="23" t="n">
        <v>0</v>
      </c>
      <c r="M122" s="25" t="n">
        <v>0</v>
      </c>
      <c r="N122" s="51" t="n">
        <v>22</v>
      </c>
      <c r="O122" s="32" t="n"/>
      <c r="P122" s="33" t="n"/>
    </row>
    <row r="123" ht="11.25" customHeight="1" s="120">
      <c r="B123" s="19" t="n">
        <v>1</v>
      </c>
      <c r="C123" s="20" t="n">
        <v>2028</v>
      </c>
      <c r="D123" s="39" t="n">
        <v>48</v>
      </c>
      <c r="E123" s="40" t="n">
        <v>46</v>
      </c>
      <c r="F123" s="40" t="n">
        <v>49</v>
      </c>
      <c r="G123" s="41" t="n">
        <v>44</v>
      </c>
      <c r="H123" s="46" t="n">
        <v>34</v>
      </c>
      <c r="I123" s="47" t="n">
        <v>16</v>
      </c>
      <c r="J123" s="48" t="n">
        <v>20</v>
      </c>
      <c r="K123" s="22" t="n">
        <v>0</v>
      </c>
      <c r="L123" s="52" t="n">
        <v>17</v>
      </c>
      <c r="M123" s="31" t="n">
        <v>0</v>
      </c>
      <c r="N123" s="45" t="n">
        <v>24</v>
      </c>
      <c r="O123" s="32" t="n"/>
      <c r="P123" s="33" t="n"/>
    </row>
    <row r="124" ht="11.25" customHeight="1" s="120">
      <c r="B124" s="19" t="n">
        <v>2</v>
      </c>
      <c r="C124" s="20" t="n">
        <v>2028</v>
      </c>
      <c r="D124" s="39" t="n">
        <v>48</v>
      </c>
      <c r="E124" s="40" t="n">
        <v>46</v>
      </c>
      <c r="F124" s="40" t="n">
        <v>49</v>
      </c>
      <c r="G124" s="41" t="n">
        <v>44</v>
      </c>
      <c r="H124" s="42" t="n">
        <v>37</v>
      </c>
      <c r="I124" s="43" t="n">
        <v>19</v>
      </c>
      <c r="J124" s="44" t="n">
        <v>23</v>
      </c>
      <c r="K124" s="22" t="n">
        <v>0</v>
      </c>
      <c r="L124" s="34" t="n">
        <v>0</v>
      </c>
      <c r="M124" s="53" t="n">
        <v>9</v>
      </c>
      <c r="N124" s="51" t="n">
        <v>22</v>
      </c>
      <c r="O124" s="32" t="n"/>
      <c r="P124" s="33" t="n"/>
    </row>
    <row r="125" ht="11.25" customHeight="1" s="120">
      <c r="B125" s="19" t="n">
        <v>3</v>
      </c>
      <c r="C125" s="20" t="n">
        <v>2028</v>
      </c>
      <c r="D125" s="39" t="n">
        <v>48</v>
      </c>
      <c r="E125" s="40" t="n">
        <v>46</v>
      </c>
      <c r="F125" s="40" t="n">
        <v>49</v>
      </c>
      <c r="G125" s="41" t="n">
        <v>44</v>
      </c>
      <c r="H125" s="46" t="n">
        <v>34</v>
      </c>
      <c r="I125" s="47" t="n">
        <v>16</v>
      </c>
      <c r="J125" s="48" t="n">
        <v>20</v>
      </c>
      <c r="K125" s="22" t="n">
        <v>0</v>
      </c>
      <c r="L125" s="50" t="n">
        <v>14</v>
      </c>
      <c r="M125" s="31" t="n">
        <v>0</v>
      </c>
      <c r="N125" s="51" t="n">
        <v>22</v>
      </c>
      <c r="O125" s="32" t="n"/>
      <c r="P125" s="33" t="n"/>
    </row>
    <row r="126" ht="11.25" customHeight="1" s="120">
      <c r="B126" s="19" t="n">
        <v>4</v>
      </c>
      <c r="C126" s="20" t="n">
        <v>2028</v>
      </c>
      <c r="D126" s="39" t="n">
        <v>48</v>
      </c>
      <c r="E126" s="40" t="n">
        <v>46</v>
      </c>
      <c r="F126" s="40" t="n">
        <v>49</v>
      </c>
      <c r="G126" s="41" t="n">
        <v>44</v>
      </c>
      <c r="H126" s="46" t="n">
        <v>34</v>
      </c>
      <c r="I126" s="47" t="n">
        <v>16</v>
      </c>
      <c r="J126" s="48" t="n">
        <v>20</v>
      </c>
      <c r="K126" s="54" t="n">
        <v>20</v>
      </c>
      <c r="L126" s="23" t="n">
        <v>0</v>
      </c>
      <c r="M126" s="25" t="n">
        <v>0</v>
      </c>
      <c r="N126" s="45" t="n">
        <v>24</v>
      </c>
      <c r="O126" s="32" t="n"/>
      <c r="P126" s="33" t="n"/>
    </row>
    <row r="127" ht="11.25" customHeight="1" s="120">
      <c r="B127" s="19" t="n">
        <v>5</v>
      </c>
      <c r="C127" s="20" t="n">
        <v>2028</v>
      </c>
      <c r="D127" s="39" t="n">
        <v>48</v>
      </c>
      <c r="E127" s="40" t="n">
        <v>46</v>
      </c>
      <c r="F127" s="40" t="n">
        <v>49</v>
      </c>
      <c r="G127" s="41" t="n">
        <v>44</v>
      </c>
      <c r="H127" s="42" t="n">
        <v>37</v>
      </c>
      <c r="I127" s="43" t="n">
        <v>19</v>
      </c>
      <c r="J127" s="44" t="n">
        <v>23</v>
      </c>
      <c r="K127" s="22" t="n">
        <v>0</v>
      </c>
      <c r="L127" s="50" t="n">
        <v>14</v>
      </c>
      <c r="M127" s="25" t="n">
        <v>0</v>
      </c>
      <c r="N127" s="51" t="n">
        <v>22</v>
      </c>
      <c r="O127" s="32" t="n"/>
      <c r="P127" s="33" t="n"/>
    </row>
    <row r="128" ht="11.25" customHeight="1" s="120">
      <c r="B128" s="19" t="n">
        <v>6</v>
      </c>
      <c r="C128" s="20" t="n">
        <v>2028</v>
      </c>
      <c r="D128" s="39" t="n">
        <v>48</v>
      </c>
      <c r="E128" s="40" t="n">
        <v>46</v>
      </c>
      <c r="F128" s="40" t="n">
        <v>49</v>
      </c>
      <c r="G128" s="41" t="n">
        <v>44</v>
      </c>
      <c r="H128" s="46" t="n">
        <v>34</v>
      </c>
      <c r="I128" s="47" t="n">
        <v>16</v>
      </c>
      <c r="J128" s="48" t="n">
        <v>20</v>
      </c>
      <c r="K128" s="49" t="n">
        <v>18</v>
      </c>
      <c r="L128" s="23" t="n">
        <v>0</v>
      </c>
      <c r="M128" s="29" t="n">
        <v>0</v>
      </c>
      <c r="N128" s="51" t="n">
        <v>22</v>
      </c>
      <c r="O128" s="32" t="n"/>
      <c r="P128" s="33" t="n"/>
    </row>
    <row r="129" ht="11.25" customHeight="1" s="120">
      <c r="B129" s="19" t="n">
        <v>7</v>
      </c>
      <c r="C129" s="20" t="n">
        <v>2028</v>
      </c>
      <c r="D129" s="39" t="n">
        <v>48</v>
      </c>
      <c r="E129" s="40" t="n">
        <v>46</v>
      </c>
      <c r="F129" s="40" t="n">
        <v>49</v>
      </c>
      <c r="G129" s="41" t="n">
        <v>44</v>
      </c>
      <c r="H129" s="46" t="n">
        <v>34</v>
      </c>
      <c r="I129" s="47" t="n">
        <v>16</v>
      </c>
      <c r="J129" s="48" t="n">
        <v>20</v>
      </c>
      <c r="K129" s="22" t="n">
        <v>0</v>
      </c>
      <c r="L129" s="52" t="n">
        <v>17</v>
      </c>
      <c r="M129" s="29" t="n">
        <v>0</v>
      </c>
      <c r="N129" s="45" t="n">
        <v>24</v>
      </c>
      <c r="O129" s="32" t="n"/>
      <c r="P129" s="33" t="n"/>
    </row>
    <row r="130" ht="11.25" customHeight="1" s="120">
      <c r="B130" s="19" t="n">
        <v>8</v>
      </c>
      <c r="C130" s="20" t="n">
        <v>2028</v>
      </c>
      <c r="D130" s="39" t="n">
        <v>48</v>
      </c>
      <c r="E130" s="40" t="n">
        <v>46</v>
      </c>
      <c r="F130" s="40" t="n">
        <v>49</v>
      </c>
      <c r="G130" s="41" t="n">
        <v>44</v>
      </c>
      <c r="H130" s="42" t="n">
        <v>37</v>
      </c>
      <c r="I130" s="43" t="n">
        <v>19</v>
      </c>
      <c r="J130" s="44" t="n">
        <v>23</v>
      </c>
      <c r="K130" s="22" t="n">
        <v>0</v>
      </c>
      <c r="L130" s="34" t="n">
        <v>0</v>
      </c>
      <c r="M130" s="84" t="n">
        <v>8</v>
      </c>
      <c r="N130" s="51" t="n">
        <v>22</v>
      </c>
      <c r="O130" s="32" t="n"/>
      <c r="P130" s="33" t="n"/>
    </row>
    <row r="131" ht="11.25" customHeight="1" s="120">
      <c r="B131" s="19" t="n">
        <v>9</v>
      </c>
      <c r="C131" s="20" t="n">
        <v>2028</v>
      </c>
      <c r="D131" s="39" t="n">
        <v>48</v>
      </c>
      <c r="E131" s="40" t="n">
        <v>46</v>
      </c>
      <c r="F131" s="40" t="n">
        <v>49</v>
      </c>
      <c r="G131" s="41" t="n">
        <v>44</v>
      </c>
      <c r="H131" s="46" t="n">
        <v>34</v>
      </c>
      <c r="I131" s="47" t="n">
        <v>16</v>
      </c>
      <c r="J131" s="48" t="n">
        <v>20</v>
      </c>
      <c r="K131" s="22" t="n">
        <v>0</v>
      </c>
      <c r="L131" s="50" t="n">
        <v>14</v>
      </c>
      <c r="M131" s="35" t="n">
        <v>0</v>
      </c>
      <c r="N131" s="51" t="n">
        <v>22</v>
      </c>
      <c r="O131" s="32" t="n"/>
      <c r="P131" s="33" t="n"/>
    </row>
    <row r="132" ht="11.25" customHeight="1" s="120">
      <c r="B132" s="19" t="n">
        <v>10</v>
      </c>
      <c r="C132" s="20" t="n">
        <v>2028</v>
      </c>
      <c r="D132" s="39" t="n">
        <v>48</v>
      </c>
      <c r="E132" s="40" t="n">
        <v>46</v>
      </c>
      <c r="F132" s="40" t="n">
        <v>49</v>
      </c>
      <c r="G132" s="41" t="n">
        <v>44</v>
      </c>
      <c r="H132" s="46" t="n">
        <v>34</v>
      </c>
      <c r="I132" s="47" t="n">
        <v>16</v>
      </c>
      <c r="J132" s="48" t="n">
        <v>20</v>
      </c>
      <c r="K132" s="54" t="n">
        <v>20</v>
      </c>
      <c r="L132" s="23" t="n">
        <v>0</v>
      </c>
      <c r="M132" s="25" t="n">
        <v>0</v>
      </c>
      <c r="N132" s="45" t="n">
        <v>24</v>
      </c>
      <c r="O132" s="32" t="n"/>
      <c r="P132" s="33" t="n"/>
    </row>
    <row r="133" ht="11.25" customHeight="1" s="120">
      <c r="B133" s="19" t="n">
        <v>11</v>
      </c>
      <c r="C133" s="20" t="n">
        <v>2028</v>
      </c>
      <c r="D133" s="39" t="n">
        <v>48</v>
      </c>
      <c r="E133" s="40" t="n">
        <v>46</v>
      </c>
      <c r="F133" s="40" t="n">
        <v>49</v>
      </c>
      <c r="G133" s="41" t="n">
        <v>44</v>
      </c>
      <c r="H133" s="42" t="n">
        <v>37</v>
      </c>
      <c r="I133" s="43" t="n">
        <v>19</v>
      </c>
      <c r="J133" s="44" t="n">
        <v>23</v>
      </c>
      <c r="K133" s="22" t="n">
        <v>0</v>
      </c>
      <c r="L133" s="50" t="n">
        <v>14</v>
      </c>
      <c r="M133" s="25" t="n">
        <v>0</v>
      </c>
      <c r="N133" s="51" t="n">
        <v>22</v>
      </c>
      <c r="O133" s="32" t="n"/>
      <c r="P133" s="33" t="n"/>
    </row>
    <row r="134" ht="11.25" customHeight="1" s="120">
      <c r="B134" s="19" t="n">
        <v>12</v>
      </c>
      <c r="C134" s="20" t="n">
        <v>2028</v>
      </c>
      <c r="D134" s="39" t="n">
        <v>48</v>
      </c>
      <c r="E134" s="40" t="n">
        <v>46</v>
      </c>
      <c r="F134" s="40" t="n">
        <v>49</v>
      </c>
      <c r="G134" s="41" t="n">
        <v>44</v>
      </c>
      <c r="H134" s="46" t="n">
        <v>34</v>
      </c>
      <c r="I134" s="47" t="n">
        <v>16</v>
      </c>
      <c r="J134" s="48" t="n">
        <v>20</v>
      </c>
      <c r="K134" s="49" t="n">
        <v>18</v>
      </c>
      <c r="L134" s="23" t="n">
        <v>0</v>
      </c>
      <c r="M134" s="25" t="n">
        <v>0</v>
      </c>
      <c r="N134" s="51" t="n">
        <v>22</v>
      </c>
      <c r="O134" s="32" t="n"/>
      <c r="P134" s="33" t="n"/>
    </row>
    <row r="135" ht="11.25" customHeight="1" s="120">
      <c r="B135" s="19" t="n">
        <v>1</v>
      </c>
      <c r="C135" s="20" t="n">
        <v>2029</v>
      </c>
      <c r="D135" s="39" t="n">
        <v>48</v>
      </c>
      <c r="E135" s="40" t="n">
        <v>46</v>
      </c>
      <c r="F135" s="40" t="n">
        <v>49</v>
      </c>
      <c r="G135" s="41" t="n">
        <v>44</v>
      </c>
      <c r="H135" s="46" t="n">
        <v>34</v>
      </c>
      <c r="I135" s="47" t="n">
        <v>16</v>
      </c>
      <c r="J135" s="48" t="n">
        <v>20</v>
      </c>
      <c r="K135" s="22" t="n">
        <v>0</v>
      </c>
      <c r="L135" s="52" t="n">
        <v>17</v>
      </c>
      <c r="M135" s="31" t="n">
        <v>0</v>
      </c>
      <c r="N135" s="45" t="n">
        <v>24</v>
      </c>
      <c r="O135" s="32" t="n"/>
      <c r="P135" s="33" t="n"/>
    </row>
    <row r="136" ht="11.25" customHeight="1" s="120">
      <c r="B136" s="19" t="n">
        <v>2</v>
      </c>
      <c r="C136" s="20" t="n">
        <v>2029</v>
      </c>
      <c r="D136" s="39" t="n">
        <v>48</v>
      </c>
      <c r="E136" s="40" t="n">
        <v>46</v>
      </c>
      <c r="F136" s="40" t="n">
        <v>49</v>
      </c>
      <c r="G136" s="41" t="n">
        <v>44</v>
      </c>
      <c r="H136" s="42" t="n">
        <v>37</v>
      </c>
      <c r="I136" s="43" t="n">
        <v>19</v>
      </c>
      <c r="J136" s="44" t="n">
        <v>23</v>
      </c>
      <c r="K136" s="22" t="n">
        <v>0</v>
      </c>
      <c r="L136" s="34" t="n">
        <v>0</v>
      </c>
      <c r="M136" s="53" t="n">
        <v>9</v>
      </c>
      <c r="N136" s="51" t="n">
        <v>22</v>
      </c>
      <c r="O136" s="32" t="n"/>
      <c r="P136" s="33" t="n"/>
    </row>
    <row r="137" ht="11.25" customHeight="1" s="120">
      <c r="B137" s="19" t="n">
        <v>3</v>
      </c>
      <c r="C137" s="20" t="n">
        <v>2029</v>
      </c>
      <c r="D137" s="39" t="n">
        <v>48</v>
      </c>
      <c r="E137" s="40" t="n">
        <v>46</v>
      </c>
      <c r="F137" s="40" t="n">
        <v>49</v>
      </c>
      <c r="G137" s="41" t="n">
        <v>44</v>
      </c>
      <c r="H137" s="46" t="n">
        <v>34</v>
      </c>
      <c r="I137" s="47" t="n">
        <v>16</v>
      </c>
      <c r="J137" s="48" t="n">
        <v>20</v>
      </c>
      <c r="K137" s="22" t="n">
        <v>0</v>
      </c>
      <c r="L137" s="50" t="n">
        <v>14</v>
      </c>
      <c r="M137" s="31" t="n">
        <v>0</v>
      </c>
      <c r="N137" s="51" t="n">
        <v>22</v>
      </c>
      <c r="O137" s="32" t="n"/>
      <c r="P137" s="33" t="n"/>
    </row>
    <row r="138" ht="11.25" customHeight="1" s="120">
      <c r="B138" s="19" t="n">
        <v>4</v>
      </c>
      <c r="C138" s="20" t="n">
        <v>2029</v>
      </c>
      <c r="D138" s="39" t="n">
        <v>48</v>
      </c>
      <c r="E138" s="40" t="n">
        <v>46</v>
      </c>
      <c r="F138" s="40" t="n">
        <v>49</v>
      </c>
      <c r="G138" s="41" t="n">
        <v>44</v>
      </c>
      <c r="H138" s="46" t="n">
        <v>34</v>
      </c>
      <c r="I138" s="47" t="n">
        <v>16</v>
      </c>
      <c r="J138" s="48" t="n">
        <v>20</v>
      </c>
      <c r="K138" s="54" t="n">
        <v>20</v>
      </c>
      <c r="L138" s="23" t="n">
        <v>0</v>
      </c>
      <c r="M138" s="25" t="n">
        <v>0</v>
      </c>
      <c r="N138" s="45" t="n">
        <v>24</v>
      </c>
      <c r="O138" s="32" t="n"/>
      <c r="P138" s="33" t="n"/>
    </row>
    <row r="139" ht="11.25" customHeight="1" s="120">
      <c r="B139" s="19" t="n">
        <v>5</v>
      </c>
      <c r="C139" s="20" t="n">
        <v>2029</v>
      </c>
      <c r="D139" s="39" t="n">
        <v>48</v>
      </c>
      <c r="E139" s="40" t="n">
        <v>46</v>
      </c>
      <c r="F139" s="40" t="n">
        <v>49</v>
      </c>
      <c r="G139" s="41" t="n">
        <v>44</v>
      </c>
      <c r="H139" s="42" t="n">
        <v>37</v>
      </c>
      <c r="I139" s="43" t="n">
        <v>19</v>
      </c>
      <c r="J139" s="44" t="n">
        <v>23</v>
      </c>
      <c r="K139" s="22" t="n">
        <v>0</v>
      </c>
      <c r="L139" s="50" t="n">
        <v>14</v>
      </c>
      <c r="M139" s="25" t="n">
        <v>0</v>
      </c>
      <c r="N139" s="51" t="n">
        <v>22</v>
      </c>
      <c r="O139" s="32" t="n"/>
      <c r="P139" s="33" t="n"/>
    </row>
    <row r="140" ht="11.25" customHeight="1" s="120">
      <c r="B140" s="19" t="n">
        <v>6</v>
      </c>
      <c r="C140" s="20" t="n">
        <v>2029</v>
      </c>
      <c r="D140" s="39" t="n">
        <v>48</v>
      </c>
      <c r="E140" s="40" t="n">
        <v>46</v>
      </c>
      <c r="F140" s="40" t="n">
        <v>49</v>
      </c>
      <c r="G140" s="41" t="n">
        <v>44</v>
      </c>
      <c r="H140" s="46" t="n">
        <v>34</v>
      </c>
      <c r="I140" s="47" t="n">
        <v>16</v>
      </c>
      <c r="J140" s="48" t="n">
        <v>20</v>
      </c>
      <c r="K140" s="49" t="n">
        <v>18</v>
      </c>
      <c r="L140" s="23" t="n">
        <v>0</v>
      </c>
      <c r="M140" s="29" t="n">
        <v>0</v>
      </c>
      <c r="N140" s="51" t="n">
        <v>22</v>
      </c>
      <c r="O140" s="32" t="n"/>
      <c r="P140" s="33" t="n"/>
    </row>
    <row r="141" ht="11.25" customHeight="1" s="120">
      <c r="B141" s="19" t="n">
        <v>7</v>
      </c>
      <c r="C141" s="20" t="n">
        <v>2029</v>
      </c>
      <c r="D141" s="39" t="n">
        <v>48</v>
      </c>
      <c r="E141" s="40" t="n">
        <v>46</v>
      </c>
      <c r="F141" s="40" t="n">
        <v>49</v>
      </c>
      <c r="G141" s="41" t="n">
        <v>44</v>
      </c>
      <c r="H141" s="46" t="n">
        <v>34</v>
      </c>
      <c r="I141" s="47" t="n">
        <v>16</v>
      </c>
      <c r="J141" s="48" t="n">
        <v>20</v>
      </c>
      <c r="K141" s="22" t="n">
        <v>0</v>
      </c>
      <c r="L141" s="52" t="n">
        <v>17</v>
      </c>
      <c r="M141" s="29" t="n">
        <v>0</v>
      </c>
      <c r="N141" s="45" t="n">
        <v>24</v>
      </c>
      <c r="O141" s="32" t="n"/>
      <c r="P141" s="33" t="n"/>
    </row>
    <row r="142" ht="11.25" customHeight="1" s="120">
      <c r="B142" s="19" t="n">
        <v>8</v>
      </c>
      <c r="C142" s="20" t="n">
        <v>2029</v>
      </c>
      <c r="D142" s="39" t="n">
        <v>48</v>
      </c>
      <c r="E142" s="40" t="n">
        <v>46</v>
      </c>
      <c r="F142" s="40" t="n">
        <v>49</v>
      </c>
      <c r="G142" s="41" t="n">
        <v>44</v>
      </c>
      <c r="H142" s="42" t="n">
        <v>37</v>
      </c>
      <c r="I142" s="43" t="n">
        <v>19</v>
      </c>
      <c r="J142" s="44" t="n">
        <v>23</v>
      </c>
      <c r="K142" s="22" t="n">
        <v>0</v>
      </c>
      <c r="L142" s="34" t="n">
        <v>0</v>
      </c>
      <c r="M142" s="84" t="n">
        <v>8</v>
      </c>
      <c r="N142" s="51" t="n">
        <v>22</v>
      </c>
      <c r="O142" s="32" t="n"/>
      <c r="P142" s="33" t="n"/>
    </row>
    <row r="143" ht="11.25" customHeight="1" s="120">
      <c r="B143" s="19" t="n">
        <v>9</v>
      </c>
      <c r="C143" s="20" t="n">
        <v>2029</v>
      </c>
      <c r="D143" s="39" t="n">
        <v>48</v>
      </c>
      <c r="E143" s="40" t="n">
        <v>46</v>
      </c>
      <c r="F143" s="40" t="n">
        <v>49</v>
      </c>
      <c r="G143" s="41" t="n">
        <v>44</v>
      </c>
      <c r="H143" s="46" t="n">
        <v>34</v>
      </c>
      <c r="I143" s="47" t="n">
        <v>16</v>
      </c>
      <c r="J143" s="48" t="n">
        <v>20</v>
      </c>
      <c r="K143" s="22" t="n">
        <v>0</v>
      </c>
      <c r="L143" s="50" t="n">
        <v>14</v>
      </c>
      <c r="M143" s="35" t="n">
        <v>0</v>
      </c>
      <c r="N143" s="51" t="n">
        <v>22</v>
      </c>
      <c r="O143" s="32" t="n"/>
      <c r="P143" s="33" t="n"/>
    </row>
    <row r="144" ht="11.25" customHeight="1" s="120">
      <c r="B144" s="19" t="n">
        <v>10</v>
      </c>
      <c r="C144" s="20" t="n">
        <v>2029</v>
      </c>
      <c r="D144" s="39" t="n">
        <v>48</v>
      </c>
      <c r="E144" s="40" t="n">
        <v>46</v>
      </c>
      <c r="F144" s="40" t="n">
        <v>49</v>
      </c>
      <c r="G144" s="41" t="n">
        <v>44</v>
      </c>
      <c r="H144" s="46" t="n">
        <v>34</v>
      </c>
      <c r="I144" s="47" t="n">
        <v>16</v>
      </c>
      <c r="J144" s="48" t="n">
        <v>20</v>
      </c>
      <c r="K144" s="54" t="n">
        <v>20</v>
      </c>
      <c r="L144" s="23" t="n">
        <v>0</v>
      </c>
      <c r="M144" s="25" t="n">
        <v>0</v>
      </c>
      <c r="N144" s="45" t="n">
        <v>24</v>
      </c>
      <c r="O144" s="32" t="n"/>
      <c r="P144" s="33" t="n"/>
    </row>
    <row r="145" ht="11.25" customHeight="1" s="120">
      <c r="B145" s="19" t="n">
        <v>11</v>
      </c>
      <c r="C145" s="20" t="n">
        <v>2029</v>
      </c>
      <c r="D145" s="39" t="n">
        <v>48</v>
      </c>
      <c r="E145" s="40" t="n">
        <v>46</v>
      </c>
      <c r="F145" s="40" t="n">
        <v>49</v>
      </c>
      <c r="G145" s="41" t="n">
        <v>44</v>
      </c>
      <c r="H145" s="42" t="n">
        <v>37</v>
      </c>
      <c r="I145" s="43" t="n">
        <v>19</v>
      </c>
      <c r="J145" s="44" t="n">
        <v>23</v>
      </c>
      <c r="K145" s="22" t="n">
        <v>0</v>
      </c>
      <c r="L145" s="50" t="n">
        <v>14</v>
      </c>
      <c r="M145" s="25" t="n">
        <v>0</v>
      </c>
      <c r="N145" s="51" t="n">
        <v>22</v>
      </c>
      <c r="O145" s="32" t="n"/>
      <c r="P145" s="33" t="n"/>
    </row>
    <row r="146" ht="11.25" customHeight="1" s="120">
      <c r="B146" s="19" t="n">
        <v>12</v>
      </c>
      <c r="C146" s="20" t="n">
        <v>2029</v>
      </c>
      <c r="D146" s="39" t="n">
        <v>48</v>
      </c>
      <c r="E146" s="40" t="n">
        <v>46</v>
      </c>
      <c r="F146" s="40" t="n">
        <v>49</v>
      </c>
      <c r="G146" s="41" t="n">
        <v>44</v>
      </c>
      <c r="H146" s="46" t="n">
        <v>34</v>
      </c>
      <c r="I146" s="47" t="n">
        <v>16</v>
      </c>
      <c r="J146" s="48" t="n">
        <v>20</v>
      </c>
      <c r="K146" s="49" t="n">
        <v>18</v>
      </c>
      <c r="L146" s="23" t="n">
        <v>0</v>
      </c>
      <c r="M146" s="25" t="n">
        <v>0</v>
      </c>
      <c r="N146" s="51" t="n">
        <v>22</v>
      </c>
      <c r="O146" s="32" t="n"/>
      <c r="P146" s="33" t="n"/>
    </row>
    <row r="147" ht="11.25" customHeight="1" s="120">
      <c r="B147" s="19" t="n">
        <v>1</v>
      </c>
      <c r="C147" s="20" t="n">
        <v>2030</v>
      </c>
      <c r="D147" s="39" t="n">
        <v>48</v>
      </c>
      <c r="E147" s="40" t="n">
        <v>46</v>
      </c>
      <c r="F147" s="40" t="n">
        <v>49</v>
      </c>
      <c r="G147" s="41" t="n">
        <v>44</v>
      </c>
      <c r="H147" s="46" t="n">
        <v>34</v>
      </c>
      <c r="I147" s="47" t="n">
        <v>16</v>
      </c>
      <c r="J147" s="48" t="n">
        <v>20</v>
      </c>
      <c r="K147" s="22" t="n">
        <v>0</v>
      </c>
      <c r="L147" s="52" t="n">
        <v>17</v>
      </c>
      <c r="M147" s="31" t="n">
        <v>0</v>
      </c>
      <c r="N147" s="45" t="n">
        <v>24</v>
      </c>
      <c r="O147" s="32" t="n"/>
      <c r="P147" s="33" t="n"/>
    </row>
    <row r="148" ht="11.25" customHeight="1" s="120">
      <c r="B148" s="19" t="n">
        <v>2</v>
      </c>
      <c r="C148" s="20" t="n">
        <v>2030</v>
      </c>
      <c r="D148" s="39" t="n">
        <v>48</v>
      </c>
      <c r="E148" s="40" t="n">
        <v>46</v>
      </c>
      <c r="F148" s="40" t="n">
        <v>49</v>
      </c>
      <c r="G148" s="41" t="n">
        <v>44</v>
      </c>
      <c r="H148" s="42" t="n">
        <v>37</v>
      </c>
      <c r="I148" s="43" t="n">
        <v>19</v>
      </c>
      <c r="J148" s="44" t="n">
        <v>23</v>
      </c>
      <c r="K148" s="22" t="n">
        <v>0</v>
      </c>
      <c r="L148" s="34" t="n">
        <v>0</v>
      </c>
      <c r="M148" s="53" t="n">
        <v>9</v>
      </c>
      <c r="N148" s="51" t="n">
        <v>22</v>
      </c>
      <c r="O148" s="32" t="n"/>
      <c r="P148" s="33" t="n"/>
    </row>
    <row r="149" ht="11.25" customHeight="1" s="120">
      <c r="B149" s="19" t="n">
        <v>3</v>
      </c>
      <c r="C149" s="20" t="n">
        <v>2030</v>
      </c>
      <c r="D149" s="39" t="n">
        <v>48</v>
      </c>
      <c r="E149" s="40" t="n">
        <v>46</v>
      </c>
      <c r="F149" s="40" t="n">
        <v>49</v>
      </c>
      <c r="G149" s="41" t="n">
        <v>44</v>
      </c>
      <c r="H149" s="46" t="n">
        <v>34</v>
      </c>
      <c r="I149" s="47" t="n">
        <v>16</v>
      </c>
      <c r="J149" s="48" t="n">
        <v>20</v>
      </c>
      <c r="K149" s="22" t="n">
        <v>0</v>
      </c>
      <c r="L149" s="50" t="n">
        <v>14</v>
      </c>
      <c r="M149" s="31" t="n">
        <v>0</v>
      </c>
      <c r="N149" s="51" t="n">
        <v>22</v>
      </c>
      <c r="O149" s="32" t="n"/>
      <c r="P149" s="33" t="n"/>
    </row>
    <row r="150" ht="11.25" customHeight="1" s="120">
      <c r="B150" s="19" t="n">
        <v>4</v>
      </c>
      <c r="C150" s="20" t="n">
        <v>2030</v>
      </c>
      <c r="D150" s="39" t="n">
        <v>48</v>
      </c>
      <c r="E150" s="40" t="n">
        <v>46</v>
      </c>
      <c r="F150" s="40" t="n">
        <v>49</v>
      </c>
      <c r="G150" s="41" t="n">
        <v>44</v>
      </c>
      <c r="H150" s="46" t="n">
        <v>34</v>
      </c>
      <c r="I150" s="47" t="n">
        <v>16</v>
      </c>
      <c r="J150" s="48" t="n">
        <v>20</v>
      </c>
      <c r="K150" s="54" t="n">
        <v>20</v>
      </c>
      <c r="L150" s="23" t="n">
        <v>0</v>
      </c>
      <c r="M150" s="25" t="n">
        <v>0</v>
      </c>
      <c r="N150" s="45" t="n">
        <v>24</v>
      </c>
      <c r="O150" s="32" t="n"/>
      <c r="P150" s="33" t="n"/>
    </row>
    <row r="151" ht="11.25" customHeight="1" s="120">
      <c r="B151" s="19" t="n">
        <v>5</v>
      </c>
      <c r="C151" s="20" t="n">
        <v>2030</v>
      </c>
      <c r="D151" s="39" t="n">
        <v>48</v>
      </c>
      <c r="E151" s="40" t="n">
        <v>46</v>
      </c>
      <c r="F151" s="40" t="n">
        <v>49</v>
      </c>
      <c r="G151" s="41" t="n">
        <v>44</v>
      </c>
      <c r="H151" s="42" t="n">
        <v>37</v>
      </c>
      <c r="I151" s="43" t="n">
        <v>19</v>
      </c>
      <c r="J151" s="44" t="n">
        <v>23</v>
      </c>
      <c r="K151" s="22" t="n">
        <v>0</v>
      </c>
      <c r="L151" s="50" t="n">
        <v>14</v>
      </c>
      <c r="M151" s="25" t="n">
        <v>0</v>
      </c>
      <c r="N151" s="51" t="n">
        <v>22</v>
      </c>
      <c r="O151" s="32" t="n"/>
      <c r="P151" s="33" t="n"/>
    </row>
    <row r="152" ht="11.25" customHeight="1" s="120">
      <c r="B152" s="19" t="n">
        <v>6</v>
      </c>
      <c r="C152" s="20" t="n">
        <v>2030</v>
      </c>
      <c r="D152" s="39" t="n">
        <v>48</v>
      </c>
      <c r="E152" s="40" t="n">
        <v>46</v>
      </c>
      <c r="F152" s="40" t="n">
        <v>49</v>
      </c>
      <c r="G152" s="41" t="n">
        <v>44</v>
      </c>
      <c r="H152" s="46" t="n">
        <v>34</v>
      </c>
      <c r="I152" s="47" t="n">
        <v>16</v>
      </c>
      <c r="J152" s="48" t="n">
        <v>20</v>
      </c>
      <c r="K152" s="49" t="n">
        <v>18</v>
      </c>
      <c r="L152" s="23" t="n">
        <v>0</v>
      </c>
      <c r="M152" s="29" t="n">
        <v>0</v>
      </c>
      <c r="N152" s="51" t="n">
        <v>22</v>
      </c>
      <c r="O152" s="32" t="n"/>
      <c r="P152" s="33" t="n"/>
    </row>
    <row r="153" ht="11.25" customHeight="1" s="120">
      <c r="B153" s="19" t="n">
        <v>7</v>
      </c>
      <c r="C153" s="20" t="n">
        <v>2030</v>
      </c>
      <c r="D153" s="39" t="n">
        <v>48</v>
      </c>
      <c r="E153" s="40" t="n">
        <v>46</v>
      </c>
      <c r="F153" s="40" t="n">
        <v>49</v>
      </c>
      <c r="G153" s="41" t="n">
        <v>44</v>
      </c>
      <c r="H153" s="46" t="n">
        <v>34</v>
      </c>
      <c r="I153" s="47" t="n">
        <v>16</v>
      </c>
      <c r="J153" s="48" t="n">
        <v>20</v>
      </c>
      <c r="K153" s="22" t="n">
        <v>0</v>
      </c>
      <c r="L153" s="52" t="n">
        <v>17</v>
      </c>
      <c r="M153" s="29" t="n">
        <v>0</v>
      </c>
      <c r="N153" s="45" t="n">
        <v>24</v>
      </c>
      <c r="O153" s="32" t="n"/>
      <c r="P153" s="33" t="n"/>
    </row>
    <row r="154" ht="11.25" customHeight="1" s="120">
      <c r="B154" s="19" t="n">
        <v>8</v>
      </c>
      <c r="C154" s="20" t="n">
        <v>2030</v>
      </c>
      <c r="D154" s="39" t="n">
        <v>48</v>
      </c>
      <c r="E154" s="40" t="n">
        <v>46</v>
      </c>
      <c r="F154" s="40" t="n">
        <v>49</v>
      </c>
      <c r="G154" s="41" t="n">
        <v>44</v>
      </c>
      <c r="H154" s="42" t="n">
        <v>37</v>
      </c>
      <c r="I154" s="43" t="n">
        <v>19</v>
      </c>
      <c r="J154" s="44" t="n">
        <v>23</v>
      </c>
      <c r="K154" s="22" t="n">
        <v>0</v>
      </c>
      <c r="L154" s="34" t="n">
        <v>0</v>
      </c>
      <c r="M154" s="84" t="n">
        <v>8</v>
      </c>
      <c r="N154" s="51" t="n">
        <v>22</v>
      </c>
      <c r="O154" s="32" t="n"/>
      <c r="P154" s="33" t="n"/>
    </row>
    <row r="155" ht="11.25" customHeight="1" s="120">
      <c r="B155" s="19" t="n">
        <v>9</v>
      </c>
      <c r="C155" s="20" t="n">
        <v>2030</v>
      </c>
      <c r="D155" s="39" t="n">
        <v>48</v>
      </c>
      <c r="E155" s="40" t="n">
        <v>46</v>
      </c>
      <c r="F155" s="40" t="n">
        <v>49</v>
      </c>
      <c r="G155" s="41" t="n">
        <v>44</v>
      </c>
      <c r="H155" s="46" t="n">
        <v>34</v>
      </c>
      <c r="I155" s="47" t="n">
        <v>16</v>
      </c>
      <c r="J155" s="48" t="n">
        <v>20</v>
      </c>
      <c r="K155" s="22" t="n">
        <v>0</v>
      </c>
      <c r="L155" s="50" t="n">
        <v>14</v>
      </c>
      <c r="M155" s="35" t="n">
        <v>0</v>
      </c>
      <c r="N155" s="51" t="n">
        <v>22</v>
      </c>
      <c r="O155" s="32" t="n"/>
      <c r="P155" s="33" t="n"/>
    </row>
    <row r="156" ht="11.25" customHeight="1" s="120">
      <c r="B156" s="19" t="n">
        <v>10</v>
      </c>
      <c r="C156" s="20" t="n">
        <v>2030</v>
      </c>
      <c r="D156" s="39" t="n">
        <v>48</v>
      </c>
      <c r="E156" s="40" t="n">
        <v>46</v>
      </c>
      <c r="F156" s="40" t="n">
        <v>49</v>
      </c>
      <c r="G156" s="41" t="n">
        <v>44</v>
      </c>
      <c r="H156" s="46" t="n">
        <v>34</v>
      </c>
      <c r="I156" s="47" t="n">
        <v>16</v>
      </c>
      <c r="J156" s="48" t="n">
        <v>20</v>
      </c>
      <c r="K156" s="54" t="n">
        <v>20</v>
      </c>
      <c r="L156" s="23" t="n">
        <v>0</v>
      </c>
      <c r="M156" s="25" t="n">
        <v>0</v>
      </c>
      <c r="N156" s="45" t="n">
        <v>24</v>
      </c>
      <c r="O156" s="32" t="n"/>
      <c r="P156" s="33" t="n"/>
    </row>
    <row r="157" ht="11.25" customHeight="1" s="120">
      <c r="B157" s="19" t="n">
        <v>11</v>
      </c>
      <c r="C157" s="20" t="n">
        <v>2030</v>
      </c>
      <c r="D157" s="39" t="n">
        <v>48</v>
      </c>
      <c r="E157" s="40" t="n">
        <v>46</v>
      </c>
      <c r="F157" s="40" t="n">
        <v>49</v>
      </c>
      <c r="G157" s="41" t="n">
        <v>44</v>
      </c>
      <c r="H157" s="42" t="n">
        <v>37</v>
      </c>
      <c r="I157" s="43" t="n">
        <v>19</v>
      </c>
      <c r="J157" s="44" t="n">
        <v>23</v>
      </c>
      <c r="K157" s="22" t="n">
        <v>0</v>
      </c>
      <c r="L157" s="50" t="n">
        <v>14</v>
      </c>
      <c r="M157" s="25" t="n">
        <v>0</v>
      </c>
      <c r="N157" s="51" t="n">
        <v>22</v>
      </c>
      <c r="O157" s="32" t="n"/>
      <c r="P157" s="33" t="n"/>
    </row>
    <row r="158" ht="11.25" customHeight="1" s="120">
      <c r="B158" s="19" t="n">
        <v>12</v>
      </c>
      <c r="C158" s="20" t="n">
        <v>2030</v>
      </c>
      <c r="D158" s="39" t="n">
        <v>48</v>
      </c>
      <c r="E158" s="40" t="n">
        <v>46</v>
      </c>
      <c r="F158" s="40" t="n">
        <v>49</v>
      </c>
      <c r="G158" s="41" t="n">
        <v>44</v>
      </c>
      <c r="H158" s="46" t="n">
        <v>34</v>
      </c>
      <c r="I158" s="47" t="n">
        <v>16</v>
      </c>
      <c r="J158" s="48" t="n">
        <v>20</v>
      </c>
      <c r="K158" s="49" t="n">
        <v>18</v>
      </c>
      <c r="L158" s="23" t="n">
        <v>0</v>
      </c>
      <c r="M158" s="25" t="n">
        <v>0</v>
      </c>
      <c r="N158" s="51" t="n">
        <v>22</v>
      </c>
      <c r="O158" s="32" t="n"/>
      <c r="P158" s="33" t="n"/>
    </row>
    <row r="159" ht="11.25" customHeight="1" s="120">
      <c r="B159" s="19" t="n">
        <v>1</v>
      </c>
      <c r="C159" s="20" t="n">
        <v>2031</v>
      </c>
      <c r="D159" s="39" t="n">
        <v>48</v>
      </c>
      <c r="E159" s="40" t="n">
        <v>46</v>
      </c>
      <c r="F159" s="40" t="n">
        <v>49</v>
      </c>
      <c r="G159" s="41" t="n">
        <v>44</v>
      </c>
      <c r="H159" s="46" t="n">
        <v>34</v>
      </c>
      <c r="I159" s="47" t="n">
        <v>16</v>
      </c>
      <c r="J159" s="48" t="n">
        <v>20</v>
      </c>
      <c r="K159" s="22" t="n">
        <v>0</v>
      </c>
      <c r="L159" s="52" t="n">
        <v>17</v>
      </c>
      <c r="M159" s="31" t="n">
        <v>0</v>
      </c>
      <c r="N159" s="45" t="n">
        <v>24</v>
      </c>
      <c r="O159" s="32" t="n"/>
      <c r="P159" s="33" t="n"/>
    </row>
    <row r="160" ht="11.25" customHeight="1" s="120">
      <c r="B160" s="19" t="n">
        <v>2</v>
      </c>
      <c r="C160" s="20" t="n">
        <v>2031</v>
      </c>
      <c r="D160" s="39" t="n">
        <v>48</v>
      </c>
      <c r="E160" s="40" t="n">
        <v>46</v>
      </c>
      <c r="F160" s="40" t="n">
        <v>49</v>
      </c>
      <c r="G160" s="41" t="n">
        <v>44</v>
      </c>
      <c r="H160" s="42" t="n">
        <v>37</v>
      </c>
      <c r="I160" s="43" t="n">
        <v>19</v>
      </c>
      <c r="J160" s="44" t="n">
        <v>23</v>
      </c>
      <c r="K160" s="22" t="n">
        <v>0</v>
      </c>
      <c r="L160" s="34" t="n">
        <v>0</v>
      </c>
      <c r="M160" s="53" t="n">
        <v>9</v>
      </c>
      <c r="N160" s="51" t="n">
        <v>22</v>
      </c>
      <c r="O160" s="32" t="n"/>
      <c r="P160" s="33" t="n"/>
    </row>
    <row r="161" ht="11.25" customHeight="1" s="120">
      <c r="B161" s="19" t="n">
        <v>3</v>
      </c>
      <c r="C161" s="20" t="n">
        <v>2031</v>
      </c>
      <c r="D161" s="39" t="n">
        <v>48</v>
      </c>
      <c r="E161" s="40" t="n">
        <v>46</v>
      </c>
      <c r="F161" s="40" t="n">
        <v>49</v>
      </c>
      <c r="G161" s="41" t="n">
        <v>44</v>
      </c>
      <c r="H161" s="46" t="n">
        <v>34</v>
      </c>
      <c r="I161" s="47" t="n">
        <v>16</v>
      </c>
      <c r="J161" s="48" t="n">
        <v>20</v>
      </c>
      <c r="K161" s="22" t="n">
        <v>0</v>
      </c>
      <c r="L161" s="50" t="n">
        <v>14</v>
      </c>
      <c r="M161" s="31" t="n">
        <v>0</v>
      </c>
      <c r="N161" s="51" t="n">
        <v>22</v>
      </c>
      <c r="O161" s="32" t="n"/>
      <c r="P161" s="33" t="n"/>
    </row>
    <row r="162" ht="11.25" customHeight="1" s="120">
      <c r="B162" s="19" t="n">
        <v>4</v>
      </c>
      <c r="C162" s="20" t="n">
        <v>2031</v>
      </c>
      <c r="D162" s="39" t="n">
        <v>48</v>
      </c>
      <c r="E162" s="40" t="n">
        <v>46</v>
      </c>
      <c r="F162" s="40" t="n">
        <v>49</v>
      </c>
      <c r="G162" s="41" t="n">
        <v>44</v>
      </c>
      <c r="H162" s="46" t="n">
        <v>34</v>
      </c>
      <c r="I162" s="47" t="n">
        <v>16</v>
      </c>
      <c r="J162" s="48" t="n">
        <v>20</v>
      </c>
      <c r="K162" s="54" t="n">
        <v>20</v>
      </c>
      <c r="L162" s="23" t="n">
        <v>0</v>
      </c>
      <c r="M162" s="25" t="n">
        <v>0</v>
      </c>
      <c r="N162" s="45" t="n">
        <v>24</v>
      </c>
      <c r="O162" s="32" t="n"/>
      <c r="P162" s="33" t="n"/>
    </row>
    <row r="163" ht="11.25" customHeight="1" s="120">
      <c r="B163" s="19" t="n">
        <v>5</v>
      </c>
      <c r="C163" s="20" t="n">
        <v>2031</v>
      </c>
      <c r="D163" s="39" t="n">
        <v>48</v>
      </c>
      <c r="E163" s="40" t="n">
        <v>46</v>
      </c>
      <c r="F163" s="40" t="n">
        <v>49</v>
      </c>
      <c r="G163" s="41" t="n">
        <v>44</v>
      </c>
      <c r="H163" s="42" t="n">
        <v>37</v>
      </c>
      <c r="I163" s="43" t="n">
        <v>19</v>
      </c>
      <c r="J163" s="44" t="n">
        <v>23</v>
      </c>
      <c r="K163" s="22" t="n">
        <v>0</v>
      </c>
      <c r="L163" s="50" t="n">
        <v>14</v>
      </c>
      <c r="M163" s="25" t="n">
        <v>0</v>
      </c>
      <c r="N163" s="51" t="n">
        <v>22</v>
      </c>
      <c r="O163" s="32" t="n"/>
      <c r="P163" s="33" t="n"/>
    </row>
    <row r="164" ht="11.25" customHeight="1" s="120">
      <c r="B164" s="19" t="n">
        <v>6</v>
      </c>
      <c r="C164" s="20" t="n">
        <v>2031</v>
      </c>
      <c r="D164" s="39" t="n">
        <v>48</v>
      </c>
      <c r="E164" s="40" t="n">
        <v>46</v>
      </c>
      <c r="F164" s="40" t="n">
        <v>49</v>
      </c>
      <c r="G164" s="41" t="n">
        <v>44</v>
      </c>
      <c r="H164" s="46" t="n">
        <v>34</v>
      </c>
      <c r="I164" s="47" t="n">
        <v>16</v>
      </c>
      <c r="J164" s="48" t="n">
        <v>20</v>
      </c>
      <c r="K164" s="49" t="n">
        <v>18</v>
      </c>
      <c r="L164" s="23" t="n">
        <v>0</v>
      </c>
      <c r="M164" s="29" t="n">
        <v>0</v>
      </c>
      <c r="N164" s="51" t="n">
        <v>22</v>
      </c>
      <c r="O164" s="32" t="n"/>
      <c r="P164" s="33" t="n"/>
    </row>
    <row r="165" ht="11.25" customHeight="1" s="120">
      <c r="B165" s="19" t="n">
        <v>7</v>
      </c>
      <c r="C165" s="20" t="n">
        <v>2031</v>
      </c>
      <c r="D165" s="39" t="n">
        <v>48</v>
      </c>
      <c r="E165" s="40" t="n">
        <v>46</v>
      </c>
      <c r="F165" s="40" t="n">
        <v>49</v>
      </c>
      <c r="G165" s="41" t="n">
        <v>44</v>
      </c>
      <c r="H165" s="46" t="n">
        <v>34</v>
      </c>
      <c r="I165" s="47" t="n">
        <v>16</v>
      </c>
      <c r="J165" s="48" t="n">
        <v>20</v>
      </c>
      <c r="K165" s="22" t="n">
        <v>0</v>
      </c>
      <c r="L165" s="52" t="n">
        <v>17</v>
      </c>
      <c r="M165" s="29" t="n">
        <v>0</v>
      </c>
      <c r="N165" s="45" t="n">
        <v>24</v>
      </c>
      <c r="O165" s="32" t="n"/>
      <c r="P165" s="33" t="n"/>
    </row>
    <row r="166" ht="11.25" customHeight="1" s="120">
      <c r="B166" s="19" t="n">
        <v>8</v>
      </c>
      <c r="C166" s="20" t="n">
        <v>2031</v>
      </c>
      <c r="D166" s="39" t="n">
        <v>48</v>
      </c>
      <c r="E166" s="40" t="n">
        <v>46</v>
      </c>
      <c r="F166" s="40" t="n">
        <v>49</v>
      </c>
      <c r="G166" s="41" t="n">
        <v>44</v>
      </c>
      <c r="H166" s="42" t="n">
        <v>37</v>
      </c>
      <c r="I166" s="43" t="n">
        <v>19</v>
      </c>
      <c r="J166" s="44" t="n">
        <v>23</v>
      </c>
      <c r="K166" s="22" t="n">
        <v>0</v>
      </c>
      <c r="L166" s="34" t="n">
        <v>0</v>
      </c>
      <c r="M166" s="84" t="n">
        <v>8</v>
      </c>
      <c r="N166" s="51" t="n">
        <v>22</v>
      </c>
      <c r="O166" s="32" t="n"/>
      <c r="P166" s="33" t="n"/>
    </row>
    <row r="167" ht="11.25" customHeight="1" s="120" thickBot="1">
      <c r="B167" s="37" t="n">
        <v>9</v>
      </c>
      <c r="C167" s="38" t="n">
        <v>2031</v>
      </c>
      <c r="D167" s="92" t="n">
        <v>48</v>
      </c>
      <c r="E167" s="93" t="n">
        <v>46</v>
      </c>
      <c r="F167" s="93" t="n">
        <v>49</v>
      </c>
      <c r="G167" s="94" t="n">
        <v>44</v>
      </c>
      <c r="H167" s="95" t="n">
        <v>34</v>
      </c>
      <c r="I167" s="96" t="n">
        <v>16</v>
      </c>
      <c r="J167" s="97" t="n">
        <v>20</v>
      </c>
      <c r="K167" s="59" t="n">
        <v>0</v>
      </c>
      <c r="L167" s="98" t="n">
        <v>14</v>
      </c>
      <c r="M167" s="60" t="n">
        <v>0</v>
      </c>
      <c r="N167" s="99" t="n">
        <v>22</v>
      </c>
      <c r="O167" s="32" t="n"/>
      <c r="P167" s="33" t="n"/>
    </row>
    <row r="168" ht="11.25" customHeight="1" s="120">
      <c r="B168" s="3" t="n"/>
      <c r="C168" s="129" t="n"/>
      <c r="D168" s="3" t="n"/>
      <c r="E168" s="3" t="n"/>
      <c r="F168" s="3" t="n"/>
      <c r="G168" s="3" t="n"/>
      <c r="H168" s="3" t="n"/>
      <c r="I168" s="3" t="n"/>
      <c r="J168" s="3" t="n"/>
      <c r="K168" s="3" t="n"/>
      <c r="L168" s="3" t="n"/>
      <c r="M168" s="3" t="n"/>
    </row>
    <row r="169" ht="11.25" customHeight="1" s="120">
      <c r="B169" s="3" t="n"/>
      <c r="C169" s="129" t="n"/>
      <c r="D169" s="3" t="n"/>
      <c r="E169" s="3" t="n"/>
      <c r="F169" s="3" t="n"/>
      <c r="G169" s="3" t="n"/>
      <c r="H169" s="3" t="n"/>
      <c r="I169" s="3" t="n"/>
      <c r="J169" s="3" t="n"/>
      <c r="K169" s="3" t="n"/>
      <c r="L169" s="3" t="n"/>
      <c r="M169" s="3" t="n"/>
    </row>
    <row r="170" ht="11.25" customHeight="1" s="120">
      <c r="B170" s="3" t="n"/>
      <c r="C170" s="129" t="n"/>
      <c r="D170" s="3" t="n"/>
      <c r="E170" s="3" t="n"/>
      <c r="F170" s="3" t="n"/>
      <c r="G170" s="3" t="n"/>
      <c r="H170" s="3" t="n"/>
      <c r="I170" s="3" t="n"/>
      <c r="J170" s="3" t="n"/>
      <c r="K170" s="3" t="n"/>
      <c r="L170" s="3" t="n"/>
      <c r="M170" s="3" t="n"/>
    </row>
    <row r="171" ht="11.25" customHeight="1" s="120">
      <c r="B171" s="3" t="n"/>
      <c r="C171" s="129" t="n"/>
      <c r="D171" s="3" t="n"/>
      <c r="E171" s="3" t="n"/>
      <c r="F171" s="3" t="n"/>
      <c r="G171" s="3" t="n"/>
      <c r="H171" s="3" t="n"/>
      <c r="I171" s="3" t="n"/>
      <c r="J171" s="3" t="n"/>
      <c r="K171" s="3" t="n"/>
      <c r="L171" s="3" t="n"/>
      <c r="M171" s="3" t="n"/>
    </row>
    <row r="172" ht="11.25" customHeight="1" s="120">
      <c r="B172" s="3" t="n"/>
      <c r="C172" s="129" t="n"/>
      <c r="D172" s="3" t="n"/>
      <c r="E172" s="3" t="n"/>
      <c r="F172" s="3" t="n"/>
      <c r="G172" s="3" t="n"/>
      <c r="H172" s="3" t="n"/>
      <c r="I172" s="3" t="n"/>
      <c r="J172" s="3" t="n"/>
      <c r="K172" s="3" t="n"/>
      <c r="L172" s="3" t="n"/>
      <c r="M172" s="3" t="n"/>
    </row>
    <row r="173" ht="11.25" customHeight="1" s="120">
      <c r="B173" s="3" t="n"/>
      <c r="C173" s="129" t="n"/>
      <c r="D173" s="3" t="n"/>
      <c r="E173" s="3" t="n"/>
      <c r="F173" s="3" t="n"/>
      <c r="G173" s="3" t="n"/>
      <c r="H173" s="3" t="n"/>
      <c r="I173" s="3" t="n"/>
      <c r="J173" s="3" t="n"/>
      <c r="K173" s="3" t="n"/>
      <c r="L173" s="3" t="n"/>
      <c r="M173" s="3" t="n"/>
    </row>
    <row r="174" ht="11.25" customHeight="1" s="120">
      <c r="B174" s="3" t="n"/>
      <c r="C174" s="129" t="n"/>
      <c r="D174" s="3" t="n"/>
      <c r="E174" s="3" t="n"/>
      <c r="F174" s="3" t="n"/>
      <c r="G174" s="3" t="n"/>
      <c r="H174" s="3" t="n"/>
      <c r="I174" s="3" t="n"/>
      <c r="J174" s="3" t="n"/>
      <c r="K174" s="3" t="n"/>
      <c r="L174" s="3" t="n"/>
      <c r="M174" s="3" t="n"/>
    </row>
    <row r="175" ht="11.25" customHeight="1" s="120">
      <c r="B175" s="3" t="n"/>
      <c r="C175" s="129" t="n"/>
      <c r="D175" s="3" t="n"/>
      <c r="E175" s="3" t="n"/>
      <c r="F175" s="3" t="n"/>
      <c r="G175" s="3" t="n"/>
      <c r="H175" s="3" t="n"/>
      <c r="I175" s="3" t="n"/>
      <c r="J175" s="3" t="n"/>
      <c r="K175" s="3" t="n"/>
      <c r="L175" s="3" t="n"/>
      <c r="M175" s="3" t="n"/>
    </row>
    <row r="176" ht="11.25" customHeight="1" s="120">
      <c r="B176" s="3" t="n"/>
      <c r="C176" s="129" t="n"/>
      <c r="D176" s="3" t="n"/>
      <c r="E176" s="3" t="n"/>
      <c r="F176" s="3" t="n"/>
      <c r="G176" s="3" t="n"/>
      <c r="H176" s="3" t="n"/>
      <c r="I176" s="3" t="n"/>
      <c r="J176" s="3" t="n"/>
      <c r="K176" s="3" t="n"/>
      <c r="L176" s="3" t="n"/>
      <c r="M176" s="3" t="n"/>
    </row>
    <row r="177" ht="11.25" customHeight="1" s="120">
      <c r="B177" s="3" t="n"/>
      <c r="C177" s="129" t="n"/>
      <c r="D177" s="3" t="n"/>
      <c r="E177" s="3" t="n"/>
      <c r="F177" s="3" t="n"/>
      <c r="G177" s="3" t="n"/>
      <c r="H177" s="3" t="n"/>
      <c r="I177" s="3" t="n"/>
      <c r="J177" s="3" t="n"/>
      <c r="K177" s="3" t="n"/>
      <c r="L177" s="3" t="n"/>
      <c r="M177" s="3" t="n"/>
    </row>
    <row r="178" ht="11.25" customHeight="1" s="120">
      <c r="B178" s="3" t="n"/>
      <c r="C178" s="129" t="n"/>
      <c r="D178" s="3" t="n"/>
      <c r="E178" s="3" t="n"/>
      <c r="F178" s="3" t="n"/>
      <c r="G178" s="3" t="n"/>
      <c r="H178" s="3" t="n"/>
      <c r="I178" s="3" t="n"/>
      <c r="J178" s="3" t="n"/>
      <c r="K178" s="3" t="n"/>
      <c r="L178" s="3" t="n"/>
      <c r="M178" s="3" t="n"/>
    </row>
    <row r="179" ht="11.25" customHeight="1" s="120">
      <c r="B179" s="3" t="n"/>
      <c r="C179" s="129" t="n"/>
      <c r="D179" s="3" t="n"/>
      <c r="E179" s="3" t="n"/>
      <c r="F179" s="3" t="n"/>
      <c r="G179" s="3" t="n"/>
      <c r="H179" s="3" t="n"/>
      <c r="I179" s="3" t="n"/>
      <c r="J179" s="3" t="n"/>
      <c r="K179" s="3" t="n"/>
      <c r="L179" s="3" t="n"/>
      <c r="M179" s="3" t="n"/>
    </row>
    <row r="180" ht="11.25" customHeight="1" s="120">
      <c r="B180" s="3" t="n"/>
      <c r="C180" s="129" t="n"/>
      <c r="D180" s="3" t="n"/>
      <c r="E180" s="3" t="n"/>
      <c r="F180" s="3" t="n"/>
      <c r="G180" s="3" t="n"/>
      <c r="H180" s="3" t="n"/>
      <c r="I180" s="3" t="n"/>
      <c r="J180" s="3" t="n"/>
      <c r="K180" s="3" t="n"/>
      <c r="L180" s="3" t="n"/>
      <c r="M180" s="3" t="n"/>
    </row>
    <row r="181" ht="11.25" customHeight="1" s="120">
      <c r="B181" s="3" t="n"/>
      <c r="C181" s="129" t="n"/>
      <c r="D181" s="3" t="n"/>
      <c r="E181" s="3" t="n"/>
      <c r="F181" s="3" t="n"/>
      <c r="G181" s="3" t="n"/>
      <c r="H181" s="3" t="n"/>
      <c r="I181" s="3" t="n"/>
      <c r="J181" s="3" t="n"/>
      <c r="K181" s="3" t="n"/>
      <c r="L181" s="3" t="n"/>
      <c r="M181" s="3" t="n"/>
    </row>
    <row r="182" ht="11.25" customHeight="1" s="120">
      <c r="B182" s="3" t="n"/>
      <c r="C182" s="129" t="n"/>
      <c r="D182" s="3" t="n"/>
      <c r="E182" s="3" t="n"/>
      <c r="F182" s="3" t="n"/>
      <c r="G182" s="3" t="n"/>
      <c r="H182" s="3" t="n"/>
      <c r="I182" s="3" t="n"/>
      <c r="J182" s="3" t="n"/>
      <c r="K182" s="3" t="n"/>
      <c r="L182" s="3" t="n"/>
      <c r="M182" s="3" t="n"/>
    </row>
    <row r="183" ht="11.25" customHeight="1" s="120">
      <c r="B183" s="3" t="n"/>
      <c r="C183" s="129" t="n"/>
      <c r="D183" s="3" t="n"/>
      <c r="E183" s="3" t="n"/>
      <c r="F183" s="3" t="n"/>
      <c r="G183" s="3" t="n"/>
      <c r="H183" s="3" t="n"/>
      <c r="I183" s="3" t="n"/>
      <c r="J183" s="3" t="n"/>
      <c r="K183" s="3" t="n"/>
      <c r="L183" s="3" t="n"/>
      <c r="M183" s="3" t="n"/>
    </row>
    <row r="184" ht="11.25" customHeight="1" s="120">
      <c r="B184" s="3" t="n"/>
      <c r="C184" s="129" t="n"/>
      <c r="D184" s="3" t="n"/>
      <c r="E184" s="3" t="n"/>
      <c r="F184" s="3" t="n"/>
      <c r="G184" s="3" t="n"/>
      <c r="H184" s="3" t="n"/>
      <c r="I184" s="3" t="n"/>
      <c r="J184" s="3" t="n"/>
      <c r="K184" s="3" t="n"/>
      <c r="L184" s="3" t="n"/>
      <c r="M184" s="3" t="n"/>
    </row>
    <row r="185" ht="11.25" customHeight="1" s="120">
      <c r="B185" s="3" t="n"/>
      <c r="C185" s="129" t="n"/>
      <c r="D185" s="3" t="n"/>
      <c r="E185" s="3" t="n"/>
      <c r="F185" s="3" t="n"/>
      <c r="G185" s="3" t="n"/>
      <c r="H185" s="3" t="n"/>
      <c r="I185" s="3" t="n"/>
      <c r="J185" s="3" t="n"/>
      <c r="K185" s="3" t="n"/>
      <c r="L185" s="3" t="n"/>
      <c r="M185" s="3" t="n"/>
    </row>
    <row r="186" ht="11.25" customHeight="1" s="120">
      <c r="B186" s="3" t="n"/>
      <c r="C186" s="129" t="n"/>
      <c r="D186" s="3" t="n"/>
      <c r="E186" s="3" t="n"/>
      <c r="F186" s="3" t="n"/>
      <c r="G186" s="3" t="n"/>
      <c r="H186" s="3" t="n"/>
      <c r="I186" s="3" t="n"/>
      <c r="J186" s="3" t="n"/>
      <c r="K186" s="3" t="n"/>
      <c r="L186" s="3" t="n"/>
      <c r="M186" s="3" t="n"/>
    </row>
    <row r="187" ht="11.25" customHeight="1" s="120">
      <c r="B187" s="3" t="n"/>
      <c r="C187" s="129" t="n"/>
      <c r="D187" s="3" t="n"/>
      <c r="E187" s="3" t="n"/>
      <c r="F187" s="3" t="n"/>
      <c r="G187" s="3" t="n"/>
      <c r="H187" s="3" t="n"/>
      <c r="I187" s="3" t="n"/>
      <c r="J187" s="3" t="n"/>
      <c r="K187" s="3" t="n"/>
      <c r="L187" s="3" t="n"/>
      <c r="M187" s="3" t="n"/>
    </row>
    <row r="188" ht="11.25" customHeight="1" s="120">
      <c r="B188" s="3" t="n"/>
      <c r="C188" s="129" t="n"/>
      <c r="D188" s="3" t="n"/>
      <c r="E188" s="3" t="n"/>
      <c r="F188" s="3" t="n"/>
      <c r="G188" s="3" t="n"/>
      <c r="H188" s="3" t="n"/>
      <c r="I188" s="3" t="n"/>
      <c r="J188" s="3" t="n"/>
      <c r="K188" s="3" t="n"/>
      <c r="L188" s="3" t="n"/>
      <c r="M188" s="3" t="n"/>
    </row>
    <row r="189" ht="11.25" customHeight="1" s="120">
      <c r="B189" s="3" t="n"/>
      <c r="C189" s="129" t="n"/>
      <c r="D189" s="3" t="n"/>
      <c r="E189" s="3" t="n"/>
      <c r="F189" s="3" t="n"/>
      <c r="G189" s="3" t="n"/>
      <c r="H189" s="3" t="n"/>
      <c r="I189" s="3" t="n"/>
      <c r="J189" s="3" t="n"/>
      <c r="K189" s="3" t="n"/>
      <c r="L189" s="3" t="n"/>
      <c r="M189" s="3" t="n"/>
    </row>
    <row r="190" ht="11.25" customHeight="1" s="120">
      <c r="B190" s="3" t="n"/>
      <c r="C190" s="129" t="n"/>
      <c r="D190" s="3" t="n"/>
      <c r="E190" s="3" t="n"/>
      <c r="F190" s="3" t="n"/>
      <c r="G190" s="3" t="n"/>
      <c r="H190" s="3" t="n"/>
      <c r="I190" s="3" t="n"/>
      <c r="J190" s="3" t="n"/>
      <c r="K190" s="3" t="n"/>
      <c r="L190" s="3" t="n"/>
      <c r="M190" s="3" t="n"/>
    </row>
    <row r="191" ht="11.25" customHeight="1" s="120">
      <c r="B191" s="3" t="n"/>
      <c r="C191" s="129" t="n"/>
      <c r="D191" s="3" t="n"/>
      <c r="E191" s="3" t="n"/>
      <c r="F191" s="3" t="n"/>
      <c r="G191" s="3" t="n"/>
      <c r="H191" s="3" t="n"/>
      <c r="I191" s="3" t="n"/>
      <c r="J191" s="3" t="n"/>
      <c r="K191" s="3" t="n"/>
      <c r="L191" s="3" t="n"/>
      <c r="M191" s="3" t="n"/>
    </row>
    <row r="192" ht="11.25" customHeight="1" s="120">
      <c r="B192" s="3" t="n"/>
      <c r="C192" s="129" t="n"/>
      <c r="D192" s="3" t="n"/>
      <c r="E192" s="3" t="n"/>
      <c r="F192" s="3" t="n"/>
      <c r="G192" s="3" t="n"/>
      <c r="H192" s="3" t="n"/>
      <c r="I192" s="3" t="n"/>
      <c r="J192" s="3" t="n"/>
      <c r="K192" s="3" t="n"/>
      <c r="L192" s="3" t="n"/>
      <c r="M192" s="3" t="n"/>
    </row>
    <row r="193" ht="11.25" customHeight="1" s="120">
      <c r="B193" s="3" t="n"/>
      <c r="C193" s="129" t="n"/>
      <c r="D193" s="3" t="n"/>
      <c r="E193" s="3" t="n"/>
      <c r="F193" s="3" t="n"/>
      <c r="G193" s="3" t="n"/>
      <c r="H193" s="3" t="n"/>
      <c r="I193" s="3" t="n"/>
      <c r="J193" s="3" t="n"/>
      <c r="K193" s="3" t="n"/>
      <c r="L193" s="3" t="n"/>
      <c r="M193" s="3" t="n"/>
    </row>
    <row r="194" ht="11.25" customHeight="1" s="120">
      <c r="B194" s="3" t="n"/>
      <c r="C194" s="129" t="n"/>
      <c r="D194" s="3" t="n"/>
      <c r="E194" s="3" t="n"/>
      <c r="F194" s="3" t="n"/>
      <c r="G194" s="3" t="n"/>
      <c r="H194" s="3" t="n"/>
      <c r="I194" s="3" t="n"/>
      <c r="J194" s="3" t="n"/>
      <c r="K194" s="3" t="n"/>
      <c r="L194" s="3" t="n"/>
      <c r="M194" s="3" t="n"/>
    </row>
    <row r="195" ht="11.25" customHeight="1" s="120">
      <c r="B195" s="3" t="n"/>
      <c r="C195" s="129" t="n"/>
      <c r="D195" s="3" t="n"/>
      <c r="E195" s="3" t="n"/>
      <c r="F195" s="3" t="n"/>
      <c r="G195" s="3" t="n"/>
      <c r="H195" s="3" t="n"/>
      <c r="I195" s="3" t="n"/>
      <c r="J195" s="3" t="n"/>
      <c r="K195" s="3" t="n"/>
      <c r="L195" s="3" t="n"/>
      <c r="M195" s="3" t="n"/>
    </row>
    <row r="196" ht="11.25" customHeight="1" s="120">
      <c r="B196" s="3" t="n"/>
      <c r="C196" s="129" t="n"/>
      <c r="D196" s="3" t="n"/>
      <c r="E196" s="3" t="n"/>
      <c r="F196" s="3" t="n"/>
      <c r="G196" s="3" t="n"/>
      <c r="H196" s="3" t="n"/>
      <c r="I196" s="3" t="n"/>
      <c r="J196" s="3" t="n"/>
      <c r="K196" s="3" t="n"/>
      <c r="L196" s="3" t="n"/>
      <c r="M196" s="3" t="n"/>
    </row>
    <row r="197" ht="11.25" customHeight="1" s="120">
      <c r="B197" s="3" t="n"/>
      <c r="C197" s="129" t="n"/>
      <c r="D197" s="3" t="n"/>
      <c r="E197" s="3" t="n"/>
      <c r="F197" s="3" t="n"/>
      <c r="G197" s="3" t="n"/>
      <c r="H197" s="3" t="n"/>
      <c r="I197" s="3" t="n"/>
      <c r="J197" s="3" t="n"/>
      <c r="K197" s="3" t="n"/>
      <c r="L197" s="3" t="n"/>
      <c r="M197" s="3" t="n"/>
    </row>
    <row r="198" ht="11.25" customHeight="1" s="120">
      <c r="B198" s="3" t="n"/>
      <c r="C198" s="129" t="n"/>
      <c r="D198" s="3" t="n"/>
      <c r="E198" s="3" t="n"/>
      <c r="F198" s="3" t="n"/>
      <c r="G198" s="3" t="n"/>
      <c r="H198" s="3" t="n"/>
      <c r="I198" s="3" t="n"/>
      <c r="J198" s="3" t="n"/>
      <c r="K198" s="3" t="n"/>
      <c r="L198" s="3" t="n"/>
      <c r="M198" s="3" t="n"/>
    </row>
    <row r="199" ht="11.25" customHeight="1" s="120">
      <c r="B199" s="3" t="n"/>
      <c r="C199" s="129" t="n"/>
      <c r="D199" s="3" t="n"/>
      <c r="E199" s="3" t="n"/>
      <c r="F199" s="3" t="n"/>
      <c r="G199" s="3" t="n"/>
      <c r="H199" s="3" t="n"/>
      <c r="I199" s="3" t="n"/>
      <c r="J199" s="3" t="n"/>
      <c r="K199" s="3" t="n"/>
      <c r="L199" s="3" t="n"/>
      <c r="M199" s="3" t="n"/>
    </row>
    <row r="200" ht="11.25" customHeight="1" s="120">
      <c r="B200" s="3" t="n"/>
      <c r="C200" s="129" t="n"/>
      <c r="D200" s="3" t="n"/>
      <c r="E200" s="3" t="n"/>
      <c r="F200" s="3" t="n"/>
      <c r="G200" s="3" t="n"/>
      <c r="H200" s="3" t="n"/>
      <c r="I200" s="3" t="n"/>
      <c r="J200" s="3" t="n"/>
      <c r="K200" s="3" t="n"/>
      <c r="L200" s="3" t="n"/>
      <c r="M200" s="3" t="n"/>
    </row>
    <row r="201" ht="11.25" customHeight="1" s="120">
      <c r="B201" s="3" t="n"/>
      <c r="C201" s="129" t="n"/>
      <c r="D201" s="3" t="n"/>
      <c r="E201" s="3" t="n"/>
      <c r="F201" s="3" t="n"/>
      <c r="G201" s="3" t="n"/>
      <c r="H201" s="3" t="n"/>
      <c r="I201" s="3" t="n"/>
      <c r="J201" s="3" t="n"/>
      <c r="K201" s="3" t="n"/>
      <c r="L201" s="3" t="n"/>
      <c r="M201" s="3" t="n"/>
    </row>
    <row r="202" ht="11.25" customHeight="1" s="120">
      <c r="B202" s="3" t="n"/>
      <c r="C202" s="129" t="n"/>
      <c r="D202" s="3" t="n"/>
      <c r="E202" s="3" t="n"/>
      <c r="F202" s="3" t="n"/>
      <c r="G202" s="3" t="n"/>
      <c r="H202" s="3" t="n"/>
      <c r="I202" s="3" t="n"/>
      <c r="J202" s="3" t="n"/>
      <c r="K202" s="3" t="n"/>
      <c r="L202" s="3" t="n"/>
      <c r="M202" s="3" t="n"/>
    </row>
    <row r="203" ht="11.25" customHeight="1" s="120">
      <c r="B203" s="3" t="n"/>
      <c r="C203" s="129" t="n"/>
      <c r="D203" s="3" t="n"/>
      <c r="E203" s="3" t="n"/>
      <c r="F203" s="3" t="n"/>
      <c r="G203" s="3" t="n"/>
      <c r="H203" s="3" t="n"/>
      <c r="I203" s="3" t="n"/>
      <c r="J203" s="3" t="n"/>
      <c r="K203" s="3" t="n"/>
      <c r="L203" s="3" t="n"/>
      <c r="M203" s="3" t="n"/>
    </row>
    <row r="204" ht="11.25" customHeight="1" s="120">
      <c r="B204" s="3" t="n"/>
      <c r="C204" s="129" t="n"/>
      <c r="D204" s="3" t="n"/>
      <c r="E204" s="3" t="n"/>
      <c r="F204" s="3" t="n"/>
      <c r="G204" s="3" t="n"/>
      <c r="H204" s="3" t="n"/>
      <c r="I204" s="3" t="n"/>
      <c r="J204" s="3" t="n"/>
      <c r="K204" s="3" t="n"/>
      <c r="L204" s="3" t="n"/>
      <c r="M204" s="3" t="n"/>
    </row>
    <row r="205" ht="11.25" customHeight="1" s="120">
      <c r="B205" s="3" t="n"/>
      <c r="C205" s="129" t="n"/>
      <c r="D205" s="3" t="n"/>
      <c r="E205" s="3" t="n"/>
      <c r="F205" s="3" t="n"/>
      <c r="G205" s="3" t="n"/>
      <c r="H205" s="3" t="n"/>
      <c r="I205" s="3" t="n"/>
      <c r="J205" s="3" t="n"/>
      <c r="K205" s="3" t="n"/>
      <c r="L205" s="3" t="n"/>
      <c r="M205" s="3" t="n"/>
    </row>
    <row r="206" ht="11.25" customHeight="1" s="120">
      <c r="B206" s="3" t="n"/>
      <c r="C206" s="129" t="n"/>
      <c r="D206" s="3" t="n"/>
      <c r="E206" s="3" t="n"/>
      <c r="F206" s="3" t="n"/>
      <c r="G206" s="3" t="n"/>
      <c r="H206" s="3" t="n"/>
      <c r="I206" s="3" t="n"/>
      <c r="J206" s="3" t="n"/>
      <c r="K206" s="3" t="n"/>
      <c r="L206" s="3" t="n"/>
      <c r="M206" s="3" t="n"/>
    </row>
    <row r="207" ht="11.25" customHeight="1" s="120">
      <c r="B207" s="3" t="n"/>
      <c r="C207" s="129" t="n"/>
      <c r="D207" s="3" t="n"/>
      <c r="E207" s="3" t="n"/>
      <c r="F207" s="3" t="n"/>
      <c r="G207" s="3" t="n"/>
      <c r="H207" s="3" t="n"/>
      <c r="I207" s="3" t="n"/>
      <c r="J207" s="3" t="n"/>
      <c r="K207" s="3" t="n"/>
      <c r="L207" s="3" t="n"/>
      <c r="M207" s="3" t="n"/>
    </row>
    <row r="208" ht="11.25" customHeight="1" s="120">
      <c r="B208" s="3" t="n"/>
      <c r="C208" s="129" t="n"/>
      <c r="D208" s="3" t="n"/>
      <c r="E208" s="3" t="n"/>
      <c r="F208" s="3" t="n"/>
      <c r="G208" s="3" t="n"/>
      <c r="H208" s="3" t="n"/>
      <c r="I208" s="3" t="n"/>
      <c r="J208" s="3" t="n"/>
      <c r="K208" s="3" t="n"/>
      <c r="L208" s="3" t="n"/>
      <c r="M208" s="3" t="n"/>
    </row>
    <row r="209" ht="11.25" customHeight="1" s="120">
      <c r="B209" s="3" t="n"/>
      <c r="C209" s="129" t="n"/>
      <c r="D209" s="3" t="n"/>
      <c r="E209" s="3" t="n"/>
      <c r="F209" s="3" t="n"/>
      <c r="G209" s="3" t="n"/>
      <c r="H209" s="3" t="n"/>
      <c r="I209" s="3" t="n"/>
      <c r="J209" s="3" t="n"/>
      <c r="K209" s="3" t="n"/>
      <c r="L209" s="3" t="n"/>
      <c r="M209" s="3" t="n"/>
    </row>
    <row r="210" ht="11.25" customHeight="1" s="120">
      <c r="B210" s="3" t="n"/>
      <c r="C210" s="129" t="n"/>
      <c r="D210" s="3" t="n"/>
      <c r="E210" s="3" t="n"/>
      <c r="F210" s="3" t="n"/>
      <c r="G210" s="3" t="n"/>
      <c r="H210" s="3" t="n"/>
      <c r="I210" s="3" t="n"/>
      <c r="J210" s="3" t="n"/>
      <c r="K210" s="3" t="n"/>
      <c r="L210" s="3" t="n"/>
      <c r="M210" s="3" t="n"/>
    </row>
    <row r="211" ht="11.25" customHeight="1" s="120">
      <c r="B211" s="3" t="n"/>
      <c r="C211" s="129" t="n"/>
      <c r="D211" s="3" t="n"/>
      <c r="E211" s="3" t="n"/>
      <c r="F211" s="3" t="n"/>
      <c r="G211" s="3" t="n"/>
      <c r="H211" s="3" t="n"/>
      <c r="I211" s="3" t="n"/>
      <c r="J211" s="3" t="n"/>
      <c r="K211" s="3" t="n"/>
      <c r="L211" s="3" t="n"/>
      <c r="M211" s="3" t="n"/>
    </row>
    <row r="212" ht="11.25" customHeight="1" s="120">
      <c r="B212" s="3" t="n"/>
      <c r="C212" s="129" t="n"/>
      <c r="D212" s="3" t="n"/>
      <c r="E212" s="3" t="n"/>
      <c r="F212" s="3" t="n"/>
      <c r="G212" s="3" t="n"/>
      <c r="H212" s="3" t="n"/>
      <c r="I212" s="3" t="n"/>
      <c r="J212" s="3" t="n"/>
      <c r="K212" s="3" t="n"/>
      <c r="L212" s="3" t="n"/>
      <c r="M212" s="3" t="n"/>
    </row>
    <row r="213" ht="11.25" customHeight="1" s="120">
      <c r="B213" s="3" t="n"/>
      <c r="C213" s="129" t="n"/>
      <c r="D213" s="3" t="n"/>
      <c r="E213" s="3" t="n"/>
      <c r="F213" s="3" t="n"/>
      <c r="G213" s="3" t="n"/>
      <c r="H213" s="3" t="n"/>
      <c r="I213" s="3" t="n"/>
      <c r="J213" s="3" t="n"/>
      <c r="K213" s="3" t="n"/>
      <c r="L213" s="3" t="n"/>
      <c r="M213" s="3" t="n"/>
    </row>
    <row r="214" ht="11.25" customHeight="1" s="120">
      <c r="B214" s="3" t="n"/>
      <c r="C214" s="129" t="n"/>
      <c r="D214" s="3" t="n"/>
      <c r="E214" s="3" t="n"/>
      <c r="F214" s="3" t="n"/>
      <c r="G214" s="3" t="n"/>
      <c r="H214" s="3" t="n"/>
      <c r="I214" s="3" t="n"/>
      <c r="J214" s="3" t="n"/>
      <c r="K214" s="3" t="n"/>
      <c r="L214" s="3" t="n"/>
      <c r="M214" s="3" t="n"/>
    </row>
    <row r="215" ht="11.25" customHeight="1" s="120">
      <c r="B215" s="3" t="n"/>
      <c r="C215" s="129" t="n"/>
      <c r="D215" s="3" t="n"/>
      <c r="E215" s="3" t="n"/>
      <c r="F215" s="3" t="n"/>
      <c r="G215" s="3" t="n"/>
      <c r="H215" s="3" t="n"/>
      <c r="I215" s="3" t="n"/>
      <c r="J215" s="3" t="n"/>
      <c r="K215" s="3" t="n"/>
      <c r="L215" s="3" t="n"/>
      <c r="M215" s="3" t="n"/>
    </row>
    <row r="216" ht="11.25" customHeight="1" s="120">
      <c r="B216" s="3" t="n"/>
      <c r="C216" s="129" t="n"/>
      <c r="D216" s="3" t="n"/>
      <c r="E216" s="3" t="n"/>
      <c r="F216" s="3" t="n"/>
      <c r="G216" s="3" t="n"/>
      <c r="H216" s="3" t="n"/>
      <c r="I216" s="3" t="n"/>
      <c r="J216" s="3" t="n"/>
      <c r="K216" s="3" t="n"/>
      <c r="L216" s="3" t="n"/>
      <c r="M216" s="3" t="n"/>
    </row>
    <row r="217" ht="11.25" customHeight="1" s="120">
      <c r="B217" s="3" t="n"/>
      <c r="C217" s="129" t="n"/>
      <c r="D217" s="3" t="n"/>
      <c r="E217" s="3" t="n"/>
      <c r="F217" s="3" t="n"/>
      <c r="G217" s="3" t="n"/>
      <c r="H217" s="3" t="n"/>
      <c r="I217" s="3" t="n"/>
      <c r="J217" s="3" t="n"/>
      <c r="K217" s="3" t="n"/>
      <c r="L217" s="3" t="n"/>
      <c r="M217" s="3" t="n"/>
    </row>
    <row r="218" ht="11.25" customHeight="1" s="120">
      <c r="B218" s="3" t="n"/>
      <c r="C218" s="129" t="n"/>
      <c r="D218" s="3" t="n"/>
      <c r="E218" s="3" t="n"/>
      <c r="F218" s="3" t="n"/>
      <c r="G218" s="3" t="n"/>
      <c r="H218" s="3" t="n"/>
      <c r="I218" s="3" t="n"/>
      <c r="J218" s="3" t="n"/>
      <c r="K218" s="3" t="n"/>
      <c r="L218" s="3" t="n"/>
      <c r="M218" s="3" t="n"/>
    </row>
    <row r="219" ht="11.25" customHeight="1" s="120">
      <c r="B219" s="3" t="n"/>
      <c r="C219" s="129" t="n"/>
      <c r="D219" s="3" t="n"/>
      <c r="E219" s="3" t="n"/>
      <c r="F219" s="3" t="n"/>
      <c r="G219" s="3" t="n"/>
      <c r="H219" s="3" t="n"/>
      <c r="I219" s="3" t="n"/>
      <c r="J219" s="3" t="n"/>
      <c r="K219" s="3" t="n"/>
      <c r="L219" s="3" t="n"/>
      <c r="M219" s="3" t="n"/>
    </row>
    <row r="220" ht="11.25" customHeight="1" s="120">
      <c r="B220" s="3" t="n"/>
      <c r="C220" s="129" t="n"/>
      <c r="D220" s="3" t="n"/>
      <c r="E220" s="3" t="n"/>
      <c r="F220" s="3" t="n"/>
      <c r="G220" s="3" t="n"/>
      <c r="H220" s="3" t="n"/>
      <c r="I220" s="3" t="n"/>
      <c r="J220" s="3" t="n"/>
      <c r="K220" s="3" t="n"/>
      <c r="L220" s="3" t="n"/>
      <c r="M220" s="3" t="n"/>
    </row>
    <row r="221" ht="11.25" customHeight="1" s="120">
      <c r="B221" s="3" t="n"/>
      <c r="C221" s="129" t="n"/>
      <c r="D221" s="3" t="n"/>
      <c r="E221" s="3" t="n"/>
      <c r="F221" s="3" t="n"/>
      <c r="G221" s="3" t="n"/>
      <c r="H221" s="3" t="n"/>
      <c r="I221" s="3" t="n"/>
      <c r="J221" s="3" t="n"/>
      <c r="K221" s="3" t="n"/>
      <c r="L221" s="3" t="n"/>
      <c r="M221" s="3" t="n"/>
    </row>
    <row r="222" ht="11.25" customHeight="1" s="120">
      <c r="B222" s="3" t="n"/>
      <c r="C222" s="129" t="n"/>
      <c r="D222" s="3" t="n"/>
      <c r="E222" s="3" t="n"/>
      <c r="F222" s="3" t="n"/>
      <c r="G222" s="3" t="n"/>
      <c r="H222" s="3" t="n"/>
      <c r="I222" s="3" t="n"/>
      <c r="J222" s="3" t="n"/>
      <c r="K222" s="3" t="n"/>
      <c r="L222" s="3" t="n"/>
      <c r="M222" s="3" t="n"/>
    </row>
    <row r="223" ht="11.25" customHeight="1" s="120">
      <c r="B223" s="3" t="n"/>
      <c r="C223" s="129" t="n"/>
      <c r="D223" s="3" t="n"/>
      <c r="E223" s="3" t="n"/>
      <c r="F223" s="3" t="n"/>
      <c r="G223" s="3" t="n"/>
      <c r="H223" s="3" t="n"/>
      <c r="I223" s="3" t="n"/>
      <c r="J223" s="3" t="n"/>
      <c r="K223" s="3" t="n"/>
      <c r="L223" s="3" t="n"/>
      <c r="M223" s="3" t="n"/>
    </row>
    <row r="224" ht="11.25" customHeight="1" s="120">
      <c r="B224" s="3" t="n"/>
      <c r="C224" s="129" t="n"/>
      <c r="D224" s="3" t="n"/>
      <c r="E224" s="3" t="n"/>
      <c r="F224" s="3" t="n"/>
      <c r="G224" s="3" t="n"/>
      <c r="H224" s="3" t="n"/>
      <c r="I224" s="3" t="n"/>
      <c r="J224" s="3" t="n"/>
      <c r="K224" s="3" t="n"/>
      <c r="L224" s="3" t="n"/>
      <c r="M224" s="3" t="n"/>
    </row>
    <row r="225" ht="11.25" customHeight="1" s="120">
      <c r="B225" s="3" t="n"/>
      <c r="C225" s="129" t="n"/>
      <c r="D225" s="3" t="n"/>
      <c r="E225" s="3" t="n"/>
      <c r="F225" s="3" t="n"/>
      <c r="G225" s="3" t="n"/>
      <c r="H225" s="3" t="n"/>
      <c r="I225" s="3" t="n"/>
      <c r="J225" s="3" t="n"/>
      <c r="K225" s="3" t="n"/>
      <c r="L225" s="3" t="n"/>
      <c r="M225" s="3" t="n"/>
    </row>
    <row r="226" ht="11.25" customHeight="1" s="120">
      <c r="B226" s="3" t="n"/>
      <c r="C226" s="129" t="n"/>
      <c r="D226" s="3" t="n"/>
      <c r="E226" s="3" t="n"/>
      <c r="F226" s="3" t="n"/>
      <c r="G226" s="3" t="n"/>
      <c r="H226" s="3" t="n"/>
      <c r="I226" s="3" t="n"/>
      <c r="J226" s="3" t="n"/>
      <c r="K226" s="3" t="n"/>
      <c r="L226" s="3" t="n"/>
      <c r="M226" s="3" t="n"/>
    </row>
    <row r="227" ht="11.25" customHeight="1" s="120">
      <c r="B227" s="3" t="n"/>
      <c r="C227" s="129" t="n"/>
      <c r="D227" s="3" t="n"/>
      <c r="E227" s="3" t="n"/>
      <c r="F227" s="3" t="n"/>
      <c r="G227" s="3" t="n"/>
      <c r="H227" s="3" t="n"/>
      <c r="I227" s="3" t="n"/>
      <c r="J227" s="3" t="n"/>
      <c r="K227" s="3" t="n"/>
      <c r="L227" s="3" t="n"/>
      <c r="M227" s="3" t="n"/>
    </row>
    <row r="228" ht="11.25" customHeight="1" s="120">
      <c r="B228" s="3" t="n"/>
      <c r="C228" s="129" t="n"/>
      <c r="D228" s="3" t="n"/>
      <c r="E228" s="3" t="n"/>
      <c r="F228" s="3" t="n"/>
      <c r="G228" s="3" t="n"/>
      <c r="H228" s="3" t="n"/>
      <c r="I228" s="3" t="n"/>
      <c r="J228" s="3" t="n"/>
      <c r="K228" s="3" t="n"/>
      <c r="L228" s="3" t="n"/>
      <c r="M228" s="3" t="n"/>
    </row>
    <row r="229" ht="11.25" customHeight="1" s="120">
      <c r="B229" s="3" t="n"/>
      <c r="C229" s="129" t="n"/>
      <c r="D229" s="3" t="n"/>
      <c r="E229" s="3" t="n"/>
      <c r="F229" s="3" t="n"/>
      <c r="G229" s="3" t="n"/>
      <c r="H229" s="3" t="n"/>
      <c r="I229" s="3" t="n"/>
      <c r="J229" s="3" t="n"/>
      <c r="K229" s="3" t="n"/>
      <c r="L229" s="3" t="n"/>
      <c r="M229" s="3" t="n"/>
    </row>
    <row r="230" ht="11.25" customHeight="1" s="120">
      <c r="B230" s="3" t="n"/>
      <c r="C230" s="129" t="n"/>
      <c r="D230" s="3" t="n"/>
      <c r="E230" s="3" t="n"/>
      <c r="F230" s="3" t="n"/>
      <c r="G230" s="3" t="n"/>
      <c r="H230" s="3" t="n"/>
      <c r="I230" s="3" t="n"/>
      <c r="J230" s="3" t="n"/>
      <c r="K230" s="3" t="n"/>
      <c r="L230" s="3" t="n"/>
      <c r="M230" s="3" t="n"/>
    </row>
    <row r="231" ht="11.25" customHeight="1" s="120">
      <c r="B231" s="3" t="n"/>
      <c r="C231" s="129" t="n"/>
      <c r="D231" s="3" t="n"/>
      <c r="E231" s="3" t="n"/>
      <c r="F231" s="3" t="n"/>
      <c r="G231" s="3" t="n"/>
      <c r="H231" s="3" t="n"/>
      <c r="I231" s="3" t="n"/>
      <c r="J231" s="3" t="n"/>
      <c r="K231" s="3" t="n"/>
      <c r="L231" s="3" t="n"/>
      <c r="M231" s="3" t="n"/>
    </row>
    <row r="232" ht="11.25" customHeight="1" s="120">
      <c r="B232" s="3" t="n"/>
      <c r="C232" s="129" t="n"/>
      <c r="D232" s="3" t="n"/>
      <c r="E232" s="3" t="n"/>
      <c r="F232" s="3" t="n"/>
      <c r="G232" s="3" t="n"/>
      <c r="H232" s="3" t="n"/>
      <c r="I232" s="3" t="n"/>
      <c r="J232" s="3" t="n"/>
      <c r="K232" s="3" t="n"/>
      <c r="L232" s="3" t="n"/>
      <c r="M232" s="3" t="n"/>
    </row>
    <row r="233" ht="11.25" customHeight="1" s="120">
      <c r="B233" s="3" t="n"/>
      <c r="C233" s="129" t="n"/>
      <c r="D233" s="3" t="n"/>
      <c r="E233" s="3" t="n"/>
      <c r="F233" s="3" t="n"/>
      <c r="G233" s="3" t="n"/>
      <c r="H233" s="3" t="n"/>
      <c r="I233" s="3" t="n"/>
      <c r="J233" s="3" t="n"/>
      <c r="K233" s="3" t="n"/>
      <c r="L233" s="3" t="n"/>
      <c r="M233" s="3" t="n"/>
    </row>
    <row r="234" ht="11.25" customHeight="1" s="120">
      <c r="B234" s="3" t="n"/>
      <c r="C234" s="129" t="n"/>
      <c r="D234" s="3" t="n"/>
      <c r="E234" s="3" t="n"/>
      <c r="F234" s="3" t="n"/>
      <c r="G234" s="3" t="n"/>
      <c r="H234" s="3" t="n"/>
      <c r="I234" s="3" t="n"/>
      <c r="J234" s="3" t="n"/>
      <c r="K234" s="3" t="n"/>
      <c r="L234" s="3" t="n"/>
      <c r="M234" s="3" t="n"/>
    </row>
    <row r="235" ht="11.25" customHeight="1" s="120">
      <c r="B235" s="3" t="n"/>
      <c r="C235" s="129" t="n"/>
      <c r="D235" s="3" t="n"/>
      <c r="E235" s="3" t="n"/>
      <c r="F235" s="3" t="n"/>
      <c r="G235" s="3" t="n"/>
      <c r="H235" s="3" t="n"/>
      <c r="I235" s="3" t="n"/>
      <c r="J235" s="3" t="n"/>
      <c r="K235" s="3" t="n"/>
      <c r="L235" s="3" t="n"/>
      <c r="M235" s="3" t="n"/>
    </row>
    <row r="236" ht="11.25" customHeight="1" s="120">
      <c r="B236" s="3" t="n"/>
      <c r="C236" s="129" t="n"/>
      <c r="D236" s="3" t="n"/>
      <c r="E236" s="3" t="n"/>
      <c r="F236" s="3" t="n"/>
      <c r="G236" s="3" t="n"/>
      <c r="H236" s="3" t="n"/>
      <c r="I236" s="3" t="n"/>
      <c r="J236" s="3" t="n"/>
      <c r="K236" s="3" t="n"/>
      <c r="L236" s="3" t="n"/>
      <c r="M236" s="3" t="n"/>
    </row>
    <row r="237" ht="11.25" customHeight="1" s="120">
      <c r="B237" s="3" t="n"/>
      <c r="C237" s="129" t="n"/>
      <c r="D237" s="3" t="n"/>
      <c r="E237" s="3" t="n"/>
      <c r="F237" s="3" t="n"/>
      <c r="G237" s="3" t="n"/>
      <c r="H237" s="3" t="n"/>
      <c r="I237" s="3" t="n"/>
      <c r="J237" s="3" t="n"/>
      <c r="K237" s="3" t="n"/>
      <c r="L237" s="3" t="n"/>
      <c r="M237" s="3" t="n"/>
    </row>
    <row r="238" ht="11.25" customHeight="1" s="120">
      <c r="B238" s="3" t="n"/>
      <c r="C238" s="129" t="n"/>
      <c r="D238" s="3" t="n"/>
      <c r="E238" s="3" t="n"/>
      <c r="F238" s="3" t="n"/>
      <c r="G238" s="3" t="n"/>
      <c r="H238" s="3" t="n"/>
      <c r="I238" s="3" t="n"/>
      <c r="J238" s="3" t="n"/>
      <c r="K238" s="3" t="n"/>
      <c r="L238" s="3" t="n"/>
      <c r="M238" s="3" t="n"/>
    </row>
    <row r="239" ht="11.25" customHeight="1" s="120">
      <c r="B239" s="3" t="n"/>
      <c r="C239" s="129" t="n"/>
      <c r="D239" s="3" t="n"/>
      <c r="E239" s="3" t="n"/>
      <c r="F239" s="3" t="n"/>
      <c r="G239" s="3" t="n"/>
      <c r="H239" s="3" t="n"/>
      <c r="I239" s="3" t="n"/>
      <c r="J239" s="3" t="n"/>
      <c r="K239" s="3" t="n"/>
      <c r="L239" s="3" t="n"/>
      <c r="M239" s="3" t="n"/>
    </row>
    <row r="240" ht="11.25" customHeight="1" s="120">
      <c r="B240" s="3" t="n"/>
      <c r="C240" s="129" t="n"/>
      <c r="D240" s="3" t="n"/>
      <c r="E240" s="3" t="n"/>
      <c r="F240" s="3" t="n"/>
      <c r="G240" s="3" t="n"/>
      <c r="H240" s="3" t="n"/>
      <c r="I240" s="3" t="n"/>
      <c r="J240" s="3" t="n"/>
      <c r="K240" s="3" t="n"/>
      <c r="L240" s="3" t="n"/>
      <c r="M240" s="3" t="n"/>
    </row>
    <row r="241" ht="11.25" customHeight="1" s="120">
      <c r="B241" s="3" t="n"/>
      <c r="C241" s="129" t="n"/>
      <c r="D241" s="3" t="n"/>
      <c r="E241" s="3" t="n"/>
      <c r="F241" s="3" t="n"/>
      <c r="G241" s="3" t="n"/>
      <c r="H241" s="3" t="n"/>
      <c r="I241" s="3" t="n"/>
      <c r="J241" s="3" t="n"/>
      <c r="K241" s="3" t="n"/>
      <c r="L241" s="3" t="n"/>
      <c r="M241" s="3" t="n"/>
    </row>
    <row r="242" ht="11.25" customHeight="1" s="120">
      <c r="B242" s="3" t="n"/>
      <c r="C242" s="129" t="n"/>
      <c r="D242" s="3" t="n"/>
      <c r="E242" s="3" t="n"/>
      <c r="F242" s="3" t="n"/>
      <c r="G242" s="3" t="n"/>
      <c r="H242" s="3" t="n"/>
      <c r="I242" s="3" t="n"/>
      <c r="J242" s="3" t="n"/>
      <c r="K242" s="3" t="n"/>
      <c r="L242" s="3" t="n"/>
      <c r="M242" s="3" t="n"/>
    </row>
    <row r="243" ht="11.25" customHeight="1" s="120">
      <c r="B243" s="3" t="n"/>
      <c r="C243" s="129" t="n"/>
      <c r="D243" s="3" t="n"/>
      <c r="E243" s="3" t="n"/>
      <c r="F243" s="3" t="n"/>
      <c r="G243" s="3" t="n"/>
      <c r="H243" s="3" t="n"/>
      <c r="I243" s="3" t="n"/>
      <c r="J243" s="3" t="n"/>
      <c r="K243" s="3" t="n"/>
      <c r="L243" s="3" t="n"/>
      <c r="M243" s="3" t="n"/>
    </row>
    <row r="244" ht="11.25" customHeight="1" s="120">
      <c r="B244" s="3" t="n"/>
      <c r="C244" s="129" t="n"/>
      <c r="D244" s="3" t="n"/>
      <c r="E244" s="3" t="n"/>
      <c r="F244" s="3" t="n"/>
      <c r="G244" s="3" t="n"/>
      <c r="H244" s="3" t="n"/>
      <c r="I244" s="3" t="n"/>
      <c r="J244" s="3" t="n"/>
      <c r="K244" s="3" t="n"/>
      <c r="L244" s="3" t="n"/>
      <c r="M244" s="3" t="n"/>
    </row>
    <row r="245" ht="11.25" customHeight="1" s="120">
      <c r="B245" s="3" t="n"/>
      <c r="C245" s="129" t="n"/>
      <c r="D245" s="3" t="n"/>
      <c r="E245" s="3" t="n"/>
      <c r="F245" s="3" t="n"/>
      <c r="G245" s="3" t="n"/>
      <c r="H245" s="3" t="n"/>
      <c r="I245" s="3" t="n"/>
      <c r="J245" s="3" t="n"/>
      <c r="K245" s="3" t="n"/>
      <c r="L245" s="3" t="n"/>
      <c r="M245" s="3" t="n"/>
    </row>
    <row r="246" ht="11.25" customHeight="1" s="120">
      <c r="B246" s="3" t="n"/>
      <c r="C246" s="129" t="n"/>
      <c r="D246" s="3" t="n"/>
      <c r="E246" s="3" t="n"/>
      <c r="F246" s="3" t="n"/>
      <c r="G246" s="3" t="n"/>
      <c r="H246" s="3" t="n"/>
      <c r="I246" s="3" t="n"/>
      <c r="J246" s="3" t="n"/>
      <c r="K246" s="3" t="n"/>
      <c r="L246" s="3" t="n"/>
      <c r="M246" s="3" t="n"/>
    </row>
    <row r="247" ht="11.25" customHeight="1" s="120">
      <c r="B247" s="3" t="n"/>
      <c r="C247" s="129" t="n"/>
      <c r="D247" s="3" t="n"/>
      <c r="E247" s="3" t="n"/>
      <c r="F247" s="3" t="n"/>
      <c r="G247" s="3" t="n"/>
      <c r="H247" s="3" t="n"/>
      <c r="I247" s="3" t="n"/>
      <c r="J247" s="3" t="n"/>
      <c r="K247" s="3" t="n"/>
      <c r="L247" s="3" t="n"/>
      <c r="M247" s="3" t="n"/>
    </row>
    <row r="248" ht="11.25" customHeight="1" s="120">
      <c r="B248" s="3" t="n"/>
      <c r="C248" s="129" t="n"/>
      <c r="D248" s="3" t="n"/>
      <c r="E248" s="3" t="n"/>
      <c r="F248" s="3" t="n"/>
      <c r="G248" s="3" t="n"/>
      <c r="H248" s="3" t="n"/>
      <c r="I248" s="3" t="n"/>
      <c r="J248" s="3" t="n"/>
      <c r="K248" s="3" t="n"/>
      <c r="L248" s="3" t="n"/>
      <c r="M248" s="3" t="n"/>
    </row>
    <row r="249" ht="11.25" customHeight="1" s="120">
      <c r="B249" s="3" t="n"/>
      <c r="C249" s="129" t="n"/>
      <c r="D249" s="3" t="n"/>
      <c r="E249" s="3" t="n"/>
      <c r="F249" s="3" t="n"/>
      <c r="G249" s="3" t="n"/>
      <c r="H249" s="3" t="n"/>
      <c r="I249" s="3" t="n"/>
      <c r="J249" s="3" t="n"/>
      <c r="K249" s="3" t="n"/>
      <c r="L249" s="3" t="n"/>
      <c r="M249" s="3" t="n"/>
    </row>
    <row r="250" ht="11.25" customHeight="1" s="120">
      <c r="B250" s="3" t="n"/>
      <c r="C250" s="129" t="n"/>
      <c r="D250" s="3" t="n"/>
      <c r="E250" s="3" t="n"/>
      <c r="F250" s="3" t="n"/>
      <c r="G250" s="3" t="n"/>
      <c r="H250" s="3" t="n"/>
      <c r="I250" s="3" t="n"/>
      <c r="J250" s="3" t="n"/>
      <c r="K250" s="3" t="n"/>
      <c r="L250" s="3" t="n"/>
      <c r="M250" s="3" t="n"/>
    </row>
    <row r="251" ht="11.25" customHeight="1" s="120">
      <c r="B251" s="3" t="n"/>
      <c r="C251" s="129" t="n"/>
      <c r="D251" s="3" t="n"/>
      <c r="E251" s="3" t="n"/>
      <c r="F251" s="3" t="n"/>
      <c r="G251" s="3" t="n"/>
      <c r="H251" s="3" t="n"/>
      <c r="I251" s="3" t="n"/>
      <c r="J251" s="3" t="n"/>
      <c r="K251" s="3" t="n"/>
      <c r="L251" s="3" t="n"/>
      <c r="M251" s="3" t="n"/>
    </row>
    <row r="252" ht="11.25" customHeight="1" s="120">
      <c r="B252" s="3" t="n"/>
      <c r="C252" s="129" t="n"/>
      <c r="D252" s="3" t="n"/>
      <c r="E252" s="3" t="n"/>
      <c r="F252" s="3" t="n"/>
      <c r="G252" s="3" t="n"/>
      <c r="H252" s="3" t="n"/>
      <c r="I252" s="3" t="n"/>
      <c r="J252" s="3" t="n"/>
      <c r="K252" s="3" t="n"/>
      <c r="L252" s="3" t="n"/>
      <c r="M252" s="3" t="n"/>
    </row>
    <row r="253" ht="11.25" customHeight="1" s="120">
      <c r="B253" s="3" t="n"/>
      <c r="C253" s="129" t="n"/>
      <c r="D253" s="3" t="n"/>
      <c r="E253" s="3" t="n"/>
      <c r="F253" s="3" t="n"/>
      <c r="G253" s="3" t="n"/>
      <c r="H253" s="3" t="n"/>
      <c r="I253" s="3" t="n"/>
      <c r="J253" s="3" t="n"/>
      <c r="K253" s="3" t="n"/>
      <c r="L253" s="3" t="n"/>
      <c r="M253" s="3" t="n"/>
    </row>
    <row r="254" ht="11.25" customHeight="1" s="120">
      <c r="B254" s="3" t="n"/>
      <c r="C254" s="129" t="n"/>
      <c r="D254" s="3" t="n"/>
      <c r="E254" s="3" t="n"/>
      <c r="F254" s="3" t="n"/>
      <c r="G254" s="3" t="n"/>
      <c r="H254" s="3" t="n"/>
      <c r="I254" s="3" t="n"/>
      <c r="J254" s="3" t="n"/>
      <c r="K254" s="3" t="n"/>
      <c r="L254" s="3" t="n"/>
      <c r="M254" s="3" t="n"/>
    </row>
    <row r="255" ht="11.25" customHeight="1" s="120">
      <c r="B255" s="3" t="n"/>
      <c r="C255" s="129" t="n"/>
      <c r="D255" s="3" t="n"/>
      <c r="E255" s="3" t="n"/>
      <c r="F255" s="3" t="n"/>
      <c r="G255" s="3" t="n"/>
      <c r="H255" s="3" t="n"/>
      <c r="I255" s="3" t="n"/>
      <c r="J255" s="3" t="n"/>
      <c r="K255" s="3" t="n"/>
      <c r="L255" s="3" t="n"/>
      <c r="M255" s="3" t="n"/>
    </row>
    <row r="256" ht="11.25" customHeight="1" s="120">
      <c r="B256" s="3" t="n"/>
      <c r="C256" s="129" t="n"/>
      <c r="D256" s="3" t="n"/>
      <c r="E256" s="3" t="n"/>
      <c r="F256" s="3" t="n"/>
      <c r="G256" s="3" t="n"/>
      <c r="H256" s="3" t="n"/>
      <c r="I256" s="3" t="n"/>
      <c r="J256" s="3" t="n"/>
      <c r="K256" s="3" t="n"/>
      <c r="L256" s="3" t="n"/>
      <c r="M256" s="3" t="n"/>
    </row>
    <row r="257" ht="11.25" customHeight="1" s="120">
      <c r="B257" s="3" t="n"/>
      <c r="C257" s="129" t="n"/>
      <c r="D257" s="3" t="n"/>
      <c r="E257" s="3" t="n"/>
      <c r="F257" s="3" t="n"/>
      <c r="G257" s="3" t="n"/>
      <c r="H257" s="3" t="n"/>
      <c r="I257" s="3" t="n"/>
      <c r="J257" s="3" t="n"/>
      <c r="K257" s="3" t="n"/>
      <c r="L257" s="3" t="n"/>
      <c r="M257" s="3" t="n"/>
    </row>
    <row r="258" ht="11.25" customHeight="1" s="120">
      <c r="B258" s="3" t="n"/>
      <c r="C258" s="129" t="n"/>
      <c r="D258" s="3" t="n"/>
      <c r="E258" s="3" t="n"/>
      <c r="F258" s="3" t="n"/>
      <c r="G258" s="3" t="n"/>
      <c r="H258" s="3" t="n"/>
      <c r="I258" s="3" t="n"/>
      <c r="J258" s="3" t="n"/>
      <c r="K258" s="3" t="n"/>
      <c r="L258" s="3" t="n"/>
      <c r="M258" s="3" t="n"/>
    </row>
    <row r="259" ht="11.25" customHeight="1" s="120">
      <c r="B259" s="3" t="n"/>
      <c r="C259" s="129" t="n"/>
      <c r="D259" s="3" t="n"/>
      <c r="E259" s="3" t="n"/>
      <c r="F259" s="3" t="n"/>
      <c r="G259" s="3" t="n"/>
      <c r="H259" s="3" t="n"/>
      <c r="I259" s="3" t="n"/>
      <c r="J259" s="3" t="n"/>
      <c r="K259" s="3" t="n"/>
      <c r="L259" s="3" t="n"/>
      <c r="M259" s="3" t="n"/>
    </row>
    <row r="260" ht="11.25" customHeight="1" s="120">
      <c r="B260" s="3" t="n"/>
      <c r="C260" s="129" t="n"/>
      <c r="D260" s="3" t="n"/>
      <c r="E260" s="3" t="n"/>
      <c r="F260" s="3" t="n"/>
      <c r="G260" s="3" t="n"/>
      <c r="H260" s="3" t="n"/>
      <c r="I260" s="3" t="n"/>
      <c r="J260" s="3" t="n"/>
      <c r="K260" s="3" t="n"/>
      <c r="L260" s="3" t="n"/>
      <c r="M260" s="3" t="n"/>
    </row>
    <row r="261" ht="11.25" customHeight="1" s="120">
      <c r="B261" s="3" t="n"/>
      <c r="C261" s="129" t="n"/>
      <c r="D261" s="3" t="n"/>
      <c r="E261" s="3" t="n"/>
      <c r="F261" s="3" t="n"/>
      <c r="G261" s="3" t="n"/>
      <c r="H261" s="3" t="n"/>
      <c r="I261" s="3" t="n"/>
      <c r="J261" s="3" t="n"/>
      <c r="K261" s="3" t="n"/>
      <c r="L261" s="3" t="n"/>
      <c r="M261" s="3" t="n"/>
    </row>
    <row r="262" ht="11.25" customHeight="1" s="120">
      <c r="B262" s="3" t="n"/>
      <c r="C262" s="129" t="n"/>
      <c r="D262" s="3" t="n"/>
      <c r="E262" s="3" t="n"/>
      <c r="F262" s="3" t="n"/>
      <c r="G262" s="3" t="n"/>
      <c r="H262" s="3" t="n"/>
      <c r="I262" s="3" t="n"/>
      <c r="J262" s="3" t="n"/>
      <c r="K262" s="3" t="n"/>
      <c r="L262" s="3" t="n"/>
      <c r="M262" s="3" t="n"/>
    </row>
    <row r="263" ht="11.25" customHeight="1" s="120">
      <c r="B263" s="3" t="n"/>
      <c r="C263" s="129" t="n"/>
      <c r="D263" s="3" t="n"/>
      <c r="E263" s="3" t="n"/>
      <c r="F263" s="3" t="n"/>
      <c r="G263" s="3" t="n"/>
      <c r="H263" s="3" t="n"/>
      <c r="I263" s="3" t="n"/>
      <c r="J263" s="3" t="n"/>
      <c r="K263" s="3" t="n"/>
      <c r="L263" s="3" t="n"/>
      <c r="M263" s="3" t="n"/>
    </row>
    <row r="264" ht="11.25" customHeight="1" s="120">
      <c r="B264" s="3" t="n"/>
      <c r="C264" s="129" t="n"/>
      <c r="D264" s="3" t="n"/>
      <c r="E264" s="3" t="n"/>
      <c r="F264" s="3" t="n"/>
      <c r="G264" s="3" t="n"/>
      <c r="H264" s="3" t="n"/>
      <c r="I264" s="3" t="n"/>
      <c r="J264" s="3" t="n"/>
      <c r="K264" s="3" t="n"/>
      <c r="L264" s="3" t="n"/>
      <c r="M264" s="3" t="n"/>
    </row>
    <row r="265" ht="11.25" customHeight="1" s="120">
      <c r="B265" s="3" t="n"/>
      <c r="C265" s="129" t="n"/>
      <c r="D265" s="3" t="n"/>
      <c r="E265" s="3" t="n"/>
      <c r="F265" s="3" t="n"/>
      <c r="G265" s="3" t="n"/>
      <c r="H265" s="3" t="n"/>
      <c r="I265" s="3" t="n"/>
      <c r="J265" s="3" t="n"/>
      <c r="K265" s="3" t="n"/>
      <c r="L265" s="3" t="n"/>
      <c r="M265" s="3" t="n"/>
    </row>
    <row r="266" ht="11.25" customHeight="1" s="120">
      <c r="B266" s="3" t="n"/>
      <c r="C266" s="129" t="n"/>
      <c r="D266" s="3" t="n"/>
      <c r="E266" s="3" t="n"/>
      <c r="F266" s="3" t="n"/>
      <c r="G266" s="3" t="n"/>
      <c r="H266" s="3" t="n"/>
      <c r="I266" s="3" t="n"/>
      <c r="J266" s="3" t="n"/>
      <c r="K266" s="3" t="n"/>
      <c r="L266" s="3" t="n"/>
      <c r="M266" s="3" t="n"/>
    </row>
    <row r="267" ht="11.25" customHeight="1" s="120">
      <c r="B267" s="3" t="n"/>
      <c r="C267" s="129" t="n"/>
      <c r="D267" s="3" t="n"/>
      <c r="E267" s="3" t="n"/>
      <c r="F267" s="3" t="n"/>
      <c r="G267" s="3" t="n"/>
      <c r="H267" s="3" t="n"/>
      <c r="I267" s="3" t="n"/>
      <c r="J267" s="3" t="n"/>
      <c r="K267" s="3" t="n"/>
      <c r="L267" s="3" t="n"/>
      <c r="M267" s="3" t="n"/>
    </row>
    <row r="268" ht="11.25" customHeight="1" s="120">
      <c r="B268" s="3" t="n"/>
      <c r="C268" s="129" t="n"/>
      <c r="D268" s="3" t="n"/>
      <c r="E268" s="3" t="n"/>
      <c r="F268" s="3" t="n"/>
      <c r="G268" s="3" t="n"/>
      <c r="H268" s="3" t="n"/>
      <c r="I268" s="3" t="n"/>
      <c r="J268" s="3" t="n"/>
      <c r="K268" s="3" t="n"/>
      <c r="L268" s="3" t="n"/>
      <c r="M268" s="3" t="n"/>
    </row>
    <row r="269" ht="11.25" customHeight="1" s="120">
      <c r="B269" s="3" t="n"/>
      <c r="C269" s="129" t="n"/>
      <c r="D269" s="3" t="n"/>
      <c r="E269" s="3" t="n"/>
      <c r="F269" s="3" t="n"/>
      <c r="G269" s="3" t="n"/>
      <c r="H269" s="3" t="n"/>
      <c r="I269" s="3" t="n"/>
      <c r="J269" s="3" t="n"/>
      <c r="K269" s="3" t="n"/>
      <c r="L269" s="3" t="n"/>
      <c r="M269" s="3" t="n"/>
    </row>
    <row r="270" ht="11.25" customHeight="1" s="120">
      <c r="B270" s="3" t="n"/>
      <c r="C270" s="129" t="n"/>
      <c r="D270" s="3" t="n"/>
      <c r="E270" s="3" t="n"/>
      <c r="F270" s="3" t="n"/>
      <c r="G270" s="3" t="n"/>
      <c r="H270" s="3" t="n"/>
      <c r="I270" s="3" t="n"/>
      <c r="J270" s="3" t="n"/>
      <c r="K270" s="3" t="n"/>
      <c r="L270" s="3" t="n"/>
      <c r="M270" s="3" t="n"/>
    </row>
    <row r="271" ht="11.25" customHeight="1" s="120">
      <c r="B271" s="3" t="n"/>
      <c r="C271" s="129" t="n"/>
      <c r="D271" s="3" t="n"/>
      <c r="E271" s="3" t="n"/>
      <c r="F271" s="3" t="n"/>
      <c r="G271" s="3" t="n"/>
      <c r="H271" s="3" t="n"/>
      <c r="I271" s="3" t="n"/>
      <c r="J271" s="3" t="n"/>
      <c r="K271" s="3" t="n"/>
      <c r="L271" s="3" t="n"/>
      <c r="M271" s="3" t="n"/>
    </row>
    <row r="272" ht="11.25" customHeight="1" s="120">
      <c r="B272" s="3" t="n"/>
      <c r="C272" s="129" t="n"/>
      <c r="D272" s="3" t="n"/>
      <c r="E272" s="3" t="n"/>
      <c r="F272" s="3" t="n"/>
      <c r="G272" s="3" t="n"/>
      <c r="H272" s="3" t="n"/>
      <c r="I272" s="3" t="n"/>
      <c r="J272" s="3" t="n"/>
      <c r="K272" s="3" t="n"/>
      <c r="L272" s="3" t="n"/>
      <c r="M272" s="3" t="n"/>
    </row>
    <row r="273" ht="11.25" customHeight="1" s="120">
      <c r="B273" s="3" t="n"/>
      <c r="C273" s="129" t="n"/>
      <c r="D273" s="3" t="n"/>
      <c r="E273" s="3" t="n"/>
      <c r="F273" s="3" t="n"/>
      <c r="G273" s="3" t="n"/>
      <c r="H273" s="3" t="n"/>
      <c r="I273" s="3" t="n"/>
      <c r="J273" s="3" t="n"/>
      <c r="K273" s="3" t="n"/>
      <c r="L273" s="3" t="n"/>
      <c r="M273" s="3" t="n"/>
    </row>
    <row r="274" ht="11.25" customHeight="1" s="120">
      <c r="B274" s="3" t="n"/>
      <c r="C274" s="129" t="n"/>
      <c r="D274" s="3" t="n"/>
      <c r="E274" s="3" t="n"/>
      <c r="F274" s="3" t="n"/>
      <c r="G274" s="3" t="n"/>
      <c r="H274" s="3" t="n"/>
      <c r="I274" s="3" t="n"/>
      <c r="J274" s="3" t="n"/>
      <c r="K274" s="3" t="n"/>
      <c r="L274" s="3" t="n"/>
      <c r="M274" s="3" t="n"/>
    </row>
    <row r="275" ht="11.25" customHeight="1" s="120">
      <c r="B275" s="3" t="n"/>
      <c r="C275" s="129" t="n"/>
      <c r="D275" s="3" t="n"/>
      <c r="E275" s="3" t="n"/>
      <c r="F275" s="3" t="n"/>
      <c r="G275" s="3" t="n"/>
      <c r="H275" s="3" t="n"/>
      <c r="I275" s="3" t="n"/>
      <c r="J275" s="3" t="n"/>
      <c r="K275" s="3" t="n"/>
      <c r="L275" s="3" t="n"/>
      <c r="M275" s="3" t="n"/>
    </row>
    <row r="276" ht="11.25" customHeight="1" s="120">
      <c r="B276" s="3" t="n"/>
      <c r="C276" s="129" t="n"/>
      <c r="D276" s="3" t="n"/>
      <c r="E276" s="3" t="n"/>
      <c r="F276" s="3" t="n"/>
      <c r="G276" s="3" t="n"/>
      <c r="H276" s="3" t="n"/>
      <c r="I276" s="3" t="n"/>
      <c r="J276" s="3" t="n"/>
      <c r="K276" s="3" t="n"/>
      <c r="L276" s="3" t="n"/>
      <c r="M276" s="3" t="n"/>
    </row>
    <row r="277" ht="11.25" customHeight="1" s="120">
      <c r="B277" s="3" t="n"/>
      <c r="C277" s="129" t="n"/>
      <c r="D277" s="3" t="n"/>
      <c r="E277" s="3" t="n"/>
      <c r="F277" s="3" t="n"/>
      <c r="G277" s="3" t="n"/>
      <c r="H277" s="3" t="n"/>
      <c r="I277" s="3" t="n"/>
      <c r="J277" s="3" t="n"/>
      <c r="K277" s="3" t="n"/>
      <c r="L277" s="3" t="n"/>
      <c r="M277" s="3" t="n"/>
    </row>
    <row r="278" ht="11.25" customHeight="1" s="120">
      <c r="B278" s="3" t="n"/>
      <c r="C278" s="129" t="n"/>
      <c r="D278" s="3" t="n"/>
      <c r="E278" s="3" t="n"/>
      <c r="F278" s="3" t="n"/>
      <c r="G278" s="3" t="n"/>
      <c r="H278" s="3" t="n"/>
      <c r="I278" s="3" t="n"/>
      <c r="J278" s="3" t="n"/>
      <c r="K278" s="3" t="n"/>
      <c r="L278" s="3" t="n"/>
      <c r="M278" s="3" t="n"/>
    </row>
    <row r="279" ht="11.25" customHeight="1" s="120">
      <c r="B279" s="3" t="n"/>
      <c r="C279" s="129" t="n"/>
      <c r="D279" s="3" t="n"/>
      <c r="E279" s="3" t="n"/>
      <c r="F279" s="3" t="n"/>
      <c r="G279" s="3" t="n"/>
      <c r="H279" s="3" t="n"/>
      <c r="I279" s="3" t="n"/>
      <c r="J279" s="3" t="n"/>
      <c r="K279" s="3" t="n"/>
      <c r="L279" s="3" t="n"/>
      <c r="M279" s="3" t="n"/>
    </row>
    <row r="280" ht="11.25" customHeight="1" s="120">
      <c r="B280" s="3" t="n"/>
      <c r="C280" s="129" t="n"/>
      <c r="D280" s="3" t="n"/>
      <c r="E280" s="3" t="n"/>
      <c r="F280" s="3" t="n"/>
      <c r="G280" s="3" t="n"/>
      <c r="H280" s="3" t="n"/>
      <c r="I280" s="3" t="n"/>
      <c r="J280" s="3" t="n"/>
      <c r="K280" s="3" t="n"/>
      <c r="L280" s="3" t="n"/>
      <c r="M280" s="3" t="n"/>
    </row>
    <row r="281" ht="11.25" customHeight="1" s="120">
      <c r="B281" s="3" t="n"/>
      <c r="C281" s="129" t="n"/>
      <c r="D281" s="3" t="n"/>
      <c r="E281" s="3" t="n"/>
      <c r="F281" s="3" t="n"/>
      <c r="G281" s="3" t="n"/>
      <c r="H281" s="3" t="n"/>
      <c r="I281" s="3" t="n"/>
      <c r="J281" s="3" t="n"/>
      <c r="K281" s="3" t="n"/>
      <c r="L281" s="3" t="n"/>
      <c r="M281" s="3" t="n"/>
    </row>
    <row r="282" ht="11.25" customHeight="1" s="120">
      <c r="B282" s="3" t="n"/>
      <c r="C282" s="129" t="n"/>
      <c r="D282" s="3" t="n"/>
      <c r="E282" s="3" t="n"/>
      <c r="F282" s="3" t="n"/>
      <c r="G282" s="3" t="n"/>
      <c r="H282" s="3" t="n"/>
      <c r="I282" s="3" t="n"/>
      <c r="J282" s="3" t="n"/>
      <c r="K282" s="3" t="n"/>
      <c r="L282" s="3" t="n"/>
      <c r="M282" s="3" t="n"/>
    </row>
    <row r="283" ht="11.25" customHeight="1" s="120">
      <c r="B283" s="3" t="n"/>
      <c r="C283" s="129" t="n"/>
      <c r="D283" s="3" t="n"/>
      <c r="E283" s="3" t="n"/>
      <c r="F283" s="3" t="n"/>
      <c r="G283" s="3" t="n"/>
      <c r="H283" s="3" t="n"/>
      <c r="I283" s="3" t="n"/>
      <c r="J283" s="3" t="n"/>
      <c r="K283" s="3" t="n"/>
      <c r="L283" s="3" t="n"/>
      <c r="M283" s="3" t="n"/>
    </row>
    <row r="284" ht="11.25" customHeight="1" s="120">
      <c r="B284" s="3" t="n"/>
      <c r="C284" s="129" t="n"/>
      <c r="D284" s="3" t="n"/>
      <c r="E284" s="3" t="n"/>
      <c r="F284" s="3" t="n"/>
      <c r="G284" s="3" t="n"/>
      <c r="H284" s="3" t="n"/>
      <c r="I284" s="3" t="n"/>
      <c r="J284" s="3" t="n"/>
      <c r="K284" s="3" t="n"/>
      <c r="L284" s="3" t="n"/>
      <c r="M284" s="3" t="n"/>
    </row>
    <row r="285" ht="11.25" customHeight="1" s="120">
      <c r="B285" s="3" t="n"/>
      <c r="C285" s="129" t="n"/>
      <c r="D285" s="3" t="n"/>
      <c r="E285" s="3" t="n"/>
      <c r="F285" s="3" t="n"/>
      <c r="G285" s="3" t="n"/>
      <c r="H285" s="3" t="n"/>
      <c r="I285" s="3" t="n"/>
      <c r="J285" s="3" t="n"/>
      <c r="K285" s="3" t="n"/>
      <c r="L285" s="3" t="n"/>
      <c r="M285" s="3" t="n"/>
    </row>
    <row r="286" ht="11.25" customHeight="1" s="120">
      <c r="B286" s="3" t="n"/>
      <c r="C286" s="129" t="n"/>
      <c r="D286" s="3" t="n"/>
      <c r="E286" s="3" t="n"/>
      <c r="F286" s="3" t="n"/>
      <c r="G286" s="3" t="n"/>
      <c r="H286" s="3" t="n"/>
      <c r="I286" s="3" t="n"/>
      <c r="J286" s="3" t="n"/>
      <c r="K286" s="3" t="n"/>
      <c r="L286" s="3" t="n"/>
      <c r="M286" s="3" t="n"/>
    </row>
    <row r="287" ht="11.25" customHeight="1" s="120">
      <c r="B287" s="3" t="n"/>
      <c r="C287" s="129" t="n"/>
      <c r="D287" s="3" t="n"/>
      <c r="E287" s="3" t="n"/>
      <c r="F287" s="3" t="n"/>
      <c r="G287" s="3" t="n"/>
      <c r="H287" s="3" t="n"/>
      <c r="I287" s="3" t="n"/>
      <c r="J287" s="3" t="n"/>
      <c r="K287" s="3" t="n"/>
      <c r="L287" s="3" t="n"/>
      <c r="M287" s="3" t="n"/>
    </row>
    <row r="288" ht="11.25" customHeight="1" s="120">
      <c r="B288" s="3" t="n"/>
      <c r="C288" s="129" t="n"/>
      <c r="D288" s="3" t="n"/>
      <c r="E288" s="3" t="n"/>
      <c r="F288" s="3" t="n"/>
      <c r="G288" s="3" t="n"/>
      <c r="H288" s="3" t="n"/>
      <c r="I288" s="3" t="n"/>
      <c r="J288" s="3" t="n"/>
      <c r="K288" s="3" t="n"/>
      <c r="L288" s="3" t="n"/>
      <c r="M288" s="3" t="n"/>
    </row>
    <row r="289" ht="11.25" customHeight="1" s="120">
      <c r="B289" s="3" t="n"/>
      <c r="C289" s="129" t="n"/>
      <c r="D289" s="3" t="n"/>
      <c r="E289" s="3" t="n"/>
      <c r="F289" s="3" t="n"/>
      <c r="G289" s="3" t="n"/>
      <c r="H289" s="3" t="n"/>
      <c r="I289" s="3" t="n"/>
      <c r="J289" s="3" t="n"/>
      <c r="K289" s="3" t="n"/>
      <c r="L289" s="3" t="n"/>
      <c r="M289" s="3" t="n"/>
    </row>
    <row r="290" ht="11.25" customHeight="1" s="120">
      <c r="B290" s="3" t="n"/>
      <c r="C290" s="129" t="n"/>
      <c r="D290" s="3" t="n"/>
      <c r="E290" s="3" t="n"/>
      <c r="F290" s="3" t="n"/>
      <c r="G290" s="3" t="n"/>
      <c r="H290" s="3" t="n"/>
      <c r="I290" s="3" t="n"/>
      <c r="J290" s="3" t="n"/>
      <c r="K290" s="3" t="n"/>
      <c r="L290" s="3" t="n"/>
      <c r="M290" s="3" t="n"/>
    </row>
    <row r="291" ht="11.25" customHeight="1" s="120">
      <c r="B291" s="3" t="n"/>
      <c r="C291" s="129" t="n"/>
      <c r="D291" s="3" t="n"/>
      <c r="E291" s="3" t="n"/>
      <c r="F291" s="3" t="n"/>
      <c r="G291" s="3" t="n"/>
      <c r="H291" s="3" t="n"/>
      <c r="I291" s="3" t="n"/>
      <c r="J291" s="3" t="n"/>
      <c r="K291" s="3" t="n"/>
      <c r="L291" s="3" t="n"/>
      <c r="M291" s="3" t="n"/>
    </row>
    <row r="292" ht="11.25" customHeight="1" s="120">
      <c r="B292" s="3" t="n"/>
      <c r="C292" s="129" t="n"/>
      <c r="D292" s="3" t="n"/>
      <c r="E292" s="3" t="n"/>
      <c r="F292" s="3" t="n"/>
      <c r="G292" s="3" t="n"/>
      <c r="H292" s="3" t="n"/>
      <c r="I292" s="3" t="n"/>
      <c r="J292" s="3" t="n"/>
      <c r="K292" s="3" t="n"/>
      <c r="L292" s="3" t="n"/>
      <c r="M292" s="3" t="n"/>
    </row>
    <row r="293" ht="11.25" customHeight="1" s="120">
      <c r="B293" s="3" t="n"/>
      <c r="C293" s="129" t="n"/>
      <c r="D293" s="3" t="n"/>
      <c r="E293" s="3" t="n"/>
      <c r="F293" s="3" t="n"/>
      <c r="G293" s="3" t="n"/>
      <c r="H293" s="3" t="n"/>
      <c r="I293" s="3" t="n"/>
      <c r="J293" s="3" t="n"/>
      <c r="K293" s="3" t="n"/>
      <c r="L293" s="3" t="n"/>
      <c r="M293" s="3" t="n"/>
    </row>
    <row r="294" ht="11.25" customHeight="1" s="120">
      <c r="B294" s="3" t="n"/>
      <c r="C294" s="129" t="n"/>
      <c r="D294" s="3" t="n"/>
      <c r="E294" s="3" t="n"/>
      <c r="F294" s="3" t="n"/>
      <c r="G294" s="3" t="n"/>
      <c r="H294" s="3" t="n"/>
      <c r="I294" s="3" t="n"/>
      <c r="J294" s="3" t="n"/>
      <c r="K294" s="3" t="n"/>
      <c r="L294" s="3" t="n"/>
      <c r="M294" s="3" t="n"/>
    </row>
    <row r="295" ht="11.25" customHeight="1" s="120">
      <c r="B295" s="3" t="n"/>
      <c r="C295" s="129" t="n"/>
      <c r="D295" s="3" t="n"/>
      <c r="E295" s="3" t="n"/>
      <c r="F295" s="3" t="n"/>
      <c r="G295" s="3" t="n"/>
      <c r="H295" s="3" t="n"/>
      <c r="I295" s="3" t="n"/>
      <c r="J295" s="3" t="n"/>
      <c r="K295" s="3" t="n"/>
      <c r="L295" s="3" t="n"/>
      <c r="M295" s="3" t="n"/>
    </row>
    <row r="296" ht="11.25" customHeight="1" s="120">
      <c r="B296" s="3" t="n"/>
      <c r="C296" s="129" t="n"/>
      <c r="D296" s="3" t="n"/>
      <c r="E296" s="3" t="n"/>
      <c r="F296" s="3" t="n"/>
      <c r="G296" s="3" t="n"/>
      <c r="H296" s="3" t="n"/>
      <c r="I296" s="3" t="n"/>
      <c r="J296" s="3" t="n"/>
      <c r="K296" s="3" t="n"/>
      <c r="L296" s="3" t="n"/>
      <c r="M296" s="3" t="n"/>
    </row>
    <row r="297" ht="11.25" customHeight="1" s="120">
      <c r="B297" s="3" t="n"/>
      <c r="C297" s="129" t="n"/>
      <c r="D297" s="3" t="n"/>
      <c r="E297" s="3" t="n"/>
      <c r="F297" s="3" t="n"/>
      <c r="G297" s="3" t="n"/>
      <c r="H297" s="3" t="n"/>
      <c r="I297" s="3" t="n"/>
      <c r="J297" s="3" t="n"/>
      <c r="K297" s="3" t="n"/>
      <c r="L297" s="3" t="n"/>
      <c r="M297" s="3" t="n"/>
    </row>
    <row r="298" ht="11.25" customHeight="1" s="120">
      <c r="B298" s="3" t="n"/>
      <c r="C298" s="129" t="n"/>
      <c r="D298" s="3" t="n"/>
      <c r="E298" s="3" t="n"/>
      <c r="F298" s="3" t="n"/>
      <c r="G298" s="3" t="n"/>
      <c r="H298" s="3" t="n"/>
      <c r="I298" s="3" t="n"/>
      <c r="J298" s="3" t="n"/>
      <c r="K298" s="3" t="n"/>
      <c r="L298" s="3" t="n"/>
      <c r="M298" s="3" t="n"/>
    </row>
    <row r="299" ht="11.25" customHeight="1" s="120">
      <c r="B299" s="3" t="n"/>
      <c r="C299" s="129" t="n"/>
      <c r="D299" s="3" t="n"/>
      <c r="E299" s="3" t="n"/>
      <c r="F299" s="3" t="n"/>
      <c r="G299" s="3" t="n"/>
      <c r="H299" s="3" t="n"/>
      <c r="I299" s="3" t="n"/>
      <c r="J299" s="3" t="n"/>
      <c r="K299" s="3" t="n"/>
      <c r="L299" s="3" t="n"/>
      <c r="M299" s="3" t="n"/>
    </row>
    <row r="300" ht="11.25" customHeight="1" s="120">
      <c r="B300" s="3" t="n"/>
      <c r="C300" s="129" t="n"/>
      <c r="D300" s="3" t="n"/>
      <c r="E300" s="3" t="n"/>
      <c r="F300" s="3" t="n"/>
      <c r="G300" s="3" t="n"/>
      <c r="H300" s="3" t="n"/>
      <c r="I300" s="3" t="n"/>
      <c r="J300" s="3" t="n"/>
      <c r="K300" s="3" t="n"/>
      <c r="L300" s="3" t="n"/>
      <c r="M300" s="3" t="n"/>
    </row>
    <row r="301" ht="11.25" customHeight="1" s="120">
      <c r="B301" s="3" t="n"/>
      <c r="C301" s="129" t="n"/>
      <c r="D301" s="3" t="n"/>
      <c r="E301" s="3" t="n"/>
      <c r="F301" s="3" t="n"/>
      <c r="G301" s="3" t="n"/>
      <c r="H301" s="3" t="n"/>
      <c r="I301" s="3" t="n"/>
      <c r="J301" s="3" t="n"/>
      <c r="K301" s="3" t="n"/>
      <c r="L301" s="3" t="n"/>
      <c r="M301" s="3" t="n"/>
    </row>
    <row r="302" ht="11.25" customHeight="1" s="120">
      <c r="B302" s="3" t="n"/>
      <c r="C302" s="129" t="n"/>
      <c r="D302" s="3" t="n"/>
      <c r="E302" s="3" t="n"/>
      <c r="F302" s="3" t="n"/>
      <c r="G302" s="3" t="n"/>
      <c r="H302" s="3" t="n"/>
      <c r="I302" s="3" t="n"/>
      <c r="J302" s="3" t="n"/>
      <c r="K302" s="3" t="n"/>
      <c r="L302" s="3" t="n"/>
      <c r="M302" s="3" t="n"/>
    </row>
    <row r="303" ht="11.25" customHeight="1" s="120">
      <c r="B303" s="3" t="n"/>
      <c r="C303" s="129" t="n"/>
      <c r="D303" s="3" t="n"/>
      <c r="E303" s="3" t="n"/>
      <c r="F303" s="3" t="n"/>
      <c r="G303" s="3" t="n"/>
      <c r="H303" s="3" t="n"/>
      <c r="I303" s="3" t="n"/>
      <c r="J303" s="3" t="n"/>
      <c r="K303" s="3" t="n"/>
      <c r="L303" s="3" t="n"/>
      <c r="M303" s="3" t="n"/>
    </row>
    <row r="304" ht="11.25" customHeight="1" s="120">
      <c r="B304" s="3" t="n"/>
      <c r="C304" s="129" t="n"/>
      <c r="D304" s="3" t="n"/>
      <c r="E304" s="3" t="n"/>
      <c r="F304" s="3" t="n"/>
      <c r="G304" s="3" t="n"/>
      <c r="H304" s="3" t="n"/>
      <c r="I304" s="3" t="n"/>
      <c r="J304" s="3" t="n"/>
      <c r="K304" s="3" t="n"/>
      <c r="L304" s="3" t="n"/>
      <c r="M304" s="3" t="n"/>
    </row>
    <row r="305" ht="11.25" customHeight="1" s="120">
      <c r="B305" s="3" t="n"/>
      <c r="C305" s="129" t="n"/>
      <c r="D305" s="3" t="n"/>
      <c r="E305" s="3" t="n"/>
      <c r="F305" s="3" t="n"/>
      <c r="G305" s="3" t="n"/>
      <c r="H305" s="3" t="n"/>
      <c r="I305" s="3" t="n"/>
      <c r="J305" s="3" t="n"/>
      <c r="K305" s="3" t="n"/>
      <c r="L305" s="3" t="n"/>
      <c r="M305" s="3" t="n"/>
    </row>
    <row r="306" ht="11.25" customHeight="1" s="120">
      <c r="B306" s="3" t="n"/>
      <c r="C306" s="129" t="n"/>
      <c r="D306" s="3" t="n"/>
      <c r="E306" s="3" t="n"/>
      <c r="F306" s="3" t="n"/>
      <c r="G306" s="3" t="n"/>
      <c r="H306" s="3" t="n"/>
      <c r="I306" s="3" t="n"/>
      <c r="J306" s="3" t="n"/>
      <c r="K306" s="3" t="n"/>
      <c r="L306" s="3" t="n"/>
      <c r="M306" s="3" t="n"/>
    </row>
    <row r="307" ht="11.25" customHeight="1" s="120">
      <c r="B307" s="3" t="n"/>
      <c r="C307" s="129" t="n"/>
      <c r="D307" s="3" t="n"/>
      <c r="E307" s="3" t="n"/>
      <c r="F307" s="3" t="n"/>
      <c r="G307" s="3" t="n"/>
      <c r="H307" s="3" t="n"/>
      <c r="I307" s="3" t="n"/>
      <c r="J307" s="3" t="n"/>
      <c r="K307" s="3" t="n"/>
      <c r="L307" s="3" t="n"/>
      <c r="M307" s="3" t="n"/>
    </row>
    <row r="308" ht="11.25" customHeight="1" s="120">
      <c r="B308" s="3" t="n"/>
      <c r="C308" s="129" t="n"/>
      <c r="D308" s="3" t="n"/>
      <c r="E308" s="3" t="n"/>
      <c r="F308" s="3" t="n"/>
      <c r="G308" s="3" t="n"/>
      <c r="H308" s="3" t="n"/>
      <c r="I308" s="3" t="n"/>
      <c r="J308" s="3" t="n"/>
      <c r="K308" s="3" t="n"/>
      <c r="L308" s="3" t="n"/>
      <c r="M308" s="3" t="n"/>
    </row>
    <row r="309" ht="11.25" customHeight="1" s="120">
      <c r="B309" s="3" t="n"/>
      <c r="C309" s="129" t="n"/>
      <c r="D309" s="3" t="n"/>
      <c r="E309" s="3" t="n"/>
      <c r="F309" s="3" t="n"/>
      <c r="G309" s="3" t="n"/>
      <c r="H309" s="3" t="n"/>
      <c r="I309" s="3" t="n"/>
      <c r="J309" s="3" t="n"/>
      <c r="K309" s="3" t="n"/>
      <c r="L309" s="3" t="n"/>
      <c r="M309" s="3" t="n"/>
    </row>
    <row r="310" ht="11.25" customHeight="1" s="120">
      <c r="B310" s="3" t="n"/>
      <c r="C310" s="129" t="n"/>
      <c r="D310" s="3" t="n"/>
      <c r="E310" s="3" t="n"/>
      <c r="F310" s="3" t="n"/>
      <c r="G310" s="3" t="n"/>
      <c r="H310" s="3" t="n"/>
      <c r="I310" s="3" t="n"/>
      <c r="J310" s="3" t="n"/>
      <c r="K310" s="3" t="n"/>
      <c r="L310" s="3" t="n"/>
      <c r="M310" s="3" t="n"/>
    </row>
    <row r="311" ht="11.25" customHeight="1" s="120">
      <c r="B311" s="3" t="n"/>
      <c r="C311" s="129" t="n"/>
      <c r="D311" s="3" t="n"/>
      <c r="E311" s="3" t="n"/>
      <c r="F311" s="3" t="n"/>
      <c r="G311" s="3" t="n"/>
      <c r="H311" s="3" t="n"/>
      <c r="I311" s="3" t="n"/>
      <c r="J311" s="3" t="n"/>
      <c r="K311" s="3" t="n"/>
      <c r="L311" s="3" t="n"/>
      <c r="M311" s="3" t="n"/>
    </row>
    <row r="312" ht="11.25" customHeight="1" s="120">
      <c r="B312" s="3" t="n"/>
      <c r="C312" s="129" t="n"/>
      <c r="D312" s="3" t="n"/>
      <c r="E312" s="3" t="n"/>
      <c r="F312" s="3" t="n"/>
      <c r="G312" s="3" t="n"/>
      <c r="H312" s="3" t="n"/>
      <c r="I312" s="3" t="n"/>
      <c r="J312" s="3" t="n"/>
      <c r="K312" s="3" t="n"/>
      <c r="L312" s="3" t="n"/>
      <c r="M312" s="3" t="n"/>
    </row>
    <row r="313" ht="11.25" customHeight="1" s="120">
      <c r="B313" s="3" t="n"/>
      <c r="C313" s="129" t="n"/>
      <c r="D313" s="3" t="n"/>
      <c r="E313" s="3" t="n"/>
      <c r="F313" s="3" t="n"/>
      <c r="G313" s="3" t="n"/>
      <c r="H313" s="3" t="n"/>
      <c r="I313" s="3" t="n"/>
      <c r="J313" s="3" t="n"/>
      <c r="K313" s="3" t="n"/>
      <c r="L313" s="3" t="n"/>
      <c r="M313" s="3" t="n"/>
    </row>
    <row r="314" ht="11.25" customHeight="1" s="120">
      <c r="B314" s="3" t="n"/>
      <c r="C314" s="129" t="n"/>
      <c r="D314" s="3" t="n"/>
      <c r="E314" s="3" t="n"/>
      <c r="F314" s="3" t="n"/>
      <c r="G314" s="3" t="n"/>
      <c r="H314" s="3" t="n"/>
      <c r="I314" s="3" t="n"/>
      <c r="J314" s="3" t="n"/>
      <c r="K314" s="3" t="n"/>
      <c r="L314" s="3" t="n"/>
      <c r="M314" s="3" t="n"/>
    </row>
    <row r="315" ht="11.25" customHeight="1" s="120">
      <c r="B315" s="3" t="n"/>
      <c r="C315" s="129" t="n"/>
      <c r="D315" s="3" t="n"/>
      <c r="E315" s="3" t="n"/>
      <c r="F315" s="3" t="n"/>
      <c r="G315" s="3" t="n"/>
      <c r="H315" s="3" t="n"/>
      <c r="I315" s="3" t="n"/>
      <c r="J315" s="3" t="n"/>
      <c r="K315" s="3" t="n"/>
      <c r="L315" s="3" t="n"/>
      <c r="M315" s="3" t="n"/>
    </row>
    <row r="316" ht="11.25" customHeight="1" s="120">
      <c r="B316" s="3" t="n"/>
      <c r="C316" s="129" t="n"/>
      <c r="D316" s="3" t="n"/>
      <c r="E316" s="3" t="n"/>
      <c r="F316" s="3" t="n"/>
      <c r="G316" s="3" t="n"/>
      <c r="H316" s="3" t="n"/>
      <c r="I316" s="3" t="n"/>
      <c r="J316" s="3" t="n"/>
      <c r="K316" s="3" t="n"/>
      <c r="L316" s="3" t="n"/>
      <c r="M316" s="3" t="n"/>
    </row>
    <row r="317" ht="11.25" customHeight="1" s="120">
      <c r="B317" s="3" t="n"/>
      <c r="C317" s="129" t="n"/>
      <c r="D317" s="3" t="n"/>
      <c r="E317" s="3" t="n"/>
      <c r="F317" s="3" t="n"/>
      <c r="G317" s="3" t="n"/>
      <c r="H317" s="3" t="n"/>
      <c r="I317" s="3" t="n"/>
      <c r="J317" s="3" t="n"/>
      <c r="K317" s="3" t="n"/>
      <c r="L317" s="3" t="n"/>
      <c r="M317" s="3" t="n"/>
    </row>
    <row r="318" ht="11.25" customHeight="1" s="120">
      <c r="B318" s="3" t="n"/>
      <c r="C318" s="129" t="n"/>
      <c r="D318" s="3" t="n"/>
      <c r="E318" s="3" t="n"/>
      <c r="F318" s="3" t="n"/>
      <c r="G318" s="3" t="n"/>
      <c r="H318" s="3" t="n"/>
      <c r="I318" s="3" t="n"/>
      <c r="J318" s="3" t="n"/>
      <c r="K318" s="3" t="n"/>
      <c r="L318" s="3" t="n"/>
      <c r="M318" s="3" t="n"/>
    </row>
    <row r="319" ht="11.25" customHeight="1" s="120">
      <c r="B319" s="3" t="n"/>
      <c r="C319" s="129" t="n"/>
      <c r="D319" s="3" t="n"/>
      <c r="E319" s="3" t="n"/>
      <c r="F319" s="3" t="n"/>
      <c r="G319" s="3" t="n"/>
      <c r="H319" s="3" t="n"/>
      <c r="I319" s="3" t="n"/>
      <c r="J319" s="3" t="n"/>
      <c r="K319" s="3" t="n"/>
      <c r="L319" s="3" t="n"/>
      <c r="M319" s="3" t="n"/>
    </row>
    <row r="320" ht="11.25" customHeight="1" s="120">
      <c r="B320" s="3" t="n"/>
      <c r="C320" s="129" t="n"/>
      <c r="D320" s="3" t="n"/>
      <c r="E320" s="3" t="n"/>
      <c r="F320" s="3" t="n"/>
      <c r="G320" s="3" t="n"/>
      <c r="H320" s="3" t="n"/>
      <c r="I320" s="3" t="n"/>
      <c r="J320" s="3" t="n"/>
      <c r="K320" s="3" t="n"/>
      <c r="L320" s="3" t="n"/>
      <c r="M320" s="3" t="n"/>
    </row>
    <row r="321" ht="11.25" customHeight="1" s="120">
      <c r="B321" s="3" t="n"/>
      <c r="C321" s="129" t="n"/>
      <c r="D321" s="3" t="n"/>
      <c r="E321" s="3" t="n"/>
      <c r="F321" s="3" t="n"/>
      <c r="G321" s="3" t="n"/>
      <c r="H321" s="3" t="n"/>
      <c r="I321" s="3" t="n"/>
      <c r="J321" s="3" t="n"/>
      <c r="K321" s="3" t="n"/>
      <c r="L321" s="3" t="n"/>
      <c r="M321" s="3" t="n"/>
    </row>
    <row r="322" ht="11.25" customHeight="1" s="120">
      <c r="B322" s="3" t="n"/>
      <c r="C322" s="129" t="n"/>
      <c r="D322" s="3" t="n"/>
      <c r="E322" s="3" t="n"/>
      <c r="F322" s="3" t="n"/>
      <c r="G322" s="3" t="n"/>
      <c r="H322" s="3" t="n"/>
      <c r="I322" s="3" t="n"/>
      <c r="J322" s="3" t="n"/>
      <c r="K322" s="3" t="n"/>
      <c r="L322" s="3" t="n"/>
      <c r="M322" s="3" t="n"/>
    </row>
    <row r="323" ht="11.25" customHeight="1" s="120">
      <c r="B323" s="3" t="n"/>
      <c r="C323" s="129" t="n"/>
      <c r="D323" s="3" t="n"/>
      <c r="E323" s="3" t="n"/>
      <c r="F323" s="3" t="n"/>
      <c r="G323" s="3" t="n"/>
      <c r="H323" s="3" t="n"/>
      <c r="I323" s="3" t="n"/>
      <c r="J323" s="3" t="n"/>
      <c r="K323" s="3" t="n"/>
      <c r="L323" s="3" t="n"/>
      <c r="M323" s="3" t="n"/>
    </row>
    <row r="324" ht="11.25" customHeight="1" s="120">
      <c r="B324" s="3" t="n"/>
      <c r="C324" s="129" t="n"/>
      <c r="D324" s="3" t="n"/>
      <c r="E324" s="3" t="n"/>
      <c r="F324" s="3" t="n"/>
      <c r="G324" s="3" t="n"/>
      <c r="H324" s="3" t="n"/>
      <c r="I324" s="3" t="n"/>
      <c r="J324" s="3" t="n"/>
      <c r="K324" s="3" t="n"/>
      <c r="L324" s="3" t="n"/>
      <c r="M324" s="3" t="n"/>
    </row>
    <row r="325" ht="11.25" customHeight="1" s="120">
      <c r="B325" s="3" t="n"/>
      <c r="C325" s="129" t="n"/>
      <c r="D325" s="3" t="n"/>
      <c r="E325" s="3" t="n"/>
      <c r="F325" s="3" t="n"/>
      <c r="G325" s="3" t="n"/>
      <c r="H325" s="3" t="n"/>
      <c r="I325" s="3" t="n"/>
      <c r="J325" s="3" t="n"/>
      <c r="K325" s="3" t="n"/>
      <c r="L325" s="3" t="n"/>
      <c r="M325" s="3" t="n"/>
    </row>
    <row r="326" ht="11.25" customHeight="1" s="120">
      <c r="B326" s="3" t="n"/>
      <c r="C326" s="129" t="n"/>
      <c r="D326" s="3" t="n"/>
      <c r="E326" s="3" t="n"/>
      <c r="F326" s="3" t="n"/>
      <c r="G326" s="3" t="n"/>
      <c r="H326" s="3" t="n"/>
      <c r="I326" s="3" t="n"/>
      <c r="J326" s="3" t="n"/>
      <c r="K326" s="3" t="n"/>
      <c r="L326" s="3" t="n"/>
      <c r="M326" s="3" t="n"/>
    </row>
    <row r="327" ht="11.25" customHeight="1" s="120">
      <c r="B327" s="3" t="n"/>
      <c r="C327" s="129" t="n"/>
      <c r="D327" s="3" t="n"/>
      <c r="E327" s="3" t="n"/>
      <c r="F327" s="3" t="n"/>
      <c r="G327" s="3" t="n"/>
      <c r="H327" s="3" t="n"/>
      <c r="I327" s="3" t="n"/>
      <c r="J327" s="3" t="n"/>
      <c r="K327" s="3" t="n"/>
      <c r="L327" s="3" t="n"/>
      <c r="M327" s="3" t="n"/>
    </row>
    <row r="328" ht="11.25" customHeight="1" s="120">
      <c r="B328" s="3" t="n"/>
      <c r="C328" s="129" t="n"/>
      <c r="D328" s="3" t="n"/>
      <c r="E328" s="3" t="n"/>
      <c r="F328" s="3" t="n"/>
      <c r="G328" s="3" t="n"/>
      <c r="H328" s="3" t="n"/>
      <c r="I328" s="3" t="n"/>
      <c r="J328" s="3" t="n"/>
      <c r="K328" s="3" t="n"/>
      <c r="L328" s="3" t="n"/>
      <c r="M328" s="3" t="n"/>
    </row>
    <row r="329" ht="11.25" customHeight="1" s="120">
      <c r="B329" s="3" t="n"/>
      <c r="C329" s="129" t="n"/>
      <c r="D329" s="3" t="n"/>
      <c r="E329" s="3" t="n"/>
      <c r="F329" s="3" t="n"/>
      <c r="G329" s="3" t="n"/>
      <c r="H329" s="3" t="n"/>
      <c r="I329" s="3" t="n"/>
      <c r="J329" s="3" t="n"/>
      <c r="K329" s="3" t="n"/>
      <c r="L329" s="3" t="n"/>
      <c r="M329" s="3" t="n"/>
    </row>
    <row r="330" ht="11.25" customHeight="1" s="120">
      <c r="B330" s="3" t="n"/>
      <c r="C330" s="129" t="n"/>
      <c r="D330" s="3" t="n"/>
      <c r="E330" s="3" t="n"/>
      <c r="F330" s="3" t="n"/>
      <c r="G330" s="3" t="n"/>
      <c r="H330" s="3" t="n"/>
      <c r="I330" s="3" t="n"/>
      <c r="J330" s="3" t="n"/>
      <c r="K330" s="3" t="n"/>
      <c r="L330" s="3" t="n"/>
      <c r="M330" s="3" t="n"/>
    </row>
    <row r="331" ht="11.25" customHeight="1" s="120">
      <c r="B331" s="3" t="n"/>
      <c r="C331" s="129" t="n"/>
      <c r="D331" s="3" t="n"/>
      <c r="E331" s="3" t="n"/>
      <c r="F331" s="3" t="n"/>
      <c r="G331" s="3" t="n"/>
      <c r="H331" s="3" t="n"/>
      <c r="I331" s="3" t="n"/>
      <c r="J331" s="3" t="n"/>
      <c r="K331" s="3" t="n"/>
      <c r="L331" s="3" t="n"/>
      <c r="M331" s="3" t="n"/>
    </row>
    <row r="332" ht="11.25" customHeight="1" s="120">
      <c r="B332" s="3" t="n"/>
      <c r="C332" s="129" t="n"/>
      <c r="D332" s="3" t="n"/>
      <c r="E332" s="3" t="n"/>
      <c r="F332" s="3" t="n"/>
      <c r="G332" s="3" t="n"/>
      <c r="H332" s="3" t="n"/>
      <c r="I332" s="3" t="n"/>
      <c r="J332" s="3" t="n"/>
      <c r="K332" s="3" t="n"/>
      <c r="L332" s="3" t="n"/>
      <c r="M332" s="3" t="n"/>
    </row>
    <row r="333" ht="11.25" customHeight="1" s="120">
      <c r="B333" s="3" t="n"/>
      <c r="C333" s="129" t="n"/>
      <c r="D333" s="3" t="n"/>
      <c r="E333" s="3" t="n"/>
      <c r="F333" s="3" t="n"/>
      <c r="G333" s="3" t="n"/>
      <c r="H333" s="3" t="n"/>
      <c r="I333" s="3" t="n"/>
      <c r="J333" s="3" t="n"/>
      <c r="K333" s="3" t="n"/>
      <c r="L333" s="3" t="n"/>
      <c r="M333" s="3" t="n"/>
    </row>
    <row r="334" ht="11.25" customHeight="1" s="120">
      <c r="B334" s="3" t="n"/>
      <c r="C334" s="129" t="n"/>
      <c r="D334" s="3" t="n"/>
      <c r="E334" s="3" t="n"/>
      <c r="F334" s="3" t="n"/>
      <c r="G334" s="3" t="n"/>
      <c r="H334" s="3" t="n"/>
      <c r="I334" s="3" t="n"/>
      <c r="J334" s="3" t="n"/>
      <c r="K334" s="3" t="n"/>
      <c r="L334" s="3" t="n"/>
      <c r="M334" s="3" t="n"/>
    </row>
    <row r="335" ht="11.25" customHeight="1" s="120">
      <c r="B335" s="3" t="n"/>
      <c r="C335" s="129" t="n"/>
      <c r="D335" s="3" t="n"/>
      <c r="E335" s="3" t="n"/>
      <c r="F335" s="3" t="n"/>
      <c r="G335" s="3" t="n"/>
      <c r="H335" s="3" t="n"/>
      <c r="I335" s="3" t="n"/>
      <c r="J335" s="3" t="n"/>
      <c r="K335" s="3" t="n"/>
      <c r="L335" s="3" t="n"/>
      <c r="M335" s="3" t="n"/>
    </row>
    <row r="336" ht="11.25" customHeight="1" s="120">
      <c r="B336" s="3" t="n"/>
      <c r="C336" s="129" t="n"/>
      <c r="D336" s="3" t="n"/>
      <c r="E336" s="3" t="n"/>
      <c r="F336" s="3" t="n"/>
      <c r="G336" s="3" t="n"/>
      <c r="H336" s="3" t="n"/>
      <c r="I336" s="3" t="n"/>
      <c r="J336" s="3" t="n"/>
      <c r="K336" s="3" t="n"/>
      <c r="L336" s="3" t="n"/>
      <c r="M336" s="3" t="n"/>
    </row>
    <row r="337" ht="11.25" customHeight="1" s="120">
      <c r="B337" s="3" t="n"/>
      <c r="C337" s="129" t="n"/>
      <c r="D337" s="3" t="n"/>
      <c r="E337" s="3" t="n"/>
      <c r="F337" s="3" t="n"/>
      <c r="G337" s="3" t="n"/>
      <c r="H337" s="3" t="n"/>
      <c r="I337" s="3" t="n"/>
      <c r="J337" s="3" t="n"/>
      <c r="K337" s="3" t="n"/>
      <c r="L337" s="3" t="n"/>
      <c r="M337" s="3" t="n"/>
    </row>
    <row r="338" ht="11.25" customHeight="1" s="120">
      <c r="B338" s="3" t="n"/>
      <c r="C338" s="129" t="n"/>
      <c r="D338" s="3" t="n"/>
      <c r="E338" s="3" t="n"/>
      <c r="F338" s="3" t="n"/>
      <c r="G338" s="3" t="n"/>
      <c r="H338" s="3" t="n"/>
      <c r="I338" s="3" t="n"/>
      <c r="J338" s="3" t="n"/>
      <c r="K338" s="3" t="n"/>
      <c r="L338" s="3" t="n"/>
      <c r="M338" s="3" t="n"/>
    </row>
    <row r="339" ht="11.25" customHeight="1" s="120">
      <c r="B339" s="3" t="n"/>
      <c r="C339" s="129" t="n"/>
      <c r="D339" s="3" t="n"/>
      <c r="E339" s="3" t="n"/>
      <c r="F339" s="3" t="n"/>
      <c r="G339" s="3" t="n"/>
      <c r="H339" s="3" t="n"/>
      <c r="I339" s="3" t="n"/>
      <c r="J339" s="3" t="n"/>
      <c r="K339" s="3" t="n"/>
      <c r="L339" s="3" t="n"/>
      <c r="M339" s="3" t="n"/>
    </row>
    <row r="340" ht="11.25" customHeight="1" s="120">
      <c r="B340" s="3" t="n"/>
      <c r="C340" s="129" t="n"/>
      <c r="D340" s="3" t="n"/>
      <c r="E340" s="3" t="n"/>
      <c r="F340" s="3" t="n"/>
      <c r="G340" s="3" t="n"/>
      <c r="H340" s="3" t="n"/>
      <c r="I340" s="3" t="n"/>
      <c r="J340" s="3" t="n"/>
      <c r="K340" s="3" t="n"/>
      <c r="L340" s="3" t="n"/>
      <c r="M340" s="3" t="n"/>
    </row>
    <row r="341" ht="11.25" customHeight="1" s="120">
      <c r="B341" s="3" t="n"/>
      <c r="C341" s="129" t="n"/>
      <c r="D341" s="3" t="n"/>
      <c r="E341" s="3" t="n"/>
      <c r="F341" s="3" t="n"/>
      <c r="G341" s="3" t="n"/>
      <c r="H341" s="3" t="n"/>
      <c r="I341" s="3" t="n"/>
      <c r="J341" s="3" t="n"/>
      <c r="K341" s="3" t="n"/>
      <c r="L341" s="3" t="n"/>
      <c r="M341" s="3" t="n"/>
    </row>
    <row r="342" ht="11.25" customHeight="1" s="120">
      <c r="B342" s="3" t="n"/>
      <c r="C342" s="129" t="n"/>
      <c r="D342" s="3" t="n"/>
      <c r="E342" s="3" t="n"/>
      <c r="F342" s="3" t="n"/>
      <c r="G342" s="3" t="n"/>
      <c r="H342" s="3" t="n"/>
      <c r="I342" s="3" t="n"/>
      <c r="J342" s="3" t="n"/>
      <c r="K342" s="3" t="n"/>
      <c r="L342" s="3" t="n"/>
      <c r="M342" s="3" t="n"/>
    </row>
    <row r="343" ht="11.25" customHeight="1" s="120">
      <c r="B343" s="3" t="n"/>
      <c r="C343" s="129" t="n"/>
      <c r="D343" s="3" t="n"/>
      <c r="E343" s="3" t="n"/>
      <c r="F343" s="3" t="n"/>
      <c r="G343" s="3" t="n"/>
      <c r="H343" s="3" t="n"/>
      <c r="I343" s="3" t="n"/>
      <c r="J343" s="3" t="n"/>
      <c r="K343" s="3" t="n"/>
      <c r="L343" s="3" t="n"/>
      <c r="M343" s="3" t="n"/>
    </row>
    <row r="344" ht="11.25" customHeight="1" s="120">
      <c r="B344" s="3" t="n"/>
      <c r="C344" s="129" t="n"/>
      <c r="D344" s="3" t="n"/>
      <c r="E344" s="3" t="n"/>
      <c r="F344" s="3" t="n"/>
      <c r="G344" s="3" t="n"/>
      <c r="H344" s="3" t="n"/>
      <c r="I344" s="3" t="n"/>
      <c r="J344" s="3" t="n"/>
      <c r="K344" s="3" t="n"/>
      <c r="L344" s="3" t="n"/>
      <c r="M344" s="3" t="n"/>
    </row>
    <row r="345" ht="11.25" customHeight="1" s="120">
      <c r="B345" s="3" t="n"/>
      <c r="C345" s="129" t="n"/>
      <c r="D345" s="3" t="n"/>
      <c r="E345" s="3" t="n"/>
      <c r="F345" s="3" t="n"/>
      <c r="G345" s="3" t="n"/>
      <c r="H345" s="3" t="n"/>
      <c r="I345" s="3" t="n"/>
      <c r="J345" s="3" t="n"/>
      <c r="K345" s="3" t="n"/>
      <c r="L345" s="3" t="n"/>
      <c r="M345" s="3" t="n"/>
    </row>
    <row r="346" ht="11.25" customHeight="1" s="120">
      <c r="B346" s="3" t="n"/>
      <c r="C346" s="129" t="n"/>
      <c r="D346" s="3" t="n"/>
      <c r="E346" s="3" t="n"/>
      <c r="F346" s="3" t="n"/>
      <c r="G346" s="3" t="n"/>
      <c r="H346" s="3" t="n"/>
      <c r="I346" s="3" t="n"/>
      <c r="J346" s="3" t="n"/>
      <c r="K346" s="3" t="n"/>
      <c r="L346" s="3" t="n"/>
      <c r="M346" s="3" t="n"/>
    </row>
    <row r="347" ht="11.25" customHeight="1" s="120">
      <c r="B347" s="3" t="n"/>
      <c r="C347" s="129" t="n"/>
      <c r="D347" s="3" t="n"/>
      <c r="E347" s="3" t="n"/>
      <c r="F347" s="3" t="n"/>
      <c r="G347" s="3" t="n"/>
      <c r="H347" s="3" t="n"/>
      <c r="I347" s="3" t="n"/>
      <c r="J347" s="3" t="n"/>
      <c r="K347" s="3" t="n"/>
      <c r="L347" s="3" t="n"/>
      <c r="M347" s="3" t="n"/>
    </row>
    <row r="348" ht="11.25" customHeight="1" s="120">
      <c r="B348" s="3" t="n"/>
      <c r="C348" s="129" t="n"/>
      <c r="D348" s="3" t="n"/>
      <c r="E348" s="3" t="n"/>
      <c r="F348" s="3" t="n"/>
      <c r="G348" s="3" t="n"/>
      <c r="H348" s="3" t="n"/>
      <c r="I348" s="3" t="n"/>
      <c r="J348" s="3" t="n"/>
      <c r="K348" s="3" t="n"/>
      <c r="L348" s="3" t="n"/>
      <c r="M348" s="3" t="n"/>
    </row>
    <row r="349" ht="11.25" customHeight="1" s="120">
      <c r="B349" s="3" t="n"/>
      <c r="C349" s="129" t="n"/>
      <c r="D349" s="3" t="n"/>
      <c r="E349" s="3" t="n"/>
      <c r="F349" s="3" t="n"/>
      <c r="G349" s="3" t="n"/>
      <c r="H349" s="3" t="n"/>
      <c r="I349" s="3" t="n"/>
      <c r="J349" s="3" t="n"/>
      <c r="K349" s="3" t="n"/>
      <c r="L349" s="3" t="n"/>
      <c r="M349" s="3" t="n"/>
    </row>
    <row r="350" ht="11.25" customHeight="1" s="120">
      <c r="B350" s="3" t="n"/>
      <c r="C350" s="129" t="n"/>
      <c r="D350" s="3" t="n"/>
      <c r="E350" s="3" t="n"/>
      <c r="F350" s="3" t="n"/>
      <c r="G350" s="3" t="n"/>
      <c r="H350" s="3" t="n"/>
      <c r="I350" s="3" t="n"/>
      <c r="J350" s="3" t="n"/>
      <c r="K350" s="3" t="n"/>
      <c r="L350" s="3" t="n"/>
      <c r="M350" s="3" t="n"/>
    </row>
    <row r="351" ht="11.25" customHeight="1" s="120">
      <c r="B351" s="3" t="n"/>
      <c r="C351" s="129" t="n"/>
      <c r="D351" s="3" t="n"/>
      <c r="E351" s="3" t="n"/>
      <c r="F351" s="3" t="n"/>
      <c r="G351" s="3" t="n"/>
      <c r="H351" s="3" t="n"/>
      <c r="I351" s="3" t="n"/>
      <c r="J351" s="3" t="n"/>
      <c r="K351" s="3" t="n"/>
      <c r="L351" s="3" t="n"/>
      <c r="M351" s="3" t="n"/>
    </row>
    <row r="352" ht="11.25" customHeight="1" s="120">
      <c r="B352" s="3" t="n"/>
      <c r="C352" s="129" t="n"/>
      <c r="D352" s="3" t="n"/>
      <c r="E352" s="3" t="n"/>
      <c r="F352" s="3" t="n"/>
      <c r="G352" s="3" t="n"/>
      <c r="H352" s="3" t="n"/>
      <c r="I352" s="3" t="n"/>
      <c r="J352" s="3" t="n"/>
      <c r="K352" s="3" t="n"/>
      <c r="L352" s="3" t="n"/>
      <c r="M352" s="3" t="n"/>
    </row>
    <row r="353" ht="11.25" customHeight="1" s="120">
      <c r="B353" s="3" t="n"/>
      <c r="C353" s="129" t="n"/>
      <c r="D353" s="3" t="n"/>
      <c r="E353" s="3" t="n"/>
      <c r="F353" s="3" t="n"/>
      <c r="G353" s="3" t="n"/>
      <c r="H353" s="3" t="n"/>
      <c r="I353" s="3" t="n"/>
      <c r="J353" s="3" t="n"/>
      <c r="K353" s="3" t="n"/>
      <c r="L353" s="3" t="n"/>
      <c r="M353" s="3" t="n"/>
    </row>
    <row r="354" ht="11.25" customHeight="1" s="120">
      <c r="B354" s="3" t="n"/>
      <c r="C354" s="129" t="n"/>
      <c r="D354" s="3" t="n"/>
      <c r="E354" s="3" t="n"/>
      <c r="F354" s="3" t="n"/>
      <c r="G354" s="3" t="n"/>
      <c r="H354" s="3" t="n"/>
      <c r="I354" s="3" t="n"/>
      <c r="J354" s="3" t="n"/>
      <c r="K354" s="3" t="n"/>
      <c r="L354" s="3" t="n"/>
      <c r="M354" s="3" t="n"/>
    </row>
    <row r="355" ht="11.25" customHeight="1" s="120">
      <c r="B355" s="3" t="n"/>
      <c r="C355" s="129" t="n"/>
      <c r="D355" s="3" t="n"/>
      <c r="E355" s="3" t="n"/>
      <c r="F355" s="3" t="n"/>
      <c r="G355" s="3" t="n"/>
      <c r="H355" s="3" t="n"/>
      <c r="I355" s="3" t="n"/>
      <c r="J355" s="3" t="n"/>
      <c r="K355" s="3" t="n"/>
      <c r="L355" s="3" t="n"/>
      <c r="M355" s="3" t="n"/>
    </row>
    <row r="356" ht="11.25" customHeight="1" s="120">
      <c r="B356" s="3" t="n"/>
      <c r="C356" s="129" t="n"/>
      <c r="D356" s="3" t="n"/>
      <c r="E356" s="3" t="n"/>
      <c r="F356" s="3" t="n"/>
      <c r="G356" s="3" t="n"/>
      <c r="H356" s="3" t="n"/>
      <c r="I356" s="3" t="n"/>
      <c r="J356" s="3" t="n"/>
      <c r="K356" s="3" t="n"/>
      <c r="L356" s="3" t="n"/>
      <c r="M356" s="3" t="n"/>
    </row>
    <row r="357" ht="11.25" customHeight="1" s="120">
      <c r="B357" s="3" t="n"/>
      <c r="C357" s="129" t="n"/>
      <c r="D357" s="3" t="n"/>
      <c r="E357" s="3" t="n"/>
      <c r="F357" s="3" t="n"/>
      <c r="G357" s="3" t="n"/>
      <c r="H357" s="3" t="n"/>
      <c r="I357" s="3" t="n"/>
      <c r="J357" s="3" t="n"/>
      <c r="K357" s="3" t="n"/>
      <c r="L357" s="3" t="n"/>
      <c r="M357" s="3" t="n"/>
    </row>
    <row r="358" ht="11.25" customHeight="1" s="120">
      <c r="B358" s="3" t="n"/>
      <c r="C358" s="129" t="n"/>
      <c r="D358" s="3" t="n"/>
      <c r="E358" s="3" t="n"/>
      <c r="F358" s="3" t="n"/>
      <c r="G358" s="3" t="n"/>
      <c r="H358" s="3" t="n"/>
      <c r="I358" s="3" t="n"/>
      <c r="J358" s="3" t="n"/>
      <c r="K358" s="3" t="n"/>
      <c r="L358" s="3" t="n"/>
      <c r="M358" s="3" t="n"/>
    </row>
    <row r="359" ht="11.25" customHeight="1" s="120">
      <c r="B359" s="3" t="n"/>
      <c r="C359" s="129" t="n"/>
      <c r="D359" s="3" t="n"/>
      <c r="E359" s="3" t="n"/>
      <c r="F359" s="3" t="n"/>
      <c r="G359" s="3" t="n"/>
      <c r="H359" s="3" t="n"/>
      <c r="I359" s="3" t="n"/>
      <c r="J359" s="3" t="n"/>
      <c r="K359" s="3" t="n"/>
      <c r="L359" s="3" t="n"/>
      <c r="M359" s="3" t="n"/>
    </row>
    <row r="360" ht="11.25" customHeight="1" s="120">
      <c r="B360" s="3" t="n"/>
      <c r="C360" s="129" t="n"/>
      <c r="D360" s="3" t="n"/>
      <c r="E360" s="3" t="n"/>
      <c r="F360" s="3" t="n"/>
      <c r="G360" s="3" t="n"/>
      <c r="H360" s="3" t="n"/>
      <c r="I360" s="3" t="n"/>
      <c r="J360" s="3" t="n"/>
      <c r="K360" s="3" t="n"/>
      <c r="L360" s="3" t="n"/>
      <c r="M360" s="3" t="n"/>
    </row>
    <row r="361" ht="11.25" customHeight="1" s="120">
      <c r="B361" s="3" t="n"/>
      <c r="C361" s="129" t="n"/>
      <c r="D361" s="3" t="n"/>
      <c r="E361" s="3" t="n"/>
      <c r="F361" s="3" t="n"/>
      <c r="G361" s="3" t="n"/>
      <c r="H361" s="3" t="n"/>
      <c r="I361" s="3" t="n"/>
      <c r="J361" s="3" t="n"/>
      <c r="K361" s="3" t="n"/>
      <c r="L361" s="3" t="n"/>
      <c r="M361" s="3" t="n"/>
    </row>
    <row r="362" ht="11.25" customHeight="1" s="120">
      <c r="B362" s="3" t="n"/>
      <c r="C362" s="129" t="n"/>
      <c r="D362" s="3" t="n"/>
      <c r="E362" s="3" t="n"/>
      <c r="F362" s="3" t="n"/>
      <c r="G362" s="3" t="n"/>
      <c r="H362" s="3" t="n"/>
      <c r="I362" s="3" t="n"/>
      <c r="J362" s="3" t="n"/>
      <c r="K362" s="3" t="n"/>
      <c r="L362" s="3" t="n"/>
      <c r="M362" s="3" t="n"/>
    </row>
    <row r="363" ht="11.25" customHeight="1" s="120">
      <c r="B363" s="3" t="n"/>
      <c r="C363" s="129" t="n"/>
      <c r="D363" s="3" t="n"/>
      <c r="E363" s="3" t="n"/>
      <c r="F363" s="3" t="n"/>
      <c r="G363" s="3" t="n"/>
      <c r="H363" s="3" t="n"/>
      <c r="I363" s="3" t="n"/>
      <c r="J363" s="3" t="n"/>
      <c r="K363" s="3" t="n"/>
      <c r="L363" s="3" t="n"/>
      <c r="M363" s="3" t="n"/>
    </row>
    <row r="364" ht="11.25" customHeight="1" s="120">
      <c r="B364" s="3" t="n"/>
      <c r="C364" s="129" t="n"/>
      <c r="D364" s="3" t="n"/>
      <c r="E364" s="3" t="n"/>
      <c r="F364" s="3" t="n"/>
      <c r="G364" s="3" t="n"/>
      <c r="H364" s="3" t="n"/>
      <c r="I364" s="3" t="n"/>
      <c r="J364" s="3" t="n"/>
      <c r="K364" s="3" t="n"/>
      <c r="L364" s="3" t="n"/>
      <c r="M364" s="3" t="n"/>
    </row>
    <row r="365" ht="11.25" customHeight="1" s="120">
      <c r="B365" s="3" t="n"/>
      <c r="C365" s="129" t="n"/>
      <c r="D365" s="3" t="n"/>
      <c r="E365" s="3" t="n"/>
      <c r="F365" s="3" t="n"/>
      <c r="G365" s="3" t="n"/>
      <c r="H365" s="3" t="n"/>
      <c r="I365" s="3" t="n"/>
      <c r="J365" s="3" t="n"/>
      <c r="K365" s="3" t="n"/>
      <c r="L365" s="3" t="n"/>
      <c r="M365" s="3" t="n"/>
    </row>
    <row r="366" ht="11.25" customHeight="1" s="120">
      <c r="B366" s="3" t="n"/>
      <c r="C366" s="129" t="n"/>
      <c r="D366" s="3" t="n"/>
      <c r="E366" s="3" t="n"/>
      <c r="F366" s="3" t="n"/>
      <c r="G366" s="3" t="n"/>
      <c r="H366" s="3" t="n"/>
      <c r="I366" s="3" t="n"/>
      <c r="J366" s="3" t="n"/>
      <c r="K366" s="3" t="n"/>
      <c r="L366" s="3" t="n"/>
      <c r="M366" s="3" t="n"/>
    </row>
    <row r="367" ht="11.25" customHeight="1" s="120">
      <c r="B367" s="3" t="n"/>
      <c r="C367" s="129" t="n"/>
      <c r="D367" s="3" t="n"/>
      <c r="E367" s="3" t="n"/>
      <c r="F367" s="3" t="n"/>
      <c r="G367" s="3" t="n"/>
      <c r="H367" s="3" t="n"/>
      <c r="I367" s="3" t="n"/>
      <c r="J367" s="3" t="n"/>
      <c r="K367" s="3" t="n"/>
      <c r="L367" s="3" t="n"/>
      <c r="M367" s="3" t="n"/>
    </row>
    <row r="368" ht="11.25" customHeight="1" s="120">
      <c r="B368" s="3" t="n"/>
      <c r="C368" s="129" t="n"/>
      <c r="D368" s="3" t="n"/>
      <c r="E368" s="3" t="n"/>
      <c r="F368" s="3" t="n"/>
      <c r="G368" s="3" t="n"/>
      <c r="H368" s="3" t="n"/>
      <c r="I368" s="3" t="n"/>
      <c r="J368" s="3" t="n"/>
      <c r="K368" s="3" t="n"/>
      <c r="L368" s="3" t="n"/>
      <c r="M368" s="3" t="n"/>
    </row>
    <row r="369" ht="11.25" customHeight="1" s="120">
      <c r="B369" s="3" t="n"/>
      <c r="C369" s="129" t="n"/>
      <c r="D369" s="3" t="n"/>
      <c r="E369" s="3" t="n"/>
      <c r="F369" s="3" t="n"/>
      <c r="G369" s="3" t="n"/>
      <c r="H369" s="3" t="n"/>
      <c r="I369" s="3" t="n"/>
      <c r="J369" s="3" t="n"/>
      <c r="K369" s="3" t="n"/>
      <c r="L369" s="3" t="n"/>
      <c r="M369" s="3" t="n"/>
    </row>
    <row r="370" ht="11.25" customHeight="1" s="120">
      <c r="B370" s="3" t="n"/>
      <c r="C370" s="129" t="n"/>
      <c r="D370" s="3" t="n"/>
      <c r="E370" s="3" t="n"/>
      <c r="F370" s="3" t="n"/>
      <c r="G370" s="3" t="n"/>
      <c r="H370" s="3" t="n"/>
      <c r="I370" s="3" t="n"/>
      <c r="J370" s="3" t="n"/>
      <c r="K370" s="3" t="n"/>
      <c r="L370" s="3" t="n"/>
      <c r="M370" s="3" t="n"/>
    </row>
    <row r="371" ht="11.25" customHeight="1" s="120">
      <c r="B371" s="3" t="n"/>
      <c r="C371" s="129" t="n"/>
      <c r="D371" s="3" t="n"/>
      <c r="E371" s="3" t="n"/>
      <c r="F371" s="3" t="n"/>
      <c r="G371" s="3" t="n"/>
      <c r="H371" s="3" t="n"/>
      <c r="I371" s="3" t="n"/>
      <c r="J371" s="3" t="n"/>
      <c r="K371" s="3" t="n"/>
      <c r="L371" s="3" t="n"/>
      <c r="M371" s="3" t="n"/>
    </row>
    <row r="372" ht="11.25" customHeight="1" s="120">
      <c r="B372" s="3" t="n"/>
      <c r="C372" s="129" t="n"/>
      <c r="D372" s="3" t="n"/>
      <c r="E372" s="3" t="n"/>
      <c r="F372" s="3" t="n"/>
      <c r="G372" s="3" t="n"/>
      <c r="H372" s="3" t="n"/>
      <c r="I372" s="3" t="n"/>
      <c r="J372" s="3" t="n"/>
      <c r="K372" s="3" t="n"/>
      <c r="L372" s="3" t="n"/>
      <c r="M372" s="3" t="n"/>
    </row>
    <row r="373" ht="11.25" customHeight="1" s="120">
      <c r="B373" s="3" t="n"/>
      <c r="C373" s="129" t="n"/>
      <c r="D373" s="3" t="n"/>
      <c r="E373" s="3" t="n"/>
      <c r="F373" s="3" t="n"/>
      <c r="G373" s="3" t="n"/>
      <c r="H373" s="3" t="n"/>
      <c r="I373" s="3" t="n"/>
      <c r="J373" s="3" t="n"/>
      <c r="K373" s="3" t="n"/>
      <c r="L373" s="3" t="n"/>
      <c r="M373" s="3" t="n"/>
    </row>
    <row r="374" ht="11.25" customHeight="1" s="120">
      <c r="B374" s="3" t="n"/>
      <c r="C374" s="129" t="n"/>
      <c r="D374" s="3" t="n"/>
      <c r="E374" s="3" t="n"/>
      <c r="F374" s="3" t="n"/>
      <c r="G374" s="3" t="n"/>
      <c r="H374" s="3" t="n"/>
      <c r="I374" s="3" t="n"/>
      <c r="J374" s="3" t="n"/>
      <c r="K374" s="3" t="n"/>
      <c r="L374" s="3" t="n"/>
      <c r="M374" s="3" t="n"/>
    </row>
    <row r="375" ht="11.25" customHeight="1" s="120">
      <c r="B375" s="3" t="n"/>
      <c r="C375" s="129" t="n"/>
      <c r="D375" s="3" t="n"/>
      <c r="E375" s="3" t="n"/>
      <c r="F375" s="3" t="n"/>
      <c r="G375" s="3" t="n"/>
      <c r="H375" s="3" t="n"/>
      <c r="I375" s="3" t="n"/>
      <c r="J375" s="3" t="n"/>
      <c r="K375" s="3" t="n"/>
      <c r="L375" s="3" t="n"/>
      <c r="M375" s="3" t="n"/>
    </row>
    <row r="376" ht="11.25" customHeight="1" s="120">
      <c r="B376" s="3" t="n"/>
      <c r="C376" s="129" t="n"/>
      <c r="D376" s="3" t="n"/>
      <c r="E376" s="3" t="n"/>
      <c r="F376" s="3" t="n"/>
      <c r="G376" s="3" t="n"/>
      <c r="H376" s="3" t="n"/>
      <c r="I376" s="3" t="n"/>
      <c r="J376" s="3" t="n"/>
      <c r="K376" s="3" t="n"/>
      <c r="L376" s="3" t="n"/>
      <c r="M376" s="3" t="n"/>
    </row>
    <row r="377" ht="11.25" customHeight="1" s="120">
      <c r="B377" s="3" t="n"/>
      <c r="C377" s="129" t="n"/>
      <c r="D377" s="3" t="n"/>
      <c r="E377" s="3" t="n"/>
      <c r="F377" s="3" t="n"/>
      <c r="G377" s="3" t="n"/>
      <c r="H377" s="3" t="n"/>
      <c r="I377" s="3" t="n"/>
      <c r="J377" s="3" t="n"/>
      <c r="K377" s="3" t="n"/>
      <c r="L377" s="3" t="n"/>
      <c r="M377" s="3" t="n"/>
    </row>
    <row r="378" ht="11.25" customHeight="1" s="120">
      <c r="B378" s="3" t="n"/>
      <c r="C378" s="129" t="n"/>
      <c r="D378" s="3" t="n"/>
      <c r="E378" s="3" t="n"/>
      <c r="F378" s="3" t="n"/>
      <c r="G378" s="3" t="n"/>
      <c r="H378" s="3" t="n"/>
      <c r="I378" s="3" t="n"/>
      <c r="J378" s="3" t="n"/>
      <c r="K378" s="3" t="n"/>
      <c r="L378" s="3" t="n"/>
      <c r="M378" s="3" t="n"/>
    </row>
    <row r="379" ht="11.25" customHeight="1" s="120">
      <c r="B379" s="3" t="n"/>
      <c r="C379" s="129" t="n"/>
      <c r="D379" s="3" t="n"/>
      <c r="E379" s="3" t="n"/>
      <c r="F379" s="3" t="n"/>
      <c r="G379" s="3" t="n"/>
      <c r="H379" s="3" t="n"/>
      <c r="I379" s="3" t="n"/>
      <c r="J379" s="3" t="n"/>
      <c r="K379" s="3" t="n"/>
      <c r="L379" s="3" t="n"/>
      <c r="M379" s="3" t="n"/>
    </row>
    <row r="380" ht="11.25" customHeight="1" s="120">
      <c r="B380" s="3" t="n"/>
      <c r="C380" s="129" t="n"/>
      <c r="D380" s="3" t="n"/>
      <c r="E380" s="3" t="n"/>
      <c r="F380" s="3" t="n"/>
      <c r="G380" s="3" t="n"/>
      <c r="H380" s="3" t="n"/>
      <c r="I380" s="3" t="n"/>
      <c r="J380" s="3" t="n"/>
      <c r="K380" s="3" t="n"/>
      <c r="L380" s="3" t="n"/>
      <c r="M380" s="3" t="n"/>
    </row>
    <row r="381" ht="11.25" customHeight="1" s="120">
      <c r="B381" s="3" t="n"/>
      <c r="C381" s="129" t="n"/>
      <c r="D381" s="3" t="n"/>
      <c r="E381" s="3" t="n"/>
      <c r="F381" s="3" t="n"/>
      <c r="G381" s="3" t="n"/>
      <c r="H381" s="3" t="n"/>
      <c r="I381" s="3" t="n"/>
      <c r="J381" s="3" t="n"/>
      <c r="K381" s="3" t="n"/>
      <c r="L381" s="3" t="n"/>
      <c r="M381" s="3" t="n"/>
    </row>
    <row r="382" ht="11.25" customHeight="1" s="120">
      <c r="B382" s="3" t="n"/>
      <c r="C382" s="129" t="n"/>
      <c r="D382" s="3" t="n"/>
      <c r="E382" s="3" t="n"/>
      <c r="F382" s="3" t="n"/>
      <c r="G382" s="3" t="n"/>
      <c r="H382" s="3" t="n"/>
      <c r="I382" s="3" t="n"/>
      <c r="J382" s="3" t="n"/>
      <c r="K382" s="3" t="n"/>
      <c r="L382" s="3" t="n"/>
      <c r="M382" s="3" t="n"/>
    </row>
    <row r="383" ht="11.25" customHeight="1" s="120">
      <c r="B383" s="3" t="n"/>
      <c r="C383" s="129" t="n"/>
      <c r="D383" s="3" t="n"/>
      <c r="E383" s="3" t="n"/>
      <c r="F383" s="3" t="n"/>
      <c r="G383" s="3" t="n"/>
      <c r="H383" s="3" t="n"/>
      <c r="I383" s="3" t="n"/>
      <c r="J383" s="3" t="n"/>
      <c r="K383" s="3" t="n"/>
      <c r="L383" s="3" t="n"/>
      <c r="M383" s="3" t="n"/>
    </row>
    <row r="384" ht="11.25" customHeight="1" s="120">
      <c r="B384" s="3" t="n"/>
      <c r="C384" s="129" t="n"/>
      <c r="D384" s="3" t="n"/>
      <c r="E384" s="3" t="n"/>
      <c r="F384" s="3" t="n"/>
      <c r="G384" s="3" t="n"/>
      <c r="H384" s="3" t="n"/>
      <c r="I384" s="3" t="n"/>
      <c r="J384" s="3" t="n"/>
      <c r="K384" s="3" t="n"/>
      <c r="L384" s="3" t="n"/>
      <c r="M384" s="3" t="n"/>
    </row>
    <row r="385" ht="11.25" customHeight="1" s="120">
      <c r="B385" s="3" t="n"/>
      <c r="C385" s="129" t="n"/>
      <c r="D385" s="3" t="n"/>
      <c r="E385" s="3" t="n"/>
      <c r="F385" s="3" t="n"/>
      <c r="G385" s="3" t="n"/>
      <c r="H385" s="3" t="n"/>
      <c r="I385" s="3" t="n"/>
      <c r="J385" s="3" t="n"/>
      <c r="K385" s="3" t="n"/>
      <c r="L385" s="3" t="n"/>
      <c r="M385" s="3" t="n"/>
    </row>
    <row r="386" ht="11.25" customHeight="1" s="120">
      <c r="B386" s="3" t="n"/>
      <c r="C386" s="129" t="n"/>
      <c r="D386" s="3" t="n"/>
      <c r="E386" s="3" t="n"/>
      <c r="F386" s="3" t="n"/>
      <c r="G386" s="3" t="n"/>
      <c r="H386" s="3" t="n"/>
      <c r="I386" s="3" t="n"/>
      <c r="J386" s="3" t="n"/>
      <c r="K386" s="3" t="n"/>
      <c r="L386" s="3" t="n"/>
      <c r="M386" s="3" t="n"/>
    </row>
    <row r="387" ht="11.25" customHeight="1" s="120">
      <c r="B387" s="3" t="n"/>
      <c r="C387" s="129" t="n"/>
      <c r="D387" s="3" t="n"/>
      <c r="E387" s="3" t="n"/>
      <c r="F387" s="3" t="n"/>
      <c r="G387" s="3" t="n"/>
      <c r="H387" s="3" t="n"/>
      <c r="I387" s="3" t="n"/>
      <c r="J387" s="3" t="n"/>
      <c r="K387" s="3" t="n"/>
      <c r="L387" s="3" t="n"/>
      <c r="M387" s="3" t="n"/>
    </row>
  </sheetData>
  <pageMargins left="0.7" right="0.7" top="0.75" bottom="0.75" header="0.3" footer="0.3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Q115"/>
  <sheetViews>
    <sheetView workbookViewId="0">
      <selection activeCell="A1" sqref="A1"/>
    </sheetView>
  </sheetViews>
  <sheetFormatPr baseColWidth="8" defaultRowHeight="14.4"/>
  <cols>
    <col width="4.109375" bestFit="1" customWidth="1" style="120" min="1" max="1"/>
    <col width="9.33203125" bestFit="1" customWidth="1" style="120" min="2" max="2"/>
    <col width="16.109375" bestFit="1" customWidth="1" style="120" min="3" max="3"/>
    <col width="9.33203125" bestFit="1" customWidth="1" style="120" min="4" max="4"/>
    <col width="15.5546875" bestFit="1" customWidth="1" style="120" min="5" max="5"/>
    <col width="8.33203125" bestFit="1" customWidth="1" style="120" min="6" max="7"/>
    <col width="11.33203125" bestFit="1" customWidth="1" style="120" min="8" max="9"/>
    <col width="12.44140625" bestFit="1" customWidth="1" style="120" min="10" max="12"/>
    <col width="10.109375" bestFit="1" customWidth="1" style="120" min="13" max="13"/>
    <col width="20.44140625" bestFit="1" customWidth="1" style="120" min="14" max="14"/>
    <col width="20.5546875" bestFit="1" customWidth="1" style="120" min="15" max="15"/>
    <col width="21.109375" bestFit="1" customWidth="1" style="120" min="16" max="16"/>
    <col width="22.44140625" bestFit="1" customWidth="1" style="120" min="17" max="17"/>
  </cols>
  <sheetData>
    <row r="1">
      <c r="B1" s="102" t="inlineStr">
        <is>
          <t>Period</t>
        </is>
      </c>
      <c r="C1" s="102" t="inlineStr">
        <is>
          <t>Amt Outstanding</t>
        </is>
      </c>
      <c r="D1" s="102" t="inlineStr">
        <is>
          <t>WAM</t>
        </is>
      </c>
      <c r="E1" s="102" t="inlineStr">
        <is>
          <t>Truncated WAM</t>
        </is>
      </c>
      <c r="F1" s="102" t="inlineStr">
        <is>
          <t>WAC</t>
        </is>
      </c>
      <c r="G1" s="102" t="inlineStr">
        <is>
          <t>WAD</t>
        </is>
      </c>
      <c r="H1" s="102" t="inlineStr">
        <is>
          <t>T+1 Mat</t>
        </is>
      </c>
      <c r="I1" s="102" t="inlineStr">
        <is>
          <t>T+3 Mat</t>
        </is>
      </c>
      <c r="J1" s="102" t="inlineStr">
        <is>
          <t>T+5 Mat</t>
        </is>
      </c>
      <c r="K1" s="102" t="inlineStr">
        <is>
          <t>T+10 Mat</t>
        </is>
      </c>
      <c r="L1" s="102" t="inlineStr">
        <is>
          <t>T 2-10 Mat</t>
        </is>
      </c>
      <c r="M1" s="102" t="inlineStr">
        <is>
          <t>TIPS Share</t>
        </is>
      </c>
      <c r="N1" s="102" t="inlineStr">
        <is>
          <t>SOMA-Adjusted WAC</t>
        </is>
      </c>
      <c r="O1" s="102" t="inlineStr">
        <is>
          <t>SOMA-Adjusted WAD</t>
        </is>
      </c>
      <c r="P1" s="102" t="inlineStr">
        <is>
          <t>FRNs Amt Outstanding</t>
        </is>
      </c>
      <c r="Q1" s="102" t="inlineStr">
        <is>
          <t>SOMA Amt Outstanding</t>
        </is>
      </c>
    </row>
    <row r="2">
      <c r="A2" s="102" t="n">
        <v>0</v>
      </c>
      <c r="B2" t="inlineStr">
        <is>
          <t>Apr 2022</t>
        </is>
      </c>
      <c r="C2" t="n">
        <v>19441.76735</v>
      </c>
      <c r="D2" t="n">
        <v>87.51118</v>
      </c>
      <c r="E2" t="n">
        <v>57.4816</v>
      </c>
      <c r="F2" t="n">
        <v>1.57497</v>
      </c>
      <c r="G2" t="n">
        <v>6.10483</v>
      </c>
      <c r="H2" t="n">
        <v>2641.19729</v>
      </c>
      <c r="I2" t="n">
        <v>8110.10253</v>
      </c>
      <c r="J2" t="n">
        <v>11419.08877</v>
      </c>
      <c r="K2" t="n">
        <v>15710.09232</v>
      </c>
      <c r="L2" t="n">
        <v>9931.95659</v>
      </c>
      <c r="M2" t="n">
        <v>0.08888</v>
      </c>
      <c r="N2" t="n">
        <v>1.07017</v>
      </c>
      <c r="O2" t="n">
        <v>4.26512</v>
      </c>
      <c r="P2" t="n">
        <v>0.02997</v>
      </c>
      <c r="Q2" t="n">
        <v>5402.872229999999</v>
      </c>
    </row>
    <row r="3">
      <c r="A3" s="102" t="n">
        <v>1</v>
      </c>
      <c r="B3" t="inlineStr">
        <is>
          <t>May 2022</t>
        </is>
      </c>
      <c r="C3" t="n">
        <v>19613.00882</v>
      </c>
      <c r="D3" t="n">
        <v>87.88032</v>
      </c>
      <c r="E3" t="n">
        <v>57.68401</v>
      </c>
      <c r="F3" t="n">
        <v>1.60548</v>
      </c>
      <c r="G3" t="n">
        <v>6.13645</v>
      </c>
      <c r="H3" t="n">
        <v>2768.15116</v>
      </c>
      <c r="I3" t="n">
        <v>8176.86286</v>
      </c>
      <c r="J3" t="n">
        <v>11506.4149</v>
      </c>
      <c r="K3" t="n">
        <v>15819.6564</v>
      </c>
      <c r="L3" t="n">
        <v>9943.81767</v>
      </c>
      <c r="M3" t="n">
        <v>0.08931</v>
      </c>
      <c r="N3" t="n">
        <v>1.2298</v>
      </c>
      <c r="O3" t="n">
        <v>4.28465</v>
      </c>
      <c r="P3" t="n">
        <v>0.03083</v>
      </c>
      <c r="Q3" t="n">
        <v>5404.8542</v>
      </c>
    </row>
    <row r="4">
      <c r="A4" s="102" t="n">
        <v>2</v>
      </c>
      <c r="B4" t="inlineStr">
        <is>
          <t>Jun 2022</t>
        </is>
      </c>
      <c r="C4" t="n">
        <v>19778.49885</v>
      </c>
      <c r="D4" t="n">
        <v>87.57035999999999</v>
      </c>
      <c r="E4" t="n">
        <v>57.4537</v>
      </c>
      <c r="F4" t="n">
        <v>1.63493</v>
      </c>
      <c r="G4" t="n">
        <v>6.06533</v>
      </c>
      <c r="H4" t="n">
        <v>2805.05315</v>
      </c>
      <c r="I4" t="n">
        <v>8228.631069999999</v>
      </c>
      <c r="J4" t="n">
        <v>11592.37119</v>
      </c>
      <c r="K4" t="n">
        <v>15945.58017</v>
      </c>
      <c r="L4" t="n">
        <v>10008.93325</v>
      </c>
      <c r="M4" t="n">
        <v>0.08992</v>
      </c>
      <c r="N4" t="n">
        <v>1.38953</v>
      </c>
      <c r="O4" t="n">
        <v>4.259</v>
      </c>
      <c r="P4" t="n">
        <v>0.03168</v>
      </c>
      <c r="Q4" t="n">
        <v>5376.85353</v>
      </c>
    </row>
    <row r="5">
      <c r="A5" s="102" t="n">
        <v>3</v>
      </c>
      <c r="B5" t="inlineStr">
        <is>
          <t>Jul 2022</t>
        </is>
      </c>
      <c r="C5" t="n">
        <v>19830.74318</v>
      </c>
      <c r="D5" t="n">
        <v>87.88141</v>
      </c>
      <c r="E5" t="n">
        <v>57.65296</v>
      </c>
      <c r="F5" t="n">
        <v>1.67014</v>
      </c>
      <c r="G5" t="n">
        <v>6.11662</v>
      </c>
      <c r="H5" t="n">
        <v>2767.88192</v>
      </c>
      <c r="I5" t="n">
        <v>8216.762290000001</v>
      </c>
      <c r="J5" t="n">
        <v>11587.93161</v>
      </c>
      <c r="K5" t="n">
        <v>15956.86423</v>
      </c>
      <c r="L5" t="n">
        <v>10055.74763</v>
      </c>
      <c r="M5" t="n">
        <v>0.08837</v>
      </c>
      <c r="N5" t="n">
        <v>1.54972</v>
      </c>
      <c r="O5" t="n">
        <v>4.31395</v>
      </c>
      <c r="P5" t="n">
        <v>0.02934</v>
      </c>
      <c r="Q5" t="n">
        <v>5348.867130000001</v>
      </c>
    </row>
    <row r="6">
      <c r="A6" s="102" t="n">
        <v>4</v>
      </c>
      <c r="B6" t="inlineStr">
        <is>
          <t>Aug 2022</t>
        </is>
      </c>
      <c r="C6" t="n">
        <v>19958.41504</v>
      </c>
      <c r="D6" t="n">
        <v>88.35980000000001</v>
      </c>
      <c r="E6" t="n">
        <v>57.84149</v>
      </c>
      <c r="F6" t="n">
        <v>1.69469</v>
      </c>
      <c r="G6" t="n">
        <v>6.13365</v>
      </c>
      <c r="H6" t="n">
        <v>2892.77014</v>
      </c>
      <c r="I6" t="n">
        <v>8273.951789999999</v>
      </c>
      <c r="J6" t="n">
        <v>11663.99525</v>
      </c>
      <c r="K6" t="n">
        <v>16016.63914</v>
      </c>
      <c r="L6" t="n">
        <v>10048.49924</v>
      </c>
      <c r="M6" t="n">
        <v>0.08863</v>
      </c>
      <c r="N6" t="n">
        <v>1.63442</v>
      </c>
      <c r="O6" t="n">
        <v>4.32976</v>
      </c>
      <c r="P6" t="n">
        <v>0.03025</v>
      </c>
      <c r="Q6" t="n">
        <v>5320.837669999999</v>
      </c>
    </row>
    <row r="7">
      <c r="A7" s="102" t="n">
        <v>5</v>
      </c>
      <c r="B7" t="inlineStr">
        <is>
          <t>Sep 2022</t>
        </is>
      </c>
      <c r="C7" t="n">
        <v>20094.78856</v>
      </c>
      <c r="D7" t="n">
        <v>88.11002999999999</v>
      </c>
      <c r="E7" t="n">
        <v>57.65583</v>
      </c>
      <c r="F7" t="n">
        <v>1.71841</v>
      </c>
      <c r="G7" t="n">
        <v>6.10522</v>
      </c>
      <c r="H7" t="n">
        <v>2918.21936</v>
      </c>
      <c r="I7" t="n">
        <v>8316.447840000001</v>
      </c>
      <c r="J7" t="n">
        <v>11725.34227</v>
      </c>
      <c r="K7" t="n">
        <v>16115.67281</v>
      </c>
      <c r="L7" t="n">
        <v>10095.68892</v>
      </c>
      <c r="M7" t="n">
        <v>0.08910999999999999</v>
      </c>
      <c r="N7" t="n">
        <v>1.71872</v>
      </c>
      <c r="O7" t="n">
        <v>4.33627</v>
      </c>
      <c r="P7" t="n">
        <v>0.03114</v>
      </c>
      <c r="Q7" t="n">
        <v>5279.178290000002</v>
      </c>
    </row>
    <row r="8">
      <c r="A8" s="102" t="n">
        <v>6</v>
      </c>
      <c r="B8" t="inlineStr">
        <is>
          <t>Oct 2022</t>
        </is>
      </c>
      <c r="C8" t="n">
        <v>20165.30143</v>
      </c>
      <c r="D8" t="n">
        <v>88.15329</v>
      </c>
      <c r="E8" t="n">
        <v>57.66012</v>
      </c>
      <c r="F8" t="n">
        <v>1.74109</v>
      </c>
      <c r="G8" t="n">
        <v>6.12893</v>
      </c>
      <c r="H8" t="n">
        <v>2868.95501</v>
      </c>
      <c r="I8" t="n">
        <v>8327.88572</v>
      </c>
      <c r="J8" t="n">
        <v>11734.91667</v>
      </c>
      <c r="K8" t="n">
        <v>16148.84002</v>
      </c>
      <c r="L8" t="n">
        <v>10139.07092</v>
      </c>
      <c r="M8" t="n">
        <v>0.09018</v>
      </c>
      <c r="N8" t="n">
        <v>1.80036</v>
      </c>
      <c r="O8" t="n">
        <v>4.37519</v>
      </c>
      <c r="P8" t="n">
        <v>0.02842</v>
      </c>
      <c r="Q8" t="n">
        <v>5234.796969999999</v>
      </c>
    </row>
    <row r="9">
      <c r="A9" s="102" t="n">
        <v>7</v>
      </c>
      <c r="B9" t="inlineStr">
        <is>
          <t>Nov 2022</t>
        </is>
      </c>
      <c r="C9" t="n">
        <v>20267.17334</v>
      </c>
      <c r="D9" t="n">
        <v>88.44714</v>
      </c>
      <c r="E9" t="n">
        <v>57.81686</v>
      </c>
      <c r="F9" t="n">
        <v>1.75834</v>
      </c>
      <c r="G9" t="n">
        <v>6.12879</v>
      </c>
      <c r="H9" t="n">
        <v>2963.30442</v>
      </c>
      <c r="I9" t="n">
        <v>8365.32627</v>
      </c>
      <c r="J9" t="n">
        <v>11812.18195</v>
      </c>
      <c r="K9" t="n">
        <v>16198.27512</v>
      </c>
      <c r="L9" t="n">
        <v>10113.07057</v>
      </c>
      <c r="M9" t="n">
        <v>0.09087000000000001</v>
      </c>
      <c r="N9" t="n">
        <v>1.81404</v>
      </c>
      <c r="O9" t="n">
        <v>4.38553</v>
      </c>
      <c r="P9" t="n">
        <v>0.02936</v>
      </c>
      <c r="Q9" t="n">
        <v>5176.79722</v>
      </c>
    </row>
    <row r="10">
      <c r="A10" s="102" t="n">
        <v>8</v>
      </c>
      <c r="B10" t="inlineStr">
        <is>
          <t>Dec 2022</t>
        </is>
      </c>
      <c r="C10" t="n">
        <v>20399.95317</v>
      </c>
      <c r="D10" t="n">
        <v>88.20314999999999</v>
      </c>
      <c r="E10" t="n">
        <v>57.63101</v>
      </c>
      <c r="F10" t="n">
        <v>1.77475</v>
      </c>
      <c r="G10" t="n">
        <v>6.09254</v>
      </c>
      <c r="H10" t="n">
        <v>2987.37623</v>
      </c>
      <c r="I10" t="n">
        <v>8411.19256</v>
      </c>
      <c r="J10" t="n">
        <v>11895.43982</v>
      </c>
      <c r="K10" t="n">
        <v>16293.69762</v>
      </c>
      <c r="L10" t="n">
        <v>10169.07011</v>
      </c>
      <c r="M10" t="n">
        <v>0.09156</v>
      </c>
      <c r="N10" t="n">
        <v>1.82804</v>
      </c>
      <c r="O10" t="n">
        <v>4.38435</v>
      </c>
      <c r="P10" t="n">
        <v>0.03025</v>
      </c>
      <c r="Q10" t="n">
        <v>5125.346880000001</v>
      </c>
    </row>
    <row r="11">
      <c r="A11" s="102" t="n">
        <v>9</v>
      </c>
      <c r="B11" t="inlineStr">
        <is>
          <t>Jan 2023</t>
        </is>
      </c>
      <c r="C11" t="n">
        <v>20394.36186</v>
      </c>
      <c r="D11" t="n">
        <v>88.56806</v>
      </c>
      <c r="E11" t="n">
        <v>57.85643</v>
      </c>
      <c r="F11" t="n">
        <v>1.79381</v>
      </c>
      <c r="G11" t="n">
        <v>6.13746</v>
      </c>
      <c r="H11" t="n">
        <v>2928.01883</v>
      </c>
      <c r="I11" t="n">
        <v>8401.81618</v>
      </c>
      <c r="J11" t="n">
        <v>11890.94031</v>
      </c>
      <c r="K11" t="n">
        <v>16250.74311</v>
      </c>
      <c r="L11" t="n">
        <v>10157.14933</v>
      </c>
      <c r="M11" t="n">
        <v>0.09026000000000001</v>
      </c>
      <c r="N11" t="n">
        <v>1.84482</v>
      </c>
      <c r="O11" t="n">
        <v>4.43735</v>
      </c>
      <c r="P11" t="n">
        <v>0.02732</v>
      </c>
      <c r="Q11" t="n">
        <v>5071.920020000001</v>
      </c>
    </row>
    <row r="12">
      <c r="A12" s="102" t="n">
        <v>10</v>
      </c>
      <c r="B12" t="inlineStr">
        <is>
          <t>Feb 2023</t>
        </is>
      </c>
      <c r="C12" t="n">
        <v>20479.01849</v>
      </c>
      <c r="D12" t="n">
        <v>89.108</v>
      </c>
      <c r="E12" t="n">
        <v>58.09502</v>
      </c>
      <c r="F12" t="n">
        <v>1.81666</v>
      </c>
      <c r="G12" t="n">
        <v>6.14004</v>
      </c>
      <c r="H12" t="n">
        <v>2989.89589</v>
      </c>
      <c r="I12" t="n">
        <v>8434.39878</v>
      </c>
      <c r="J12" t="n">
        <v>11936.15377</v>
      </c>
      <c r="K12" t="n">
        <v>16269.43086</v>
      </c>
      <c r="L12" t="n">
        <v>10137.67534</v>
      </c>
      <c r="M12" t="n">
        <v>0.09080000000000001</v>
      </c>
      <c r="N12" t="n">
        <v>1.92785</v>
      </c>
      <c r="O12" t="n">
        <v>4.44815</v>
      </c>
      <c r="P12" t="n">
        <v>0.02829</v>
      </c>
      <c r="Q12" t="n">
        <v>5013.938679999999</v>
      </c>
    </row>
    <row r="13">
      <c r="A13" s="102" t="n">
        <v>11</v>
      </c>
      <c r="B13" t="inlineStr">
        <is>
          <t>Mar 2023</t>
        </is>
      </c>
      <c r="C13" t="n">
        <v>20595.48451</v>
      </c>
      <c r="D13" t="n">
        <v>89.01902</v>
      </c>
      <c r="E13" t="n">
        <v>58.03423</v>
      </c>
      <c r="F13" t="n">
        <v>1.84297</v>
      </c>
      <c r="G13" t="n">
        <v>6.1513</v>
      </c>
      <c r="H13" t="n">
        <v>3003.29943</v>
      </c>
      <c r="I13" t="n">
        <v>8476.09045</v>
      </c>
      <c r="J13" t="n">
        <v>12005.71778</v>
      </c>
      <c r="K13" t="n">
        <v>16348.47519</v>
      </c>
      <c r="L13" t="n">
        <v>10181.079</v>
      </c>
      <c r="M13" t="n">
        <v>0.09136</v>
      </c>
      <c r="N13" t="n">
        <v>2.01227</v>
      </c>
      <c r="O13" t="n">
        <v>4.47849</v>
      </c>
      <c r="P13" t="n">
        <v>0.02919</v>
      </c>
      <c r="Q13" t="n">
        <v>4960.028189999999</v>
      </c>
    </row>
    <row r="14">
      <c r="A14" s="102" t="n">
        <v>12</v>
      </c>
      <c r="B14" t="inlineStr">
        <is>
          <t>Apr 2023</t>
        </is>
      </c>
      <c r="C14" t="n">
        <v>20594.55838</v>
      </c>
      <c r="D14" t="n">
        <v>89.38303999999999</v>
      </c>
      <c r="E14" t="n">
        <v>58.25632</v>
      </c>
      <c r="F14" t="n">
        <v>1.86977</v>
      </c>
      <c r="G14" t="n">
        <v>6.2026</v>
      </c>
      <c r="H14" t="n">
        <v>2912.20447</v>
      </c>
      <c r="I14" t="n">
        <v>8425.424059999999</v>
      </c>
      <c r="J14" t="n">
        <v>11980.07026</v>
      </c>
      <c r="K14" t="n">
        <v>16308.15589</v>
      </c>
      <c r="L14" t="n">
        <v>10241.28879</v>
      </c>
      <c r="M14" t="n">
        <v>0.08986</v>
      </c>
      <c r="N14" t="n">
        <v>2.09448</v>
      </c>
      <c r="O14" t="n">
        <v>4.53159</v>
      </c>
      <c r="P14" t="n">
        <v>0.02631</v>
      </c>
      <c r="Q14" t="n">
        <v>4901.338479999999</v>
      </c>
    </row>
    <row r="15">
      <c r="A15" s="102" t="n">
        <v>13</v>
      </c>
      <c r="B15" t="inlineStr">
        <is>
          <t>May 2023</t>
        </is>
      </c>
      <c r="C15" t="n">
        <v>20676.76551</v>
      </c>
      <c r="D15" t="n">
        <v>89.74623</v>
      </c>
      <c r="E15" t="n">
        <v>58.47995</v>
      </c>
      <c r="F15" t="n">
        <v>1.89333</v>
      </c>
      <c r="G15" t="n">
        <v>6.23353</v>
      </c>
      <c r="H15" t="n">
        <v>2987.44421</v>
      </c>
      <c r="I15" t="n">
        <v>8457.4715</v>
      </c>
      <c r="J15" t="n">
        <v>12040.73743</v>
      </c>
      <c r="K15" t="n">
        <v>16338.70312</v>
      </c>
      <c r="L15" t="n">
        <v>10226.78534</v>
      </c>
      <c r="M15" t="n">
        <v>0.09054</v>
      </c>
      <c r="N15" t="n">
        <v>2.10512</v>
      </c>
      <c r="O15" t="n">
        <v>4.56098</v>
      </c>
      <c r="P15" t="n">
        <v>0.02727</v>
      </c>
      <c r="Q15" t="n">
        <v>4842.613880000001</v>
      </c>
    </row>
    <row r="16">
      <c r="A16" s="102" t="n">
        <v>14</v>
      </c>
      <c r="B16" t="inlineStr">
        <is>
          <t>Jun 2023</t>
        </is>
      </c>
      <c r="C16" t="n">
        <v>20792.70949</v>
      </c>
      <c r="D16" t="n">
        <v>89.50779</v>
      </c>
      <c r="E16" t="n">
        <v>58.30042</v>
      </c>
      <c r="F16" t="n">
        <v>1.91258</v>
      </c>
      <c r="G16" t="n">
        <v>6.16834</v>
      </c>
      <c r="H16" t="n">
        <v>2996.51456</v>
      </c>
      <c r="I16" t="n">
        <v>8497.0119</v>
      </c>
      <c r="J16" t="n">
        <v>12122.2131</v>
      </c>
      <c r="K16" t="n">
        <v>16417.72659</v>
      </c>
      <c r="L16" t="n">
        <v>10279.77778</v>
      </c>
      <c r="M16" t="n">
        <v>0.09116</v>
      </c>
      <c r="N16" t="n">
        <v>2.11682</v>
      </c>
      <c r="O16" t="n">
        <v>4.53719</v>
      </c>
      <c r="P16" t="n">
        <v>0.02818</v>
      </c>
      <c r="Q16" t="n">
        <v>4795.621140000001</v>
      </c>
    </row>
    <row r="17">
      <c r="A17" s="102" t="n">
        <v>15</v>
      </c>
      <c r="B17" t="inlineStr">
        <is>
          <t>Jul 2023</t>
        </is>
      </c>
      <c r="C17" t="n">
        <v>20776.91118</v>
      </c>
      <c r="D17" t="n">
        <v>89.91211</v>
      </c>
      <c r="E17" t="n">
        <v>58.562</v>
      </c>
      <c r="F17" t="n">
        <v>1.93163</v>
      </c>
      <c r="G17" t="n">
        <v>6.22537</v>
      </c>
      <c r="H17" t="n">
        <v>2923.25255</v>
      </c>
      <c r="I17" t="n">
        <v>8447.642390000001</v>
      </c>
      <c r="J17" t="n">
        <v>12088.06728</v>
      </c>
      <c r="K17" t="n">
        <v>16365.00522</v>
      </c>
      <c r="L17" t="n">
        <v>10306.70667</v>
      </c>
      <c r="M17" t="n">
        <v>0.08976000000000001</v>
      </c>
      <c r="N17" t="n">
        <v>2.12916</v>
      </c>
      <c r="O17" t="n">
        <v>4.59844</v>
      </c>
      <c r="P17" t="n">
        <v>0.02538</v>
      </c>
      <c r="Q17" t="n">
        <v>4746.912049999999</v>
      </c>
    </row>
    <row r="18">
      <c r="A18" s="102" t="n">
        <v>16</v>
      </c>
      <c r="B18" t="inlineStr">
        <is>
          <t>Aug 2023</t>
        </is>
      </c>
      <c r="C18" t="n">
        <v>20830.07074</v>
      </c>
      <c r="D18" t="n">
        <v>90.45343</v>
      </c>
      <c r="E18" t="n">
        <v>58.81279</v>
      </c>
      <c r="F18" t="n">
        <v>1.94801</v>
      </c>
      <c r="G18" t="n">
        <v>6.25803</v>
      </c>
      <c r="H18" t="n">
        <v>2966.4704</v>
      </c>
      <c r="I18" t="n">
        <v>8458.484619999999</v>
      </c>
      <c r="J18" t="n">
        <v>12130.01977</v>
      </c>
      <c r="K18" t="n">
        <v>16356.33267</v>
      </c>
      <c r="L18" t="n">
        <v>10268.50569</v>
      </c>
      <c r="M18" t="n">
        <v>0.0902</v>
      </c>
      <c r="N18" t="n">
        <v>2.13825</v>
      </c>
      <c r="O18" t="n">
        <v>4.62901</v>
      </c>
      <c r="P18" t="n">
        <v>0.02637</v>
      </c>
      <c r="Q18" t="n">
        <v>4688.191309999998</v>
      </c>
    </row>
    <row r="19">
      <c r="A19" s="102" t="n">
        <v>17</v>
      </c>
      <c r="B19" t="inlineStr">
        <is>
          <t>Sep 2023</t>
        </is>
      </c>
      <c r="C19" t="n">
        <v>20941.34115</v>
      </c>
      <c r="D19" t="n">
        <v>90.25458999999999</v>
      </c>
      <c r="E19" t="n">
        <v>58.67375</v>
      </c>
      <c r="F19" t="n">
        <v>1.96599</v>
      </c>
      <c r="G19" t="n">
        <v>6.22343</v>
      </c>
      <c r="H19" t="n">
        <v>2972.8049</v>
      </c>
      <c r="I19" t="n">
        <v>8493.95657</v>
      </c>
      <c r="J19" t="n">
        <v>12185.21431</v>
      </c>
      <c r="K19" t="n">
        <v>16430.65056</v>
      </c>
      <c r="L19" t="n">
        <v>10319.66998</v>
      </c>
      <c r="M19" t="n">
        <v>0.09064</v>
      </c>
      <c r="N19" t="n">
        <v>2.14921</v>
      </c>
      <c r="O19" t="n">
        <v>4.62498</v>
      </c>
      <c r="P19" t="n">
        <v>0.02728</v>
      </c>
      <c r="Q19" t="n">
        <v>4650.074770000001</v>
      </c>
    </row>
    <row r="20">
      <c r="A20" s="102" t="n">
        <v>18</v>
      </c>
      <c r="B20" t="inlineStr">
        <is>
          <t>Oct 2023</t>
        </is>
      </c>
      <c r="C20" t="n">
        <v>20977.31252</v>
      </c>
      <c r="D20" t="n">
        <v>90.38634</v>
      </c>
      <c r="E20" t="n">
        <v>58.74792</v>
      </c>
      <c r="F20" t="n">
        <v>1.97941</v>
      </c>
      <c r="G20" t="n">
        <v>6.25579</v>
      </c>
      <c r="H20" t="n">
        <v>2931.35023</v>
      </c>
      <c r="I20" t="n">
        <v>8489.2232</v>
      </c>
      <c r="J20" t="n">
        <v>12174.20414</v>
      </c>
      <c r="K20" t="n">
        <v>16429.66676</v>
      </c>
      <c r="L20" t="n">
        <v>10362.8672</v>
      </c>
      <c r="M20" t="n">
        <v>0.09168999999999999</v>
      </c>
      <c r="N20" t="n">
        <v>2.15635</v>
      </c>
      <c r="O20" t="n">
        <v>4.66657</v>
      </c>
      <c r="P20" t="n">
        <v>0.02446</v>
      </c>
      <c r="Q20" t="n">
        <v>4598.920689999999</v>
      </c>
    </row>
    <row r="21">
      <c r="A21" s="102" t="n">
        <v>19</v>
      </c>
      <c r="B21" t="inlineStr">
        <is>
          <t>Nov 2023</t>
        </is>
      </c>
      <c r="C21" t="n">
        <v>21016.80704</v>
      </c>
      <c r="D21" t="n">
        <v>90.61824</v>
      </c>
      <c r="E21" t="n">
        <v>58.87515</v>
      </c>
      <c r="F21" t="n">
        <v>1.99339</v>
      </c>
      <c r="G21" t="n">
        <v>6.26268</v>
      </c>
      <c r="H21" t="n">
        <v>3013.80586</v>
      </c>
      <c r="I21" t="n">
        <v>8518.94519</v>
      </c>
      <c r="J21" t="n">
        <v>12231.26138</v>
      </c>
      <c r="K21" t="n">
        <v>16425.51586</v>
      </c>
      <c r="L21" t="n">
        <v>10317.07232</v>
      </c>
      <c r="M21" t="n">
        <v>0.09245</v>
      </c>
      <c r="N21" t="n">
        <v>2.164</v>
      </c>
      <c r="O21" t="n">
        <v>4.69059</v>
      </c>
      <c r="P21" t="n">
        <v>0.02546</v>
      </c>
      <c r="Q21" t="n">
        <v>4540.21271</v>
      </c>
    </row>
    <row r="22">
      <c r="A22" s="102" t="n">
        <v>20</v>
      </c>
      <c r="B22" t="inlineStr">
        <is>
          <t>Dec 2023</t>
        </is>
      </c>
      <c r="C22" t="n">
        <v>21124.53277</v>
      </c>
      <c r="D22" t="n">
        <v>90.43065</v>
      </c>
      <c r="E22" t="n">
        <v>58.74055</v>
      </c>
      <c r="F22" t="n">
        <v>2.00846</v>
      </c>
      <c r="G22" t="n">
        <v>6.21972</v>
      </c>
      <c r="H22" t="n">
        <v>3007.84098</v>
      </c>
      <c r="I22" t="n">
        <v>8540.39883</v>
      </c>
      <c r="J22" t="n">
        <v>12286.92991</v>
      </c>
      <c r="K22" t="n">
        <v>16496.28112</v>
      </c>
      <c r="L22" t="n">
        <v>10365.11092</v>
      </c>
      <c r="M22" t="n">
        <v>0.09309000000000001</v>
      </c>
      <c r="N22" t="n">
        <v>2.17271</v>
      </c>
      <c r="O22" t="n">
        <v>4.67998</v>
      </c>
      <c r="P22" t="n">
        <v>0.02637</v>
      </c>
      <c r="Q22" t="n">
        <v>4495.805080000002</v>
      </c>
    </row>
    <row r="23">
      <c r="A23" s="102" t="n">
        <v>21</v>
      </c>
      <c r="B23" t="inlineStr">
        <is>
          <t>Jan 2024</t>
        </is>
      </c>
      <c r="C23" t="n">
        <v>21104.02072</v>
      </c>
      <c r="D23" t="n">
        <v>90.80231999999999</v>
      </c>
      <c r="E23" t="n">
        <v>58.98306</v>
      </c>
      <c r="F23" t="n">
        <v>2.02396</v>
      </c>
      <c r="G23" t="n">
        <v>6.26618</v>
      </c>
      <c r="H23" t="n">
        <v>2967.08787</v>
      </c>
      <c r="I23" t="n">
        <v>8509.26297</v>
      </c>
      <c r="J23" t="n">
        <v>12260.10677</v>
      </c>
      <c r="K23" t="n">
        <v>16438.80593</v>
      </c>
      <c r="L23" t="n">
        <v>10351.51428</v>
      </c>
      <c r="M23" t="n">
        <v>0.09171</v>
      </c>
      <c r="N23" t="n">
        <v>2.18168</v>
      </c>
      <c r="O23" t="n">
        <v>4.73142</v>
      </c>
      <c r="P23" t="n">
        <v>0.02404</v>
      </c>
      <c r="Q23" t="n">
        <v>4443.77563</v>
      </c>
    </row>
    <row r="24">
      <c r="A24" s="102" t="n">
        <v>22</v>
      </c>
      <c r="B24" t="inlineStr">
        <is>
          <t>Feb 2024</t>
        </is>
      </c>
      <c r="C24" t="n">
        <v>21142.9596</v>
      </c>
      <c r="D24" t="n">
        <v>91.17737</v>
      </c>
      <c r="E24" t="n">
        <v>59.131</v>
      </c>
      <c r="F24" t="n">
        <v>2.03678</v>
      </c>
      <c r="G24" t="n">
        <v>6.27076</v>
      </c>
      <c r="H24" t="n">
        <v>3036.02265</v>
      </c>
      <c r="I24" t="n">
        <v>8526.42506</v>
      </c>
      <c r="J24" t="n">
        <v>12307.3374</v>
      </c>
      <c r="K24" t="n">
        <v>16422.42171</v>
      </c>
      <c r="L24" t="n">
        <v>10279.37425</v>
      </c>
      <c r="M24" t="n">
        <v>0.09225</v>
      </c>
      <c r="N24" t="n">
        <v>2.18796</v>
      </c>
      <c r="O24" t="n">
        <v>4.75303</v>
      </c>
      <c r="P24" t="n">
        <v>0.02503</v>
      </c>
      <c r="Q24" t="n">
        <v>4385.059509999999</v>
      </c>
    </row>
    <row r="25">
      <c r="A25" s="102" t="n">
        <v>23</v>
      </c>
      <c r="B25" t="inlineStr">
        <is>
          <t>Mar 2024</t>
        </is>
      </c>
      <c r="C25" t="n">
        <v>21248.11695</v>
      </c>
      <c r="D25" t="n">
        <v>91.05493</v>
      </c>
      <c r="E25" t="n">
        <v>59.0574</v>
      </c>
      <c r="F25" t="n">
        <v>2.04751</v>
      </c>
      <c r="G25" t="n">
        <v>6.2691</v>
      </c>
      <c r="H25" t="n">
        <v>3039.99673</v>
      </c>
      <c r="I25" t="n">
        <v>8549.883750000001</v>
      </c>
      <c r="J25" t="n">
        <v>12343.03627</v>
      </c>
      <c r="K25" t="n">
        <v>16490.58428</v>
      </c>
      <c r="L25" t="n">
        <v>10313.4375</v>
      </c>
      <c r="M25" t="n">
        <v>0.09271</v>
      </c>
      <c r="N25" t="n">
        <v>2.19395</v>
      </c>
      <c r="O25" t="n">
        <v>4.77025</v>
      </c>
      <c r="P25" t="n">
        <v>0.02594</v>
      </c>
      <c r="Q25" t="n">
        <v>4350.86681</v>
      </c>
    </row>
    <row r="26">
      <c r="A26" s="102" t="n">
        <v>24</v>
      </c>
      <c r="B26" t="inlineStr">
        <is>
          <t>Apr 2024</t>
        </is>
      </c>
      <c r="C26" t="n">
        <v>21251.62689</v>
      </c>
      <c r="D26" t="n">
        <v>91.28857000000001</v>
      </c>
      <c r="E26" t="n">
        <v>59.20072</v>
      </c>
      <c r="F26" t="n">
        <v>2.05823</v>
      </c>
      <c r="G26" t="n">
        <v>6.30527</v>
      </c>
      <c r="H26" t="n">
        <v>2962.98423</v>
      </c>
      <c r="I26" t="n">
        <v>8504.886479999999</v>
      </c>
      <c r="J26" t="n">
        <v>12320.86445</v>
      </c>
      <c r="K26" t="n">
        <v>16456.74297</v>
      </c>
      <c r="L26" t="n">
        <v>10336.67842</v>
      </c>
      <c r="M26" t="n">
        <v>0.09202</v>
      </c>
      <c r="N26" t="n">
        <v>2.19727</v>
      </c>
      <c r="O26" t="n">
        <v>4.81229</v>
      </c>
      <c r="P26" t="n">
        <v>0.02372</v>
      </c>
      <c r="Q26" t="n">
        <v>4292.01539</v>
      </c>
    </row>
    <row r="27">
      <c r="A27" s="102" t="n">
        <v>25</v>
      </c>
      <c r="B27" t="inlineStr">
        <is>
          <t>May 2024</t>
        </is>
      </c>
      <c r="C27" t="n">
        <v>21302.1217</v>
      </c>
      <c r="D27" t="n">
        <v>91.61434</v>
      </c>
      <c r="E27" t="n">
        <v>59.40611</v>
      </c>
      <c r="F27" t="n">
        <v>2.06954</v>
      </c>
      <c r="G27" t="n">
        <v>6.33902</v>
      </c>
      <c r="H27" t="n">
        <v>3022.42544</v>
      </c>
      <c r="I27" t="n">
        <v>8512.946620000001</v>
      </c>
      <c r="J27" t="n">
        <v>12348.91272</v>
      </c>
      <c r="K27" t="n">
        <v>16459.5544</v>
      </c>
      <c r="L27" t="n">
        <v>10296.8509</v>
      </c>
      <c r="M27" t="n">
        <v>0.09274</v>
      </c>
      <c r="N27" t="n">
        <v>2.19385</v>
      </c>
      <c r="O27" t="n">
        <v>4.84842</v>
      </c>
      <c r="P27" t="n">
        <v>0.02477</v>
      </c>
      <c r="Q27" t="n">
        <v>4233.135340000001</v>
      </c>
    </row>
    <row r="28">
      <c r="A28" s="102" t="n">
        <v>26</v>
      </c>
      <c r="B28" t="inlineStr">
        <is>
          <t>Jun 2024</t>
        </is>
      </c>
      <c r="C28" t="n">
        <v>21414.49893</v>
      </c>
      <c r="D28" t="n">
        <v>91.35584</v>
      </c>
      <c r="E28" t="n">
        <v>59.22895</v>
      </c>
      <c r="F28" t="n">
        <v>2.07932</v>
      </c>
      <c r="G28" t="n">
        <v>6.27464</v>
      </c>
      <c r="H28" t="n">
        <v>3022.76988</v>
      </c>
      <c r="I28" t="n">
        <v>8539.162179999999</v>
      </c>
      <c r="J28" t="n">
        <v>12399.11937</v>
      </c>
      <c r="K28" t="n">
        <v>16535.04062</v>
      </c>
      <c r="L28" t="n">
        <v>10333.01495</v>
      </c>
      <c r="M28" t="n">
        <v>0.09332</v>
      </c>
      <c r="N28" t="n">
        <v>2.1923</v>
      </c>
      <c r="O28" t="n">
        <v>4.81943</v>
      </c>
      <c r="P28" t="n">
        <v>0.02567</v>
      </c>
      <c r="Q28" t="n">
        <v>4198.643170000003</v>
      </c>
    </row>
    <row r="29">
      <c r="A29" s="102" t="n">
        <v>27</v>
      </c>
      <c r="B29" t="inlineStr">
        <is>
          <t>Jul 2024</t>
        </is>
      </c>
      <c r="C29" t="n">
        <v>21428.74058</v>
      </c>
      <c r="D29" t="n">
        <v>91.72568</v>
      </c>
      <c r="E29" t="n">
        <v>59.48751</v>
      </c>
      <c r="F29" t="n">
        <v>2.09162</v>
      </c>
      <c r="G29" t="n">
        <v>6.32789</v>
      </c>
      <c r="H29" t="n">
        <v>2947.3227</v>
      </c>
      <c r="I29" t="n">
        <v>8499.98904</v>
      </c>
      <c r="J29" t="n">
        <v>12359.54424</v>
      </c>
      <c r="K29" t="n">
        <v>16508.2461</v>
      </c>
      <c r="L29" t="n">
        <v>10375.62377</v>
      </c>
      <c r="M29" t="n">
        <v>0.09184</v>
      </c>
      <c r="N29" t="n">
        <v>2.19211</v>
      </c>
      <c r="O29" t="n">
        <v>4.86875</v>
      </c>
      <c r="P29" t="n">
        <v>0.02357</v>
      </c>
      <c r="Q29" t="n">
        <v>4169.771190000003</v>
      </c>
    </row>
    <row r="30">
      <c r="A30" s="102" t="n">
        <v>28</v>
      </c>
      <c r="B30" t="inlineStr">
        <is>
          <t>Aug 2024</t>
        </is>
      </c>
      <c r="C30" t="n">
        <v>21485.38431</v>
      </c>
      <c r="D30" t="n">
        <v>92.06785000000001</v>
      </c>
      <c r="E30" t="n">
        <v>59.63241</v>
      </c>
      <c r="F30" t="n">
        <v>2.10279</v>
      </c>
      <c r="G30" t="n">
        <v>6.34029</v>
      </c>
      <c r="H30" t="n">
        <v>3022.05248</v>
      </c>
      <c r="I30" t="n">
        <v>8533.12444</v>
      </c>
      <c r="J30" t="n">
        <v>12415.8689</v>
      </c>
      <c r="K30" t="n">
        <v>16507.8574</v>
      </c>
      <c r="L30" t="n">
        <v>10317.63965</v>
      </c>
      <c r="M30" t="n">
        <v>0.0922</v>
      </c>
      <c r="N30" t="n">
        <v>2.19034</v>
      </c>
      <c r="O30" t="n">
        <v>4.88846</v>
      </c>
      <c r="P30" t="n">
        <v>0.02453</v>
      </c>
      <c r="Q30" t="n">
        <v>4140.878390000002</v>
      </c>
    </row>
    <row r="31">
      <c r="A31" s="102" t="n">
        <v>29</v>
      </c>
      <c r="B31" t="inlineStr">
        <is>
          <t>Sep 2024</t>
        </is>
      </c>
      <c r="C31" t="n">
        <v>21594.92354</v>
      </c>
      <c r="D31" t="n">
        <v>91.84344</v>
      </c>
      <c r="E31" t="n">
        <v>59.49132</v>
      </c>
      <c r="F31" t="n">
        <v>2.11141</v>
      </c>
      <c r="G31" t="n">
        <v>6.31482</v>
      </c>
      <c r="H31" t="n">
        <v>3020.82378</v>
      </c>
      <c r="I31" t="n">
        <v>8567.768830000001</v>
      </c>
      <c r="J31" t="n">
        <v>12448.17143</v>
      </c>
      <c r="K31" t="n">
        <v>16580.41757</v>
      </c>
      <c r="L31" t="n">
        <v>10353.05318</v>
      </c>
      <c r="M31" t="n">
        <v>0.09261</v>
      </c>
      <c r="N31" t="n">
        <v>2.18882</v>
      </c>
      <c r="O31" t="n">
        <v>4.88521</v>
      </c>
      <c r="P31" t="n">
        <v>0.02543</v>
      </c>
      <c r="Q31" t="n">
        <v>4111.98832</v>
      </c>
    </row>
    <row r="32">
      <c r="A32" s="102" t="n">
        <v>30</v>
      </c>
      <c r="B32" t="inlineStr">
        <is>
          <t>Oct 2024</t>
        </is>
      </c>
      <c r="C32" t="n">
        <v>21606.6454</v>
      </c>
      <c r="D32" t="n">
        <v>92.04351</v>
      </c>
      <c r="E32" t="n">
        <v>59.62329</v>
      </c>
      <c r="F32" t="n">
        <v>2.12106</v>
      </c>
      <c r="G32" t="n">
        <v>6.35173</v>
      </c>
      <c r="H32" t="n">
        <v>2952.74807</v>
      </c>
      <c r="I32" t="n">
        <v>8539.369790000001</v>
      </c>
      <c r="J32" t="n">
        <v>12387.43453</v>
      </c>
      <c r="K32" t="n">
        <v>16555.12987</v>
      </c>
      <c r="L32" t="n">
        <v>10380.24711</v>
      </c>
      <c r="M32" t="n">
        <v>0.09174</v>
      </c>
      <c r="N32" t="n">
        <v>2.18867</v>
      </c>
      <c r="O32" t="n">
        <v>4.92795</v>
      </c>
      <c r="P32" t="n">
        <v>0.02338</v>
      </c>
      <c r="Q32" t="n">
        <v>4083.10108</v>
      </c>
    </row>
    <row r="33">
      <c r="A33" s="102" t="n">
        <v>31</v>
      </c>
      <c r="B33" t="inlineStr">
        <is>
          <t>Nov 2024</t>
        </is>
      </c>
      <c r="C33" t="n">
        <v>21662.16746</v>
      </c>
      <c r="D33" t="n">
        <v>92.35548</v>
      </c>
      <c r="E33" t="n">
        <v>59.81723</v>
      </c>
      <c r="F33" t="n">
        <v>2.12726</v>
      </c>
      <c r="G33" t="n">
        <v>6.35322</v>
      </c>
      <c r="H33" t="n">
        <v>2997.59741</v>
      </c>
      <c r="I33" t="n">
        <v>8578.11709</v>
      </c>
      <c r="J33" t="n">
        <v>12412.83689</v>
      </c>
      <c r="K33" t="n">
        <v>16560.46426</v>
      </c>
      <c r="L33" t="n">
        <v>10351.0679</v>
      </c>
      <c r="M33" t="n">
        <v>0.09238</v>
      </c>
      <c r="N33" t="n">
        <v>2.18483</v>
      </c>
      <c r="O33" t="n">
        <v>4.93647</v>
      </c>
      <c r="P33" t="n">
        <v>0.02434</v>
      </c>
      <c r="Q33" t="n">
        <v>4054.20635</v>
      </c>
    </row>
    <row r="34">
      <c r="A34" s="102" t="n">
        <v>32</v>
      </c>
      <c r="B34" t="inlineStr">
        <is>
          <t>Dec 2024</t>
        </is>
      </c>
      <c r="C34" t="n">
        <v>21777.66522</v>
      </c>
      <c r="D34" t="n">
        <v>92.10059</v>
      </c>
      <c r="E34" t="n">
        <v>59.653</v>
      </c>
      <c r="F34" t="n">
        <v>2.13227</v>
      </c>
      <c r="G34" t="n">
        <v>6.31816</v>
      </c>
      <c r="H34" t="n">
        <v>3005.98935</v>
      </c>
      <c r="I34" t="n">
        <v>8626.652700000001</v>
      </c>
      <c r="J34" t="n">
        <v>12463.92693</v>
      </c>
      <c r="K34" t="n">
        <v>16639.03781</v>
      </c>
      <c r="L34" t="n">
        <v>10396.98438</v>
      </c>
      <c r="M34" t="n">
        <v>0.09293999999999999</v>
      </c>
      <c r="N34" t="n">
        <v>2.1806</v>
      </c>
      <c r="O34" t="n">
        <v>4.92649</v>
      </c>
      <c r="P34" t="n">
        <v>0.02522</v>
      </c>
      <c r="Q34" t="n">
        <v>4027.317779999998</v>
      </c>
    </row>
    <row r="35">
      <c r="A35" s="102" t="n">
        <v>33</v>
      </c>
      <c r="B35" t="inlineStr">
        <is>
          <t>Jan 2025</t>
        </is>
      </c>
      <c r="C35" t="n">
        <v>21760.71381</v>
      </c>
      <c r="D35" t="n">
        <v>92.58813000000001</v>
      </c>
      <c r="E35" t="n">
        <v>59.98961</v>
      </c>
      <c r="F35" t="n">
        <v>2.14058</v>
      </c>
      <c r="G35" t="n">
        <v>6.37478</v>
      </c>
      <c r="H35" t="n">
        <v>2933.58741</v>
      </c>
      <c r="I35" t="n">
        <v>8596.252329999999</v>
      </c>
      <c r="J35" t="n">
        <v>12387.96468</v>
      </c>
      <c r="K35" t="n">
        <v>16579.66107</v>
      </c>
      <c r="L35" t="n">
        <v>10421.67477</v>
      </c>
      <c r="M35" t="n">
        <v>0.08944000000000001</v>
      </c>
      <c r="N35" t="n">
        <v>2.17835</v>
      </c>
      <c r="O35" t="n">
        <v>4.97486</v>
      </c>
      <c r="P35" t="n">
        <v>0.02328</v>
      </c>
      <c r="Q35" t="n">
        <v>3998.428520000001</v>
      </c>
    </row>
    <row r="36">
      <c r="A36" s="102" t="n">
        <v>34</v>
      </c>
      <c r="B36" t="inlineStr">
        <is>
          <t>Feb 2025</t>
        </is>
      </c>
      <c r="C36" t="n">
        <v>21819.10709</v>
      </c>
      <c r="D36" t="n">
        <v>93.01931999999999</v>
      </c>
      <c r="E36" t="n">
        <v>60.18968</v>
      </c>
      <c r="F36" t="n">
        <v>2.14317</v>
      </c>
      <c r="G36" t="n">
        <v>6.36582</v>
      </c>
      <c r="H36" t="n">
        <v>2995.1451</v>
      </c>
      <c r="I36" t="n">
        <v>8628.987419999999</v>
      </c>
      <c r="J36" t="n">
        <v>12415.88366</v>
      </c>
      <c r="K36" t="n">
        <v>16576.14672</v>
      </c>
      <c r="L36" t="n">
        <v>10388.81944</v>
      </c>
      <c r="M36" t="n">
        <v>0.08988</v>
      </c>
      <c r="N36" t="n">
        <v>2.17257</v>
      </c>
      <c r="O36" t="n">
        <v>4.97385</v>
      </c>
      <c r="P36" t="n">
        <v>0.02434</v>
      </c>
      <c r="Q36" t="n">
        <v>3969.460600000002</v>
      </c>
    </row>
    <row r="37">
      <c r="A37" s="102" t="n">
        <v>35</v>
      </c>
      <c r="B37" t="inlineStr">
        <is>
          <t>Mar 2025</t>
        </is>
      </c>
      <c r="C37" t="n">
        <v>21935.63031</v>
      </c>
      <c r="D37" t="n">
        <v>92.8588</v>
      </c>
      <c r="E37" t="n">
        <v>60.10957</v>
      </c>
      <c r="F37" t="n">
        <v>2.14729</v>
      </c>
      <c r="G37" t="n">
        <v>6.37863</v>
      </c>
      <c r="H37" t="n">
        <v>3015.15767</v>
      </c>
      <c r="I37" t="n">
        <v>8696.89984</v>
      </c>
      <c r="J37" t="n">
        <v>12458.0043</v>
      </c>
      <c r="K37" t="n">
        <v>16655.31588</v>
      </c>
      <c r="L37" t="n">
        <v>10431.25151</v>
      </c>
      <c r="M37" t="n">
        <v>0.09027</v>
      </c>
      <c r="N37" t="n">
        <v>2.16831</v>
      </c>
      <c r="O37" t="n">
        <v>4.99866</v>
      </c>
      <c r="P37" t="n">
        <v>0.02522</v>
      </c>
      <c r="Q37" t="n">
        <v>3940.497750000002</v>
      </c>
    </row>
    <row r="38">
      <c r="A38" s="102" t="n">
        <v>36</v>
      </c>
      <c r="B38" t="inlineStr">
        <is>
          <t>Apr 2025</t>
        </is>
      </c>
      <c r="C38" t="n">
        <v>21980.54073</v>
      </c>
      <c r="D38" t="n">
        <v>93.05049</v>
      </c>
      <c r="E38" t="n">
        <v>60.24832</v>
      </c>
      <c r="F38" t="n">
        <v>2.15271</v>
      </c>
      <c r="G38" t="n">
        <v>6.41496</v>
      </c>
      <c r="H38" t="n">
        <v>2962.3232</v>
      </c>
      <c r="I38" t="n">
        <v>8726.89992</v>
      </c>
      <c r="J38" t="n">
        <v>12409.26003</v>
      </c>
      <c r="K38" t="n">
        <v>16657.37965</v>
      </c>
      <c r="L38" t="n">
        <v>10497.92739</v>
      </c>
      <c r="M38" t="n">
        <v>0.0893</v>
      </c>
      <c r="N38" t="n">
        <v>2.16488</v>
      </c>
      <c r="O38" t="n">
        <v>5.02949</v>
      </c>
      <c r="P38" t="n">
        <v>0.02317</v>
      </c>
      <c r="Q38" t="n">
        <v>3941.409530000001</v>
      </c>
    </row>
    <row r="39">
      <c r="A39" s="102" t="n">
        <v>37</v>
      </c>
      <c r="B39" t="inlineStr">
        <is>
          <t>May 2025</t>
        </is>
      </c>
      <c r="C39" t="n">
        <v>22078.34397</v>
      </c>
      <c r="D39" t="n">
        <v>93.37214</v>
      </c>
      <c r="E39" t="n">
        <v>60.46479</v>
      </c>
      <c r="F39" t="n">
        <v>2.1563</v>
      </c>
      <c r="G39" t="n">
        <v>6.4546</v>
      </c>
      <c r="H39" t="n">
        <v>3028.22571</v>
      </c>
      <c r="I39" t="n">
        <v>8791.027309999999</v>
      </c>
      <c r="J39" t="n">
        <v>12500.42305</v>
      </c>
      <c r="K39" t="n">
        <v>16698.69455</v>
      </c>
      <c r="L39" t="n">
        <v>10504.276</v>
      </c>
      <c r="M39" t="n">
        <v>0.08973</v>
      </c>
      <c r="N39" t="n">
        <v>2.16839</v>
      </c>
      <c r="O39" t="n">
        <v>5.04935</v>
      </c>
      <c r="P39" t="n">
        <v>0.02407</v>
      </c>
      <c r="Q39" t="n">
        <v>3962.302570000003</v>
      </c>
    </row>
    <row r="40">
      <c r="A40" s="102" t="n">
        <v>38</v>
      </c>
      <c r="B40" t="inlineStr">
        <is>
          <t>Jun 2025</t>
        </is>
      </c>
      <c r="C40" t="n">
        <v>22225.01898</v>
      </c>
      <c r="D40" t="n">
        <v>93.03457</v>
      </c>
      <c r="E40" t="n">
        <v>60.26642</v>
      </c>
      <c r="F40" t="n">
        <v>2.16031</v>
      </c>
      <c r="G40" t="n">
        <v>6.37862</v>
      </c>
      <c r="H40" t="n">
        <v>3050.68828</v>
      </c>
      <c r="I40" t="n">
        <v>8864.18232</v>
      </c>
      <c r="J40" t="n">
        <v>12573.23004</v>
      </c>
      <c r="K40" t="n">
        <v>16805.57734</v>
      </c>
      <c r="L40" t="n">
        <v>10571.14301</v>
      </c>
      <c r="M40" t="n">
        <v>0.09027</v>
      </c>
      <c r="N40" t="n">
        <v>2.17198</v>
      </c>
      <c r="O40" t="n">
        <v>4.99678</v>
      </c>
      <c r="P40" t="n">
        <v>0.0249</v>
      </c>
      <c r="Q40" t="n">
        <v>3983.201520000002</v>
      </c>
    </row>
    <row r="41">
      <c r="A41" s="102" t="n">
        <v>39</v>
      </c>
      <c r="B41" t="inlineStr">
        <is>
          <t>Jul 2025</t>
        </is>
      </c>
      <c r="C41" t="n">
        <v>22255.11341</v>
      </c>
      <c r="D41" t="n">
        <v>93.31583999999999</v>
      </c>
      <c r="E41" t="n">
        <v>60.4844</v>
      </c>
      <c r="F41" t="n">
        <v>2.16819</v>
      </c>
      <c r="G41" t="n">
        <v>6.4303</v>
      </c>
      <c r="H41" t="n">
        <v>2989.47399</v>
      </c>
      <c r="I41" t="n">
        <v>8856.669739999999</v>
      </c>
      <c r="J41" t="n">
        <v>12553.35488</v>
      </c>
      <c r="K41" t="n">
        <v>16793.92166</v>
      </c>
      <c r="L41" t="n">
        <v>10611.36876</v>
      </c>
      <c r="M41" t="n">
        <v>0.08871</v>
      </c>
      <c r="N41" t="n">
        <v>2.17855</v>
      </c>
      <c r="O41" t="n">
        <v>5.03619</v>
      </c>
      <c r="P41" t="n">
        <v>0.023</v>
      </c>
      <c r="Q41" t="n">
        <v>4004.11232</v>
      </c>
    </row>
    <row r="42">
      <c r="A42" s="102" t="n">
        <v>40</v>
      </c>
      <c r="B42" t="inlineStr">
        <is>
          <t>Aug 2025</t>
        </is>
      </c>
      <c r="C42" t="n">
        <v>22336.09658</v>
      </c>
      <c r="D42" t="n">
        <v>93.69812</v>
      </c>
      <c r="E42" t="n">
        <v>60.67186</v>
      </c>
      <c r="F42" t="n">
        <v>2.17028</v>
      </c>
      <c r="G42" t="n">
        <v>6.44823</v>
      </c>
      <c r="H42" t="n">
        <v>3055.38474</v>
      </c>
      <c r="I42" t="n">
        <v>8914.595139999999</v>
      </c>
      <c r="J42" t="n">
        <v>12638.92389</v>
      </c>
      <c r="K42" t="n">
        <v>16810.89578</v>
      </c>
      <c r="L42" t="n">
        <v>10581.80614</v>
      </c>
      <c r="M42" t="n">
        <v>0.08894000000000001</v>
      </c>
      <c r="N42" t="n">
        <v>2.18191</v>
      </c>
      <c r="O42" t="n">
        <v>5.04174</v>
      </c>
      <c r="P42" t="n">
        <v>0.0239</v>
      </c>
      <c r="Q42" t="n">
        <v>4025.009240000003</v>
      </c>
    </row>
    <row r="43">
      <c r="A43" s="102" t="n">
        <v>41</v>
      </c>
      <c r="B43" t="inlineStr">
        <is>
          <t>Sep 2025</t>
        </is>
      </c>
      <c r="C43" t="n">
        <v>22465.724</v>
      </c>
      <c r="D43" t="n">
        <v>93.40913</v>
      </c>
      <c r="E43" t="n">
        <v>60.51229</v>
      </c>
      <c r="F43" t="n">
        <v>2.17448</v>
      </c>
      <c r="G43" t="n">
        <v>6.41041</v>
      </c>
      <c r="H43" t="n">
        <v>3073.54847</v>
      </c>
      <c r="I43" t="n">
        <v>8975.130999999999</v>
      </c>
      <c r="J43" t="n">
        <v>12682.08065</v>
      </c>
      <c r="K43" t="n">
        <v>16901.99584</v>
      </c>
      <c r="L43" t="n">
        <v>10627.60694</v>
      </c>
      <c r="M43" t="n">
        <v>0.08931</v>
      </c>
      <c r="N43" t="n">
        <v>2.18579</v>
      </c>
      <c r="O43" t="n">
        <v>5.01821</v>
      </c>
      <c r="P43" t="n">
        <v>0.02474</v>
      </c>
      <c r="Q43" t="n">
        <v>4045.912049999999</v>
      </c>
    </row>
    <row r="44">
      <c r="A44" s="102" t="n">
        <v>42</v>
      </c>
      <c r="B44" t="inlineStr">
        <is>
          <t>Oct 2025</t>
        </is>
      </c>
      <c r="C44" t="n">
        <v>22498.00665</v>
      </c>
      <c r="D44" t="n">
        <v>93.54903</v>
      </c>
      <c r="E44" t="n">
        <v>60.6274</v>
      </c>
      <c r="F44" t="n">
        <v>2.18199</v>
      </c>
      <c r="G44" t="n">
        <v>6.44929</v>
      </c>
      <c r="H44" t="n">
        <v>3020.57916</v>
      </c>
      <c r="I44" t="n">
        <v>8965.82668</v>
      </c>
      <c r="J44" t="n">
        <v>12634.9149</v>
      </c>
      <c r="K44" t="n">
        <v>16895.18717</v>
      </c>
      <c r="L44" t="n">
        <v>10669.13816</v>
      </c>
      <c r="M44" t="n">
        <v>0.08846999999999999</v>
      </c>
      <c r="N44" t="n">
        <v>2.19287</v>
      </c>
      <c r="O44" t="n">
        <v>5.05222</v>
      </c>
      <c r="P44" t="n">
        <v>0.02285</v>
      </c>
      <c r="Q44" t="n">
        <v>4066.82386</v>
      </c>
    </row>
    <row r="45">
      <c r="A45" s="102" t="n">
        <v>43</v>
      </c>
      <c r="B45" t="inlineStr">
        <is>
          <t>Nov 2025</t>
        </is>
      </c>
      <c r="C45" t="n">
        <v>22578.56655</v>
      </c>
      <c r="D45" t="n">
        <v>93.72369999999999</v>
      </c>
      <c r="E45" t="n">
        <v>60.75206</v>
      </c>
      <c r="F45" t="n">
        <v>2.18611</v>
      </c>
      <c r="G45" t="n">
        <v>6.44603</v>
      </c>
      <c r="H45" t="n">
        <v>3091.73767</v>
      </c>
      <c r="I45" t="n">
        <v>9034.89783</v>
      </c>
      <c r="J45" t="n">
        <v>12727.6011</v>
      </c>
      <c r="K45" t="n">
        <v>16924.7644</v>
      </c>
      <c r="L45" t="n">
        <v>10617.88223</v>
      </c>
      <c r="M45" t="n">
        <v>0.08896999999999999</v>
      </c>
      <c r="N45" t="n">
        <v>2.19641</v>
      </c>
      <c r="O45" t="n">
        <v>5.04779</v>
      </c>
      <c r="P45" t="n">
        <v>0.02375</v>
      </c>
      <c r="Q45" t="n">
        <v>4087.739269999998</v>
      </c>
    </row>
    <row r="46">
      <c r="A46" s="102" t="n">
        <v>44</v>
      </c>
      <c r="B46" t="inlineStr">
        <is>
          <t>Dec 2025</t>
        </is>
      </c>
      <c r="C46" t="n">
        <v>22710.66949</v>
      </c>
      <c r="D46" t="n">
        <v>93.44148</v>
      </c>
      <c r="E46" t="n">
        <v>60.59536</v>
      </c>
      <c r="F46" t="n">
        <v>2.19102</v>
      </c>
      <c r="G46" t="n">
        <v>6.4035</v>
      </c>
      <c r="H46" t="n">
        <v>3094.2562</v>
      </c>
      <c r="I46" t="n">
        <v>9078.666939999999</v>
      </c>
      <c r="J46" t="n">
        <v>12780.88869</v>
      </c>
      <c r="K46" t="n">
        <v>17017.70504</v>
      </c>
      <c r="L46" t="n">
        <v>10662.62132</v>
      </c>
      <c r="M46" t="n">
        <v>0.08955</v>
      </c>
      <c r="N46" t="n">
        <v>2.20047</v>
      </c>
      <c r="O46" t="n">
        <v>5.02079</v>
      </c>
      <c r="P46" t="n">
        <v>0.02458</v>
      </c>
      <c r="Q46" t="n">
        <v>4108.660640000002</v>
      </c>
    </row>
    <row r="47">
      <c r="A47" s="102" t="n">
        <v>45</v>
      </c>
      <c r="B47" t="inlineStr">
        <is>
          <t>Jan 2026</t>
        </is>
      </c>
      <c r="C47" t="n">
        <v>22712.72542</v>
      </c>
      <c r="D47" t="n">
        <v>93.87174</v>
      </c>
      <c r="E47" t="n">
        <v>60.9042</v>
      </c>
      <c r="F47" t="n">
        <v>2.20025</v>
      </c>
      <c r="G47" t="n">
        <v>6.45978</v>
      </c>
      <c r="H47" t="n">
        <v>3012.94452</v>
      </c>
      <c r="I47" t="n">
        <v>9048.105100000001</v>
      </c>
      <c r="J47" t="n">
        <v>12724.73876</v>
      </c>
      <c r="K47" t="n">
        <v>16974.27764</v>
      </c>
      <c r="L47" t="n">
        <v>10668.6009</v>
      </c>
      <c r="M47" t="n">
        <v>0.08652</v>
      </c>
      <c r="N47" t="n">
        <v>2.20728</v>
      </c>
      <c r="O47" t="n">
        <v>5.0583</v>
      </c>
      <c r="P47" t="n">
        <v>0.02274</v>
      </c>
      <c r="Q47" t="n">
        <v>4129.593419999997</v>
      </c>
    </row>
    <row r="48">
      <c r="A48" s="102" t="n">
        <v>46</v>
      </c>
      <c r="B48" t="inlineStr">
        <is>
          <t>Feb 2026</t>
        </is>
      </c>
      <c r="C48" t="n">
        <v>22777.87681</v>
      </c>
      <c r="D48" t="n">
        <v>94.24815</v>
      </c>
      <c r="E48" t="n">
        <v>61.08844</v>
      </c>
      <c r="F48" t="n">
        <v>2.20496</v>
      </c>
      <c r="G48" t="n">
        <v>6.44653</v>
      </c>
      <c r="H48" t="n">
        <v>3061.78112</v>
      </c>
      <c r="I48" t="n">
        <v>9093.726000000001</v>
      </c>
      <c r="J48" t="n">
        <v>12822.70911</v>
      </c>
      <c r="K48" t="n">
        <v>17002.90209</v>
      </c>
      <c r="L48" t="n">
        <v>10643.96963</v>
      </c>
      <c r="M48" t="n">
        <v>0.08686000000000001</v>
      </c>
      <c r="N48" t="n">
        <v>2.21195</v>
      </c>
      <c r="O48" t="n">
        <v>5.04544</v>
      </c>
      <c r="P48" t="n">
        <v>0.02364</v>
      </c>
      <c r="Q48" t="n">
        <v>4150.456470000001</v>
      </c>
    </row>
    <row r="49">
      <c r="A49" s="102" t="n">
        <v>47</v>
      </c>
      <c r="B49" t="inlineStr">
        <is>
          <t>Mar 2026</t>
        </is>
      </c>
      <c r="C49" t="n">
        <v>22901.26207</v>
      </c>
      <c r="D49" t="n">
        <v>94.08848999999999</v>
      </c>
      <c r="E49" t="n">
        <v>61.02998</v>
      </c>
      <c r="F49" t="n">
        <v>2.20967</v>
      </c>
      <c r="G49" t="n">
        <v>6.45716</v>
      </c>
      <c r="H49" t="n">
        <v>3062.63698</v>
      </c>
      <c r="I49" t="n">
        <v>9130.02572</v>
      </c>
      <c r="J49" t="n">
        <v>12852.70084</v>
      </c>
      <c r="K49" t="n">
        <v>17087.09673</v>
      </c>
      <c r="L49" t="n">
        <v>10667.43761</v>
      </c>
      <c r="M49" t="n">
        <v>0.08727</v>
      </c>
      <c r="N49" t="n">
        <v>2.21565</v>
      </c>
      <c r="O49" t="n">
        <v>5.05842</v>
      </c>
      <c r="P49" t="n">
        <v>0.02447</v>
      </c>
      <c r="Q49" t="n">
        <v>4171.325280000001</v>
      </c>
    </row>
    <row r="50">
      <c r="A50" s="102" t="n">
        <v>48</v>
      </c>
      <c r="B50" t="inlineStr">
        <is>
          <t>Apr 2026</t>
        </is>
      </c>
      <c r="C50" t="n">
        <v>22941.41962</v>
      </c>
      <c r="D50" t="n">
        <v>94.28686999999999</v>
      </c>
      <c r="E50" t="n">
        <v>61.18997</v>
      </c>
      <c r="F50" t="n">
        <v>2.21834</v>
      </c>
      <c r="G50" t="n">
        <v>6.4983</v>
      </c>
      <c r="H50" t="n">
        <v>2979.63781</v>
      </c>
      <c r="I50" t="n">
        <v>9134.185229999999</v>
      </c>
      <c r="J50" t="n">
        <v>12797.44193</v>
      </c>
      <c r="K50" t="n">
        <v>17083.2727</v>
      </c>
      <c r="L50" t="n">
        <v>10675.42238</v>
      </c>
      <c r="M50" t="n">
        <v>0.08618000000000001</v>
      </c>
      <c r="N50" t="n">
        <v>2.22152</v>
      </c>
      <c r="O50" t="n">
        <v>5.08543</v>
      </c>
      <c r="P50" t="n">
        <v>0.02261</v>
      </c>
      <c r="Q50" t="n">
        <v>4192.19397</v>
      </c>
    </row>
    <row r="51">
      <c r="A51" s="102" t="n">
        <v>49</v>
      </c>
      <c r="B51" t="inlineStr">
        <is>
          <t>May 2026</t>
        </is>
      </c>
      <c r="C51" t="n">
        <v>23023.118</v>
      </c>
      <c r="D51" t="n">
        <v>94.52866</v>
      </c>
      <c r="E51" t="n">
        <v>61.36608</v>
      </c>
      <c r="F51" t="n">
        <v>2.22515</v>
      </c>
      <c r="G51" t="n">
        <v>6.53167</v>
      </c>
      <c r="H51" t="n">
        <v>3034.06452</v>
      </c>
      <c r="I51" t="n">
        <v>9171.74166</v>
      </c>
      <c r="J51" t="n">
        <v>12901.95308</v>
      </c>
      <c r="K51" t="n">
        <v>17111.62444</v>
      </c>
      <c r="L51" t="n">
        <v>10614.78074</v>
      </c>
      <c r="M51" t="n">
        <v>0.08667</v>
      </c>
      <c r="N51" t="n">
        <v>2.22635</v>
      </c>
      <c r="O51" t="n">
        <v>5.10487</v>
      </c>
      <c r="P51" t="n">
        <v>0.02349</v>
      </c>
      <c r="Q51" t="n">
        <v>4213.035099999997</v>
      </c>
    </row>
    <row r="52">
      <c r="A52" s="102" t="n">
        <v>50</v>
      </c>
      <c r="B52" t="inlineStr">
        <is>
          <t>Jun 2026</t>
        </is>
      </c>
      <c r="C52" t="n">
        <v>23157.26735</v>
      </c>
      <c r="D52" t="n">
        <v>94.20746</v>
      </c>
      <c r="E52" t="n">
        <v>61.1881</v>
      </c>
      <c r="F52" t="n">
        <v>2.22976</v>
      </c>
      <c r="G52" t="n">
        <v>6.45454</v>
      </c>
      <c r="H52" t="n">
        <v>3037.25676</v>
      </c>
      <c r="I52" t="n">
        <v>9202.706990000001</v>
      </c>
      <c r="J52" t="n">
        <v>12957.43983</v>
      </c>
      <c r="K52" t="n">
        <v>17205.99368</v>
      </c>
      <c r="L52" t="n">
        <v>10648.92358</v>
      </c>
      <c r="M52" t="n">
        <v>0.08726</v>
      </c>
      <c r="N52" t="n">
        <v>2.22917</v>
      </c>
      <c r="O52" t="n">
        <v>5.05112</v>
      </c>
      <c r="P52" t="n">
        <v>0.0243</v>
      </c>
      <c r="Q52" t="n">
        <v>4233.881849999998</v>
      </c>
    </row>
    <row r="53">
      <c r="A53" s="102" t="n">
        <v>51</v>
      </c>
      <c r="B53" t="inlineStr">
        <is>
          <t>Jul 2026</t>
        </is>
      </c>
      <c r="C53" t="n">
        <v>23183.89628</v>
      </c>
      <c r="D53" t="n">
        <v>94.45534000000001</v>
      </c>
      <c r="E53" t="n">
        <v>61.39673</v>
      </c>
      <c r="F53" t="n">
        <v>2.23939</v>
      </c>
      <c r="G53" t="n">
        <v>6.50781</v>
      </c>
      <c r="H53" t="n">
        <v>2978.46444</v>
      </c>
      <c r="I53" t="n">
        <v>9168.84734</v>
      </c>
      <c r="J53" t="n">
        <v>12935.98629</v>
      </c>
      <c r="K53" t="n">
        <v>17190.85944</v>
      </c>
      <c r="L53" t="n">
        <v>10671.15301</v>
      </c>
      <c r="M53" t="n">
        <v>0.08602</v>
      </c>
      <c r="N53" t="n">
        <v>2.23609</v>
      </c>
      <c r="O53" t="n">
        <v>5.09204</v>
      </c>
      <c r="P53" t="n">
        <v>0.02246</v>
      </c>
      <c r="Q53" t="n">
        <v>4254.74093</v>
      </c>
    </row>
    <row r="54">
      <c r="A54" s="102" t="n">
        <v>52</v>
      </c>
      <c r="B54" t="inlineStr">
        <is>
          <t>Aug 2026</t>
        </is>
      </c>
      <c r="C54" t="n">
        <v>23252.18491</v>
      </c>
      <c r="D54" t="n">
        <v>94.77982</v>
      </c>
      <c r="E54" t="n">
        <v>61.5535</v>
      </c>
      <c r="F54" t="n">
        <v>2.24553</v>
      </c>
      <c r="G54" t="n">
        <v>6.51997</v>
      </c>
      <c r="H54" t="n">
        <v>3044.36742</v>
      </c>
      <c r="I54" t="n">
        <v>9218.3948</v>
      </c>
      <c r="J54" t="n">
        <v>13027.73158</v>
      </c>
      <c r="K54" t="n">
        <v>17196.35799</v>
      </c>
      <c r="L54" t="n">
        <v>10595.23194</v>
      </c>
      <c r="M54" t="n">
        <v>0.08635</v>
      </c>
      <c r="N54" t="n">
        <v>2.24143</v>
      </c>
      <c r="O54" t="n">
        <v>5.0954</v>
      </c>
      <c r="P54" t="n">
        <v>0.02334</v>
      </c>
      <c r="Q54" t="n">
        <v>4275.583449999998</v>
      </c>
    </row>
    <row r="55">
      <c r="A55" s="102" t="n">
        <v>53</v>
      </c>
      <c r="B55" t="inlineStr">
        <is>
          <t>Sep 2026</t>
        </is>
      </c>
      <c r="C55" t="n">
        <v>23383.69618</v>
      </c>
      <c r="D55" t="n">
        <v>94.49808</v>
      </c>
      <c r="E55" t="n">
        <v>61.41537</v>
      </c>
      <c r="F55" t="n">
        <v>2.25067</v>
      </c>
      <c r="G55" t="n">
        <v>6.48306</v>
      </c>
      <c r="H55" t="n">
        <v>3054.64563</v>
      </c>
      <c r="I55" t="n">
        <v>9249.473529999999</v>
      </c>
      <c r="J55" t="n">
        <v>13062.10611</v>
      </c>
      <c r="K55" t="n">
        <v>17287.88759</v>
      </c>
      <c r="L55" t="n">
        <v>10636.31387</v>
      </c>
      <c r="M55" t="n">
        <v>0.08676</v>
      </c>
      <c r="N55" t="n">
        <v>2.24483</v>
      </c>
      <c r="O55" t="n">
        <v>5.07041</v>
      </c>
      <c r="P55" t="n">
        <v>0.02415</v>
      </c>
      <c r="Q55" t="n">
        <v>4296.434359999999</v>
      </c>
    </row>
    <row r="56">
      <c r="A56" s="102" t="n">
        <v>54</v>
      </c>
      <c r="B56" t="inlineStr">
        <is>
          <t>Oct 2026</t>
        </is>
      </c>
      <c r="C56" t="n">
        <v>23408.06291</v>
      </c>
      <c r="D56" t="n">
        <v>94.64619</v>
      </c>
      <c r="E56" t="n">
        <v>61.54573</v>
      </c>
      <c r="F56" t="n">
        <v>2.2588</v>
      </c>
      <c r="G56" t="n">
        <v>6.52442</v>
      </c>
      <c r="H56" t="n">
        <v>2992.24374</v>
      </c>
      <c r="I56" t="n">
        <v>9203.56048</v>
      </c>
      <c r="J56" t="n">
        <v>13005.89186</v>
      </c>
      <c r="K56" t="n">
        <v>17272.23457</v>
      </c>
      <c r="L56" t="n">
        <v>10666.35494</v>
      </c>
      <c r="M56" t="n">
        <v>0.08574</v>
      </c>
      <c r="N56" t="n">
        <v>2.25126</v>
      </c>
      <c r="O56" t="n">
        <v>5.10495</v>
      </c>
      <c r="P56" t="n">
        <v>0.02239</v>
      </c>
      <c r="Q56" t="n">
        <v>4317.29637</v>
      </c>
    </row>
    <row r="57">
      <c r="A57" s="102" t="n">
        <v>55</v>
      </c>
      <c r="B57" t="inlineStr">
        <is>
          <t>Nov 2026</t>
        </is>
      </c>
      <c r="C57" t="n">
        <v>23488.71555</v>
      </c>
      <c r="D57" t="n">
        <v>94.79178</v>
      </c>
      <c r="E57" t="n">
        <v>61.65979</v>
      </c>
      <c r="F57" t="n">
        <v>2.26167</v>
      </c>
      <c r="G57" t="n">
        <v>6.51856</v>
      </c>
      <c r="H57" t="n">
        <v>3092.68533</v>
      </c>
      <c r="I57" t="n">
        <v>9244.30798</v>
      </c>
      <c r="J57" t="n">
        <v>13110.43631</v>
      </c>
      <c r="K57" t="n">
        <v>17301.41225</v>
      </c>
      <c r="L57" t="n">
        <v>10602.52723</v>
      </c>
      <c r="M57" t="n">
        <v>0.08631</v>
      </c>
      <c r="N57" t="n">
        <v>2.25392</v>
      </c>
      <c r="O57" t="n">
        <v>5.09712</v>
      </c>
      <c r="P57" t="n">
        <v>0.02325</v>
      </c>
      <c r="Q57" t="n">
        <v>4338.156569999999</v>
      </c>
    </row>
    <row r="58">
      <c r="A58" s="102" t="n">
        <v>56</v>
      </c>
      <c r="B58" t="inlineStr">
        <is>
          <t>Dec 2026</t>
        </is>
      </c>
      <c r="C58" t="n">
        <v>23619.37047</v>
      </c>
      <c r="D58" t="n">
        <v>94.47909</v>
      </c>
      <c r="E58" t="n">
        <v>61.48903</v>
      </c>
      <c r="F58" t="n">
        <v>2.26522</v>
      </c>
      <c r="G58" t="n">
        <v>6.47392</v>
      </c>
      <c r="H58" t="n">
        <v>3118.6115</v>
      </c>
      <c r="I58" t="n">
        <v>9275.30206</v>
      </c>
      <c r="J58" t="n">
        <v>13164.76279</v>
      </c>
      <c r="K58" t="n">
        <v>17392.9508</v>
      </c>
      <c r="L58" t="n">
        <v>10650.68906</v>
      </c>
      <c r="M58" t="n">
        <v>0.08688</v>
      </c>
      <c r="N58" t="n">
        <v>2.25637</v>
      </c>
      <c r="O58" t="n">
        <v>5.06926</v>
      </c>
      <c r="P58" t="n">
        <v>0.02405</v>
      </c>
      <c r="Q58" t="n">
        <v>4359.02649</v>
      </c>
    </row>
    <row r="59">
      <c r="A59" s="102" t="n">
        <v>57</v>
      </c>
      <c r="B59" t="inlineStr">
        <is>
          <t>Jan 2027</t>
        </is>
      </c>
      <c r="C59" t="n">
        <v>23635.89417</v>
      </c>
      <c r="D59" t="n">
        <v>94.80183</v>
      </c>
      <c r="E59" t="n">
        <v>61.74576</v>
      </c>
      <c r="F59" t="n">
        <v>2.27273</v>
      </c>
      <c r="G59" t="n">
        <v>6.52573</v>
      </c>
      <c r="H59" t="n">
        <v>3076.86875</v>
      </c>
      <c r="I59" t="n">
        <v>9219.608459999999</v>
      </c>
      <c r="J59" t="n">
        <v>13123.88289</v>
      </c>
      <c r="K59" t="n">
        <v>17364.00098</v>
      </c>
      <c r="L59" t="n">
        <v>10669.68971</v>
      </c>
      <c r="M59" t="n">
        <v>0.08434999999999999</v>
      </c>
      <c r="N59" t="n">
        <v>2.2611</v>
      </c>
      <c r="O59" t="n">
        <v>5.10283</v>
      </c>
      <c r="P59" t="n">
        <v>0.02219</v>
      </c>
      <c r="Q59" t="n">
        <v>4379.906999999999</v>
      </c>
    </row>
    <row r="60">
      <c r="A60" s="102" t="n">
        <v>58</v>
      </c>
      <c r="B60" t="inlineStr">
        <is>
          <t>Feb 2027</t>
        </is>
      </c>
      <c r="C60" t="n">
        <v>23732.84146</v>
      </c>
      <c r="D60" t="n">
        <v>95.02027</v>
      </c>
      <c r="E60" t="n">
        <v>61.84761</v>
      </c>
      <c r="F60" t="n">
        <v>2.27426</v>
      </c>
      <c r="G60" t="n">
        <v>6.49834</v>
      </c>
      <c r="H60" t="n">
        <v>3172.2985</v>
      </c>
      <c r="I60" t="n">
        <v>9269.904549999999</v>
      </c>
      <c r="J60" t="n">
        <v>13236.7349</v>
      </c>
      <c r="K60" t="n">
        <v>17413.68495</v>
      </c>
      <c r="L60" t="n">
        <v>10623.94701</v>
      </c>
      <c r="M60" t="n">
        <v>0.08457000000000001</v>
      </c>
      <c r="N60" t="n">
        <v>2.26189</v>
      </c>
      <c r="O60" t="n">
        <v>5.07776</v>
      </c>
      <c r="P60" t="n">
        <v>0.02303</v>
      </c>
      <c r="Q60" t="n">
        <v>4400.734629999999</v>
      </c>
    </row>
    <row r="61">
      <c r="A61" s="102" t="n">
        <v>59</v>
      </c>
      <c r="B61" t="inlineStr">
        <is>
          <t>Mar 2027</t>
        </is>
      </c>
      <c r="C61" t="n">
        <v>23856.91255</v>
      </c>
      <c r="D61" t="n">
        <v>94.80636</v>
      </c>
      <c r="E61" t="n">
        <v>61.75491</v>
      </c>
      <c r="F61" t="n">
        <v>2.27647</v>
      </c>
      <c r="G61" t="n">
        <v>6.505</v>
      </c>
      <c r="H61" t="n">
        <v>3216.99855</v>
      </c>
      <c r="I61" t="n">
        <v>9308.17922</v>
      </c>
      <c r="J61" t="n">
        <v>13279.20352</v>
      </c>
      <c r="K61" t="n">
        <v>17499.00133</v>
      </c>
      <c r="L61" t="n">
        <v>10661.4505</v>
      </c>
      <c r="M61" t="n">
        <v>0.08495999999999999</v>
      </c>
      <c r="N61" t="n">
        <v>2.26269</v>
      </c>
      <c r="O61" t="n">
        <v>5.08853</v>
      </c>
      <c r="P61" t="n">
        <v>0.02383</v>
      </c>
      <c r="Q61" t="n">
        <v>4421.567750000002</v>
      </c>
    </row>
    <row r="62">
      <c r="A62" s="102" t="n">
        <v>60</v>
      </c>
      <c r="B62" t="inlineStr">
        <is>
          <t>Apr 2027</t>
        </is>
      </c>
      <c r="C62" t="n">
        <v>23880.55429</v>
      </c>
      <c r="D62" t="n">
        <v>94.89748</v>
      </c>
      <c r="E62" t="n">
        <v>61.84882</v>
      </c>
      <c r="F62" t="n">
        <v>2.2785</v>
      </c>
      <c r="G62" t="n">
        <v>6.54285</v>
      </c>
      <c r="H62" t="n">
        <v>3217.80006</v>
      </c>
      <c r="I62" t="n">
        <v>9266.90619</v>
      </c>
      <c r="J62" t="n">
        <v>13230.60663</v>
      </c>
      <c r="K62" t="n">
        <v>17482.9742</v>
      </c>
      <c r="L62" t="n">
        <v>10659.8158</v>
      </c>
      <c r="M62" t="n">
        <v>0.08404</v>
      </c>
      <c r="N62" t="n">
        <v>2.26382</v>
      </c>
      <c r="O62" t="n">
        <v>5.11999</v>
      </c>
      <c r="P62" t="n">
        <v>0.02199</v>
      </c>
      <c r="Q62" t="n">
        <v>4442.360410000001</v>
      </c>
    </row>
    <row r="63">
      <c r="A63" s="102" t="n">
        <v>61</v>
      </c>
      <c r="B63" t="inlineStr">
        <is>
          <t>May 2027</t>
        </is>
      </c>
      <c r="C63" t="n">
        <v>23963.04754</v>
      </c>
      <c r="D63" t="n">
        <v>95.05148</v>
      </c>
      <c r="E63" t="n">
        <v>61.97852</v>
      </c>
      <c r="F63" t="n">
        <v>2.28143</v>
      </c>
      <c r="G63" t="n">
        <v>6.56897</v>
      </c>
      <c r="H63" t="n">
        <v>3336.19376</v>
      </c>
      <c r="I63" t="n">
        <v>9353.041740000001</v>
      </c>
      <c r="J63" t="n">
        <v>13328.46106</v>
      </c>
      <c r="K63" t="n">
        <v>17535.24848</v>
      </c>
      <c r="L63" t="n">
        <v>10643.69086</v>
      </c>
      <c r="M63" t="n">
        <v>0.08461</v>
      </c>
      <c r="N63" t="n">
        <v>2.26628</v>
      </c>
      <c r="O63" t="n">
        <v>5.13539</v>
      </c>
      <c r="P63" t="n">
        <v>0.02283</v>
      </c>
      <c r="Q63" t="n">
        <v>4463.157999999999</v>
      </c>
    </row>
    <row r="64">
      <c r="A64" s="102" t="n">
        <v>62</v>
      </c>
      <c r="B64" t="inlineStr">
        <is>
          <t>Jun 2027</t>
        </is>
      </c>
      <c r="C64" t="n">
        <v>24088.48784</v>
      </c>
      <c r="D64" t="n">
        <v>94.71648</v>
      </c>
      <c r="E64" t="n">
        <v>61.79288</v>
      </c>
      <c r="F64" t="n">
        <v>2.28456</v>
      </c>
      <c r="G64" t="n">
        <v>6.48989</v>
      </c>
      <c r="H64" t="n">
        <v>3371.62221</v>
      </c>
      <c r="I64" t="n">
        <v>9385.99598</v>
      </c>
      <c r="J64" t="n">
        <v>13383.06356</v>
      </c>
      <c r="K64" t="n">
        <v>17621.41702</v>
      </c>
      <c r="L64" t="n">
        <v>10701.80417</v>
      </c>
      <c r="M64" t="n">
        <v>0.08519</v>
      </c>
      <c r="N64" t="n">
        <v>2.26904</v>
      </c>
      <c r="O64" t="n">
        <v>5.08122</v>
      </c>
      <c r="P64" t="n">
        <v>0.02362</v>
      </c>
      <c r="Q64" t="n">
        <v>4483.965550000001</v>
      </c>
    </row>
    <row r="65">
      <c r="A65" s="102" t="n">
        <v>63</v>
      </c>
      <c r="B65" t="inlineStr">
        <is>
          <t>Jul 2027</t>
        </is>
      </c>
      <c r="C65" t="n">
        <v>24103.38055</v>
      </c>
      <c r="D65" t="n">
        <v>94.97691</v>
      </c>
      <c r="E65" t="n">
        <v>62.00848</v>
      </c>
      <c r="F65" t="n">
        <v>2.29222</v>
      </c>
      <c r="G65" t="n">
        <v>6.5437</v>
      </c>
      <c r="H65" t="n">
        <v>3322.24267</v>
      </c>
      <c r="I65" t="n">
        <v>9350.56753</v>
      </c>
      <c r="J65" t="n">
        <v>13352.33105</v>
      </c>
      <c r="K65" t="n">
        <v>17593.44916</v>
      </c>
      <c r="L65" t="n">
        <v>10747.07936</v>
      </c>
      <c r="M65" t="n">
        <v>0.08391999999999999</v>
      </c>
      <c r="N65" t="n">
        <v>2.27559</v>
      </c>
      <c r="O65" t="n">
        <v>5.12161</v>
      </c>
      <c r="P65" t="n">
        <v>0.0218</v>
      </c>
      <c r="Q65" t="n">
        <v>4504.783170000002</v>
      </c>
    </row>
    <row r="66">
      <c r="A66" s="102" t="n">
        <v>64</v>
      </c>
      <c r="B66" t="inlineStr">
        <is>
          <t>Aug 2027</t>
        </is>
      </c>
      <c r="C66" t="n">
        <v>24182.77419</v>
      </c>
      <c r="D66" t="n">
        <v>95.2718</v>
      </c>
      <c r="E66" t="n">
        <v>62.15455</v>
      </c>
      <c r="F66" t="n">
        <v>2.29444</v>
      </c>
      <c r="G66" t="n">
        <v>6.55947</v>
      </c>
      <c r="H66" t="n">
        <v>3423.34331</v>
      </c>
      <c r="I66" t="n">
        <v>9431.20948</v>
      </c>
      <c r="J66" t="n">
        <v>13432.74761</v>
      </c>
      <c r="K66" t="n">
        <v>17607.39636</v>
      </c>
      <c r="L66" t="n">
        <v>10689.05713</v>
      </c>
      <c r="M66" t="n">
        <v>0.0842</v>
      </c>
      <c r="N66" t="n">
        <v>2.27792</v>
      </c>
      <c r="O66" t="n">
        <v>5.1245</v>
      </c>
      <c r="P66" t="n">
        <v>0.02264</v>
      </c>
      <c r="Q66" t="n">
        <v>4525.582569999999</v>
      </c>
    </row>
    <row r="67">
      <c r="A67" s="102" t="n">
        <v>65</v>
      </c>
      <c r="B67" t="inlineStr">
        <is>
          <t>Sep 2027</t>
        </is>
      </c>
      <c r="C67" t="n">
        <v>24293.89611</v>
      </c>
      <c r="D67" t="n">
        <v>94.99697999999999</v>
      </c>
      <c r="E67" t="n">
        <v>62.017</v>
      </c>
      <c r="F67" t="n">
        <v>2.29877</v>
      </c>
      <c r="G67" t="n">
        <v>6.51917</v>
      </c>
      <c r="H67" t="n">
        <v>3444.31723</v>
      </c>
      <c r="I67" t="n">
        <v>9454.385329999999</v>
      </c>
      <c r="J67" t="n">
        <v>13460.8322</v>
      </c>
      <c r="K67" t="n">
        <v>17679.71008</v>
      </c>
      <c r="L67" t="n">
        <v>10737.75863</v>
      </c>
      <c r="M67" t="n">
        <v>0.08462</v>
      </c>
      <c r="N67" t="n">
        <v>2.28178</v>
      </c>
      <c r="O67" t="n">
        <v>5.10029</v>
      </c>
      <c r="P67" t="n">
        <v>0.02344</v>
      </c>
      <c r="Q67" t="n">
        <v>4546.390040000002</v>
      </c>
    </row>
    <row r="68">
      <c r="A68" s="102" t="n">
        <v>66</v>
      </c>
      <c r="B68" t="inlineStr">
        <is>
          <t>Oct 2027</t>
        </is>
      </c>
      <c r="C68" t="n">
        <v>24304.55484</v>
      </c>
      <c r="D68" t="n">
        <v>95.14176999999999</v>
      </c>
      <c r="E68" t="n">
        <v>62.15138</v>
      </c>
      <c r="F68" t="n">
        <v>2.30211</v>
      </c>
      <c r="G68" t="n">
        <v>6.56048</v>
      </c>
      <c r="H68" t="n">
        <v>3388.98655</v>
      </c>
      <c r="I68" t="n">
        <v>9406.13488</v>
      </c>
      <c r="J68" t="n">
        <v>13393.3146</v>
      </c>
      <c r="K68" t="n">
        <v>17650.83385</v>
      </c>
      <c r="L68" t="n">
        <v>10793.72092</v>
      </c>
      <c r="M68" t="n">
        <v>0.08376</v>
      </c>
      <c r="N68" t="n">
        <v>2.28445</v>
      </c>
      <c r="O68" t="n">
        <v>5.13506</v>
      </c>
      <c r="P68" t="n">
        <v>0.02166</v>
      </c>
      <c r="Q68" t="n">
        <v>4567.205550000002</v>
      </c>
    </row>
    <row r="69">
      <c r="A69" s="102" t="n">
        <v>67</v>
      </c>
      <c r="B69" t="inlineStr">
        <is>
          <t>Nov 2027</t>
        </is>
      </c>
      <c r="C69" t="n">
        <v>24373.15262</v>
      </c>
      <c r="D69" t="n">
        <v>95.44447</v>
      </c>
      <c r="E69" t="n">
        <v>62.37413</v>
      </c>
      <c r="F69" t="n">
        <v>2.30318</v>
      </c>
      <c r="G69" t="n">
        <v>6.57223</v>
      </c>
      <c r="H69" t="n">
        <v>3461.01944</v>
      </c>
      <c r="I69" t="n">
        <v>9466.34186</v>
      </c>
      <c r="J69" t="n">
        <v>13443.38877</v>
      </c>
      <c r="K69" t="n">
        <v>17662.02215</v>
      </c>
      <c r="L69" t="n">
        <v>10780.16719</v>
      </c>
      <c r="M69" t="n">
        <v>0.08437</v>
      </c>
      <c r="N69" t="n">
        <v>2.28697</v>
      </c>
      <c r="O69" t="n">
        <v>5.13288</v>
      </c>
      <c r="P69" t="n">
        <v>0.0225</v>
      </c>
      <c r="Q69" t="n">
        <v>4588.023880000001</v>
      </c>
    </row>
    <row r="70">
      <c r="A70" s="102" t="n">
        <v>68</v>
      </c>
      <c r="B70" t="inlineStr">
        <is>
          <t>Dec 2027</t>
        </is>
      </c>
      <c r="C70" t="n">
        <v>24481.21876</v>
      </c>
      <c r="D70" t="n">
        <v>95.19071</v>
      </c>
      <c r="E70" t="n">
        <v>62.24753</v>
      </c>
      <c r="F70" t="n">
        <v>2.30748</v>
      </c>
      <c r="G70" t="n">
        <v>6.52167</v>
      </c>
      <c r="H70" t="n">
        <v>3457.99885</v>
      </c>
      <c r="I70" t="n">
        <v>9476.4704</v>
      </c>
      <c r="J70" t="n">
        <v>13481.70992</v>
      </c>
      <c r="K70" t="n">
        <v>17731.01362</v>
      </c>
      <c r="L70" t="n">
        <v>10837.67731</v>
      </c>
      <c r="M70" t="n">
        <v>0.08499</v>
      </c>
      <c r="N70" t="n">
        <v>2.29067</v>
      </c>
      <c r="O70" t="n">
        <v>5.10034</v>
      </c>
      <c r="P70" t="n">
        <v>0.0234</v>
      </c>
      <c r="Q70" t="n">
        <v>4608.852299999999</v>
      </c>
    </row>
    <row r="71">
      <c r="A71" s="102" t="n">
        <v>69</v>
      </c>
      <c r="B71" t="inlineStr">
        <is>
          <t>Jan 2028</t>
        </is>
      </c>
      <c r="C71" t="n">
        <v>24462.21397</v>
      </c>
      <c r="D71" t="n">
        <v>95.60835</v>
      </c>
      <c r="E71" t="n">
        <v>62.56929</v>
      </c>
      <c r="F71" t="n">
        <v>2.31635</v>
      </c>
      <c r="G71" t="n">
        <v>6.58202</v>
      </c>
      <c r="H71" t="n">
        <v>3380.90468</v>
      </c>
      <c r="I71" t="n">
        <v>9398.43029</v>
      </c>
      <c r="J71" t="n">
        <v>13407.56222</v>
      </c>
      <c r="K71" t="n">
        <v>17666.46062</v>
      </c>
      <c r="L71" t="n">
        <v>10889.78823</v>
      </c>
      <c r="M71" t="n">
        <v>0.08279</v>
      </c>
      <c r="N71" t="n">
        <v>2.29785</v>
      </c>
      <c r="O71" t="n">
        <v>5.14096</v>
      </c>
      <c r="P71" t="n">
        <v>0.02164</v>
      </c>
      <c r="Q71" t="n">
        <v>4629.690190000001</v>
      </c>
    </row>
    <row r="72">
      <c r="A72" s="102" t="n">
        <v>70</v>
      </c>
      <c r="B72" t="inlineStr">
        <is>
          <t>Feb 2028</t>
        </is>
      </c>
      <c r="C72" t="n">
        <v>24506.61998</v>
      </c>
      <c r="D72" t="n">
        <v>95.96250999999999</v>
      </c>
      <c r="E72" t="n">
        <v>62.75845</v>
      </c>
      <c r="F72" t="n">
        <v>2.31848</v>
      </c>
      <c r="G72" t="n">
        <v>6.57276</v>
      </c>
      <c r="H72" t="n">
        <v>3455.86124</v>
      </c>
      <c r="I72" t="n">
        <v>9472.444020000001</v>
      </c>
      <c r="J72" t="n">
        <v>13450.87482</v>
      </c>
      <c r="K72" t="n">
        <v>17669.62012</v>
      </c>
      <c r="L72" t="n">
        <v>10865.34265</v>
      </c>
      <c r="M72" t="n">
        <v>0.08325</v>
      </c>
      <c r="N72" t="n">
        <v>2.29981</v>
      </c>
      <c r="O72" t="n">
        <v>5.13141</v>
      </c>
      <c r="P72" t="n">
        <v>0.02249</v>
      </c>
      <c r="Q72" t="n">
        <v>4650.492289999998</v>
      </c>
    </row>
    <row r="73">
      <c r="A73" s="102" t="n">
        <v>71</v>
      </c>
      <c r="B73" t="inlineStr">
        <is>
          <t>Mar 2028</t>
        </is>
      </c>
      <c r="C73" t="n">
        <v>24610.72289</v>
      </c>
      <c r="D73" t="n">
        <v>95.79715</v>
      </c>
      <c r="E73" t="n">
        <v>62.70725</v>
      </c>
      <c r="F73" t="n">
        <v>2.32152</v>
      </c>
      <c r="G73" t="n">
        <v>6.57366</v>
      </c>
      <c r="H73" t="n">
        <v>3449.56986</v>
      </c>
      <c r="I73" t="n">
        <v>9480.56018</v>
      </c>
      <c r="J73" t="n">
        <v>13467.13484</v>
      </c>
      <c r="K73" t="n">
        <v>17734.06392</v>
      </c>
      <c r="L73" t="n">
        <v>10915.20683</v>
      </c>
      <c r="M73" t="n">
        <v>0.08372</v>
      </c>
      <c r="N73" t="n">
        <v>2.30234</v>
      </c>
      <c r="O73" t="n">
        <v>5.13647</v>
      </c>
      <c r="P73" t="n">
        <v>0.02342</v>
      </c>
      <c r="Q73" t="n">
        <v>4671.303260000001</v>
      </c>
    </row>
    <row r="74">
      <c r="A74" s="102" t="n">
        <v>72</v>
      </c>
      <c r="B74" t="inlineStr">
        <is>
          <t>Apr 2028</t>
        </is>
      </c>
      <c r="C74" t="n">
        <v>24593.05925</v>
      </c>
      <c r="D74" t="n">
        <v>96.19087</v>
      </c>
      <c r="E74" t="n">
        <v>63.0093</v>
      </c>
      <c r="F74" t="n">
        <v>2.32197</v>
      </c>
      <c r="G74" t="n">
        <v>6.62995</v>
      </c>
      <c r="H74" t="n">
        <v>3356.27876</v>
      </c>
      <c r="I74" t="n">
        <v>9384.882460000001</v>
      </c>
      <c r="J74" t="n">
        <v>13352.23376</v>
      </c>
      <c r="K74" t="n">
        <v>17669.77191</v>
      </c>
      <c r="L74" t="n">
        <v>10997.44052</v>
      </c>
      <c r="M74" t="n">
        <v>0.08158</v>
      </c>
      <c r="N74" t="n">
        <v>2.30346</v>
      </c>
      <c r="O74" t="n">
        <v>5.17257</v>
      </c>
      <c r="P74" t="n">
        <v>0.02167</v>
      </c>
      <c r="Q74" t="n">
        <v>4692.27464</v>
      </c>
    </row>
    <row r="75">
      <c r="A75" s="102" t="n">
        <v>73</v>
      </c>
      <c r="B75" t="inlineStr">
        <is>
          <t>May 2028</t>
        </is>
      </c>
      <c r="C75" t="n">
        <v>24640.50639</v>
      </c>
      <c r="D75" t="n">
        <v>96.52030000000001</v>
      </c>
      <c r="E75" t="n">
        <v>63.26367</v>
      </c>
      <c r="F75" t="n">
        <v>2.32293</v>
      </c>
      <c r="G75" t="n">
        <v>6.66571</v>
      </c>
      <c r="H75" t="n">
        <v>3395.32518</v>
      </c>
      <c r="I75" t="n">
        <v>9447.833350000001</v>
      </c>
      <c r="J75" t="n">
        <v>13389.99422</v>
      </c>
      <c r="K75" t="n">
        <v>17688.04962</v>
      </c>
      <c r="L75" t="n">
        <v>10951.34191</v>
      </c>
      <c r="M75" t="n">
        <v>0.0823</v>
      </c>
      <c r="N75" t="n">
        <v>2.30005</v>
      </c>
      <c r="O75" t="n">
        <v>5.19268</v>
      </c>
      <c r="P75" t="n">
        <v>0.02253</v>
      </c>
      <c r="Q75" t="n">
        <v>4713.204409999998</v>
      </c>
    </row>
    <row r="76">
      <c r="A76" s="102" t="n">
        <v>74</v>
      </c>
      <c r="B76" t="inlineStr">
        <is>
          <t>Jun 2028</t>
        </is>
      </c>
      <c r="C76" t="n">
        <v>24748.76543</v>
      </c>
      <c r="D76" t="n">
        <v>96.24233</v>
      </c>
      <c r="E76" t="n">
        <v>63.12618</v>
      </c>
      <c r="F76" t="n">
        <v>2.32521</v>
      </c>
      <c r="G76" t="n">
        <v>6.59547</v>
      </c>
      <c r="H76" t="n">
        <v>3377.42341</v>
      </c>
      <c r="I76" t="n">
        <v>9458.049010000001</v>
      </c>
      <c r="J76" t="n">
        <v>13427.22683</v>
      </c>
      <c r="K76" t="n">
        <v>17756.38131</v>
      </c>
      <c r="L76" t="n">
        <v>11004.50396</v>
      </c>
      <c r="M76" t="n">
        <v>0.08297</v>
      </c>
      <c r="N76" t="n">
        <v>2.29761</v>
      </c>
      <c r="O76" t="n">
        <v>5.14494</v>
      </c>
      <c r="P76" t="n">
        <v>0.02344</v>
      </c>
      <c r="Q76" t="n">
        <v>4734.14704</v>
      </c>
    </row>
    <row r="77">
      <c r="A77" s="102" t="n">
        <v>75</v>
      </c>
      <c r="B77" t="inlineStr">
        <is>
          <t>Jul 2028</t>
        </is>
      </c>
      <c r="C77" t="n">
        <v>24752.95311</v>
      </c>
      <c r="D77" t="n">
        <v>96.54418</v>
      </c>
      <c r="E77" t="n">
        <v>63.38217</v>
      </c>
      <c r="F77" t="n">
        <v>2.3316</v>
      </c>
      <c r="G77" t="n">
        <v>6.64869</v>
      </c>
      <c r="H77" t="n">
        <v>3287.6262</v>
      </c>
      <c r="I77" t="n">
        <v>9412.264450000001</v>
      </c>
      <c r="J77" t="n">
        <v>13380.10891</v>
      </c>
      <c r="K77" t="n">
        <v>17716.63364</v>
      </c>
      <c r="L77" t="n">
        <v>11042.38608</v>
      </c>
      <c r="M77" t="n">
        <v>0.0819</v>
      </c>
      <c r="N77" t="n">
        <v>2.29836</v>
      </c>
      <c r="O77" t="n">
        <v>5.18293</v>
      </c>
      <c r="P77" t="n">
        <v>0.02164</v>
      </c>
      <c r="Q77" t="n">
        <v>4755.102009999999</v>
      </c>
    </row>
    <row r="78">
      <c r="A78" s="102" t="n">
        <v>76</v>
      </c>
      <c r="B78" t="inlineStr">
        <is>
          <t>Aug 2028</t>
        </is>
      </c>
      <c r="C78" t="n">
        <v>24791.22952</v>
      </c>
      <c r="D78" t="n">
        <v>96.94276000000001</v>
      </c>
      <c r="E78" t="n">
        <v>63.60822</v>
      </c>
      <c r="F78" t="n">
        <v>2.33115</v>
      </c>
      <c r="G78" t="n">
        <v>6.6625</v>
      </c>
      <c r="H78" t="n">
        <v>3344.29483</v>
      </c>
      <c r="I78" t="n">
        <v>9468.11283</v>
      </c>
      <c r="J78" t="n">
        <v>13415.75422</v>
      </c>
      <c r="K78" t="n">
        <v>17690.07633</v>
      </c>
      <c r="L78" t="n">
        <v>10948.74423</v>
      </c>
      <c r="M78" t="n">
        <v>0.08234</v>
      </c>
      <c r="N78" t="n">
        <v>2.29447</v>
      </c>
      <c r="O78" t="n">
        <v>5.18711</v>
      </c>
      <c r="P78" t="n">
        <v>0.02249</v>
      </c>
      <c r="Q78" t="n">
        <v>4776.031650000001</v>
      </c>
    </row>
    <row r="79">
      <c r="A79" s="102" t="n">
        <v>77</v>
      </c>
      <c r="B79" t="inlineStr">
        <is>
          <t>Sep 2028</t>
        </is>
      </c>
      <c r="C79" t="n">
        <v>24892.01675</v>
      </c>
      <c r="D79" t="n">
        <v>96.69871999999999</v>
      </c>
      <c r="E79" t="n">
        <v>63.50195</v>
      </c>
      <c r="F79" t="n">
        <v>2.33353</v>
      </c>
      <c r="G79" t="n">
        <v>6.63696</v>
      </c>
      <c r="H79" t="n">
        <v>3328.95576</v>
      </c>
      <c r="I79" t="n">
        <v>9476.73344</v>
      </c>
      <c r="J79" t="n">
        <v>13428.61824</v>
      </c>
      <c r="K79" t="n">
        <v>17751.07398</v>
      </c>
      <c r="L79" t="n">
        <v>11000.66687</v>
      </c>
      <c r="M79" t="n">
        <v>0.08277</v>
      </c>
      <c r="N79" t="n">
        <v>2.29232</v>
      </c>
      <c r="O79" t="n">
        <v>5.17284</v>
      </c>
      <c r="P79" t="n">
        <v>0.02329</v>
      </c>
      <c r="Q79" t="n">
        <v>4796.97061</v>
      </c>
    </row>
    <row r="80">
      <c r="A80" s="102" t="n">
        <v>78</v>
      </c>
      <c r="B80" t="inlineStr">
        <is>
          <t>Oct 2028</t>
        </is>
      </c>
      <c r="C80" t="n">
        <v>24895.7314</v>
      </c>
      <c r="D80" t="n">
        <v>96.86537</v>
      </c>
      <c r="E80" t="n">
        <v>63.66482</v>
      </c>
      <c r="F80" t="n">
        <v>2.33538</v>
      </c>
      <c r="G80" t="n">
        <v>6.67528</v>
      </c>
      <c r="H80" t="n">
        <v>3231.30064</v>
      </c>
      <c r="I80" t="n">
        <v>9418.32611</v>
      </c>
      <c r="J80" t="n">
        <v>13357.63072</v>
      </c>
      <c r="K80" t="n">
        <v>17714.49977</v>
      </c>
      <c r="L80" t="n">
        <v>11051.59201</v>
      </c>
      <c r="M80" t="n">
        <v>0.08212</v>
      </c>
      <c r="N80" t="n">
        <v>2.28941</v>
      </c>
      <c r="O80" t="n">
        <v>5.20363</v>
      </c>
      <c r="P80" t="n">
        <v>0.02151</v>
      </c>
      <c r="Q80" t="n">
        <v>4817.915870000001</v>
      </c>
    </row>
    <row r="81">
      <c r="A81" s="102" t="n">
        <v>79</v>
      </c>
      <c r="B81" t="inlineStr">
        <is>
          <t>Nov 2028</t>
        </is>
      </c>
      <c r="C81" t="n">
        <v>24944.83245</v>
      </c>
      <c r="D81" t="n">
        <v>97.10554999999999</v>
      </c>
      <c r="E81" t="n">
        <v>63.85433</v>
      </c>
      <c r="F81" t="n">
        <v>2.33323</v>
      </c>
      <c r="G81" t="n">
        <v>6.67283</v>
      </c>
      <c r="H81" t="n">
        <v>3284.18245</v>
      </c>
      <c r="I81" t="n">
        <v>9487.21889</v>
      </c>
      <c r="J81" t="n">
        <v>13394.46851</v>
      </c>
      <c r="K81" t="n">
        <v>17709.9154</v>
      </c>
      <c r="L81" t="n">
        <v>10957.6495</v>
      </c>
      <c r="M81" t="n">
        <v>0.08278000000000001</v>
      </c>
      <c r="N81" t="n">
        <v>2.28392</v>
      </c>
      <c r="O81" t="n">
        <v>5.19805</v>
      </c>
      <c r="P81" t="n">
        <v>0.02235</v>
      </c>
      <c r="Q81" t="n">
        <v>4838.870280000003</v>
      </c>
    </row>
    <row r="82">
      <c r="A82" s="102" t="n">
        <v>80</v>
      </c>
      <c r="B82" t="inlineStr">
        <is>
          <t>Dec 2028</t>
        </is>
      </c>
      <c r="C82" t="n">
        <v>25054.55461</v>
      </c>
      <c r="D82" t="n">
        <v>96.81990999999999</v>
      </c>
      <c r="E82" t="n">
        <v>63.71476</v>
      </c>
      <c r="F82" t="n">
        <v>2.33495</v>
      </c>
      <c r="G82" t="n">
        <v>6.63649</v>
      </c>
      <c r="H82" t="n">
        <v>3275.49208</v>
      </c>
      <c r="I82" t="n">
        <v>9501.49878</v>
      </c>
      <c r="J82" t="n">
        <v>13428.97659</v>
      </c>
      <c r="K82" t="n">
        <v>17780.20356</v>
      </c>
      <c r="L82" t="n">
        <v>11016.43909</v>
      </c>
      <c r="M82" t="n">
        <v>0.08333</v>
      </c>
      <c r="N82" t="n">
        <v>2.28119</v>
      </c>
      <c r="O82" t="n">
        <v>5.17625</v>
      </c>
      <c r="P82" t="n">
        <v>0.02313</v>
      </c>
      <c r="Q82" t="n">
        <v>4859.834589999999</v>
      </c>
    </row>
    <row r="83">
      <c r="A83" s="102" t="n">
        <v>81</v>
      </c>
      <c r="B83" t="inlineStr">
        <is>
          <t>Jan 2029</t>
        </is>
      </c>
      <c r="C83" t="n">
        <v>25056.9742</v>
      </c>
      <c r="D83" t="n">
        <v>97.20141</v>
      </c>
      <c r="E83" t="n">
        <v>64.02735</v>
      </c>
      <c r="F83" t="n">
        <v>2.33917</v>
      </c>
      <c r="G83" t="n">
        <v>6.68899</v>
      </c>
      <c r="H83" t="n">
        <v>3163.26527</v>
      </c>
      <c r="I83" t="n">
        <v>9441.1072</v>
      </c>
      <c r="J83" t="n">
        <v>13363.66336</v>
      </c>
      <c r="K83" t="n">
        <v>17734.06175</v>
      </c>
      <c r="L83" t="n">
        <v>11069.88277</v>
      </c>
      <c r="M83" t="n">
        <v>0.08139</v>
      </c>
      <c r="N83" t="n">
        <v>2.27965</v>
      </c>
      <c r="O83" t="n">
        <v>5.20677</v>
      </c>
      <c r="P83" t="n">
        <v>0.02133</v>
      </c>
      <c r="Q83" t="n">
        <v>4880.80529</v>
      </c>
    </row>
    <row r="84">
      <c r="A84" s="102" t="n">
        <v>82</v>
      </c>
      <c r="B84" t="inlineStr">
        <is>
          <t>Feb 2029</t>
        </is>
      </c>
      <c r="C84" t="n">
        <v>25112.63905</v>
      </c>
      <c r="D84" t="n">
        <v>97.57839</v>
      </c>
      <c r="E84" t="n">
        <v>64.23866</v>
      </c>
      <c r="F84" t="n">
        <v>2.33745</v>
      </c>
      <c r="G84" t="n">
        <v>6.67258</v>
      </c>
      <c r="H84" t="n">
        <v>3210.0883</v>
      </c>
      <c r="I84" t="n">
        <v>9509.22812</v>
      </c>
      <c r="J84" t="n">
        <v>13403.60256</v>
      </c>
      <c r="K84" t="n">
        <v>17747.76828</v>
      </c>
      <c r="L84" t="n">
        <v>10991.46339</v>
      </c>
      <c r="M84" t="n">
        <v>0.08182</v>
      </c>
      <c r="N84" t="n">
        <v>2.27461</v>
      </c>
      <c r="O84" t="n">
        <v>5.18814</v>
      </c>
      <c r="P84" t="n">
        <v>0.02216</v>
      </c>
      <c r="Q84" t="n">
        <v>4901.722440000001</v>
      </c>
    </row>
    <row r="85">
      <c r="A85" s="102" t="n">
        <v>83</v>
      </c>
      <c r="B85" t="inlineStr">
        <is>
          <t>Mar 2029</t>
        </is>
      </c>
      <c r="C85" t="n">
        <v>25218.49845</v>
      </c>
      <c r="D85" t="n">
        <v>97.36498</v>
      </c>
      <c r="E85" t="n">
        <v>64.15548</v>
      </c>
      <c r="F85" t="n">
        <v>2.33682</v>
      </c>
      <c r="G85" t="n">
        <v>6.68249</v>
      </c>
      <c r="H85" t="n">
        <v>3218.37024</v>
      </c>
      <c r="I85" t="n">
        <v>9537.21005</v>
      </c>
      <c r="J85" t="n">
        <v>13434.61668</v>
      </c>
      <c r="K85" t="n">
        <v>17815.05866</v>
      </c>
      <c r="L85" t="n">
        <v>11033.7462</v>
      </c>
      <c r="M85" t="n">
        <v>0.08223</v>
      </c>
      <c r="N85" t="n">
        <v>2.26988</v>
      </c>
      <c r="O85" t="n">
        <v>5.20263</v>
      </c>
      <c r="P85" t="n">
        <v>0.02294</v>
      </c>
      <c r="Q85" t="n">
        <v>4922.649439999997</v>
      </c>
    </row>
    <row r="86">
      <c r="A86" s="102" t="n">
        <v>84</v>
      </c>
      <c r="B86" t="inlineStr">
        <is>
          <t>Apr 2029</t>
        </is>
      </c>
      <c r="C86" t="n">
        <v>25216.1561</v>
      </c>
      <c r="D86" t="n">
        <v>97.6495</v>
      </c>
      <c r="E86" t="n">
        <v>64.39164</v>
      </c>
      <c r="F86" t="n">
        <v>2.33398</v>
      </c>
      <c r="G86" t="n">
        <v>6.73125</v>
      </c>
      <c r="H86" t="n">
        <v>3097.67491</v>
      </c>
      <c r="I86" t="n">
        <v>9469.27369</v>
      </c>
      <c r="J86" t="n">
        <v>13336.67509</v>
      </c>
      <c r="K86" t="n">
        <v>17766.72435</v>
      </c>
      <c r="L86" t="n">
        <v>11089.92614</v>
      </c>
      <c r="M86" t="n">
        <v>0.07992</v>
      </c>
      <c r="N86" t="n">
        <v>2.26397</v>
      </c>
      <c r="O86" t="n">
        <v>5.23405</v>
      </c>
      <c r="P86" t="n">
        <v>0.02119</v>
      </c>
      <c r="Q86" t="n">
        <v>4943.494210000001</v>
      </c>
    </row>
    <row r="87">
      <c r="A87" s="102" t="n">
        <v>85</v>
      </c>
      <c r="B87" t="inlineStr">
        <is>
          <t>May 2029</t>
        </is>
      </c>
      <c r="C87" t="n">
        <v>25297.11917</v>
      </c>
      <c r="D87" t="n">
        <v>97.87839</v>
      </c>
      <c r="E87" t="n">
        <v>64.5802</v>
      </c>
      <c r="F87" t="n">
        <v>2.33399</v>
      </c>
      <c r="G87" t="n">
        <v>6.7699</v>
      </c>
      <c r="H87" t="n">
        <v>3212.82584</v>
      </c>
      <c r="I87" t="n">
        <v>9552.578519999999</v>
      </c>
      <c r="J87" t="n">
        <v>13401.06273</v>
      </c>
      <c r="K87" t="n">
        <v>17829.00717</v>
      </c>
      <c r="L87" t="n">
        <v>11041.40772</v>
      </c>
      <c r="M87" t="n">
        <v>0.08046</v>
      </c>
      <c r="N87" t="n">
        <v>2.26401</v>
      </c>
      <c r="O87" t="n">
        <v>5.25326</v>
      </c>
      <c r="P87" t="n">
        <v>0.02199</v>
      </c>
      <c r="Q87" t="n">
        <v>4964.29708</v>
      </c>
    </row>
    <row r="88">
      <c r="A88" s="102" t="n">
        <v>86</v>
      </c>
      <c r="B88" t="inlineStr">
        <is>
          <t>Jun 2029</t>
        </is>
      </c>
      <c r="C88" t="n">
        <v>25418.13597</v>
      </c>
      <c r="D88" t="n">
        <v>97.49046</v>
      </c>
      <c r="E88" t="n">
        <v>64.37231</v>
      </c>
      <c r="F88" t="n">
        <v>2.33396</v>
      </c>
      <c r="G88" t="n">
        <v>6.68232</v>
      </c>
      <c r="H88" t="n">
        <v>3229.32744</v>
      </c>
      <c r="I88" t="n">
        <v>9587.731739999999</v>
      </c>
      <c r="J88" t="n">
        <v>13452.85804</v>
      </c>
      <c r="K88" t="n">
        <v>17911.07241</v>
      </c>
      <c r="L88" t="n">
        <v>11090.17322</v>
      </c>
      <c r="M88" t="n">
        <v>0.08096</v>
      </c>
      <c r="N88" t="n">
        <v>2.26416</v>
      </c>
      <c r="O88" t="n">
        <v>5.19442</v>
      </c>
      <c r="P88" t="n">
        <v>0.02275</v>
      </c>
      <c r="Q88" t="n">
        <v>4985.109369999998</v>
      </c>
    </row>
    <row r="89">
      <c r="A89" s="102" t="n">
        <v>87</v>
      </c>
      <c r="B89" t="inlineStr">
        <is>
          <t>Jul 2029</t>
        </is>
      </c>
      <c r="C89" t="n">
        <v>25438.22637</v>
      </c>
      <c r="D89" t="n">
        <v>97.70345</v>
      </c>
      <c r="E89" t="n">
        <v>64.57794</v>
      </c>
      <c r="F89" t="n">
        <v>2.33949</v>
      </c>
      <c r="G89" t="n">
        <v>6.73301</v>
      </c>
      <c r="H89" t="n">
        <v>3168.39222</v>
      </c>
      <c r="I89" t="n">
        <v>9559.65768</v>
      </c>
      <c r="J89" t="n">
        <v>13418.41147</v>
      </c>
      <c r="K89" t="n">
        <v>17886.92732</v>
      </c>
      <c r="L89" t="n">
        <v>11123.01569</v>
      </c>
      <c r="M89" t="n">
        <v>0.07965999999999999</v>
      </c>
      <c r="N89" t="n">
        <v>2.26791</v>
      </c>
      <c r="O89" t="n">
        <v>5.23075</v>
      </c>
      <c r="P89" t="n">
        <v>0.02099</v>
      </c>
      <c r="Q89" t="n">
        <v>5005.927</v>
      </c>
    </row>
    <row r="90">
      <c r="A90" s="102" t="n">
        <v>88</v>
      </c>
      <c r="B90" t="inlineStr">
        <is>
          <t>Aug 2029</t>
        </is>
      </c>
      <c r="C90" t="n">
        <v>25514.18354</v>
      </c>
      <c r="D90" t="n">
        <v>98.07152000000001</v>
      </c>
      <c r="E90" t="n">
        <v>64.78740000000001</v>
      </c>
      <c r="F90" t="n">
        <v>2.34093</v>
      </c>
      <c r="G90" t="n">
        <v>6.75022</v>
      </c>
      <c r="H90" t="n">
        <v>3265.54109</v>
      </c>
      <c r="I90" t="n">
        <v>9624.669190000001</v>
      </c>
      <c r="J90" t="n">
        <v>13470.2686</v>
      </c>
      <c r="K90" t="n">
        <v>17933.39052</v>
      </c>
      <c r="L90" t="n">
        <v>11078.70459</v>
      </c>
      <c r="M90" t="n">
        <v>0.07994999999999999</v>
      </c>
      <c r="N90" t="n">
        <v>2.26887</v>
      </c>
      <c r="O90" t="n">
        <v>5.22956</v>
      </c>
      <c r="P90" t="n">
        <v>0.0219</v>
      </c>
      <c r="Q90" t="n">
        <v>5026.712500000001</v>
      </c>
    </row>
    <row r="91">
      <c r="A91" s="102" t="n">
        <v>89</v>
      </c>
      <c r="B91" t="inlineStr">
        <is>
          <t>Sep 2029</t>
        </is>
      </c>
      <c r="C91" t="n">
        <v>25631.2496</v>
      </c>
      <c r="D91" t="n">
        <v>97.70347</v>
      </c>
      <c r="E91" t="n">
        <v>64.59914000000001</v>
      </c>
      <c r="F91" t="n">
        <v>2.34146</v>
      </c>
      <c r="G91" t="n">
        <v>6.70658</v>
      </c>
      <c r="H91" t="n">
        <v>3280.95395</v>
      </c>
      <c r="I91" t="n">
        <v>9662.78175</v>
      </c>
      <c r="J91" t="n">
        <v>13507.24942</v>
      </c>
      <c r="K91" t="n">
        <v>18011.93339</v>
      </c>
      <c r="L91" t="n">
        <v>11121.27066</v>
      </c>
      <c r="M91" t="n">
        <v>0.0803</v>
      </c>
      <c r="N91" t="n">
        <v>2.26953</v>
      </c>
      <c r="O91" t="n">
        <v>5.2039</v>
      </c>
      <c r="P91" t="n">
        <v>0.02266</v>
      </c>
      <c r="Q91" t="n">
        <v>5047.505409999998</v>
      </c>
    </row>
    <row r="92">
      <c r="A92" s="102" t="n">
        <v>90</v>
      </c>
      <c r="B92" t="inlineStr">
        <is>
          <t>Oct 2029</t>
        </is>
      </c>
      <c r="C92" t="n">
        <v>25648.55145</v>
      </c>
      <c r="D92" t="n">
        <v>97.76594</v>
      </c>
      <c r="E92" t="n">
        <v>64.69589000000001</v>
      </c>
      <c r="F92" t="n">
        <v>2.34277</v>
      </c>
      <c r="G92" t="n">
        <v>6.73855</v>
      </c>
      <c r="H92" t="n">
        <v>3215.9347</v>
      </c>
      <c r="I92" t="n">
        <v>9623.693230000001</v>
      </c>
      <c r="J92" t="n">
        <v>13446.80838</v>
      </c>
      <c r="K92" t="n">
        <v>17989.49983</v>
      </c>
      <c r="L92" t="n">
        <v>11165.67928</v>
      </c>
      <c r="M92" t="n">
        <v>0.07958</v>
      </c>
      <c r="N92" t="n">
        <v>2.2706</v>
      </c>
      <c r="O92" t="n">
        <v>5.23107</v>
      </c>
      <c r="P92" t="n">
        <v>0.02079</v>
      </c>
      <c r="Q92" t="n">
        <v>5068.303599999999</v>
      </c>
    </row>
    <row r="93">
      <c r="A93" s="102" t="n">
        <v>91</v>
      </c>
      <c r="B93" t="inlineStr">
        <is>
          <t>Nov 2029</t>
        </is>
      </c>
      <c r="C93" t="n">
        <v>25745.66244</v>
      </c>
      <c r="D93" t="n">
        <v>97.96414</v>
      </c>
      <c r="E93" t="n">
        <v>64.85794</v>
      </c>
      <c r="F93" t="n">
        <v>2.34609</v>
      </c>
      <c r="G93" t="n">
        <v>6.74389</v>
      </c>
      <c r="H93" t="n">
        <v>3338.4805</v>
      </c>
      <c r="I93" t="n">
        <v>9697.2598</v>
      </c>
      <c r="J93" t="n">
        <v>13526.17373</v>
      </c>
      <c r="K93" t="n">
        <v>18070.21047</v>
      </c>
      <c r="L93" t="n">
        <v>11138.18852</v>
      </c>
      <c r="M93" t="n">
        <v>0.08006000000000001</v>
      </c>
      <c r="N93" t="n">
        <v>2.27229</v>
      </c>
      <c r="O93" t="n">
        <v>5.22139</v>
      </c>
      <c r="P93" t="n">
        <v>0.02166</v>
      </c>
      <c r="Q93" t="n">
        <v>5089.10672</v>
      </c>
    </row>
    <row r="94">
      <c r="A94" s="102" t="n">
        <v>92</v>
      </c>
      <c r="B94" t="inlineStr">
        <is>
          <t>Dec 2029</t>
        </is>
      </c>
      <c r="C94" t="n">
        <v>25867.00022</v>
      </c>
      <c r="D94" t="n">
        <v>97.58602</v>
      </c>
      <c r="E94" t="n">
        <v>64.65669</v>
      </c>
      <c r="F94" t="n">
        <v>2.34703</v>
      </c>
      <c r="G94" t="n">
        <v>6.68896</v>
      </c>
      <c r="H94" t="n">
        <v>3347.14984</v>
      </c>
      <c r="I94" t="n">
        <v>9734.25671</v>
      </c>
      <c r="J94" t="n">
        <v>13580.56246</v>
      </c>
      <c r="K94" t="n">
        <v>18153.03866</v>
      </c>
      <c r="L94" t="n">
        <v>11188.03508</v>
      </c>
      <c r="M94" t="n">
        <v>0.0806</v>
      </c>
      <c r="N94" t="n">
        <v>2.27335</v>
      </c>
      <c r="O94" t="n">
        <v>5.18743</v>
      </c>
      <c r="P94" t="n">
        <v>0.02241</v>
      </c>
      <c r="Q94" t="n">
        <v>5109.918520000003</v>
      </c>
    </row>
    <row r="95">
      <c r="A95" s="102" t="n">
        <v>93</v>
      </c>
      <c r="B95" t="inlineStr">
        <is>
          <t>Jan 2030</t>
        </is>
      </c>
      <c r="C95" t="n">
        <v>25882.54153</v>
      </c>
      <c r="D95" t="n">
        <v>97.78223</v>
      </c>
      <c r="E95" t="n">
        <v>64.85008999999999</v>
      </c>
      <c r="F95" t="n">
        <v>2.35412</v>
      </c>
      <c r="G95" t="n">
        <v>6.73197</v>
      </c>
      <c r="H95" t="n">
        <v>3283.36498</v>
      </c>
      <c r="I95" t="n">
        <v>9698.73841</v>
      </c>
      <c r="J95" t="n">
        <v>13537.4884</v>
      </c>
      <c r="K95" t="n">
        <v>18123.53195</v>
      </c>
      <c r="L95" t="n">
        <v>11214.04822</v>
      </c>
      <c r="M95" t="n">
        <v>0.07925</v>
      </c>
      <c r="N95" t="n">
        <v>2.27858</v>
      </c>
      <c r="O95" t="n">
        <v>5.21607</v>
      </c>
      <c r="P95" t="n">
        <v>0.02057</v>
      </c>
      <c r="Q95" t="n">
        <v>5130.738129999998</v>
      </c>
    </row>
    <row r="96">
      <c r="A96" s="102" t="n">
        <v>94</v>
      </c>
      <c r="B96" t="inlineStr">
        <is>
          <t>Feb 2030</t>
        </is>
      </c>
      <c r="C96" t="n">
        <v>25950.84822</v>
      </c>
      <c r="D96" t="n">
        <v>98.06865999999999</v>
      </c>
      <c r="E96" t="n">
        <v>65.00848000000001</v>
      </c>
      <c r="F96" t="n">
        <v>2.35862</v>
      </c>
      <c r="G96" t="n">
        <v>6.71048</v>
      </c>
      <c r="H96" t="n">
        <v>3408.65306</v>
      </c>
      <c r="I96" t="n">
        <v>9755.700140000001</v>
      </c>
      <c r="J96" t="n">
        <v>13599.51693</v>
      </c>
      <c r="K96" t="n">
        <v>18193.86851</v>
      </c>
      <c r="L96" t="n">
        <v>11181.57923</v>
      </c>
      <c r="M96" t="n">
        <v>0.07962</v>
      </c>
      <c r="N96" t="n">
        <v>2.28155</v>
      </c>
      <c r="O96" t="n">
        <v>5.19319</v>
      </c>
      <c r="P96" t="n">
        <v>0.02136</v>
      </c>
      <c r="Q96" t="n">
        <v>5151.53196</v>
      </c>
    </row>
    <row r="97">
      <c r="A97" s="102" t="n">
        <v>95</v>
      </c>
      <c r="B97" t="inlineStr">
        <is>
          <t>Mar 2030</t>
        </is>
      </c>
      <c r="C97" t="n">
        <v>26068.45688</v>
      </c>
      <c r="D97" t="n">
        <v>97.79627000000001</v>
      </c>
      <c r="E97" t="n">
        <v>64.88827999999999</v>
      </c>
      <c r="F97" t="n">
        <v>2.36012</v>
      </c>
      <c r="G97" t="n">
        <v>6.71179</v>
      </c>
      <c r="H97" t="n">
        <v>3419.68174</v>
      </c>
      <c r="I97" t="n">
        <v>9792.983759999999</v>
      </c>
      <c r="J97" t="n">
        <v>13638.57766</v>
      </c>
      <c r="K97" t="n">
        <v>18272.62355</v>
      </c>
      <c r="L97" t="n">
        <v>11218.80508</v>
      </c>
      <c r="M97" t="n">
        <v>0.07997</v>
      </c>
      <c r="N97" t="n">
        <v>2.28312</v>
      </c>
      <c r="O97" t="n">
        <v>5.2007</v>
      </c>
      <c r="P97" t="n">
        <v>0.02211</v>
      </c>
      <c r="Q97" t="n">
        <v>5172.33454</v>
      </c>
    </row>
    <row r="98">
      <c r="A98" s="102" t="n">
        <v>96</v>
      </c>
      <c r="B98" t="inlineStr">
        <is>
          <t>Apr 2030</t>
        </is>
      </c>
      <c r="C98" t="n">
        <v>26087.2887</v>
      </c>
      <c r="D98" t="n">
        <v>97.86624999999999</v>
      </c>
      <c r="E98" t="n">
        <v>64.99477</v>
      </c>
      <c r="F98" t="n">
        <v>2.36277</v>
      </c>
      <c r="G98" t="n">
        <v>6.74794</v>
      </c>
      <c r="H98" t="n">
        <v>3350.51117</v>
      </c>
      <c r="I98" t="n">
        <v>9747.63557</v>
      </c>
      <c r="J98" t="n">
        <v>13572.00527</v>
      </c>
      <c r="K98" t="n">
        <v>18249.49168</v>
      </c>
      <c r="L98" t="n">
        <v>11255.63337</v>
      </c>
      <c r="M98" t="n">
        <v>0.07912</v>
      </c>
      <c r="N98" t="n">
        <v>2.28531</v>
      </c>
      <c r="O98" t="n">
        <v>5.2276</v>
      </c>
      <c r="P98" t="n">
        <v>0.02026</v>
      </c>
      <c r="Q98" t="n">
        <v>5193.154610000001</v>
      </c>
    </row>
    <row r="99">
      <c r="A99" s="102" t="n">
        <v>97</v>
      </c>
      <c r="B99" t="inlineStr">
        <is>
          <t>May 2030</t>
        </is>
      </c>
      <c r="C99" t="n">
        <v>26135.38463</v>
      </c>
      <c r="D99" t="n">
        <v>98.22450000000001</v>
      </c>
      <c r="E99" t="n">
        <v>65.2726</v>
      </c>
      <c r="F99" t="n">
        <v>2.37001</v>
      </c>
      <c r="G99" t="n">
        <v>6.79518</v>
      </c>
      <c r="H99" t="n">
        <v>3435.83015</v>
      </c>
      <c r="I99" t="n">
        <v>9775.96441</v>
      </c>
      <c r="J99" t="n">
        <v>13614.56643</v>
      </c>
      <c r="K99" t="n">
        <v>18342.20097</v>
      </c>
      <c r="L99" t="n">
        <v>11279.64725</v>
      </c>
      <c r="M99" t="n">
        <v>0.07976999999999999</v>
      </c>
      <c r="N99" t="n">
        <v>2.29123</v>
      </c>
      <c r="O99" t="n">
        <v>5.25139</v>
      </c>
      <c r="P99" t="n">
        <v>0.02121</v>
      </c>
      <c r="Q99" t="n">
        <v>5213.970379999999</v>
      </c>
    </row>
    <row r="100">
      <c r="A100" s="102" t="n">
        <v>98</v>
      </c>
      <c r="B100" t="inlineStr">
        <is>
          <t>Jun 2030</t>
        </is>
      </c>
      <c r="C100" t="n">
        <v>26257.60555</v>
      </c>
      <c r="D100" t="n">
        <v>97.82776</v>
      </c>
      <c r="E100" t="n">
        <v>65.05971</v>
      </c>
      <c r="F100" t="n">
        <v>2.37212</v>
      </c>
      <c r="G100" t="n">
        <v>6.70516</v>
      </c>
      <c r="H100" t="n">
        <v>3442.01641</v>
      </c>
      <c r="I100" t="n">
        <v>9809.93778</v>
      </c>
      <c r="J100" t="n">
        <v>13666.05643</v>
      </c>
      <c r="K100" t="n">
        <v>18424.83395</v>
      </c>
      <c r="L100" t="n">
        <v>11328.86664</v>
      </c>
      <c r="M100" t="n">
        <v>0.08026</v>
      </c>
      <c r="N100" t="n">
        <v>2.29331</v>
      </c>
      <c r="O100" t="n">
        <v>5.18961</v>
      </c>
      <c r="P100" t="n">
        <v>0.02195</v>
      </c>
      <c r="Q100" t="n">
        <v>5234.796600000001</v>
      </c>
    </row>
    <row r="101">
      <c r="A101" s="102" t="n">
        <v>99</v>
      </c>
      <c r="B101" t="inlineStr">
        <is>
          <t>Jul 2030</t>
        </is>
      </c>
      <c r="C101" t="n">
        <v>26268.65789</v>
      </c>
      <c r="D101" t="n">
        <v>98.02997999999999</v>
      </c>
      <c r="E101" t="n">
        <v>65.25745000000001</v>
      </c>
      <c r="F101" t="n">
        <v>2.38069</v>
      </c>
      <c r="G101" t="n">
        <v>6.75767</v>
      </c>
      <c r="H101" t="n">
        <v>3378.7963</v>
      </c>
      <c r="I101" t="n">
        <v>9772.553889999999</v>
      </c>
      <c r="J101" t="n">
        <v>13627.7401</v>
      </c>
      <c r="K101" t="n">
        <v>18391.88251</v>
      </c>
      <c r="L101" t="n">
        <v>11355.94226</v>
      </c>
      <c r="M101" t="n">
        <v>0.07881000000000001</v>
      </c>
      <c r="N101" t="n">
        <v>2.3</v>
      </c>
      <c r="O101" t="n">
        <v>5.22797</v>
      </c>
      <c r="P101" t="n">
        <v>0.02025</v>
      </c>
      <c r="Q101" t="n">
        <v>5255.628239999998</v>
      </c>
    </row>
    <row r="102">
      <c r="A102" s="102" t="n">
        <v>100</v>
      </c>
      <c r="B102" t="inlineStr">
        <is>
          <t>Aug 2030</t>
        </is>
      </c>
      <c r="C102" t="n">
        <v>26293.05495</v>
      </c>
      <c r="D102" t="n">
        <v>98.44998</v>
      </c>
      <c r="E102" t="n">
        <v>65.51437</v>
      </c>
      <c r="F102" t="n">
        <v>2.39259</v>
      </c>
      <c r="G102" t="n">
        <v>6.78223</v>
      </c>
      <c r="H102" t="n">
        <v>3456.06567</v>
      </c>
      <c r="I102" t="n">
        <v>9786.717329999999</v>
      </c>
      <c r="J102" t="n">
        <v>13645.12915</v>
      </c>
      <c r="K102" t="n">
        <v>18469.47253</v>
      </c>
      <c r="L102" t="n">
        <v>11381.16907</v>
      </c>
      <c r="M102" t="n">
        <v>0.07922</v>
      </c>
      <c r="N102" t="n">
        <v>2.30863</v>
      </c>
      <c r="O102" t="n">
        <v>5.23766</v>
      </c>
      <c r="P102" t="n">
        <v>0.02107</v>
      </c>
      <c r="Q102" t="n">
        <v>5276.4365</v>
      </c>
    </row>
    <row r="103">
      <c r="A103" s="102" t="n">
        <v>101</v>
      </c>
      <c r="B103" t="inlineStr">
        <is>
          <t>Sep 2030</t>
        </is>
      </c>
      <c r="C103" t="n">
        <v>26411.20813</v>
      </c>
      <c r="D103" t="n">
        <v>98.08337</v>
      </c>
      <c r="E103" t="n">
        <v>65.32816</v>
      </c>
      <c r="F103" t="n">
        <v>2.39535</v>
      </c>
      <c r="G103" t="n">
        <v>6.73261</v>
      </c>
      <c r="H103" t="n">
        <v>3462.50357</v>
      </c>
      <c r="I103" t="n">
        <v>9818.643980000001</v>
      </c>
      <c r="J103" t="n">
        <v>13678.00459</v>
      </c>
      <c r="K103" t="n">
        <v>18548.38104</v>
      </c>
      <c r="L103" t="n">
        <v>11424.72934</v>
      </c>
      <c r="M103" t="n">
        <v>0.07962</v>
      </c>
      <c r="N103" t="n">
        <v>2.3113</v>
      </c>
      <c r="O103" t="n">
        <v>5.20615</v>
      </c>
      <c r="P103" t="n">
        <v>0.02181</v>
      </c>
      <c r="Q103" t="n">
        <v>5297.250120000001</v>
      </c>
    </row>
    <row r="104">
      <c r="A104" s="102" t="n">
        <v>102</v>
      </c>
      <c r="B104" t="inlineStr">
        <is>
          <t>Oct 2030</t>
        </is>
      </c>
      <c r="C104" t="n">
        <v>26429.87272</v>
      </c>
      <c r="D104" t="n">
        <v>98.14093</v>
      </c>
      <c r="E104" t="n">
        <v>65.42009</v>
      </c>
      <c r="F104" t="n">
        <v>2.39943</v>
      </c>
      <c r="G104" t="n">
        <v>6.76644</v>
      </c>
      <c r="H104" t="n">
        <v>3389.781</v>
      </c>
      <c r="I104" t="n">
        <v>9782.51967</v>
      </c>
      <c r="J104" t="n">
        <v>13618.41021</v>
      </c>
      <c r="K104" t="n">
        <v>18526.1067</v>
      </c>
      <c r="L104" t="n">
        <v>11473.16958</v>
      </c>
      <c r="M104" t="n">
        <v>0.07875</v>
      </c>
      <c r="N104" t="n">
        <v>2.31484</v>
      </c>
      <c r="O104" t="n">
        <v>5.23333</v>
      </c>
      <c r="P104" t="n">
        <v>0.0201</v>
      </c>
      <c r="Q104" t="n">
        <v>5318.072359999998</v>
      </c>
    </row>
    <row r="105">
      <c r="A105" s="102" t="n">
        <v>103</v>
      </c>
      <c r="B105" t="inlineStr">
        <is>
          <t>Nov 2030</t>
        </is>
      </c>
      <c r="C105" t="n">
        <v>26456.57543</v>
      </c>
      <c r="D105" t="n">
        <v>98.48081000000001</v>
      </c>
      <c r="E105" t="n">
        <v>65.67547</v>
      </c>
      <c r="F105" t="n">
        <v>2.41101</v>
      </c>
      <c r="G105" t="n">
        <v>6.78228</v>
      </c>
      <c r="H105" t="n">
        <v>3466.53331</v>
      </c>
      <c r="I105" t="n">
        <v>9785.619909999999</v>
      </c>
      <c r="J105" t="n">
        <v>13640.24217</v>
      </c>
      <c r="K105" t="n">
        <v>18623.49444</v>
      </c>
      <c r="L105" t="n">
        <v>11526.29661</v>
      </c>
      <c r="M105" t="n">
        <v>0.07938000000000001</v>
      </c>
      <c r="N105" t="n">
        <v>2.32353</v>
      </c>
      <c r="O105" t="n">
        <v>5.23637</v>
      </c>
      <c r="P105" t="n">
        <v>0.02091</v>
      </c>
      <c r="Q105" t="n">
        <v>5338.8884</v>
      </c>
    </row>
    <row r="106">
      <c r="A106" s="102" t="n">
        <v>104</v>
      </c>
      <c r="B106" t="inlineStr">
        <is>
          <t>Dec 2030</t>
        </is>
      </c>
      <c r="C106" t="n">
        <v>26578.91081</v>
      </c>
      <c r="D106" t="n">
        <v>98.10326000000001</v>
      </c>
      <c r="E106" t="n">
        <v>65.47232</v>
      </c>
      <c r="F106" t="n">
        <v>2.41438</v>
      </c>
      <c r="G106" t="n">
        <v>6.72566</v>
      </c>
      <c r="H106" t="n">
        <v>3469.88336</v>
      </c>
      <c r="I106" t="n">
        <v>9813.16217</v>
      </c>
      <c r="J106" t="n">
        <v>13688.16665</v>
      </c>
      <c r="K106" t="n">
        <v>18706.53207</v>
      </c>
      <c r="L106" t="n">
        <v>11576.98527</v>
      </c>
      <c r="M106" t="n">
        <v>0.07994</v>
      </c>
      <c r="N106" t="n">
        <v>2.32677</v>
      </c>
      <c r="O106" t="n">
        <v>5.2001</v>
      </c>
      <c r="P106" t="n">
        <v>0.02165</v>
      </c>
      <c r="Q106" t="n">
        <v>5359.70981</v>
      </c>
    </row>
    <row r="107">
      <c r="A107" s="102" t="n">
        <v>105</v>
      </c>
      <c r="B107" t="inlineStr">
        <is>
          <t>Jan 2031</t>
        </is>
      </c>
      <c r="C107" t="n">
        <v>26588.24642</v>
      </c>
      <c r="D107" t="n">
        <v>98.29289</v>
      </c>
      <c r="E107" t="n">
        <v>65.65718</v>
      </c>
      <c r="F107" t="n">
        <v>2.42452</v>
      </c>
      <c r="G107" t="n">
        <v>6.76903</v>
      </c>
      <c r="H107" t="n">
        <v>3408.13165</v>
      </c>
      <c r="I107" t="n">
        <v>9768.161539999999</v>
      </c>
      <c r="J107" t="n">
        <v>13641.13759</v>
      </c>
      <c r="K107" t="n">
        <v>18670.70059</v>
      </c>
      <c r="L107" t="n">
        <v>11609.59552</v>
      </c>
      <c r="M107" t="n">
        <v>0.0785</v>
      </c>
      <c r="N107" t="n">
        <v>2.33484</v>
      </c>
      <c r="O107" t="n">
        <v>5.22908</v>
      </c>
      <c r="P107" t="n">
        <v>0.01996</v>
      </c>
      <c r="Q107" t="n">
        <v>5380.54091</v>
      </c>
    </row>
    <row r="108">
      <c r="A108" s="102" t="n">
        <v>106</v>
      </c>
      <c r="B108" t="inlineStr">
        <is>
          <t>Feb 2031</t>
        </is>
      </c>
      <c r="C108" t="n">
        <v>26606.92414</v>
      </c>
      <c r="D108" t="n">
        <v>98.78131999999999</v>
      </c>
      <c r="E108" t="n">
        <v>65.94231000000001</v>
      </c>
      <c r="F108" t="n">
        <v>2.43385</v>
      </c>
      <c r="G108" t="n">
        <v>6.76194</v>
      </c>
      <c r="H108" t="n">
        <v>3472.57047</v>
      </c>
      <c r="I108" t="n">
        <v>9766.45097</v>
      </c>
      <c r="J108" t="n">
        <v>13680.38657</v>
      </c>
      <c r="K108" t="n">
        <v>18792.31261</v>
      </c>
      <c r="L108" t="n">
        <v>11708.26825</v>
      </c>
      <c r="M108" t="n">
        <v>0.079</v>
      </c>
      <c r="N108" t="n">
        <v>2.34193</v>
      </c>
      <c r="O108" t="n">
        <v>5.21543</v>
      </c>
      <c r="P108" t="n">
        <v>0.02088</v>
      </c>
      <c r="Q108" t="n">
        <v>5401.352370000001</v>
      </c>
    </row>
    <row r="109">
      <c r="A109" s="102" t="n">
        <v>107</v>
      </c>
      <c r="B109" t="inlineStr">
        <is>
          <t>Mar 2031</t>
        </is>
      </c>
      <c r="C109" t="n">
        <v>26725.26945</v>
      </c>
      <c r="D109" t="n">
        <v>98.49911</v>
      </c>
      <c r="E109" t="n">
        <v>65.80929999999999</v>
      </c>
      <c r="F109" t="n">
        <v>2.43778</v>
      </c>
      <c r="G109" t="n">
        <v>6.75985</v>
      </c>
      <c r="H109" t="n">
        <v>3489.1741</v>
      </c>
      <c r="I109" t="n">
        <v>9804.204040000001</v>
      </c>
      <c r="J109" t="n">
        <v>13713.28729</v>
      </c>
      <c r="K109" t="n">
        <v>18871.59196</v>
      </c>
      <c r="L109" t="n">
        <v>11751.13289</v>
      </c>
      <c r="M109" t="n">
        <v>0.07939</v>
      </c>
      <c r="N109" t="n">
        <v>2.34571</v>
      </c>
      <c r="O109" t="n">
        <v>5.2197</v>
      </c>
      <c r="P109" t="n">
        <v>0.02161</v>
      </c>
      <c r="Q109" t="n">
        <v>5422.171699999999</v>
      </c>
    </row>
    <row r="110">
      <c r="A110" s="102" t="n">
        <v>108</v>
      </c>
      <c r="B110" t="inlineStr">
        <is>
          <t>Apr 2031</t>
        </is>
      </c>
      <c r="C110" t="n">
        <v>26744.74075</v>
      </c>
      <c r="D110" t="n">
        <v>98.59205</v>
      </c>
      <c r="E110" t="n">
        <v>65.91649</v>
      </c>
      <c r="F110" t="n">
        <v>2.44364</v>
      </c>
      <c r="G110" t="n">
        <v>6.80173</v>
      </c>
      <c r="H110" t="n">
        <v>3424.26681</v>
      </c>
      <c r="I110" t="n">
        <v>9750.624019999999</v>
      </c>
      <c r="J110" t="n">
        <v>13640.56325</v>
      </c>
      <c r="K110" t="n">
        <v>18846.74054</v>
      </c>
      <c r="L110" t="n">
        <v>11808.12819</v>
      </c>
      <c r="M110" t="n">
        <v>0.07846</v>
      </c>
      <c r="N110" t="n">
        <v>2.35055</v>
      </c>
      <c r="O110" t="n">
        <v>5.24882</v>
      </c>
      <c r="P110" t="n">
        <v>0.01996</v>
      </c>
      <c r="Q110" t="n">
        <v>5443.008550000002</v>
      </c>
    </row>
    <row r="111">
      <c r="A111" s="102" t="n">
        <v>109</v>
      </c>
      <c r="B111" t="inlineStr">
        <is>
          <t>May 2031</t>
        </is>
      </c>
      <c r="C111" t="n">
        <v>26777.69331</v>
      </c>
      <c r="D111" t="n">
        <v>99.01257</v>
      </c>
      <c r="E111" t="n">
        <v>66.22114000000001</v>
      </c>
      <c r="F111" t="n">
        <v>2.45329</v>
      </c>
      <c r="G111" t="n">
        <v>6.85029</v>
      </c>
      <c r="H111" t="n">
        <v>3494.76558</v>
      </c>
      <c r="I111" t="n">
        <v>9755.757</v>
      </c>
      <c r="J111" t="n">
        <v>13651.29722</v>
      </c>
      <c r="K111" t="n">
        <v>18946.36314</v>
      </c>
      <c r="L111" t="n">
        <v>11878.52071</v>
      </c>
      <c r="M111" t="n">
        <v>0.07906000000000001</v>
      </c>
      <c r="N111" t="n">
        <v>2.3572</v>
      </c>
      <c r="O111" t="n">
        <v>5.2715</v>
      </c>
      <c r="P111" t="n">
        <v>0.02076</v>
      </c>
      <c r="Q111" t="n">
        <v>5463.834279999999</v>
      </c>
    </row>
    <row r="112">
      <c r="A112" s="102" t="n">
        <v>110</v>
      </c>
      <c r="B112" t="inlineStr">
        <is>
          <t>Jun 2031</t>
        </is>
      </c>
      <c r="C112" t="n">
        <v>26900.32239</v>
      </c>
      <c r="D112" t="n">
        <v>98.59671</v>
      </c>
      <c r="E112" t="n">
        <v>65.98594</v>
      </c>
      <c r="F112" t="n">
        <v>2.45749</v>
      </c>
      <c r="G112" t="n">
        <v>6.75784</v>
      </c>
      <c r="H112" t="n">
        <v>3506.04914</v>
      </c>
      <c r="I112" t="n">
        <v>9785.6644</v>
      </c>
      <c r="J112" t="n">
        <v>13701.76898</v>
      </c>
      <c r="K112" t="n">
        <v>19029.54527</v>
      </c>
      <c r="L112" t="n">
        <v>11926.3127</v>
      </c>
      <c r="M112" t="n">
        <v>0.07962</v>
      </c>
      <c r="N112" t="n">
        <v>2.36118</v>
      </c>
      <c r="O112" t="n">
        <v>5.20834</v>
      </c>
      <c r="P112" t="n">
        <v>0.02148</v>
      </c>
      <c r="Q112" t="n">
        <v>5484.665440000001</v>
      </c>
    </row>
    <row r="113">
      <c r="A113" s="102" t="n">
        <v>111</v>
      </c>
      <c r="B113" t="inlineStr">
        <is>
          <t>Jul 2031</t>
        </is>
      </c>
      <c r="C113" t="n">
        <v>26908.65984</v>
      </c>
      <c r="D113" t="n">
        <v>98.81354</v>
      </c>
      <c r="E113" t="n">
        <v>66.18879</v>
      </c>
      <c r="F113" t="n">
        <v>2.46871</v>
      </c>
      <c r="G113" t="n">
        <v>6.81174</v>
      </c>
      <c r="H113" t="n">
        <v>3434.33102</v>
      </c>
      <c r="I113" t="n">
        <v>9736.17467</v>
      </c>
      <c r="J113" t="n">
        <v>13655.90881</v>
      </c>
      <c r="K113" t="n">
        <v>18992.72694</v>
      </c>
      <c r="L113" t="n">
        <v>11964.86181</v>
      </c>
      <c r="M113" t="n">
        <v>0.07808</v>
      </c>
      <c r="N113" t="n">
        <v>2.36995</v>
      </c>
      <c r="O113" t="n">
        <v>5.24616</v>
      </c>
      <c r="P113" t="n">
        <v>0.01976</v>
      </c>
      <c r="Q113" t="n">
        <v>5505.506539999998</v>
      </c>
    </row>
    <row r="114">
      <c r="A114" s="102" t="n">
        <v>112</v>
      </c>
      <c r="B114" t="inlineStr">
        <is>
          <t>Aug 2031</t>
        </is>
      </c>
      <c r="C114" t="n">
        <v>26925.7517</v>
      </c>
      <c r="D114" t="n">
        <v>99.22629999999999</v>
      </c>
      <c r="E114" t="n">
        <v>66.43377</v>
      </c>
      <c r="F114" t="n">
        <v>2.47984</v>
      </c>
      <c r="G114" t="n">
        <v>6.84495</v>
      </c>
      <c r="H114" t="n">
        <v>3501.5636</v>
      </c>
      <c r="I114" t="n">
        <v>9736.19742</v>
      </c>
      <c r="J114" t="n">
        <v>13664.26932</v>
      </c>
      <c r="K114" t="n">
        <v>19069.48759</v>
      </c>
      <c r="L114" t="n">
        <v>12008.35527</v>
      </c>
      <c r="M114" t="n">
        <v>0.0785</v>
      </c>
      <c r="N114" t="n">
        <v>2.3781</v>
      </c>
      <c r="O114" t="n">
        <v>5.26258</v>
      </c>
      <c r="P114" t="n">
        <v>0.02057</v>
      </c>
      <c r="Q114" t="n">
        <v>5526.323110000001</v>
      </c>
    </row>
    <row r="115">
      <c r="A115" s="102" t="n">
        <v>113</v>
      </c>
      <c r="B115" t="inlineStr">
        <is>
          <t>Sep 2031</t>
        </is>
      </c>
      <c r="C115" t="n">
        <v>27044.41581</v>
      </c>
      <c r="D115" t="n">
        <v>98.84222</v>
      </c>
      <c r="E115" t="n">
        <v>66.22662</v>
      </c>
      <c r="F115" t="n">
        <v>2.48393</v>
      </c>
      <c r="G115" t="n">
        <v>6.78463</v>
      </c>
      <c r="H115" t="n">
        <v>3513.99356</v>
      </c>
      <c r="I115" t="n">
        <v>9767.10224</v>
      </c>
      <c r="J115" t="n">
        <v>13694.86645</v>
      </c>
      <c r="K115" t="n">
        <v>19148.82123</v>
      </c>
      <c r="L115" t="n">
        <v>12054.38276</v>
      </c>
      <c r="M115" t="n">
        <v>0.0789</v>
      </c>
      <c r="N115" t="n">
        <v>2.38198</v>
      </c>
      <c r="O115" t="n">
        <v>5.22355</v>
      </c>
      <c r="P115" t="n">
        <v>0.02129</v>
      </c>
      <c r="Q115" t="n">
        <v>5547.145079999998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N115"/>
  <sheetViews>
    <sheetView workbookViewId="0">
      <selection activeCell="A1" sqref="A1"/>
    </sheetView>
  </sheetViews>
  <sheetFormatPr baseColWidth="8" defaultRowHeight="14.4"/>
  <cols>
    <col width="4.109375" bestFit="1" customWidth="1" style="120" min="1" max="1"/>
    <col width="9.33203125" bestFit="1" customWidth="1" style="120" min="2" max="2"/>
    <col width="12.44140625" bestFit="1" customWidth="1" style="120" min="3" max="3"/>
    <col width="13.109375" bestFit="1" customWidth="1" style="120" min="4" max="4"/>
    <col width="11.33203125" bestFit="1" customWidth="1" style="120" min="5" max="5"/>
    <col width="13.109375" bestFit="1" customWidth="1" style="120" min="6" max="6"/>
    <col width="11.33203125" bestFit="1" customWidth="1" style="120" min="7" max="7"/>
    <col width="13.109375" bestFit="1" customWidth="1" style="120" min="8" max="8"/>
    <col width="12.33203125" bestFit="1" customWidth="1" style="120" min="9" max="9"/>
    <col width="14.109375" bestFit="1" customWidth="1" style="120" min="10" max="10"/>
    <col width="13.44140625" bestFit="1" customWidth="1" style="120" min="11" max="11"/>
    <col width="15.109375" bestFit="1" customWidth="1" style="120" min="12" max="12"/>
    <col width="13.44140625" bestFit="1" customWidth="1" style="120" min="13" max="13"/>
    <col width="15.109375" bestFit="1" customWidth="1" style="120" min="14" max="14"/>
  </cols>
  <sheetData>
    <row r="1">
      <c r="B1" s="102" t="inlineStr">
        <is>
          <t>Period</t>
        </is>
      </c>
      <c r="C1" s="102" t="inlineStr">
        <is>
          <t>0-2Y Supply</t>
        </is>
      </c>
      <c r="D1" s="102" t="inlineStr">
        <is>
          <t>0-2Y Duration</t>
        </is>
      </c>
      <c r="E1" s="102" t="inlineStr">
        <is>
          <t>2-5Y Supply</t>
        </is>
      </c>
      <c r="F1" s="102" t="inlineStr">
        <is>
          <t>2-5Y Duration</t>
        </is>
      </c>
      <c r="G1" s="102" t="inlineStr">
        <is>
          <t>5-7Y Supply</t>
        </is>
      </c>
      <c r="H1" s="102" t="inlineStr">
        <is>
          <t>5-7Y Duration</t>
        </is>
      </c>
      <c r="I1" s="102" t="inlineStr">
        <is>
          <t>7-10Y Supply</t>
        </is>
      </c>
      <c r="J1" s="102" t="inlineStr">
        <is>
          <t>7-10Y Duration</t>
        </is>
      </c>
      <c r="K1" s="102" t="inlineStr">
        <is>
          <t>10-20Y Supply</t>
        </is>
      </c>
      <c r="L1" s="102" t="inlineStr">
        <is>
          <t>10-20Y Duration</t>
        </is>
      </c>
      <c r="M1" s="102" t="inlineStr">
        <is>
          <t>20-30Y Supply</t>
        </is>
      </c>
      <c r="N1" s="102" t="inlineStr">
        <is>
          <t>20-30Y Duration</t>
        </is>
      </c>
    </row>
    <row r="2">
      <c r="A2" s="102" t="n">
        <v>0</v>
      </c>
      <c r="B2" t="inlineStr">
        <is>
          <t>Apr 2022</t>
        </is>
      </c>
      <c r="C2" t="n">
        <v>9411.84971</v>
      </c>
      <c r="D2" t="n">
        <v>0.62364</v>
      </c>
      <c r="E2" t="n">
        <v>5579.46169</v>
      </c>
      <c r="F2" t="n">
        <v>3.38224</v>
      </c>
      <c r="G2" t="n">
        <v>2429.48484</v>
      </c>
      <c r="H2" t="n">
        <v>5.77325</v>
      </c>
      <c r="I2" t="n">
        <v>1767.68527</v>
      </c>
      <c r="J2" t="n">
        <v>8.15578</v>
      </c>
      <c r="K2" t="n">
        <v>1348.78826</v>
      </c>
      <c r="L2" t="n">
        <v>14.39728</v>
      </c>
      <c r="M2" t="n">
        <v>2382.88678</v>
      </c>
      <c r="N2" t="n">
        <v>19.34051</v>
      </c>
    </row>
    <row r="3">
      <c r="A3" s="102" t="n">
        <v>1</v>
      </c>
      <c r="B3" t="inlineStr">
        <is>
          <t>May 2022</t>
        </is>
      </c>
      <c r="C3" t="n">
        <v>9678.93511</v>
      </c>
      <c r="D3" t="n">
        <v>0.62243</v>
      </c>
      <c r="E3" t="n">
        <v>5597.03507</v>
      </c>
      <c r="F3" t="n">
        <v>3.39352</v>
      </c>
      <c r="G3" t="n">
        <v>2452.4325</v>
      </c>
      <c r="H3" t="n">
        <v>5.7748</v>
      </c>
      <c r="I3" t="n">
        <v>1762.70715</v>
      </c>
      <c r="J3" t="n">
        <v>8.218819999999999</v>
      </c>
      <c r="K3" t="n">
        <v>1414.80946</v>
      </c>
      <c r="L3" t="n">
        <v>14.43226</v>
      </c>
      <c r="M3" t="n">
        <v>2378.54296</v>
      </c>
      <c r="N3" t="n">
        <v>19.45203</v>
      </c>
    </row>
    <row r="4">
      <c r="A4" s="102" t="n">
        <v>2</v>
      </c>
      <c r="B4" t="inlineStr">
        <is>
          <t>Jun 2022</t>
        </is>
      </c>
      <c r="C4" t="n">
        <v>9562.30387</v>
      </c>
      <c r="D4" t="n">
        <v>0.60592</v>
      </c>
      <c r="E4" t="n">
        <v>5628.6557</v>
      </c>
      <c r="F4" t="n">
        <v>3.35531</v>
      </c>
      <c r="G4" t="n">
        <v>2454.17398</v>
      </c>
      <c r="H4" t="n">
        <v>5.69838</v>
      </c>
      <c r="I4" t="n">
        <v>1799.89628</v>
      </c>
      <c r="J4" t="n">
        <v>8.04487</v>
      </c>
      <c r="K4" t="n">
        <v>1432.30854</v>
      </c>
      <c r="L4" t="n">
        <v>14.28766</v>
      </c>
      <c r="M4" t="n">
        <v>2400.61014</v>
      </c>
      <c r="N4" t="n">
        <v>19.30935</v>
      </c>
    </row>
    <row r="5">
      <c r="A5" s="102" t="n">
        <v>3</v>
      </c>
      <c r="B5" t="inlineStr">
        <is>
          <t>Jul 2022</t>
        </is>
      </c>
      <c r="C5" t="n">
        <v>9840.47329</v>
      </c>
      <c r="D5" t="n">
        <v>0.60592</v>
      </c>
      <c r="E5" t="n">
        <v>5637.50668</v>
      </c>
      <c r="F5" t="n">
        <v>3.37881</v>
      </c>
      <c r="G5" t="n">
        <v>2455.20646</v>
      </c>
      <c r="H5" t="n">
        <v>5.71438</v>
      </c>
      <c r="I5" t="n">
        <v>1811.81859</v>
      </c>
      <c r="J5" t="n">
        <v>8.096830000000001</v>
      </c>
      <c r="K5" t="n">
        <v>1449.93205</v>
      </c>
      <c r="L5" t="n">
        <v>14.30263</v>
      </c>
      <c r="M5" t="n">
        <v>2423.9469</v>
      </c>
      <c r="N5" t="n">
        <v>19.32744</v>
      </c>
    </row>
    <row r="6">
      <c r="A6" s="102" t="n">
        <v>4</v>
      </c>
      <c r="B6" t="inlineStr">
        <is>
          <t>Aug 2022</t>
        </is>
      </c>
      <c r="C6" t="n">
        <v>10179.63694</v>
      </c>
      <c r="D6" t="n">
        <v>0.58602</v>
      </c>
      <c r="E6" t="n">
        <v>5672.85215</v>
      </c>
      <c r="F6" t="n">
        <v>3.37831</v>
      </c>
      <c r="G6" t="n">
        <v>2479.08363</v>
      </c>
      <c r="H6" t="n">
        <v>5.7265</v>
      </c>
      <c r="I6" t="n">
        <v>1767.81931</v>
      </c>
      <c r="J6" t="n">
        <v>8.14551</v>
      </c>
      <c r="K6" t="n">
        <v>1513.47047</v>
      </c>
      <c r="L6" t="n">
        <v>14.27725</v>
      </c>
      <c r="M6" t="n">
        <v>2428.30543</v>
      </c>
      <c r="N6" t="n">
        <v>19.38934</v>
      </c>
    </row>
    <row r="7">
      <c r="A7" s="102" t="n">
        <v>5</v>
      </c>
      <c r="B7" t="inlineStr">
        <is>
          <t>Sep 2022</t>
        </is>
      </c>
      <c r="C7" t="n">
        <v>9906.401400000001</v>
      </c>
      <c r="D7" t="n">
        <v>0.59252</v>
      </c>
      <c r="E7" t="n">
        <v>5686.46461</v>
      </c>
      <c r="F7" t="n">
        <v>3.35777</v>
      </c>
      <c r="G7" t="n">
        <v>2467.43806</v>
      </c>
      <c r="H7" t="n">
        <v>5.67939</v>
      </c>
      <c r="I7" t="n">
        <v>1817.04718</v>
      </c>
      <c r="J7" t="n">
        <v>8.043799999999999</v>
      </c>
      <c r="K7" t="n">
        <v>1529.82109</v>
      </c>
      <c r="L7" t="n">
        <v>14.22128</v>
      </c>
      <c r="M7" t="n">
        <v>2449.29467</v>
      </c>
      <c r="N7" t="n">
        <v>19.32555</v>
      </c>
    </row>
    <row r="8">
      <c r="A8" s="102" t="n">
        <v>6</v>
      </c>
      <c r="B8" t="inlineStr">
        <is>
          <t>Oct 2022</t>
        </is>
      </c>
      <c r="C8" t="n">
        <v>10007.11565</v>
      </c>
      <c r="D8" t="n">
        <v>0.59537</v>
      </c>
      <c r="E8" t="n">
        <v>5686.78341</v>
      </c>
      <c r="F8" t="n">
        <v>3.35586</v>
      </c>
      <c r="G8" t="n">
        <v>2454.02</v>
      </c>
      <c r="H8" t="n">
        <v>5.66308</v>
      </c>
      <c r="I8" t="n">
        <v>1852.28037</v>
      </c>
      <c r="J8" t="n">
        <v>8.025410000000001</v>
      </c>
      <c r="K8" t="n">
        <v>1546.17322</v>
      </c>
      <c r="L8" t="n">
        <v>14.23467</v>
      </c>
      <c r="M8" t="n">
        <v>2470.28818</v>
      </c>
      <c r="N8" t="n">
        <v>19.34103</v>
      </c>
    </row>
    <row r="9">
      <c r="A9" s="102" t="n">
        <v>7</v>
      </c>
      <c r="B9" t="inlineStr">
        <is>
          <t>Nov 2022</t>
        </is>
      </c>
      <c r="C9" t="n">
        <v>10145.70713</v>
      </c>
      <c r="D9" t="n">
        <v>0.5875</v>
      </c>
      <c r="E9" t="n">
        <v>5718.0656</v>
      </c>
      <c r="F9" t="n">
        <v>3.37262</v>
      </c>
      <c r="G9" t="n">
        <v>2439.64198</v>
      </c>
      <c r="H9" t="n">
        <v>5.64681</v>
      </c>
      <c r="I9" t="n">
        <v>1829.09003</v>
      </c>
      <c r="J9" t="n">
        <v>8.012560000000001</v>
      </c>
      <c r="K9" t="n">
        <v>1609.30157</v>
      </c>
      <c r="L9" t="n">
        <v>14.20398</v>
      </c>
      <c r="M9" t="n">
        <v>2459.59665</v>
      </c>
      <c r="N9" t="n">
        <v>19.38422</v>
      </c>
    </row>
    <row r="10">
      <c r="A10" s="102" t="n">
        <v>8</v>
      </c>
      <c r="B10" t="inlineStr">
        <is>
          <t>Dec 2022</t>
        </is>
      </c>
      <c r="C10" t="n">
        <v>10080.17982</v>
      </c>
      <c r="D10" t="n">
        <v>0.5819299999999999</v>
      </c>
      <c r="E10" t="n">
        <v>5763.26978</v>
      </c>
      <c r="F10" t="n">
        <v>3.35018</v>
      </c>
      <c r="G10" t="n">
        <v>2416.88083</v>
      </c>
      <c r="H10" t="n">
        <v>5.60478</v>
      </c>
      <c r="I10" t="n">
        <v>1864.40045</v>
      </c>
      <c r="J10" t="n">
        <v>7.91119</v>
      </c>
      <c r="K10" t="n">
        <v>1625.65676</v>
      </c>
      <c r="L10" t="n">
        <v>14.13202</v>
      </c>
      <c r="M10" t="n">
        <v>2480.59879</v>
      </c>
      <c r="N10" t="n">
        <v>19.28727</v>
      </c>
    </row>
    <row r="11">
      <c r="A11" s="102" t="n">
        <v>9</v>
      </c>
      <c r="B11" t="inlineStr">
        <is>
          <t>Jan 2023</t>
        </is>
      </c>
      <c r="C11" t="n">
        <v>10078.41857</v>
      </c>
      <c r="D11" t="n">
        <v>0.59458</v>
      </c>
      <c r="E11" t="n">
        <v>5767.37935</v>
      </c>
      <c r="F11" t="n">
        <v>3.36508</v>
      </c>
      <c r="G11" t="n">
        <v>2370.46722</v>
      </c>
      <c r="H11" t="n">
        <v>5.64199</v>
      </c>
      <c r="I11" t="n">
        <v>1869.95573</v>
      </c>
      <c r="J11" t="n">
        <v>7.95804</v>
      </c>
      <c r="K11" t="n">
        <v>1642.01349</v>
      </c>
      <c r="L11" t="n">
        <v>14.14523</v>
      </c>
      <c r="M11" t="n">
        <v>2501.60526</v>
      </c>
      <c r="N11" t="n">
        <v>19.30259</v>
      </c>
    </row>
    <row r="12">
      <c r="A12" s="102" t="n">
        <v>10</v>
      </c>
      <c r="B12" t="inlineStr">
        <is>
          <t>Feb 2023</t>
        </is>
      </c>
      <c r="C12" t="n">
        <v>10325.58923</v>
      </c>
      <c r="D12" t="n">
        <v>0.5763200000000001</v>
      </c>
      <c r="E12" t="n">
        <v>5797.75632</v>
      </c>
      <c r="F12" t="n">
        <v>3.38896</v>
      </c>
      <c r="G12" t="n">
        <v>2366.22863</v>
      </c>
      <c r="H12" t="n">
        <v>5.63311</v>
      </c>
      <c r="I12" t="n">
        <v>1833.13121</v>
      </c>
      <c r="J12" t="n">
        <v>7.92001</v>
      </c>
      <c r="K12" t="n">
        <v>1736.53574</v>
      </c>
      <c r="L12" t="n">
        <v>14.13328</v>
      </c>
      <c r="M12" t="n">
        <v>2473.05189</v>
      </c>
      <c r="N12" t="n">
        <v>19.30903</v>
      </c>
    </row>
    <row r="13">
      <c r="A13" s="102" t="n">
        <v>11</v>
      </c>
      <c r="B13" t="inlineStr">
        <is>
          <t>Mar 2023</t>
        </is>
      </c>
      <c r="C13" t="n">
        <v>10407.49964</v>
      </c>
      <c r="D13" t="n">
        <v>0.58109</v>
      </c>
      <c r="E13" t="n">
        <v>5831.83413</v>
      </c>
      <c r="F13" t="n">
        <v>3.38142</v>
      </c>
      <c r="G13" t="n">
        <v>2338.23455</v>
      </c>
      <c r="H13" t="n">
        <v>5.62724</v>
      </c>
      <c r="I13" t="n">
        <v>1882.38995</v>
      </c>
      <c r="J13" t="n">
        <v>7.8801</v>
      </c>
      <c r="K13" t="n">
        <v>1753.02318</v>
      </c>
      <c r="L13" t="n">
        <v>14.13006</v>
      </c>
      <c r="M13" t="n">
        <v>2493.98614</v>
      </c>
      <c r="N13" t="n">
        <v>19.31039</v>
      </c>
    </row>
    <row r="14">
      <c r="A14" s="102" t="n">
        <v>12</v>
      </c>
      <c r="B14" t="inlineStr">
        <is>
          <t>Apr 2023</t>
        </is>
      </c>
      <c r="C14" t="n">
        <v>10175.52168</v>
      </c>
      <c r="D14" t="n">
        <v>0.60203</v>
      </c>
      <c r="E14" t="n">
        <v>5882.68225</v>
      </c>
      <c r="F14" t="n">
        <v>3.39585</v>
      </c>
      <c r="G14" t="n">
        <v>2282.00788</v>
      </c>
      <c r="H14" t="n">
        <v>5.63919</v>
      </c>
      <c r="I14" t="n">
        <v>1919.13571</v>
      </c>
      <c r="J14" t="n">
        <v>7.87151</v>
      </c>
      <c r="K14" t="n">
        <v>1770.67639</v>
      </c>
      <c r="L14" t="n">
        <v>14.14334</v>
      </c>
      <c r="M14" t="n">
        <v>2515.7261</v>
      </c>
      <c r="N14" t="n">
        <v>19.32591</v>
      </c>
    </row>
    <row r="15">
      <c r="A15" s="102" t="n">
        <v>13</v>
      </c>
      <c r="B15" t="inlineStr">
        <is>
          <t>May 2023</t>
        </is>
      </c>
      <c r="C15" t="n">
        <v>10288.40904</v>
      </c>
      <c r="D15" t="n">
        <v>0.60112</v>
      </c>
      <c r="E15" t="n">
        <v>5919.07985</v>
      </c>
      <c r="F15" t="n">
        <v>3.41336</v>
      </c>
      <c r="G15" t="n">
        <v>2311.55486</v>
      </c>
      <c r="H15" t="n">
        <v>5.68727</v>
      </c>
      <c r="I15" t="n">
        <v>1855.44672</v>
      </c>
      <c r="J15" t="n">
        <v>7.9379</v>
      </c>
      <c r="K15" t="n">
        <v>1835.06529</v>
      </c>
      <c r="L15" t="n">
        <v>14.18196</v>
      </c>
      <c r="M15" t="n">
        <v>2502.9971</v>
      </c>
      <c r="N15" t="n">
        <v>19.41716</v>
      </c>
    </row>
    <row r="16">
      <c r="A16" s="102" t="n">
        <v>14</v>
      </c>
      <c r="B16" t="inlineStr">
        <is>
          <t>Jun 2023</t>
        </is>
      </c>
      <c r="C16" t="n">
        <v>10191.78067</v>
      </c>
      <c r="D16" t="n">
        <v>0.58656</v>
      </c>
      <c r="E16" t="n">
        <v>5969.50991</v>
      </c>
      <c r="F16" t="n">
        <v>3.37727</v>
      </c>
      <c r="G16" t="n">
        <v>2284.79642</v>
      </c>
      <c r="H16" t="n">
        <v>5.61248</v>
      </c>
      <c r="I16" t="n">
        <v>1890.30697</v>
      </c>
      <c r="J16" t="n">
        <v>7.76673</v>
      </c>
      <c r="K16" t="n">
        <v>1851.38089</v>
      </c>
      <c r="L16" t="n">
        <v>14.02962</v>
      </c>
      <c r="M16" t="n">
        <v>2523.60201</v>
      </c>
      <c r="N16" t="n">
        <v>19.27357</v>
      </c>
    </row>
    <row r="17">
      <c r="A17" s="102" t="n">
        <v>15</v>
      </c>
      <c r="B17" t="inlineStr">
        <is>
          <t>Jul 2023</t>
        </is>
      </c>
      <c r="C17" t="n">
        <v>10307.20407</v>
      </c>
      <c r="D17" t="n">
        <v>0.58938</v>
      </c>
      <c r="E17" t="n">
        <v>5988.50916</v>
      </c>
      <c r="F17" t="n">
        <v>3.40007</v>
      </c>
      <c r="G17" t="n">
        <v>2267.86325</v>
      </c>
      <c r="H17" t="n">
        <v>5.65228</v>
      </c>
      <c r="I17" t="n">
        <v>1892.13703</v>
      </c>
      <c r="J17" t="n">
        <v>7.81604</v>
      </c>
      <c r="K17" t="n">
        <v>1867.69737</v>
      </c>
      <c r="L17" t="n">
        <v>14.04208</v>
      </c>
      <c r="M17" t="n">
        <v>2544.20859</v>
      </c>
      <c r="N17" t="n">
        <v>19.28842</v>
      </c>
    </row>
    <row r="18">
      <c r="A18" s="102" t="n">
        <v>16</v>
      </c>
      <c r="B18" t="inlineStr">
        <is>
          <t>Aug 2023</t>
        </is>
      </c>
      <c r="C18" t="n">
        <v>10459.53036</v>
      </c>
      <c r="D18" t="n">
        <v>0.5875</v>
      </c>
      <c r="E18" t="n">
        <v>6024.46016</v>
      </c>
      <c r="F18" t="n">
        <v>3.40944</v>
      </c>
      <c r="G18" t="n">
        <v>2292.60213</v>
      </c>
      <c r="H18" t="n">
        <v>5.71419</v>
      </c>
      <c r="I18" t="n">
        <v>1810.34499</v>
      </c>
      <c r="J18" t="n">
        <v>7.87793</v>
      </c>
      <c r="K18" t="n">
        <v>1930.78806</v>
      </c>
      <c r="L18" t="n">
        <v>14.00729</v>
      </c>
      <c r="M18" t="n">
        <v>2542.95001</v>
      </c>
      <c r="N18" t="n">
        <v>19.37238</v>
      </c>
    </row>
    <row r="19">
      <c r="A19" s="102" t="n">
        <v>17</v>
      </c>
      <c r="B19" t="inlineStr">
        <is>
          <t>Sep 2023</t>
        </is>
      </c>
      <c r="C19" t="n">
        <v>10287.65117</v>
      </c>
      <c r="D19" t="n">
        <v>0.58264</v>
      </c>
      <c r="E19" t="n">
        <v>6053.44459</v>
      </c>
      <c r="F19" t="n">
        <v>3.37734</v>
      </c>
      <c r="G19" t="n">
        <v>2267.81002</v>
      </c>
      <c r="H19" t="n">
        <v>5.67922</v>
      </c>
      <c r="I19" t="n">
        <v>1859.15934</v>
      </c>
      <c r="J19" t="n">
        <v>7.75528</v>
      </c>
      <c r="K19" t="n">
        <v>1947.10629</v>
      </c>
      <c r="L19" t="n">
        <v>13.9313</v>
      </c>
      <c r="M19" t="n">
        <v>2563.5843</v>
      </c>
      <c r="N19" t="n">
        <v>19.29527</v>
      </c>
    </row>
    <row r="20">
      <c r="A20" s="102" t="n">
        <v>18</v>
      </c>
      <c r="B20" t="inlineStr">
        <is>
          <t>Oct 2023</t>
        </is>
      </c>
      <c r="C20" t="n">
        <v>10390.4585</v>
      </c>
      <c r="D20" t="n">
        <v>0.58201</v>
      </c>
      <c r="E20" t="n">
        <v>6060.87294</v>
      </c>
      <c r="F20" t="n">
        <v>3.3812</v>
      </c>
      <c r="G20" t="n">
        <v>2244.18333</v>
      </c>
      <c r="H20" t="n">
        <v>5.66974</v>
      </c>
      <c r="I20" t="n">
        <v>1893.97596</v>
      </c>
      <c r="J20" t="n">
        <v>7.75414</v>
      </c>
      <c r="K20" t="n">
        <v>1963.42542</v>
      </c>
      <c r="L20" t="n">
        <v>13.94409</v>
      </c>
      <c r="M20" t="n">
        <v>2584.22035</v>
      </c>
      <c r="N20" t="n">
        <v>19.30994</v>
      </c>
    </row>
    <row r="21">
      <c r="A21" s="102" t="n">
        <v>19</v>
      </c>
      <c r="B21" t="inlineStr">
        <is>
          <t>Nov 2023</t>
        </is>
      </c>
      <c r="C21" t="n">
        <v>10560.05917</v>
      </c>
      <c r="D21" t="n">
        <v>0.57436</v>
      </c>
      <c r="E21" t="n">
        <v>6087.97653</v>
      </c>
      <c r="F21" t="n">
        <v>3.39881</v>
      </c>
      <c r="G21" t="n">
        <v>2267.74752</v>
      </c>
      <c r="H21" t="n">
        <v>5.69864</v>
      </c>
      <c r="I21" t="n">
        <v>1813.06272</v>
      </c>
      <c r="J21" t="n">
        <v>7.74309</v>
      </c>
      <c r="K21" t="n">
        <v>2024.96535</v>
      </c>
      <c r="L21" t="n">
        <v>13.92005</v>
      </c>
      <c r="M21" t="n">
        <v>2566.32583</v>
      </c>
      <c r="N21" t="n">
        <v>19.37208</v>
      </c>
    </row>
    <row r="22">
      <c r="A22" s="102" t="n">
        <v>20</v>
      </c>
      <c r="B22" t="inlineStr">
        <is>
          <t>Dec 2023</t>
        </is>
      </c>
      <c r="C22" t="n">
        <v>10501.82645</v>
      </c>
      <c r="D22" t="n">
        <v>0.56434</v>
      </c>
      <c r="E22" t="n">
        <v>6120.39119</v>
      </c>
      <c r="F22" t="n">
        <v>3.36198</v>
      </c>
      <c r="G22" t="n">
        <v>2248.81974</v>
      </c>
      <c r="H22" t="n">
        <v>5.66189</v>
      </c>
      <c r="I22" t="n">
        <v>1847.92329</v>
      </c>
      <c r="J22" t="n">
        <v>7.63941</v>
      </c>
      <c r="K22" t="n">
        <v>2041.28624</v>
      </c>
      <c r="L22" t="n">
        <v>13.80856</v>
      </c>
      <c r="M22" t="n">
        <v>2586.96541</v>
      </c>
      <c r="N22" t="n">
        <v>19.2691</v>
      </c>
    </row>
    <row r="23">
      <c r="A23" s="102" t="n">
        <v>21</v>
      </c>
      <c r="B23" t="inlineStr">
        <is>
          <t>Jan 2024</t>
        </is>
      </c>
      <c r="C23" t="n">
        <v>10499.88499</v>
      </c>
      <c r="D23" t="n">
        <v>0.57115</v>
      </c>
      <c r="E23" t="n">
        <v>6109.49197</v>
      </c>
      <c r="F23" t="n">
        <v>3.37324</v>
      </c>
      <c r="G23" t="n">
        <v>2219.60489</v>
      </c>
      <c r="H23" t="n">
        <v>5.71887</v>
      </c>
      <c r="I23" t="n">
        <v>1849.17261</v>
      </c>
      <c r="J23" t="n">
        <v>7.68853</v>
      </c>
      <c r="K23" t="n">
        <v>2057.60803</v>
      </c>
      <c r="L23" t="n">
        <v>13.82178</v>
      </c>
      <c r="M23" t="n">
        <v>2607.60677</v>
      </c>
      <c r="N23" t="n">
        <v>19.28396</v>
      </c>
    </row>
    <row r="24">
      <c r="A24" s="102" t="n">
        <v>22</v>
      </c>
      <c r="B24" t="inlineStr">
        <is>
          <t>Feb 2024</t>
        </is>
      </c>
      <c r="C24" t="n">
        <v>10802.79307</v>
      </c>
      <c r="D24" t="n">
        <v>0.56721</v>
      </c>
      <c r="E24" t="n">
        <v>6116.15087</v>
      </c>
      <c r="F24" t="n">
        <v>3.38472</v>
      </c>
      <c r="G24" t="n">
        <v>2271.50688</v>
      </c>
      <c r="H24" t="n">
        <v>5.73574</v>
      </c>
      <c r="I24" t="n">
        <v>1733.57809</v>
      </c>
      <c r="J24" t="n">
        <v>7.72385</v>
      </c>
      <c r="K24" t="n">
        <v>2150.01515</v>
      </c>
      <c r="L24" t="n">
        <v>13.80261</v>
      </c>
      <c r="M24" t="n">
        <v>2570.52274</v>
      </c>
      <c r="N24" t="n">
        <v>19.31871</v>
      </c>
    </row>
    <row r="25">
      <c r="A25" s="102" t="n">
        <v>23</v>
      </c>
      <c r="B25" t="inlineStr">
        <is>
          <t>Mar 2024</t>
        </is>
      </c>
      <c r="C25" t="n">
        <v>10898.33311</v>
      </c>
      <c r="D25" t="n">
        <v>0.56042</v>
      </c>
      <c r="E25" t="n">
        <v>6118.68549</v>
      </c>
      <c r="F25" t="n">
        <v>3.37091</v>
      </c>
      <c r="G25" t="n">
        <v>2260.40713</v>
      </c>
      <c r="H25" t="n">
        <v>5.73796</v>
      </c>
      <c r="I25" t="n">
        <v>1782.39116</v>
      </c>
      <c r="J25" t="n">
        <v>7.65943</v>
      </c>
      <c r="K25" t="n">
        <v>2166.42236</v>
      </c>
      <c r="L25" t="n">
        <v>13.76709</v>
      </c>
      <c r="M25" t="n">
        <v>2591.11031</v>
      </c>
      <c r="N25" t="n">
        <v>19.30674</v>
      </c>
    </row>
    <row r="26">
      <c r="A26" s="102" t="n">
        <v>24</v>
      </c>
      <c r="B26" t="inlineStr">
        <is>
          <t>Apr 2024</t>
        </is>
      </c>
      <c r="C26" t="n">
        <v>10700.89825</v>
      </c>
      <c r="D26" t="n">
        <v>0.57161</v>
      </c>
      <c r="E26" t="n">
        <v>6122.71318</v>
      </c>
      <c r="F26" t="n">
        <v>3.37704</v>
      </c>
      <c r="G26" t="n">
        <v>2218.74931</v>
      </c>
      <c r="H26" t="n">
        <v>5.74946</v>
      </c>
      <c r="I26" t="n">
        <v>1817.75234</v>
      </c>
      <c r="J26" t="n">
        <v>7.64582</v>
      </c>
      <c r="K26" t="n">
        <v>2182.87551</v>
      </c>
      <c r="L26" t="n">
        <v>13.78013</v>
      </c>
      <c r="M26" t="n">
        <v>2612.00841</v>
      </c>
      <c r="N26" t="n">
        <v>19.32177</v>
      </c>
    </row>
    <row r="27">
      <c r="A27" s="102" t="n">
        <v>25</v>
      </c>
      <c r="B27" t="inlineStr">
        <is>
          <t>May 2024</t>
        </is>
      </c>
      <c r="C27" t="n">
        <v>10842.52845</v>
      </c>
      <c r="D27" t="n">
        <v>0.57872</v>
      </c>
      <c r="E27" t="n">
        <v>6129.46753</v>
      </c>
      <c r="F27" t="n">
        <v>3.39402</v>
      </c>
      <c r="G27" t="n">
        <v>2280.15213</v>
      </c>
      <c r="H27" t="n">
        <v>5.81519</v>
      </c>
      <c r="I27" t="n">
        <v>1727.5115</v>
      </c>
      <c r="J27" t="n">
        <v>7.70076</v>
      </c>
      <c r="K27" t="n">
        <v>2245.62402</v>
      </c>
      <c r="L27" t="n">
        <v>13.80414</v>
      </c>
      <c r="M27" t="n">
        <v>2596.94328</v>
      </c>
      <c r="N27" t="n">
        <v>19.40535</v>
      </c>
    </row>
    <row r="28">
      <c r="A28" s="102" t="n">
        <v>26</v>
      </c>
      <c r="B28" t="inlineStr">
        <is>
          <t>Jun 2024</t>
        </is>
      </c>
      <c r="C28" t="n">
        <v>10760.30741</v>
      </c>
      <c r="D28" t="n">
        <v>0.56445</v>
      </c>
      <c r="E28" t="n">
        <v>6141.17698</v>
      </c>
      <c r="F28" t="n">
        <v>3.35028</v>
      </c>
      <c r="G28" t="n">
        <v>2277.47367</v>
      </c>
      <c r="H28" t="n">
        <v>5.71652</v>
      </c>
      <c r="I28" t="n">
        <v>1762.2769</v>
      </c>
      <c r="J28" t="n">
        <v>7.58079</v>
      </c>
      <c r="K28" t="n">
        <v>2261.98875</v>
      </c>
      <c r="L28" t="n">
        <v>13.65496</v>
      </c>
      <c r="M28" t="n">
        <v>2617.46956</v>
      </c>
      <c r="N28" t="n">
        <v>19.27585</v>
      </c>
    </row>
    <row r="29">
      <c r="A29" s="102" t="n">
        <v>27</v>
      </c>
      <c r="B29" t="inlineStr">
        <is>
          <t>Jul 2024</t>
        </is>
      </c>
      <c r="C29" t="n">
        <v>10857.37226</v>
      </c>
      <c r="D29" t="n">
        <v>0.56738</v>
      </c>
      <c r="E29" t="n">
        <v>6150.01351</v>
      </c>
      <c r="F29" t="n">
        <v>3.36081</v>
      </c>
      <c r="G29" t="n">
        <v>2282.87417</v>
      </c>
      <c r="H29" t="n">
        <v>5.7649</v>
      </c>
      <c r="I29" t="n">
        <v>1766.53994</v>
      </c>
      <c r="J29" t="n">
        <v>7.63983</v>
      </c>
      <c r="K29" t="n">
        <v>2279.26181</v>
      </c>
      <c r="L29" t="n">
        <v>13.66895</v>
      </c>
      <c r="M29" t="n">
        <v>2641.23267</v>
      </c>
      <c r="N29" t="n">
        <v>19.29315</v>
      </c>
    </row>
    <row r="30">
      <c r="A30" s="102" t="n">
        <v>28</v>
      </c>
      <c r="B30" t="inlineStr">
        <is>
          <t>Aug 2024</t>
        </is>
      </c>
      <c r="C30" t="n">
        <v>11032.6503</v>
      </c>
      <c r="D30" t="n">
        <v>0.5613899999999999</v>
      </c>
      <c r="E30" t="n">
        <v>6170.99773</v>
      </c>
      <c r="F30" t="n">
        <v>3.36917</v>
      </c>
      <c r="G30" t="n">
        <v>2320.46717</v>
      </c>
      <c r="H30" t="n">
        <v>5.81714</v>
      </c>
      <c r="I30" t="n">
        <v>1669.24895</v>
      </c>
      <c r="J30" t="n">
        <v>7.72345</v>
      </c>
      <c r="K30" t="n">
        <v>2342.25377</v>
      </c>
      <c r="L30" t="n">
        <v>13.63633</v>
      </c>
      <c r="M30" t="n">
        <v>2635.27314</v>
      </c>
      <c r="N30" t="n">
        <v>19.318</v>
      </c>
    </row>
    <row r="31">
      <c r="A31" s="102" t="n">
        <v>29</v>
      </c>
      <c r="B31" t="inlineStr">
        <is>
          <t>Sep 2024</t>
        </is>
      </c>
      <c r="C31" t="n">
        <v>10872.46829</v>
      </c>
      <c r="D31" t="n">
        <v>0.56236</v>
      </c>
      <c r="E31" t="n">
        <v>6162.1389</v>
      </c>
      <c r="F31" t="n">
        <v>3.33709</v>
      </c>
      <c r="G31" t="n">
        <v>2321.08689</v>
      </c>
      <c r="H31" t="n">
        <v>5.77061</v>
      </c>
      <c r="I31" t="n">
        <v>1718.03762</v>
      </c>
      <c r="J31" t="n">
        <v>7.60472</v>
      </c>
      <c r="K31" t="n">
        <v>2358.66092</v>
      </c>
      <c r="L31" t="n">
        <v>13.57701</v>
      </c>
      <c r="M31" t="n">
        <v>2655.84506</v>
      </c>
      <c r="N31" t="n">
        <v>19.28101</v>
      </c>
    </row>
    <row r="32">
      <c r="A32" s="102" t="n">
        <v>30</v>
      </c>
      <c r="B32" t="inlineStr">
        <is>
          <t>Oct 2024</t>
        </is>
      </c>
      <c r="C32" t="n">
        <v>11036.14373</v>
      </c>
      <c r="D32" t="n">
        <v>0.55824</v>
      </c>
      <c r="E32" t="n">
        <v>6130.93877</v>
      </c>
      <c r="F32" t="n">
        <v>3.34439</v>
      </c>
      <c r="G32" t="n">
        <v>2321.72424</v>
      </c>
      <c r="H32" t="n">
        <v>5.74871</v>
      </c>
      <c r="I32" t="n">
        <v>1752.83125</v>
      </c>
      <c r="J32" t="n">
        <v>7.59053</v>
      </c>
      <c r="K32" t="n">
        <v>2375.07493</v>
      </c>
      <c r="L32" t="n">
        <v>13.59036</v>
      </c>
      <c r="M32" t="n">
        <v>2676.4406</v>
      </c>
      <c r="N32" t="n">
        <v>19.29594</v>
      </c>
    </row>
    <row r="33">
      <c r="A33" s="102" t="n">
        <v>31</v>
      </c>
      <c r="B33" t="inlineStr">
        <is>
          <t>Nov 2024</t>
        </is>
      </c>
      <c r="C33" t="n">
        <v>11227.32234</v>
      </c>
      <c r="D33" t="n">
        <v>0.55306</v>
      </c>
      <c r="E33" t="n">
        <v>6154.23544</v>
      </c>
      <c r="F33" t="n">
        <v>3.32767</v>
      </c>
      <c r="G33" t="n">
        <v>2377.49524</v>
      </c>
      <c r="H33" t="n">
        <v>5.76773</v>
      </c>
      <c r="I33" t="n">
        <v>1669.34474</v>
      </c>
      <c r="J33" t="n">
        <v>7.62731</v>
      </c>
      <c r="K33" t="n">
        <v>2437.88569</v>
      </c>
      <c r="L33" t="n">
        <v>13.54098</v>
      </c>
      <c r="M33" t="n">
        <v>2663.81751</v>
      </c>
      <c r="N33" t="n">
        <v>19.32536</v>
      </c>
    </row>
    <row r="34">
      <c r="A34" s="102" t="n">
        <v>32</v>
      </c>
      <c r="B34" t="inlineStr">
        <is>
          <t>Dec 2024</t>
        </is>
      </c>
      <c r="C34" t="n">
        <v>11175.48418</v>
      </c>
      <c r="D34" t="n">
        <v>0.54071</v>
      </c>
      <c r="E34" t="n">
        <v>6167.1176</v>
      </c>
      <c r="F34" t="n">
        <v>3.30716</v>
      </c>
      <c r="G34" t="n">
        <v>2378.00953</v>
      </c>
      <c r="H34" t="n">
        <v>5.71819</v>
      </c>
      <c r="I34" t="n">
        <v>1704.10135</v>
      </c>
      <c r="J34" t="n">
        <v>7.53084</v>
      </c>
      <c r="K34" t="n">
        <v>2454.25586</v>
      </c>
      <c r="L34" t="n">
        <v>13.47652</v>
      </c>
      <c r="M34" t="n">
        <v>2684.37155</v>
      </c>
      <c r="N34" t="n">
        <v>19.24116</v>
      </c>
    </row>
    <row r="35">
      <c r="A35" s="102" t="n">
        <v>33</v>
      </c>
      <c r="B35" t="inlineStr">
        <is>
          <t>Jan 2025</t>
        </is>
      </c>
      <c r="C35" t="n">
        <v>11128.29008</v>
      </c>
      <c r="D35" t="n">
        <v>0.54461</v>
      </c>
      <c r="E35" t="n">
        <v>6151.07096</v>
      </c>
      <c r="F35" t="n">
        <v>3.3164</v>
      </c>
      <c r="G35" t="n">
        <v>2388.51756</v>
      </c>
      <c r="H35" t="n">
        <v>5.76104</v>
      </c>
      <c r="I35" t="n">
        <v>1707.23332</v>
      </c>
      <c r="J35" t="n">
        <v>7.5986</v>
      </c>
      <c r="K35" t="n">
        <v>2471.58873</v>
      </c>
      <c r="L35" t="n">
        <v>13.49078</v>
      </c>
      <c r="M35" t="n">
        <v>2709.46402</v>
      </c>
      <c r="N35" t="n">
        <v>19.25959</v>
      </c>
    </row>
    <row r="36">
      <c r="A36" s="102" t="n">
        <v>34</v>
      </c>
      <c r="B36" t="inlineStr">
        <is>
          <t>Feb 2025</t>
        </is>
      </c>
      <c r="C36" t="n">
        <v>11467.93232</v>
      </c>
      <c r="D36" t="n">
        <v>0.5343</v>
      </c>
      <c r="E36" t="n">
        <v>6183.2712</v>
      </c>
      <c r="F36" t="n">
        <v>3.3056</v>
      </c>
      <c r="G36" t="n">
        <v>2438.59048</v>
      </c>
      <c r="H36" t="n">
        <v>5.76612</v>
      </c>
      <c r="I36" t="n">
        <v>1614.6275</v>
      </c>
      <c r="J36" t="n">
        <v>7.55293</v>
      </c>
      <c r="K36" t="n">
        <v>2565.81621</v>
      </c>
      <c r="L36" t="n">
        <v>13.47303</v>
      </c>
      <c r="M36" t="n">
        <v>2677.14416</v>
      </c>
      <c r="N36" t="n">
        <v>19.23841</v>
      </c>
    </row>
    <row r="37">
      <c r="A37" s="102" t="n">
        <v>35</v>
      </c>
      <c r="B37" t="inlineStr">
        <is>
          <t>Mar 2025</t>
        </is>
      </c>
      <c r="C37" t="n">
        <v>11604.77422</v>
      </c>
      <c r="D37" t="n">
        <v>0.52968</v>
      </c>
      <c r="E37" t="n">
        <v>6182.1575</v>
      </c>
      <c r="F37" t="n">
        <v>3.30481</v>
      </c>
      <c r="G37" t="n">
        <v>2439.77784</v>
      </c>
      <c r="H37" t="n">
        <v>5.73771</v>
      </c>
      <c r="I37" t="n">
        <v>1663.80868</v>
      </c>
      <c r="J37" t="n">
        <v>7.58991</v>
      </c>
      <c r="K37" t="n">
        <v>2582.50162</v>
      </c>
      <c r="L37" t="n">
        <v>13.47499</v>
      </c>
      <c r="M37" t="n">
        <v>2697.81281</v>
      </c>
      <c r="N37" t="n">
        <v>19.24356</v>
      </c>
    </row>
    <row r="38">
      <c r="A38" s="102" t="n">
        <v>36</v>
      </c>
      <c r="B38" t="inlineStr">
        <is>
          <t>Apr 2025</t>
        </is>
      </c>
      <c r="C38" t="n">
        <v>11308.23889</v>
      </c>
      <c r="D38" t="n">
        <v>0.54255</v>
      </c>
      <c r="E38" t="n">
        <v>6178.47809</v>
      </c>
      <c r="F38" t="n">
        <v>3.30614</v>
      </c>
      <c r="G38" t="n">
        <v>2449.6555</v>
      </c>
      <c r="H38" t="n">
        <v>5.7211</v>
      </c>
      <c r="I38" t="n">
        <v>1697.13761</v>
      </c>
      <c r="J38" t="n">
        <v>7.6036</v>
      </c>
      <c r="K38" t="n">
        <v>2600.41202</v>
      </c>
      <c r="L38" t="n">
        <v>13.48914</v>
      </c>
      <c r="M38" t="n">
        <v>2722.74907</v>
      </c>
      <c r="N38" t="n">
        <v>19.26203</v>
      </c>
    </row>
    <row r="39">
      <c r="A39" s="102" t="n">
        <v>37</v>
      </c>
      <c r="B39" t="inlineStr">
        <is>
          <t>May 2025</t>
        </is>
      </c>
      <c r="C39" t="n">
        <v>11443.93173</v>
      </c>
      <c r="D39" t="n">
        <v>0.54772</v>
      </c>
      <c r="E39" t="n">
        <v>6260.20483</v>
      </c>
      <c r="F39" t="n">
        <v>3.33041</v>
      </c>
      <c r="G39" t="n">
        <v>2460.23832</v>
      </c>
      <c r="H39" t="n">
        <v>5.7893</v>
      </c>
      <c r="I39" t="n">
        <v>1629.02122</v>
      </c>
      <c r="J39" t="n">
        <v>7.70588</v>
      </c>
      <c r="K39" t="n">
        <v>2665.61644</v>
      </c>
      <c r="L39" t="n">
        <v>13.52999</v>
      </c>
      <c r="M39" t="n">
        <v>2714.03299</v>
      </c>
      <c r="N39" t="n">
        <v>19.35416</v>
      </c>
    </row>
    <row r="40">
      <c r="A40" s="102" t="n">
        <v>38</v>
      </c>
      <c r="B40" t="inlineStr">
        <is>
          <t>Jun 2025</t>
        </is>
      </c>
      <c r="C40" t="n">
        <v>11332.75667</v>
      </c>
      <c r="D40" t="n">
        <v>0.53581</v>
      </c>
      <c r="E40" t="n">
        <v>6284.80826</v>
      </c>
      <c r="F40" t="n">
        <v>3.28483</v>
      </c>
      <c r="G40" t="n">
        <v>2467.38682</v>
      </c>
      <c r="H40" t="n">
        <v>5.68257</v>
      </c>
      <c r="I40" t="n">
        <v>1664.54822</v>
      </c>
      <c r="J40" t="n">
        <v>7.55673</v>
      </c>
      <c r="K40" t="n">
        <v>2684.4327</v>
      </c>
      <c r="L40" t="n">
        <v>13.37375</v>
      </c>
      <c r="M40" t="n">
        <v>2735.00893</v>
      </c>
      <c r="N40" t="n">
        <v>19.21297</v>
      </c>
    </row>
    <row r="41">
      <c r="A41" s="102" t="n">
        <v>39</v>
      </c>
      <c r="B41" t="inlineStr">
        <is>
          <t>Jul 2025</t>
        </is>
      </c>
      <c r="C41" t="n">
        <v>11479.97416</v>
      </c>
      <c r="D41" t="n">
        <v>0.53803</v>
      </c>
      <c r="E41" t="n">
        <v>6287.5808</v>
      </c>
      <c r="F41" t="n">
        <v>3.30989</v>
      </c>
      <c r="G41" t="n">
        <v>2470.39063</v>
      </c>
      <c r="H41" t="n">
        <v>5.71441</v>
      </c>
      <c r="I41" t="n">
        <v>1672.24719</v>
      </c>
      <c r="J41" t="n">
        <v>7.63598</v>
      </c>
      <c r="K41" t="n">
        <v>2702.43895</v>
      </c>
      <c r="L41" t="n">
        <v>13.38809</v>
      </c>
      <c r="M41" t="n">
        <v>2758.75279</v>
      </c>
      <c r="N41" t="n">
        <v>19.23067</v>
      </c>
    </row>
    <row r="42">
      <c r="A42" s="102" t="n">
        <v>40</v>
      </c>
      <c r="B42" t="inlineStr">
        <is>
          <t>Aug 2025</t>
        </is>
      </c>
      <c r="C42" t="n">
        <v>11676.73357</v>
      </c>
      <c r="D42" t="n">
        <v>0.53666</v>
      </c>
      <c r="E42" t="n">
        <v>6353.36497</v>
      </c>
      <c r="F42" t="n">
        <v>3.31062</v>
      </c>
      <c r="G42" t="n">
        <v>2467.54608</v>
      </c>
      <c r="H42" t="n">
        <v>5.76763</v>
      </c>
      <c r="I42" t="n">
        <v>1599.34666</v>
      </c>
      <c r="J42" t="n">
        <v>7.71238</v>
      </c>
      <c r="K42" t="n">
        <v>2767.24804</v>
      </c>
      <c r="L42" t="n">
        <v>13.36556</v>
      </c>
      <c r="M42" t="n">
        <v>2757.95275</v>
      </c>
      <c r="N42" t="n">
        <v>19.28086</v>
      </c>
    </row>
    <row r="43">
      <c r="A43" s="102" t="n">
        <v>41</v>
      </c>
      <c r="B43" t="inlineStr">
        <is>
          <t>Sep 2025</t>
        </is>
      </c>
      <c r="C43" t="n">
        <v>11479.51429</v>
      </c>
      <c r="D43" t="n">
        <v>0.53104</v>
      </c>
      <c r="E43" t="n">
        <v>6346.94813</v>
      </c>
      <c r="F43" t="n">
        <v>3.28159</v>
      </c>
      <c r="G43" t="n">
        <v>2472.51183</v>
      </c>
      <c r="H43" t="n">
        <v>5.69082</v>
      </c>
      <c r="I43" t="n">
        <v>1649.42083</v>
      </c>
      <c r="J43" t="n">
        <v>7.63218</v>
      </c>
      <c r="K43" t="n">
        <v>2785.2735</v>
      </c>
      <c r="L43" t="n">
        <v>13.30234</v>
      </c>
      <c r="M43" t="n">
        <v>2778.45465</v>
      </c>
      <c r="N43" t="n">
        <v>19.21224</v>
      </c>
    </row>
    <row r="44">
      <c r="A44" s="102" t="n">
        <v>42</v>
      </c>
      <c r="B44" t="inlineStr">
        <is>
          <t>Oct 2025</t>
        </is>
      </c>
      <c r="C44" t="n">
        <v>11634.23068</v>
      </c>
      <c r="D44" t="n">
        <v>0.53211</v>
      </c>
      <c r="E44" t="n">
        <v>6319.98115</v>
      </c>
      <c r="F44" t="n">
        <v>3.29541</v>
      </c>
      <c r="G44" t="n">
        <v>2477.33139</v>
      </c>
      <c r="H44" t="n">
        <v>5.67138</v>
      </c>
      <c r="I44" t="n">
        <v>1685.12234</v>
      </c>
      <c r="J44" t="n">
        <v>7.63711</v>
      </c>
      <c r="K44" t="n">
        <v>2803.24627</v>
      </c>
      <c r="L44" t="n">
        <v>13.31656</v>
      </c>
      <c r="M44" t="n">
        <v>2799.5732</v>
      </c>
      <c r="N44" t="n">
        <v>19.22779</v>
      </c>
    </row>
    <row r="45">
      <c r="A45" s="102" t="n">
        <v>43</v>
      </c>
      <c r="B45" t="inlineStr">
        <is>
          <t>Nov 2025</t>
        </is>
      </c>
      <c r="C45" t="n">
        <v>11860.91034</v>
      </c>
      <c r="D45" t="n">
        <v>0.53334</v>
      </c>
      <c r="E45" t="n">
        <v>6349.04279</v>
      </c>
      <c r="F45" t="n">
        <v>3.29783</v>
      </c>
      <c r="G45" t="n">
        <v>2467.57448</v>
      </c>
      <c r="H45" t="n">
        <v>5.70072</v>
      </c>
      <c r="I45" t="n">
        <v>1628.04866</v>
      </c>
      <c r="J45" t="n">
        <v>7.6299</v>
      </c>
      <c r="K45" t="n">
        <v>2867.83251</v>
      </c>
      <c r="L45" t="n">
        <v>13.29304</v>
      </c>
      <c r="M45" t="n">
        <v>2785.96964</v>
      </c>
      <c r="N45" t="n">
        <v>19.26334</v>
      </c>
    </row>
    <row r="46">
      <c r="A46" s="102" t="n">
        <v>44</v>
      </c>
      <c r="B46" t="inlineStr">
        <is>
          <t>Dec 2025</t>
        </is>
      </c>
      <c r="C46" t="n">
        <v>11808.53366</v>
      </c>
      <c r="D46" t="n">
        <v>0.5234799999999999</v>
      </c>
      <c r="E46" t="n">
        <v>6353.96788</v>
      </c>
      <c r="F46" t="n">
        <v>3.27995</v>
      </c>
      <c r="G46" t="n">
        <v>2474.20451</v>
      </c>
      <c r="H46" t="n">
        <v>5.62383</v>
      </c>
      <c r="I46" t="n">
        <v>1662.77947</v>
      </c>
      <c r="J46" t="n">
        <v>7.56785</v>
      </c>
      <c r="K46" t="n">
        <v>2886.46458</v>
      </c>
      <c r="L46" t="n">
        <v>13.20106</v>
      </c>
      <c r="M46" t="n">
        <v>2806.49986</v>
      </c>
      <c r="N46" t="n">
        <v>19.17088</v>
      </c>
    </row>
    <row r="47">
      <c r="A47" s="102" t="n">
        <v>45</v>
      </c>
      <c r="B47" t="inlineStr">
        <is>
          <t>Jan 2026</t>
        </is>
      </c>
      <c r="C47" t="n">
        <v>11775.79007</v>
      </c>
      <c r="D47" t="n">
        <v>0.53303</v>
      </c>
      <c r="E47" t="n">
        <v>6318.45528</v>
      </c>
      <c r="F47" t="n">
        <v>3.30069</v>
      </c>
      <c r="G47" t="n">
        <v>2477.02422</v>
      </c>
      <c r="H47" t="n">
        <v>5.65291</v>
      </c>
      <c r="I47" t="n">
        <v>1674.77041</v>
      </c>
      <c r="J47" t="n">
        <v>7.65068</v>
      </c>
      <c r="K47" t="n">
        <v>2904.41569</v>
      </c>
      <c r="L47" t="n">
        <v>13.21531</v>
      </c>
      <c r="M47" t="n">
        <v>2834.03208</v>
      </c>
      <c r="N47" t="n">
        <v>19.19131</v>
      </c>
    </row>
    <row r="48">
      <c r="A48" s="102" t="n">
        <v>46</v>
      </c>
      <c r="B48" t="inlineStr">
        <is>
          <t>Feb 2026</t>
        </is>
      </c>
      <c r="C48" t="n">
        <v>12151.46818</v>
      </c>
      <c r="D48" t="n">
        <v>0.52747</v>
      </c>
      <c r="E48" t="n">
        <v>6377.19993</v>
      </c>
      <c r="F48" t="n">
        <v>3.29687</v>
      </c>
      <c r="G48" t="n">
        <v>2445.70701</v>
      </c>
      <c r="H48" t="n">
        <v>5.69782</v>
      </c>
      <c r="I48" t="n">
        <v>1631.68896</v>
      </c>
      <c r="J48" t="n">
        <v>7.60829</v>
      </c>
      <c r="K48" t="n">
        <v>2968.38566</v>
      </c>
      <c r="L48" t="n">
        <v>13.22199</v>
      </c>
      <c r="M48" t="n">
        <v>2806.58906</v>
      </c>
      <c r="N48" t="n">
        <v>19.17143</v>
      </c>
    </row>
    <row r="49">
      <c r="A49" s="102" t="n">
        <v>47</v>
      </c>
      <c r="B49" t="inlineStr">
        <is>
          <t>Mar 2026</t>
        </is>
      </c>
      <c r="C49" t="n">
        <v>12302.41391</v>
      </c>
      <c r="D49" t="n">
        <v>0.52607</v>
      </c>
      <c r="E49" t="n">
        <v>6356.04688</v>
      </c>
      <c r="F49" t="n">
        <v>3.30375</v>
      </c>
      <c r="G49" t="n">
        <v>2452.2759</v>
      </c>
      <c r="H49" t="n">
        <v>5.64492</v>
      </c>
      <c r="I49" t="n">
        <v>1682.3546</v>
      </c>
      <c r="J49" t="n">
        <v>7.6439</v>
      </c>
      <c r="K49" t="n">
        <v>2987.05849</v>
      </c>
      <c r="L49" t="n">
        <v>13.22623</v>
      </c>
      <c r="M49" t="n">
        <v>2827.10685</v>
      </c>
      <c r="N49" t="n">
        <v>19.17016</v>
      </c>
    </row>
    <row r="50">
      <c r="A50" s="102" t="n">
        <v>48</v>
      </c>
      <c r="B50" t="inlineStr">
        <is>
          <t>Apr 2026</t>
        </is>
      </c>
      <c r="C50" t="n">
        <v>12067.23634</v>
      </c>
      <c r="D50" t="n">
        <v>0.54622</v>
      </c>
      <c r="E50" t="n">
        <v>6280.02982</v>
      </c>
      <c r="F50" t="n">
        <v>3.32674</v>
      </c>
      <c r="G50" t="n">
        <v>2459.91641</v>
      </c>
      <c r="H50" t="n">
        <v>5.63375</v>
      </c>
      <c r="I50" t="n">
        <v>1724.42611</v>
      </c>
      <c r="J50" t="n">
        <v>7.66004</v>
      </c>
      <c r="K50" t="n">
        <v>3006.20855</v>
      </c>
      <c r="L50" t="n">
        <v>13.24078</v>
      </c>
      <c r="M50" t="n">
        <v>2851.93837</v>
      </c>
      <c r="N50" t="n">
        <v>19.18859</v>
      </c>
    </row>
    <row r="51">
      <c r="A51" s="102" t="n">
        <v>49</v>
      </c>
      <c r="B51" t="inlineStr">
        <is>
          <t>May 2026</t>
        </is>
      </c>
      <c r="C51" t="n">
        <v>12271.18189</v>
      </c>
      <c r="D51" t="n">
        <v>0.5542899999999999</v>
      </c>
      <c r="E51" t="n">
        <v>6322.56073</v>
      </c>
      <c r="F51" t="n">
        <v>3.36452</v>
      </c>
      <c r="G51" t="n">
        <v>2431.18393</v>
      </c>
      <c r="H51" t="n">
        <v>5.69276</v>
      </c>
      <c r="I51" t="n">
        <v>1672.92341</v>
      </c>
      <c r="J51" t="n">
        <v>7.73102</v>
      </c>
      <c r="K51" t="n">
        <v>3072.46377</v>
      </c>
      <c r="L51" t="n">
        <v>13.29185</v>
      </c>
      <c r="M51" t="n">
        <v>2839.02979</v>
      </c>
      <c r="N51" t="n">
        <v>19.26463</v>
      </c>
    </row>
    <row r="52">
      <c r="A52" s="102" t="n">
        <v>50</v>
      </c>
      <c r="B52" t="inlineStr">
        <is>
          <t>Jun 2026</t>
        </is>
      </c>
      <c r="C52" t="n">
        <v>12181.63987</v>
      </c>
      <c r="D52" t="n">
        <v>0.54325</v>
      </c>
      <c r="E52" t="n">
        <v>6325.13326</v>
      </c>
      <c r="F52" t="n">
        <v>3.31509</v>
      </c>
      <c r="G52" t="n">
        <v>2439.31577</v>
      </c>
      <c r="H52" t="n">
        <v>5.5951</v>
      </c>
      <c r="I52" t="n">
        <v>1707.72937</v>
      </c>
      <c r="J52" t="n">
        <v>7.57934</v>
      </c>
      <c r="K52" t="n">
        <v>3091.7035</v>
      </c>
      <c r="L52" t="n">
        <v>13.13322</v>
      </c>
      <c r="M52" t="n">
        <v>2859.57017</v>
      </c>
      <c r="N52" t="n">
        <v>19.12443</v>
      </c>
    </row>
    <row r="53">
      <c r="A53" s="102" t="n">
        <v>51</v>
      </c>
      <c r="B53" t="inlineStr">
        <is>
          <t>Jul 2026</t>
        </is>
      </c>
      <c r="C53" t="n">
        <v>12345.21016</v>
      </c>
      <c r="D53" t="n">
        <v>0.55071</v>
      </c>
      <c r="E53" t="n">
        <v>6319.66615</v>
      </c>
      <c r="F53" t="n">
        <v>3.34812</v>
      </c>
      <c r="G53" t="n">
        <v>2435.47515</v>
      </c>
      <c r="H53" t="n">
        <v>5.62632</v>
      </c>
      <c r="I53" t="n">
        <v>1717.14594</v>
      </c>
      <c r="J53" t="n">
        <v>7.65429</v>
      </c>
      <c r="K53" t="n">
        <v>3110.3721</v>
      </c>
      <c r="L53" t="n">
        <v>13.1474</v>
      </c>
      <c r="M53" t="n">
        <v>2882.66475</v>
      </c>
      <c r="N53" t="n">
        <v>19.14174</v>
      </c>
    </row>
    <row r="54">
      <c r="A54" s="102" t="n">
        <v>52</v>
      </c>
      <c r="B54" t="inlineStr">
        <is>
          <t>Aug 2026</t>
        </is>
      </c>
      <c r="C54" t="n">
        <v>12593.20546</v>
      </c>
      <c r="D54" t="n">
        <v>0.54553</v>
      </c>
      <c r="E54" t="n">
        <v>6352.16647</v>
      </c>
      <c r="F54" t="n">
        <v>3.35681</v>
      </c>
      <c r="G54" t="n">
        <v>2415.59925</v>
      </c>
      <c r="H54" t="n">
        <v>5.70982</v>
      </c>
      <c r="I54" t="n">
        <v>1648.29408</v>
      </c>
      <c r="J54" t="n">
        <v>7.69027</v>
      </c>
      <c r="K54" t="n">
        <v>3173.46186</v>
      </c>
      <c r="L54" t="n">
        <v>13.13514</v>
      </c>
      <c r="M54" t="n">
        <v>2882.36506</v>
      </c>
      <c r="N54" t="n">
        <v>19.17111</v>
      </c>
    </row>
    <row r="55">
      <c r="A55" s="102" t="n">
        <v>53</v>
      </c>
      <c r="B55" t="inlineStr">
        <is>
          <t>Sep 2026</t>
        </is>
      </c>
      <c r="C55" t="n">
        <v>12396.40966</v>
      </c>
      <c r="D55" t="n">
        <v>0.54004</v>
      </c>
      <c r="E55" t="n">
        <v>6337.35783</v>
      </c>
      <c r="F55" t="n">
        <v>3.33469</v>
      </c>
      <c r="G55" t="n">
        <v>2424.02443</v>
      </c>
      <c r="H55" t="n">
        <v>5.61481</v>
      </c>
      <c r="I55" t="n">
        <v>1699.67548</v>
      </c>
      <c r="J55" t="n">
        <v>7.639</v>
      </c>
      <c r="K55" t="n">
        <v>3192.85594</v>
      </c>
      <c r="L55" t="n">
        <v>13.0676</v>
      </c>
      <c r="M55" t="n">
        <v>2902.95265</v>
      </c>
      <c r="N55" t="n">
        <v>19.10223</v>
      </c>
    </row>
    <row r="56">
      <c r="A56" s="102" t="n">
        <v>54</v>
      </c>
      <c r="B56" t="inlineStr">
        <is>
          <t>Oct 2026</t>
        </is>
      </c>
      <c r="C56" t="n">
        <v>12563.46428</v>
      </c>
      <c r="D56" t="n">
        <v>0.54406</v>
      </c>
      <c r="E56" t="n">
        <v>6300.58457</v>
      </c>
      <c r="F56" t="n">
        <v>3.34639</v>
      </c>
      <c r="G56" t="n">
        <v>2430.59469</v>
      </c>
      <c r="H56" t="n">
        <v>5.59509</v>
      </c>
      <c r="I56" t="n">
        <v>1735.69869</v>
      </c>
      <c r="J56" t="n">
        <v>7.65446</v>
      </c>
      <c r="K56" t="n">
        <v>3211.58208</v>
      </c>
      <c r="L56" t="n">
        <v>13.08174</v>
      </c>
      <c r="M56" t="n">
        <v>2924.24626</v>
      </c>
      <c r="N56" t="n">
        <v>19.11816</v>
      </c>
    </row>
    <row r="57">
      <c r="A57" s="102" t="n">
        <v>55</v>
      </c>
      <c r="B57" t="inlineStr">
        <is>
          <t>Nov 2026</t>
        </is>
      </c>
      <c r="C57" t="n">
        <v>12790.65583</v>
      </c>
      <c r="D57" t="n">
        <v>0.53812</v>
      </c>
      <c r="E57" t="n">
        <v>6346.53376</v>
      </c>
      <c r="F57" t="n">
        <v>3.35295</v>
      </c>
      <c r="G57" t="n">
        <v>2394.90538</v>
      </c>
      <c r="H57" t="n">
        <v>5.63497</v>
      </c>
      <c r="I57" t="n">
        <v>1693.07522</v>
      </c>
      <c r="J57" t="n">
        <v>7.62927</v>
      </c>
      <c r="K57" t="n">
        <v>3276.59726</v>
      </c>
      <c r="L57" t="n">
        <v>13.05723</v>
      </c>
      <c r="M57" t="n">
        <v>2910.70604</v>
      </c>
      <c r="N57" t="n">
        <v>19.15501</v>
      </c>
    </row>
    <row r="58">
      <c r="A58" s="102" t="n">
        <v>56</v>
      </c>
      <c r="B58" t="inlineStr">
        <is>
          <t>Dec 2026</t>
        </is>
      </c>
      <c r="C58" t="n">
        <v>12735.9192</v>
      </c>
      <c r="D58" t="n">
        <v>0.52849</v>
      </c>
      <c r="E58" t="n">
        <v>6355.02001</v>
      </c>
      <c r="F58" t="n">
        <v>3.33143</v>
      </c>
      <c r="G58" t="n">
        <v>2400.98029</v>
      </c>
      <c r="H58" t="n">
        <v>5.56123</v>
      </c>
      <c r="I58" t="n">
        <v>1727.97774</v>
      </c>
      <c r="J58" t="n">
        <v>7.56307</v>
      </c>
      <c r="K58" t="n">
        <v>3295.09885</v>
      </c>
      <c r="L58" t="n">
        <v>12.96463</v>
      </c>
      <c r="M58" t="n">
        <v>2931.32082</v>
      </c>
      <c r="N58" t="n">
        <v>19.05856</v>
      </c>
    </row>
    <row r="59">
      <c r="A59" s="102" t="n">
        <v>57</v>
      </c>
      <c r="B59" t="inlineStr">
        <is>
          <t>Jan 2027</t>
        </is>
      </c>
      <c r="C59" t="n">
        <v>12691.42503</v>
      </c>
      <c r="D59" t="n">
        <v>0.54043</v>
      </c>
      <c r="E59" t="n">
        <v>6339.1162</v>
      </c>
      <c r="F59" t="n">
        <v>3.35214</v>
      </c>
      <c r="G59" t="n">
        <v>2396.18617</v>
      </c>
      <c r="H59" t="n">
        <v>5.59375</v>
      </c>
      <c r="I59" t="n">
        <v>1739.38453</v>
      </c>
      <c r="J59" t="n">
        <v>7.63911</v>
      </c>
      <c r="K59" t="n">
        <v>3314.47409</v>
      </c>
      <c r="L59" t="n">
        <v>12.97932</v>
      </c>
      <c r="M59" t="n">
        <v>2957.41911</v>
      </c>
      <c r="N59" t="n">
        <v>19.07826</v>
      </c>
    </row>
    <row r="60">
      <c r="A60" s="102" t="n">
        <v>58</v>
      </c>
      <c r="B60" t="inlineStr">
        <is>
          <t>Feb 2027</t>
        </is>
      </c>
      <c r="C60" t="n">
        <v>13072.32153</v>
      </c>
      <c r="D60" t="n">
        <v>0.51957</v>
      </c>
      <c r="E60" t="n">
        <v>6387.21391</v>
      </c>
      <c r="F60" t="n">
        <v>3.35593</v>
      </c>
      <c r="G60" t="n">
        <v>2370.3843</v>
      </c>
      <c r="H60" t="n">
        <v>5.62242</v>
      </c>
      <c r="I60" t="n">
        <v>1696.18945</v>
      </c>
      <c r="J60" t="n">
        <v>7.6076</v>
      </c>
      <c r="K60" t="n">
        <v>3388.65466</v>
      </c>
      <c r="L60" t="n">
        <v>12.95422</v>
      </c>
      <c r="M60" t="n">
        <v>2930.50185</v>
      </c>
      <c r="N60" t="n">
        <v>19.0645</v>
      </c>
    </row>
    <row r="61">
      <c r="A61" s="102" t="n">
        <v>59</v>
      </c>
      <c r="B61" t="inlineStr">
        <is>
          <t>Mar 2027</t>
        </is>
      </c>
      <c r="C61" t="n">
        <v>13215.80468</v>
      </c>
      <c r="D61" t="n">
        <v>0.5187</v>
      </c>
      <c r="E61" t="n">
        <v>6382.6555</v>
      </c>
      <c r="F61" t="n">
        <v>3.35151</v>
      </c>
      <c r="G61" t="n">
        <v>2374.65832</v>
      </c>
      <c r="H61" t="n">
        <v>5.59313</v>
      </c>
      <c r="I61" t="n">
        <v>1746.51703</v>
      </c>
      <c r="J61" t="n">
        <v>7.61335</v>
      </c>
      <c r="K61" t="n">
        <v>3406.80312</v>
      </c>
      <c r="L61" t="n">
        <v>12.95051</v>
      </c>
      <c r="M61" t="n">
        <v>2951.1081</v>
      </c>
      <c r="N61" t="n">
        <v>19.05863</v>
      </c>
    </row>
    <row r="62">
      <c r="A62" s="102" t="n">
        <v>60</v>
      </c>
      <c r="B62" t="inlineStr">
        <is>
          <t>Apr 2027</t>
        </is>
      </c>
      <c r="C62" t="n">
        <v>12976.39142</v>
      </c>
      <c r="D62" t="n">
        <v>0.53555</v>
      </c>
      <c r="E62" t="n">
        <v>6330.49104</v>
      </c>
      <c r="F62" t="n">
        <v>3.37097</v>
      </c>
      <c r="G62" t="n">
        <v>2366.79387</v>
      </c>
      <c r="H62" t="n">
        <v>5.59538</v>
      </c>
      <c r="I62" t="n">
        <v>1782.54599</v>
      </c>
      <c r="J62" t="n">
        <v>7.63661</v>
      </c>
      <c r="K62" t="n">
        <v>3425.21163</v>
      </c>
      <c r="L62" t="n">
        <v>12.96412</v>
      </c>
      <c r="M62" t="n">
        <v>2972.36846</v>
      </c>
      <c r="N62" t="n">
        <v>19.07468</v>
      </c>
    </row>
    <row r="63">
      <c r="A63" s="102" t="n">
        <v>61</v>
      </c>
      <c r="B63" t="inlineStr">
        <is>
          <t>May 2027</t>
        </is>
      </c>
      <c r="C63" t="n">
        <v>13166.8029</v>
      </c>
      <c r="D63" t="n">
        <v>0.5343599999999999</v>
      </c>
      <c r="E63" t="n">
        <v>6387.08103</v>
      </c>
      <c r="F63" t="n">
        <v>3.4048</v>
      </c>
      <c r="G63" t="n">
        <v>2346.60259</v>
      </c>
      <c r="H63" t="n">
        <v>5.65047</v>
      </c>
      <c r="I63" t="n">
        <v>1750.78915</v>
      </c>
      <c r="J63" t="n">
        <v>7.69249</v>
      </c>
      <c r="K63" t="n">
        <v>3470.781</v>
      </c>
      <c r="L63" t="n">
        <v>13.03791</v>
      </c>
      <c r="M63" t="n">
        <v>2957.01806</v>
      </c>
      <c r="N63" t="n">
        <v>19.15808</v>
      </c>
    </row>
    <row r="64">
      <c r="A64" s="102" t="n">
        <v>62</v>
      </c>
      <c r="B64" t="inlineStr">
        <is>
          <t>Jun 2027</t>
        </is>
      </c>
      <c r="C64" t="n">
        <v>13056.19861</v>
      </c>
      <c r="D64" t="n">
        <v>0.51924</v>
      </c>
      <c r="E64" t="n">
        <v>6419.07132</v>
      </c>
      <c r="F64" t="n">
        <v>3.34552</v>
      </c>
      <c r="G64" t="n">
        <v>2346.32184</v>
      </c>
      <c r="H64" t="n">
        <v>5.56186</v>
      </c>
      <c r="I64" t="n">
        <v>1785.74146</v>
      </c>
      <c r="J64" t="n">
        <v>7.54278</v>
      </c>
      <c r="K64" t="n">
        <v>3489.4449</v>
      </c>
      <c r="L64" t="n">
        <v>12.8749</v>
      </c>
      <c r="M64" t="n">
        <v>2977.62591</v>
      </c>
      <c r="N64" t="n">
        <v>19.01904</v>
      </c>
    </row>
    <row r="65">
      <c r="A65" s="102" t="n">
        <v>63</v>
      </c>
      <c r="B65" t="inlineStr">
        <is>
          <t>Jul 2027</t>
        </is>
      </c>
      <c r="C65" t="n">
        <v>13207.98104</v>
      </c>
      <c r="D65" t="n">
        <v>0.52159</v>
      </c>
      <c r="E65" t="n">
        <v>6429.36352</v>
      </c>
      <c r="F65" t="n">
        <v>3.3735</v>
      </c>
      <c r="G65" t="n">
        <v>2343.27944</v>
      </c>
      <c r="H65" t="n">
        <v>5.59848</v>
      </c>
      <c r="I65" t="n">
        <v>1794.58379</v>
      </c>
      <c r="J65" t="n">
        <v>7.61423</v>
      </c>
      <c r="K65" t="n">
        <v>3507.84682</v>
      </c>
      <c r="L65" t="n">
        <v>12.88849</v>
      </c>
      <c r="M65" t="n">
        <v>3002.08457</v>
      </c>
      <c r="N65" t="n">
        <v>19.03764</v>
      </c>
    </row>
    <row r="66">
      <c r="A66" s="102" t="n">
        <v>64</v>
      </c>
      <c r="B66" t="inlineStr">
        <is>
          <t>Aug 2027</t>
        </is>
      </c>
      <c r="C66" t="n">
        <v>13440.98152</v>
      </c>
      <c r="D66" t="n">
        <v>0.51392</v>
      </c>
      <c r="E66" t="n">
        <v>6464.47647</v>
      </c>
      <c r="F66" t="n">
        <v>3.38296</v>
      </c>
      <c r="G66" t="n">
        <v>2330.31605</v>
      </c>
      <c r="H66" t="n">
        <v>5.66652</v>
      </c>
      <c r="I66" t="n">
        <v>1735.17812</v>
      </c>
      <c r="J66" t="n">
        <v>7.66686</v>
      </c>
      <c r="K66" t="n">
        <v>3574.34769</v>
      </c>
      <c r="L66" t="n">
        <v>12.87878</v>
      </c>
      <c r="M66" t="n">
        <v>3001.03013</v>
      </c>
      <c r="N66" t="n">
        <v>19.09615</v>
      </c>
    </row>
    <row r="67">
      <c r="A67" s="102" t="n">
        <v>65</v>
      </c>
      <c r="B67" t="inlineStr">
        <is>
          <t>Sep 2027</t>
        </is>
      </c>
      <c r="C67" t="n">
        <v>13225.26204</v>
      </c>
      <c r="D67" t="n">
        <v>0.50589</v>
      </c>
      <c r="E67" t="n">
        <v>6475.336</v>
      </c>
      <c r="F67" t="n">
        <v>3.34611</v>
      </c>
      <c r="G67" t="n">
        <v>2330.77542</v>
      </c>
      <c r="H67" t="n">
        <v>5.60156</v>
      </c>
      <c r="I67" t="n">
        <v>1785.59284</v>
      </c>
      <c r="J67" t="n">
        <v>7.58631</v>
      </c>
      <c r="K67" t="n">
        <v>3592.49257</v>
      </c>
      <c r="L67" t="n">
        <v>12.79796</v>
      </c>
      <c r="M67" t="n">
        <v>3021.69346</v>
      </c>
      <c r="N67" t="n">
        <v>19.00912</v>
      </c>
    </row>
    <row r="68">
      <c r="A68" s="102" t="n">
        <v>66</v>
      </c>
      <c r="B68" t="inlineStr">
        <is>
          <t>Oct 2027</t>
        </is>
      </c>
      <c r="C68" t="n">
        <v>13426.46134</v>
      </c>
      <c r="D68" t="n">
        <v>0.50506</v>
      </c>
      <c r="E68" t="n">
        <v>6465.33688</v>
      </c>
      <c r="F68" t="n">
        <v>3.34613</v>
      </c>
      <c r="G68" t="n">
        <v>2332.6994</v>
      </c>
      <c r="H68" t="n">
        <v>5.59071</v>
      </c>
      <c r="I68" t="n">
        <v>1820.99137</v>
      </c>
      <c r="J68" t="n">
        <v>7.60202</v>
      </c>
      <c r="K68" t="n">
        <v>3611.11718</v>
      </c>
      <c r="L68" t="n">
        <v>12.81169</v>
      </c>
      <c r="M68" t="n">
        <v>3042.60381</v>
      </c>
      <c r="N68" t="n">
        <v>19.0249</v>
      </c>
    </row>
    <row r="69">
      <c r="A69" s="102" t="n">
        <v>67</v>
      </c>
      <c r="B69" t="inlineStr">
        <is>
          <t>Nov 2027</t>
        </is>
      </c>
      <c r="C69" t="n">
        <v>13675.46213</v>
      </c>
      <c r="D69" t="n">
        <v>0.49275</v>
      </c>
      <c r="E69" t="n">
        <v>6513.12204</v>
      </c>
      <c r="F69" t="n">
        <v>3.35251</v>
      </c>
      <c r="G69" t="n">
        <v>2338.98072</v>
      </c>
      <c r="H69" t="n">
        <v>5.60836</v>
      </c>
      <c r="I69" t="n">
        <v>1770.87337</v>
      </c>
      <c r="J69" t="n">
        <v>7.6423</v>
      </c>
      <c r="K69" t="n">
        <v>3675.17503</v>
      </c>
      <c r="L69" t="n">
        <v>12.80675</v>
      </c>
      <c r="M69" t="n">
        <v>3035.95545</v>
      </c>
      <c r="N69" t="n">
        <v>19.06936</v>
      </c>
    </row>
    <row r="70">
      <c r="A70" s="102" t="n">
        <v>68</v>
      </c>
      <c r="B70" t="inlineStr">
        <is>
          <t>Dec 2027</t>
        </is>
      </c>
      <c r="C70" t="n">
        <v>13609.83514</v>
      </c>
      <c r="D70" t="n">
        <v>0.47878</v>
      </c>
      <c r="E70" t="n">
        <v>6546.62706</v>
      </c>
      <c r="F70" t="n">
        <v>3.31622</v>
      </c>
      <c r="G70" t="n">
        <v>2338.46298</v>
      </c>
      <c r="H70" t="n">
        <v>5.56359</v>
      </c>
      <c r="I70" t="n">
        <v>1805.91108</v>
      </c>
      <c r="J70" t="n">
        <v>7.52085</v>
      </c>
      <c r="K70" t="n">
        <v>3693.57074</v>
      </c>
      <c r="L70" t="n">
        <v>12.69223</v>
      </c>
      <c r="M70" t="n">
        <v>3056.6344</v>
      </c>
      <c r="N70" t="n">
        <v>18.96212</v>
      </c>
    </row>
    <row r="71">
      <c r="A71" s="102" t="n">
        <v>69</v>
      </c>
      <c r="B71" t="inlineStr">
        <is>
          <t>Jan 2028</t>
        </is>
      </c>
      <c r="C71" t="n">
        <v>13529.50889</v>
      </c>
      <c r="D71" t="n">
        <v>0.48954</v>
      </c>
      <c r="E71" t="n">
        <v>6557.663</v>
      </c>
      <c r="F71" t="n">
        <v>3.32038</v>
      </c>
      <c r="G71" t="n">
        <v>2334.95608</v>
      </c>
      <c r="H71" t="n">
        <v>5.60047</v>
      </c>
      <c r="I71" t="n">
        <v>1821.26774</v>
      </c>
      <c r="J71" t="n">
        <v>7.59553</v>
      </c>
      <c r="K71" t="n">
        <v>3711.84339</v>
      </c>
      <c r="L71" t="n">
        <v>12.70577</v>
      </c>
      <c r="M71" t="n">
        <v>3083.90996</v>
      </c>
      <c r="N71" t="n">
        <v>18.98288</v>
      </c>
    </row>
    <row r="72">
      <c r="A72" s="102" t="n">
        <v>70</v>
      </c>
      <c r="B72" t="inlineStr">
        <is>
          <t>Feb 2028</t>
        </is>
      </c>
      <c r="C72" t="n">
        <v>14015.98843</v>
      </c>
      <c r="D72" t="n">
        <v>0.46583</v>
      </c>
      <c r="E72" t="n">
        <v>6591.59707</v>
      </c>
      <c r="F72" t="n">
        <v>3.33357</v>
      </c>
      <c r="G72" t="n">
        <v>2341.56978</v>
      </c>
      <c r="H72" t="n">
        <v>5.60678</v>
      </c>
      <c r="I72" t="n">
        <v>1767.06475</v>
      </c>
      <c r="J72" t="n">
        <v>7.59821</v>
      </c>
      <c r="K72" t="n">
        <v>3783.59208</v>
      </c>
      <c r="L72" t="n">
        <v>12.70131</v>
      </c>
      <c r="M72" t="n">
        <v>3053.40778</v>
      </c>
      <c r="N72" t="n">
        <v>18.98261</v>
      </c>
    </row>
    <row r="73">
      <c r="A73" s="102" t="n">
        <v>71</v>
      </c>
      <c r="B73" t="inlineStr">
        <is>
          <t>Mar 2028</t>
        </is>
      </c>
      <c r="C73" t="n">
        <v>14202.74956</v>
      </c>
      <c r="D73" t="n">
        <v>0.4584</v>
      </c>
      <c r="E73" t="n">
        <v>6605.77455</v>
      </c>
      <c r="F73" t="n">
        <v>3.31012</v>
      </c>
      <c r="G73" t="n">
        <v>2342.36261</v>
      </c>
      <c r="H73" t="n">
        <v>5.60538</v>
      </c>
      <c r="I73" t="n">
        <v>1818.29713</v>
      </c>
      <c r="J73" t="n">
        <v>7.57453</v>
      </c>
      <c r="K73" t="n">
        <v>3802.49975</v>
      </c>
      <c r="L73" t="n">
        <v>12.6765</v>
      </c>
      <c r="M73" t="n">
        <v>3074.15922</v>
      </c>
      <c r="N73" t="n">
        <v>18.9649</v>
      </c>
    </row>
    <row r="74">
      <c r="A74" s="102" t="n">
        <v>72</v>
      </c>
      <c r="B74" t="inlineStr">
        <is>
          <t>Apr 2028</t>
        </is>
      </c>
      <c r="C74" t="n">
        <v>13828.78776</v>
      </c>
      <c r="D74" t="n">
        <v>0.47726</v>
      </c>
      <c r="E74" t="n">
        <v>6602.58227</v>
      </c>
      <c r="F74" t="n">
        <v>3.30824</v>
      </c>
      <c r="G74" t="n">
        <v>2343.85091</v>
      </c>
      <c r="H74" t="n">
        <v>5.59655</v>
      </c>
      <c r="I74" t="n">
        <v>1863.92909</v>
      </c>
      <c r="J74" t="n">
        <v>7.56941</v>
      </c>
      <c r="K74" t="n">
        <v>3822.21846</v>
      </c>
      <c r="L74" t="n">
        <v>12.69076</v>
      </c>
      <c r="M74" t="n">
        <v>3101.06887</v>
      </c>
      <c r="N74" t="n">
        <v>18.98531</v>
      </c>
    </row>
    <row r="75">
      <c r="A75" s="102" t="n">
        <v>73</v>
      </c>
      <c r="B75" t="inlineStr">
        <is>
          <t>May 2028</t>
        </is>
      </c>
      <c r="C75" t="n">
        <v>14109.90657</v>
      </c>
      <c r="D75" t="n">
        <v>0.47836</v>
      </c>
      <c r="E75" t="n">
        <v>6597.85871</v>
      </c>
      <c r="F75" t="n">
        <v>3.34189</v>
      </c>
      <c r="G75" t="n">
        <v>2358.45142</v>
      </c>
      <c r="H75" t="n">
        <v>5.65808</v>
      </c>
      <c r="I75" t="n">
        <v>1828.51695</v>
      </c>
      <c r="J75" t="n">
        <v>7.63922</v>
      </c>
      <c r="K75" t="n">
        <v>3869.29587</v>
      </c>
      <c r="L75" t="n">
        <v>12.75406</v>
      </c>
      <c r="M75" t="n">
        <v>3083.1609</v>
      </c>
      <c r="N75" t="n">
        <v>19.06663</v>
      </c>
    </row>
    <row r="76">
      <c r="A76" s="102" t="n">
        <v>74</v>
      </c>
      <c r="B76" t="inlineStr">
        <is>
          <t>Jun 2028</t>
        </is>
      </c>
      <c r="C76" t="n">
        <v>13999.20425</v>
      </c>
      <c r="D76" t="n">
        <v>0.46203</v>
      </c>
      <c r="E76" t="n">
        <v>6627.71798</v>
      </c>
      <c r="F76" t="n">
        <v>3.29499</v>
      </c>
      <c r="G76" t="n">
        <v>2357.46944</v>
      </c>
      <c r="H76" t="n">
        <v>5.57171</v>
      </c>
      <c r="I76" t="n">
        <v>1864.17074</v>
      </c>
      <c r="J76" t="n">
        <v>7.51781</v>
      </c>
      <c r="K76" t="n">
        <v>3888.20632</v>
      </c>
      <c r="L76" t="n">
        <v>12.59902</v>
      </c>
      <c r="M76" t="n">
        <v>3104.17781</v>
      </c>
      <c r="N76" t="n">
        <v>18.93774</v>
      </c>
    </row>
    <row r="77">
      <c r="A77" s="102" t="n">
        <v>75</v>
      </c>
      <c r="B77" t="inlineStr">
        <is>
          <t>Jul 2028</t>
        </is>
      </c>
      <c r="C77" t="n">
        <v>14206.99581</v>
      </c>
      <c r="D77" t="n">
        <v>0.4639</v>
      </c>
      <c r="E77" t="n">
        <v>6632.29293</v>
      </c>
      <c r="F77" t="n">
        <v>3.30761</v>
      </c>
      <c r="G77" t="n">
        <v>2357.26551</v>
      </c>
      <c r="H77" t="n">
        <v>5.60862</v>
      </c>
      <c r="I77" t="n">
        <v>1874.42571</v>
      </c>
      <c r="J77" t="n">
        <v>7.58919</v>
      </c>
      <c r="K77" t="n">
        <v>3906.75672</v>
      </c>
      <c r="L77" t="n">
        <v>12.61242</v>
      </c>
      <c r="M77" t="n">
        <v>3129.56276</v>
      </c>
      <c r="N77" t="n">
        <v>18.95702</v>
      </c>
    </row>
    <row r="78">
      <c r="A78" s="102" t="n">
        <v>76</v>
      </c>
      <c r="B78" t="inlineStr">
        <is>
          <t>Aug 2028</t>
        </is>
      </c>
      <c r="C78" t="n">
        <v>14548.39832</v>
      </c>
      <c r="D78" t="n">
        <v>0.45865</v>
      </c>
      <c r="E78" t="n">
        <v>6621.65917</v>
      </c>
      <c r="F78" t="n">
        <v>3.33866</v>
      </c>
      <c r="G78" t="n">
        <v>2361.53862</v>
      </c>
      <c r="H78" t="n">
        <v>5.65191</v>
      </c>
      <c r="I78" t="n">
        <v>1804.76899</v>
      </c>
      <c r="J78" t="n">
        <v>7.61692</v>
      </c>
      <c r="K78" t="n">
        <v>3979.88785</v>
      </c>
      <c r="L78" t="n">
        <v>12.57529</v>
      </c>
      <c r="M78" t="n">
        <v>3121.26534</v>
      </c>
      <c r="N78" t="n">
        <v>18.98245</v>
      </c>
    </row>
    <row r="79">
      <c r="A79" s="102" t="n">
        <v>77</v>
      </c>
      <c r="B79" t="inlineStr">
        <is>
          <t>Sep 2028</t>
        </is>
      </c>
      <c r="C79" t="n">
        <v>14302.74989</v>
      </c>
      <c r="D79" t="n">
        <v>0.45839</v>
      </c>
      <c r="E79" t="n">
        <v>6633.43</v>
      </c>
      <c r="F79" t="n">
        <v>3.29041</v>
      </c>
      <c r="G79" t="n">
        <v>2360.33396</v>
      </c>
      <c r="H79" t="n">
        <v>5.60957</v>
      </c>
      <c r="I79" t="n">
        <v>1853.97991</v>
      </c>
      <c r="J79" t="n">
        <v>7.56007</v>
      </c>
      <c r="K79" t="n">
        <v>3998.87205</v>
      </c>
      <c r="L79" t="n">
        <v>12.52043</v>
      </c>
      <c r="M79" t="n">
        <v>3142.07073</v>
      </c>
      <c r="N79" t="n">
        <v>18.93659</v>
      </c>
    </row>
    <row r="80">
      <c r="A80" s="102" t="n">
        <v>78</v>
      </c>
      <c r="B80" t="inlineStr">
        <is>
          <t>Oct 2028</t>
        </is>
      </c>
      <c r="C80" t="n">
        <v>14489.2194</v>
      </c>
      <c r="D80" t="n">
        <v>0.45783</v>
      </c>
      <c r="E80" t="n">
        <v>6620.94974</v>
      </c>
      <c r="F80" t="n">
        <v>3.28673</v>
      </c>
      <c r="G80" t="n">
        <v>2360.67596</v>
      </c>
      <c r="H80" t="n">
        <v>5.6</v>
      </c>
      <c r="I80" t="n">
        <v>1890.21829</v>
      </c>
      <c r="J80" t="n">
        <v>7.5421</v>
      </c>
      <c r="K80" t="n">
        <v>4017.75091</v>
      </c>
      <c r="L80" t="n">
        <v>12.53403</v>
      </c>
      <c r="M80" t="n">
        <v>3163.48072</v>
      </c>
      <c r="N80" t="n">
        <v>18.95269</v>
      </c>
    </row>
    <row r="81">
      <c r="A81" s="102" t="n">
        <v>79</v>
      </c>
      <c r="B81" t="inlineStr">
        <is>
          <t>Nov 2028</t>
        </is>
      </c>
      <c r="C81" t="n">
        <v>14794.67317</v>
      </c>
      <c r="D81" t="n">
        <v>0.45143</v>
      </c>
      <c r="E81" t="n">
        <v>6591.79058</v>
      </c>
      <c r="F81" t="n">
        <v>3.3102</v>
      </c>
      <c r="G81" t="n">
        <v>2379.25832</v>
      </c>
      <c r="H81" t="n">
        <v>5.61156</v>
      </c>
      <c r="I81" t="n">
        <v>1831.92997</v>
      </c>
      <c r="J81" t="n">
        <v>7.55245</v>
      </c>
      <c r="K81" t="n">
        <v>4094.3239</v>
      </c>
      <c r="L81" t="n">
        <v>12.49459</v>
      </c>
      <c r="M81" t="n">
        <v>3140.59315</v>
      </c>
      <c r="N81" t="n">
        <v>18.98047</v>
      </c>
    </row>
    <row r="82">
      <c r="A82" s="102" t="n">
        <v>80</v>
      </c>
      <c r="B82" t="inlineStr">
        <is>
          <t>Dec 2028</t>
        </is>
      </c>
      <c r="C82" t="n">
        <v>14735.152</v>
      </c>
      <c r="D82" t="n">
        <v>0.44499</v>
      </c>
      <c r="E82" t="n">
        <v>6616.09525</v>
      </c>
      <c r="F82" t="n">
        <v>3.27263</v>
      </c>
      <c r="G82" t="n">
        <v>2379.49249</v>
      </c>
      <c r="H82" t="n">
        <v>5.56626</v>
      </c>
      <c r="I82" t="n">
        <v>1867.19912</v>
      </c>
      <c r="J82" t="n">
        <v>7.48949</v>
      </c>
      <c r="K82" t="n">
        <v>4112.93937</v>
      </c>
      <c r="L82" t="n">
        <v>12.40855</v>
      </c>
      <c r="M82" t="n">
        <v>3161.41168</v>
      </c>
      <c r="N82" t="n">
        <v>18.91576</v>
      </c>
    </row>
    <row r="83">
      <c r="A83" s="102" t="n">
        <v>81</v>
      </c>
      <c r="B83" t="inlineStr">
        <is>
          <t>Jan 2029</t>
        </is>
      </c>
      <c r="C83" t="n">
        <v>14649.3405</v>
      </c>
      <c r="D83" t="n">
        <v>0.44694</v>
      </c>
      <c r="E83" t="n">
        <v>6627.50743</v>
      </c>
      <c r="F83" t="n">
        <v>3.27632</v>
      </c>
      <c r="G83" t="n">
        <v>2376.27511</v>
      </c>
      <c r="H83" t="n">
        <v>5.60398</v>
      </c>
      <c r="I83" t="n">
        <v>1886.2549</v>
      </c>
      <c r="J83" t="n">
        <v>7.5646</v>
      </c>
      <c r="K83" t="n">
        <v>4131.86117</v>
      </c>
      <c r="L83" t="n">
        <v>12.42221</v>
      </c>
      <c r="M83" t="n">
        <v>3191.05128</v>
      </c>
      <c r="N83" t="n">
        <v>18.93811</v>
      </c>
    </row>
    <row r="84">
      <c r="A84" s="102" t="n">
        <v>82</v>
      </c>
      <c r="B84" t="inlineStr">
        <is>
          <t>Feb 2029</t>
        </is>
      </c>
      <c r="C84" t="n">
        <v>15145.01167</v>
      </c>
      <c r="D84" t="n">
        <v>0.43903</v>
      </c>
      <c r="E84" t="n">
        <v>6600.81705</v>
      </c>
      <c r="F84" t="n">
        <v>3.28935</v>
      </c>
      <c r="G84" t="n">
        <v>2416.34608</v>
      </c>
      <c r="H84" t="n">
        <v>5.60453</v>
      </c>
      <c r="I84" t="n">
        <v>1815.35627</v>
      </c>
      <c r="J84" t="n">
        <v>7.59756</v>
      </c>
      <c r="K84" t="n">
        <v>4205.77093</v>
      </c>
      <c r="L84" t="n">
        <v>12.38798</v>
      </c>
      <c r="M84" t="n">
        <v>3159.09984</v>
      </c>
      <c r="N84" t="n">
        <v>18.91959</v>
      </c>
    </row>
    <row r="85">
      <c r="A85" s="102" t="n">
        <v>83</v>
      </c>
      <c r="B85" t="inlineStr">
        <is>
          <t>Mar 2029</t>
        </is>
      </c>
      <c r="C85" t="n">
        <v>15329.83998</v>
      </c>
      <c r="D85" t="n">
        <v>0.43868</v>
      </c>
      <c r="E85" t="n">
        <v>6603.06744</v>
      </c>
      <c r="F85" t="n">
        <v>3.27805</v>
      </c>
      <c r="G85" t="n">
        <v>2415.21215</v>
      </c>
      <c r="H85" t="n">
        <v>5.60155</v>
      </c>
      <c r="I85" t="n">
        <v>1864.60567</v>
      </c>
      <c r="J85" t="n">
        <v>7.57111</v>
      </c>
      <c r="K85" t="n">
        <v>4223.534</v>
      </c>
      <c r="L85" t="n">
        <v>12.38556</v>
      </c>
      <c r="M85" t="n">
        <v>3179.90579</v>
      </c>
      <c r="N85" t="n">
        <v>18.92989</v>
      </c>
    </row>
    <row r="86">
      <c r="A86" s="102" t="n">
        <v>84</v>
      </c>
      <c r="B86" t="inlineStr">
        <is>
          <t>Apr 2029</t>
        </is>
      </c>
      <c r="C86" t="n">
        <v>14993.79489</v>
      </c>
      <c r="D86" t="n">
        <v>0.45338</v>
      </c>
      <c r="E86" t="n">
        <v>6582.18983</v>
      </c>
      <c r="F86" t="n">
        <v>3.27731</v>
      </c>
      <c r="G86" t="n">
        <v>2415.1033</v>
      </c>
      <c r="H86" t="n">
        <v>5.60053</v>
      </c>
      <c r="I86" t="n">
        <v>1911.44622</v>
      </c>
      <c r="J86" t="n">
        <v>7.56628</v>
      </c>
      <c r="K86" t="n">
        <v>4241.90826</v>
      </c>
      <c r="L86" t="n">
        <v>12.39861</v>
      </c>
      <c r="M86" t="n">
        <v>3207.52348</v>
      </c>
      <c r="N86" t="n">
        <v>18.95058</v>
      </c>
    </row>
    <row r="87">
      <c r="A87" s="102" t="n">
        <v>85</v>
      </c>
      <c r="B87" t="inlineStr">
        <is>
          <t>May 2029</t>
        </is>
      </c>
      <c r="C87" t="n">
        <v>15267.77169</v>
      </c>
      <c r="D87" t="n">
        <v>0.46228</v>
      </c>
      <c r="E87" t="n">
        <v>6560.58845</v>
      </c>
      <c r="F87" t="n">
        <v>3.32393</v>
      </c>
      <c r="G87" t="n">
        <v>2418.70758</v>
      </c>
      <c r="H87" t="n">
        <v>5.6474</v>
      </c>
      <c r="I87" t="n">
        <v>1902.02811</v>
      </c>
      <c r="J87" t="n">
        <v>7.66325</v>
      </c>
      <c r="K87" t="n">
        <v>4282.98342</v>
      </c>
      <c r="L87" t="n">
        <v>12.49005</v>
      </c>
      <c r="M87" t="n">
        <v>3185.12858</v>
      </c>
      <c r="N87" t="n">
        <v>19.04609</v>
      </c>
    </row>
    <row r="88">
      <c r="A88" s="102" t="n">
        <v>86</v>
      </c>
      <c r="B88" t="inlineStr">
        <is>
          <t>Jun 2029</t>
        </is>
      </c>
      <c r="C88" t="n">
        <v>15168.08528</v>
      </c>
      <c r="D88" t="n">
        <v>0.44565</v>
      </c>
      <c r="E88" t="n">
        <v>6581.50196</v>
      </c>
      <c r="F88" t="n">
        <v>3.26556</v>
      </c>
      <c r="G88" t="n">
        <v>2417.35881</v>
      </c>
      <c r="H88" t="n">
        <v>5.5549</v>
      </c>
      <c r="I88" t="n">
        <v>1937.26594</v>
      </c>
      <c r="J88" t="n">
        <v>7.51768</v>
      </c>
      <c r="K88" t="n">
        <v>4301.16236</v>
      </c>
      <c r="L88" t="n">
        <v>12.32089</v>
      </c>
      <c r="M88" t="n">
        <v>3205.9012</v>
      </c>
      <c r="N88" t="n">
        <v>18.90701</v>
      </c>
    </row>
    <row r="89">
      <c r="A89" s="102" t="n">
        <v>87</v>
      </c>
      <c r="B89" t="inlineStr">
        <is>
          <t>Jul 2029</t>
        </is>
      </c>
      <c r="C89" t="n">
        <v>15367.14332</v>
      </c>
      <c r="D89" t="n">
        <v>0.44815</v>
      </c>
      <c r="E89" t="n">
        <v>6575.97503</v>
      </c>
      <c r="F89" t="n">
        <v>3.2932</v>
      </c>
      <c r="G89" t="n">
        <v>2420.89144</v>
      </c>
      <c r="H89" t="n">
        <v>5.59229</v>
      </c>
      <c r="I89" t="n">
        <v>1944.04969</v>
      </c>
      <c r="J89" t="n">
        <v>7.58873</v>
      </c>
      <c r="K89" t="n">
        <v>4319.57402</v>
      </c>
      <c r="L89" t="n">
        <v>12.33391</v>
      </c>
      <c r="M89" t="n">
        <v>3231.72504</v>
      </c>
      <c r="N89" t="n">
        <v>18.92635</v>
      </c>
    </row>
    <row r="90">
      <c r="A90" s="102" t="n">
        <v>88</v>
      </c>
      <c r="B90" t="inlineStr">
        <is>
          <t>Aug 2029</t>
        </is>
      </c>
      <c r="C90" t="n">
        <v>15666.17574</v>
      </c>
      <c r="D90" t="n">
        <v>0.44526</v>
      </c>
      <c r="E90" t="n">
        <v>6564.05407</v>
      </c>
      <c r="F90" t="n">
        <v>3.32013</v>
      </c>
      <c r="G90" t="n">
        <v>2425.12099</v>
      </c>
      <c r="H90" t="n">
        <v>5.62935</v>
      </c>
      <c r="I90" t="n">
        <v>1930.80275</v>
      </c>
      <c r="J90" t="n">
        <v>7.64596</v>
      </c>
      <c r="K90" t="n">
        <v>4363.58156</v>
      </c>
      <c r="L90" t="n">
        <v>12.37973</v>
      </c>
      <c r="M90" t="n">
        <v>3217.21147</v>
      </c>
      <c r="N90" t="n">
        <v>18.96752</v>
      </c>
    </row>
    <row r="91">
      <c r="A91" s="102" t="n">
        <v>89</v>
      </c>
      <c r="B91" t="inlineStr">
        <is>
          <t>Sep 2029</t>
        </is>
      </c>
      <c r="C91" t="n">
        <v>15443.32339</v>
      </c>
      <c r="D91" t="n">
        <v>0.44428</v>
      </c>
      <c r="E91" t="n">
        <v>6564.09231</v>
      </c>
      <c r="F91" t="n">
        <v>3.26427</v>
      </c>
      <c r="G91" t="n">
        <v>2423.94119</v>
      </c>
      <c r="H91" t="n">
        <v>5.58261</v>
      </c>
      <c r="I91" t="n">
        <v>1980.01108</v>
      </c>
      <c r="J91" t="n">
        <v>7.56262</v>
      </c>
      <c r="K91" t="n">
        <v>4381.30039</v>
      </c>
      <c r="L91" t="n">
        <v>12.30288</v>
      </c>
      <c r="M91" t="n">
        <v>3238.01582</v>
      </c>
      <c r="N91" t="n">
        <v>18.90087</v>
      </c>
    </row>
    <row r="92">
      <c r="A92" s="102" t="n">
        <v>90</v>
      </c>
      <c r="B92" t="inlineStr">
        <is>
          <t>Oct 2029</t>
        </is>
      </c>
      <c r="C92" t="n">
        <v>15692.76903</v>
      </c>
      <c r="D92" t="n">
        <v>0.437</v>
      </c>
      <c r="E92" t="n">
        <v>6547.59884</v>
      </c>
      <c r="F92" t="n">
        <v>3.27134</v>
      </c>
      <c r="G92" t="n">
        <v>2422.72973</v>
      </c>
      <c r="H92" t="n">
        <v>5.56255</v>
      </c>
      <c r="I92" t="n">
        <v>2016.48373</v>
      </c>
      <c r="J92" t="n">
        <v>7.55656</v>
      </c>
      <c r="K92" t="n">
        <v>4399.48754</v>
      </c>
      <c r="L92" t="n">
        <v>12.31552</v>
      </c>
      <c r="M92" t="n">
        <v>3259.56409</v>
      </c>
      <c r="N92" t="n">
        <v>18.91685</v>
      </c>
    </row>
    <row r="93">
      <c r="A93" s="102" t="n">
        <v>91</v>
      </c>
      <c r="B93" t="inlineStr">
        <is>
          <t>Nov 2029</t>
        </is>
      </c>
      <c r="C93" t="n">
        <v>16037.97946</v>
      </c>
      <c r="D93" t="n">
        <v>0.4339</v>
      </c>
      <c r="E93" t="n">
        <v>6543.972</v>
      </c>
      <c r="F93" t="n">
        <v>3.2976</v>
      </c>
      <c r="G93" t="n">
        <v>2422.74218</v>
      </c>
      <c r="H93" t="n">
        <v>5.5882</v>
      </c>
      <c r="I93" t="n">
        <v>2015.0933</v>
      </c>
      <c r="J93" t="n">
        <v>7.61798</v>
      </c>
      <c r="K93" t="n">
        <v>4437.23343</v>
      </c>
      <c r="L93" t="n">
        <v>12.36374</v>
      </c>
      <c r="M93" t="n">
        <v>3238.21854</v>
      </c>
      <c r="N93" t="n">
        <v>18.94157</v>
      </c>
    </row>
    <row r="94">
      <c r="A94" s="102" t="n">
        <v>92</v>
      </c>
      <c r="B94" t="inlineStr">
        <is>
          <t>Dec 2029</t>
        </is>
      </c>
      <c r="C94" t="n">
        <v>15990.90453</v>
      </c>
      <c r="D94" t="n">
        <v>0.42568</v>
      </c>
      <c r="E94" t="n">
        <v>6566.5957</v>
      </c>
      <c r="F94" t="n">
        <v>3.25516</v>
      </c>
      <c r="G94" t="n">
        <v>2420.80053</v>
      </c>
      <c r="H94" t="n">
        <v>5.53665</v>
      </c>
      <c r="I94" t="n">
        <v>2050.35527</v>
      </c>
      <c r="J94" t="n">
        <v>7.50312</v>
      </c>
      <c r="K94" t="n">
        <v>4454.92631</v>
      </c>
      <c r="L94" t="n">
        <v>12.25033</v>
      </c>
      <c r="M94" t="n">
        <v>3259.03525</v>
      </c>
      <c r="N94" t="n">
        <v>18.86433</v>
      </c>
    </row>
    <row r="95">
      <c r="A95" s="102" t="n">
        <v>93</v>
      </c>
      <c r="B95" t="inlineStr">
        <is>
          <t>Jan 2030</t>
        </is>
      </c>
      <c r="C95" t="n">
        <v>15939.81602</v>
      </c>
      <c r="D95" t="n">
        <v>0.42936</v>
      </c>
      <c r="E95" t="n">
        <v>6546.8577</v>
      </c>
      <c r="F95" t="n">
        <v>3.26795</v>
      </c>
      <c r="G95" t="n">
        <v>2421.22815</v>
      </c>
      <c r="H95" t="n">
        <v>5.57289</v>
      </c>
      <c r="I95" t="n">
        <v>2061.70931</v>
      </c>
      <c r="J95" t="n">
        <v>7.56875</v>
      </c>
      <c r="K95" t="n">
        <v>4473.31516</v>
      </c>
      <c r="L95" t="n">
        <v>12.26301</v>
      </c>
      <c r="M95" t="n">
        <v>3285.69442</v>
      </c>
      <c r="N95" t="n">
        <v>18.88421</v>
      </c>
    </row>
    <row r="96">
      <c r="A96" s="102" t="n">
        <v>94</v>
      </c>
      <c r="B96" t="inlineStr">
        <is>
          <t>Feb 2030</t>
        </is>
      </c>
      <c r="C96" t="n">
        <v>16548.02026</v>
      </c>
      <c r="D96" t="n">
        <v>0.42202</v>
      </c>
      <c r="E96" t="n">
        <v>6531.25887</v>
      </c>
      <c r="F96" t="n">
        <v>3.28099</v>
      </c>
      <c r="G96" t="n">
        <v>2431.3272</v>
      </c>
      <c r="H96" t="n">
        <v>5.59452</v>
      </c>
      <c r="I96" t="n">
        <v>2051.95875</v>
      </c>
      <c r="J96" t="n">
        <v>7.55811</v>
      </c>
      <c r="K96" t="n">
        <v>4508.64156</v>
      </c>
      <c r="L96" t="n">
        <v>12.28984</v>
      </c>
      <c r="M96" t="n">
        <v>3248.33815</v>
      </c>
      <c r="N96" t="n">
        <v>18.84301</v>
      </c>
    </row>
    <row r="97">
      <c r="A97" s="102" t="n">
        <v>95</v>
      </c>
      <c r="B97" t="inlineStr">
        <is>
          <t>Mar 2030</t>
        </is>
      </c>
      <c r="C97" t="n">
        <v>16791.91169</v>
      </c>
      <c r="D97" t="n">
        <v>0.41439</v>
      </c>
      <c r="E97" t="n">
        <v>6537.68295</v>
      </c>
      <c r="F97" t="n">
        <v>3.26965</v>
      </c>
      <c r="G97" t="n">
        <v>2429.11804</v>
      </c>
      <c r="H97" t="n">
        <v>5.57174</v>
      </c>
      <c r="I97" t="n">
        <v>2101.2521</v>
      </c>
      <c r="J97" t="n">
        <v>7.55834</v>
      </c>
      <c r="K97" t="n">
        <v>4526.69013</v>
      </c>
      <c r="L97" t="n">
        <v>12.28759</v>
      </c>
      <c r="M97" t="n">
        <v>3269.1432</v>
      </c>
      <c r="N97" t="n">
        <v>18.84073</v>
      </c>
    </row>
    <row r="98">
      <c r="A98" s="102" t="n">
        <v>96</v>
      </c>
      <c r="B98" t="inlineStr">
        <is>
          <t>Apr 2030</t>
        </is>
      </c>
      <c r="C98" t="n">
        <v>16422.1379</v>
      </c>
      <c r="D98" t="n">
        <v>0.4259</v>
      </c>
      <c r="E98" t="n">
        <v>6500.76792</v>
      </c>
      <c r="F98" t="n">
        <v>3.28552</v>
      </c>
      <c r="G98" t="n">
        <v>2428.37171</v>
      </c>
      <c r="H98" t="n">
        <v>5.57323</v>
      </c>
      <c r="I98" t="n">
        <v>2139.71067</v>
      </c>
      <c r="J98" t="n">
        <v>7.54992</v>
      </c>
      <c r="K98" t="n">
        <v>4545.98611</v>
      </c>
      <c r="L98" t="n">
        <v>12.30059</v>
      </c>
      <c r="M98" t="n">
        <v>3291.81091</v>
      </c>
      <c r="N98" t="n">
        <v>18.85773</v>
      </c>
    </row>
    <row r="99">
      <c r="A99" s="102" t="n">
        <v>97</v>
      </c>
      <c r="B99" t="inlineStr">
        <is>
          <t>May 2030</t>
        </is>
      </c>
      <c r="C99" t="n">
        <v>16747.72377</v>
      </c>
      <c r="D99" t="n">
        <v>0.43539</v>
      </c>
      <c r="E99" t="n">
        <v>6496.4924</v>
      </c>
      <c r="F99" t="n">
        <v>3.32477</v>
      </c>
      <c r="G99" t="n">
        <v>2441.92374</v>
      </c>
      <c r="H99" t="n">
        <v>5.62521</v>
      </c>
      <c r="I99" t="n">
        <v>2175.94397</v>
      </c>
      <c r="J99" t="n">
        <v>7.70468</v>
      </c>
      <c r="K99" t="n">
        <v>4538.53209</v>
      </c>
      <c r="L99" t="n">
        <v>12.48161</v>
      </c>
      <c r="M99" t="n">
        <v>3254.65157</v>
      </c>
      <c r="N99" t="n">
        <v>18.91262</v>
      </c>
    </row>
    <row r="100">
      <c r="A100" s="102" t="n">
        <v>98</v>
      </c>
      <c r="B100" t="inlineStr">
        <is>
          <t>Jun 2030</t>
        </is>
      </c>
      <c r="C100" t="n">
        <v>16645.96809</v>
      </c>
      <c r="D100" t="n">
        <v>0.41779</v>
      </c>
      <c r="E100" t="n">
        <v>6515.10119</v>
      </c>
      <c r="F100" t="n">
        <v>3.26949</v>
      </c>
      <c r="G100" t="n">
        <v>2441.93973</v>
      </c>
      <c r="H100" t="n">
        <v>5.53209</v>
      </c>
      <c r="I100" t="n">
        <v>2211.30358</v>
      </c>
      <c r="J100" t="n">
        <v>7.55743</v>
      </c>
      <c r="K100" t="n">
        <v>4557.29608</v>
      </c>
      <c r="L100" t="n">
        <v>12.30683</v>
      </c>
      <c r="M100" t="n">
        <v>3275.47552</v>
      </c>
      <c r="N100" t="n">
        <v>18.7757</v>
      </c>
    </row>
    <row r="101">
      <c r="A101" s="102" t="n">
        <v>99</v>
      </c>
      <c r="B101" t="inlineStr">
        <is>
          <t>Jul 2030</t>
        </is>
      </c>
      <c r="C101" t="n">
        <v>16902.48565</v>
      </c>
      <c r="D101" t="n">
        <v>0.42138</v>
      </c>
      <c r="E101" t="n">
        <v>6512.30228</v>
      </c>
      <c r="F101" t="n">
        <v>3.29764</v>
      </c>
      <c r="G101" t="n">
        <v>2439.95566</v>
      </c>
      <c r="H101" t="n">
        <v>5.56922</v>
      </c>
      <c r="I101" t="n">
        <v>2220.85189</v>
      </c>
      <c r="J101" t="n">
        <v>7.61687</v>
      </c>
      <c r="K101" t="n">
        <v>4575.66816</v>
      </c>
      <c r="L101" t="n">
        <v>12.31892</v>
      </c>
      <c r="M101" t="n">
        <v>3301.10722</v>
      </c>
      <c r="N101" t="n">
        <v>18.79533</v>
      </c>
    </row>
    <row r="102">
      <c r="A102" s="102" t="n">
        <v>100</v>
      </c>
      <c r="B102" t="inlineStr">
        <is>
          <t>Aug 2030</t>
        </is>
      </c>
      <c r="C102" t="n">
        <v>17291.4018</v>
      </c>
      <c r="D102" t="n">
        <v>0.4185</v>
      </c>
      <c r="E102" t="n">
        <v>6499.89244</v>
      </c>
      <c r="F102" t="n">
        <v>3.32074</v>
      </c>
      <c r="G102" t="n">
        <v>2439.90489</v>
      </c>
      <c r="H102" t="n">
        <v>5.60899</v>
      </c>
      <c r="I102" t="n">
        <v>2276.31798</v>
      </c>
      <c r="J102" t="n">
        <v>7.74191</v>
      </c>
      <c r="K102" t="n">
        <v>4567.79804</v>
      </c>
      <c r="L102" t="n">
        <v>12.46629</v>
      </c>
      <c r="M102" t="n">
        <v>3255.78439</v>
      </c>
      <c r="N102" t="n">
        <v>18.81344</v>
      </c>
    </row>
    <row r="103">
      <c r="A103" s="102" t="n">
        <v>101</v>
      </c>
      <c r="B103" t="inlineStr">
        <is>
          <t>Sep 2030</t>
        </is>
      </c>
      <c r="C103" t="n">
        <v>17030.10009</v>
      </c>
      <c r="D103" t="n">
        <v>0.40966</v>
      </c>
      <c r="E103" t="n">
        <v>6503.3113</v>
      </c>
      <c r="F103" t="n">
        <v>3.2786</v>
      </c>
      <c r="G103" t="n">
        <v>2438.67837</v>
      </c>
      <c r="H103" t="n">
        <v>5.56408</v>
      </c>
      <c r="I103" t="n">
        <v>2327.14546</v>
      </c>
      <c r="J103" t="n">
        <v>7.63084</v>
      </c>
      <c r="K103" t="n">
        <v>4586.18409</v>
      </c>
      <c r="L103" t="n">
        <v>12.37588</v>
      </c>
      <c r="M103" t="n">
        <v>3276.643</v>
      </c>
      <c r="N103" t="n">
        <v>18.7487</v>
      </c>
    </row>
    <row r="104">
      <c r="A104" s="102" t="n">
        <v>102</v>
      </c>
      <c r="B104" t="inlineStr">
        <is>
          <t>Oct 2030</t>
        </is>
      </c>
      <c r="C104" t="n">
        <v>17290.7834</v>
      </c>
      <c r="D104" t="n">
        <v>0.40479</v>
      </c>
      <c r="E104" t="n">
        <v>6486.16428</v>
      </c>
      <c r="F104" t="n">
        <v>3.287</v>
      </c>
      <c r="G104" t="n">
        <v>2437.96119</v>
      </c>
      <c r="H104" t="n">
        <v>5.54467</v>
      </c>
      <c r="I104" t="n">
        <v>2365.23818</v>
      </c>
      <c r="J104" t="n">
        <v>7.63026</v>
      </c>
      <c r="K104" t="n">
        <v>4604.64957</v>
      </c>
      <c r="L104" t="n">
        <v>12.38762</v>
      </c>
      <c r="M104" t="n">
        <v>3299.11645</v>
      </c>
      <c r="N104" t="n">
        <v>18.76604</v>
      </c>
    </row>
    <row r="105">
      <c r="A105" s="102" t="n">
        <v>103</v>
      </c>
      <c r="B105" t="inlineStr">
        <is>
          <t>Nov 2030</t>
        </is>
      </c>
      <c r="C105" t="n">
        <v>17660.03413</v>
      </c>
      <c r="D105" t="n">
        <v>0.40559</v>
      </c>
      <c r="E105" t="n">
        <v>6484.09333</v>
      </c>
      <c r="F105" t="n">
        <v>3.29648</v>
      </c>
      <c r="G105" t="n">
        <v>2449.11665</v>
      </c>
      <c r="H105" t="n">
        <v>5.59388</v>
      </c>
      <c r="I105" t="n">
        <v>2430.29009</v>
      </c>
      <c r="J105" t="n">
        <v>7.69693</v>
      </c>
      <c r="K105" t="n">
        <v>4584.01572</v>
      </c>
      <c r="L105" t="n">
        <v>12.52826</v>
      </c>
      <c r="M105" t="n">
        <v>3249.06527</v>
      </c>
      <c r="N105" t="n">
        <v>18.79393</v>
      </c>
    </row>
    <row r="106">
      <c r="A106" s="102" t="n">
        <v>104</v>
      </c>
      <c r="B106" t="inlineStr">
        <is>
          <t>Dec 2030</t>
        </is>
      </c>
      <c r="C106" t="n">
        <v>17614.86182</v>
      </c>
      <c r="D106" t="n">
        <v>0.39272</v>
      </c>
      <c r="E106" t="n">
        <v>6504.13358</v>
      </c>
      <c r="F106" t="n">
        <v>3.27151</v>
      </c>
      <c r="G106" t="n">
        <v>2449.03364</v>
      </c>
      <c r="H106" t="n">
        <v>5.52131</v>
      </c>
      <c r="I106" t="n">
        <v>2465.68037</v>
      </c>
      <c r="J106" t="n">
        <v>7.61016</v>
      </c>
      <c r="K106" t="n">
        <v>4602.44747</v>
      </c>
      <c r="L106" t="n">
        <v>12.4093</v>
      </c>
      <c r="M106" t="n">
        <v>3269.93127</v>
      </c>
      <c r="N106" t="n">
        <v>18.70546</v>
      </c>
    </row>
    <row r="107">
      <c r="A107" s="102" t="n">
        <v>105</v>
      </c>
      <c r="B107" t="inlineStr">
        <is>
          <t>Jan 2031</t>
        </is>
      </c>
      <c r="C107" t="n">
        <v>17547.09792</v>
      </c>
      <c r="D107" t="n">
        <v>0.39239</v>
      </c>
      <c r="E107" t="n">
        <v>6501.92522</v>
      </c>
      <c r="F107" t="n">
        <v>3.28717</v>
      </c>
      <c r="G107" t="n">
        <v>2450.86555</v>
      </c>
      <c r="H107" t="n">
        <v>5.5595</v>
      </c>
      <c r="I107" t="n">
        <v>2473.97356</v>
      </c>
      <c r="J107" t="n">
        <v>7.66529</v>
      </c>
      <c r="K107" t="n">
        <v>4620.95731</v>
      </c>
      <c r="L107" t="n">
        <v>12.42078</v>
      </c>
      <c r="M107" t="n">
        <v>3296.58851</v>
      </c>
      <c r="N107" t="n">
        <v>18.72638</v>
      </c>
    </row>
    <row r="108">
      <c r="A108" s="102" t="n">
        <v>106</v>
      </c>
      <c r="B108" t="inlineStr">
        <is>
          <t>Feb 2031</t>
        </is>
      </c>
      <c r="C108" t="n">
        <v>18150.42283</v>
      </c>
      <c r="D108" t="n">
        <v>0.38951</v>
      </c>
      <c r="E108" t="n">
        <v>6538.82796</v>
      </c>
      <c r="F108" t="n">
        <v>3.28055</v>
      </c>
      <c r="G108" t="n">
        <v>2446.15323</v>
      </c>
      <c r="H108" t="n">
        <v>5.61683</v>
      </c>
      <c r="I108" t="n">
        <v>2559.00954</v>
      </c>
      <c r="J108" t="n">
        <v>7.66564</v>
      </c>
      <c r="K108" t="n">
        <v>4585.45826</v>
      </c>
      <c r="L108" t="n">
        <v>12.56742</v>
      </c>
      <c r="M108" t="n">
        <v>3229.15326</v>
      </c>
      <c r="N108" t="n">
        <v>18.70773</v>
      </c>
    </row>
    <row r="109">
      <c r="A109" s="102" t="n">
        <v>107</v>
      </c>
      <c r="B109" t="inlineStr">
        <is>
          <t>Mar 2031</t>
        </is>
      </c>
      <c r="C109" t="n">
        <v>18414.45191</v>
      </c>
      <c r="D109" t="n">
        <v>0.3777</v>
      </c>
      <c r="E109" t="n">
        <v>6534.49128</v>
      </c>
      <c r="F109" t="n">
        <v>3.28519</v>
      </c>
      <c r="G109" t="n">
        <v>2447.97412</v>
      </c>
      <c r="H109" t="n">
        <v>5.56938</v>
      </c>
      <c r="I109" t="n">
        <v>2609.84693</v>
      </c>
      <c r="J109" t="n">
        <v>7.68471</v>
      </c>
      <c r="K109" t="n">
        <v>4603.64313</v>
      </c>
      <c r="L109" t="n">
        <v>12.54938</v>
      </c>
      <c r="M109" t="n">
        <v>3250.03436</v>
      </c>
      <c r="N109" t="n">
        <v>18.69953</v>
      </c>
    </row>
    <row r="110">
      <c r="A110" s="102" t="n">
        <v>108</v>
      </c>
      <c r="B110" t="inlineStr">
        <is>
          <t>Apr 2031</t>
        </is>
      </c>
      <c r="C110" t="n">
        <v>18002.77085</v>
      </c>
      <c r="D110" t="n">
        <v>0.38902</v>
      </c>
      <c r="E110" t="n">
        <v>6515.15354</v>
      </c>
      <c r="F110" t="n">
        <v>3.2995</v>
      </c>
      <c r="G110" t="n">
        <v>2449.01161</v>
      </c>
      <c r="H110" t="n">
        <v>5.56894</v>
      </c>
      <c r="I110" t="n">
        <v>2653.61542</v>
      </c>
      <c r="J110" t="n">
        <v>7.68482</v>
      </c>
      <c r="K110" t="n">
        <v>4622.22861</v>
      </c>
      <c r="L110" t="n">
        <v>12.56047</v>
      </c>
      <c r="M110" t="n">
        <v>3275.77159</v>
      </c>
      <c r="N110" t="n">
        <v>18.71989</v>
      </c>
    </row>
    <row r="111">
      <c r="A111" s="102" t="n">
        <v>109</v>
      </c>
      <c r="B111" t="inlineStr">
        <is>
          <t>May 2031</t>
        </is>
      </c>
      <c r="C111" t="n">
        <v>18316.73091</v>
      </c>
      <c r="D111" t="n">
        <v>0.39335</v>
      </c>
      <c r="E111" t="n">
        <v>6523.50572</v>
      </c>
      <c r="F111" t="n">
        <v>3.32843</v>
      </c>
      <c r="G111" t="n">
        <v>2482.20121</v>
      </c>
      <c r="H111" t="n">
        <v>5.61872</v>
      </c>
      <c r="I111" t="n">
        <v>2705.96483</v>
      </c>
      <c r="J111" t="n">
        <v>7.80574</v>
      </c>
      <c r="K111" t="n">
        <v>4612.28249</v>
      </c>
      <c r="L111" t="n">
        <v>12.75151</v>
      </c>
      <c r="M111" t="n">
        <v>3219.04767</v>
      </c>
      <c r="N111" t="n">
        <v>18.83617</v>
      </c>
    </row>
    <row r="112">
      <c r="A112" s="102" t="n">
        <v>110</v>
      </c>
      <c r="B112" t="inlineStr">
        <is>
          <t>Jun 2031</t>
        </is>
      </c>
      <c r="C112" t="n">
        <v>18214.88972</v>
      </c>
      <c r="D112" t="n">
        <v>0.37742</v>
      </c>
      <c r="E112" t="n">
        <v>6540.29367</v>
      </c>
      <c r="F112" t="n">
        <v>3.27219</v>
      </c>
      <c r="G112" t="n">
        <v>2483.46131</v>
      </c>
      <c r="H112" t="n">
        <v>5.52739</v>
      </c>
      <c r="I112" t="n">
        <v>2741.67123</v>
      </c>
      <c r="J112" t="n">
        <v>7.64296</v>
      </c>
      <c r="K112" t="n">
        <v>4630.75293</v>
      </c>
      <c r="L112" t="n">
        <v>12.57408</v>
      </c>
      <c r="M112" t="n">
        <v>3240.02419</v>
      </c>
      <c r="N112" t="n">
        <v>18.70456</v>
      </c>
    </row>
    <row r="113">
      <c r="A113" s="102" t="n">
        <v>111</v>
      </c>
      <c r="B113" t="inlineStr">
        <is>
          <t>Jul 2031</t>
        </is>
      </c>
      <c r="C113" t="n">
        <v>18476.27134</v>
      </c>
      <c r="D113" t="n">
        <v>0.38087</v>
      </c>
      <c r="E113" t="n">
        <v>6545.77405</v>
      </c>
      <c r="F113" t="n">
        <v>3.30123</v>
      </c>
      <c r="G113" t="n">
        <v>2478.82958</v>
      </c>
      <c r="H113" t="n">
        <v>5.5656</v>
      </c>
      <c r="I113" t="n">
        <v>2753.30774</v>
      </c>
      <c r="J113" t="n">
        <v>7.69051</v>
      </c>
      <c r="K113" t="n">
        <v>4649.68236</v>
      </c>
      <c r="L113" t="n">
        <v>12.5851</v>
      </c>
      <c r="M113" t="n">
        <v>3266.25054</v>
      </c>
      <c r="N113" t="n">
        <v>18.72527</v>
      </c>
    </row>
    <row r="114">
      <c r="A114" s="102" t="n">
        <v>112</v>
      </c>
      <c r="B114" t="inlineStr">
        <is>
          <t>Aug 2031</t>
        </is>
      </c>
      <c r="C114" t="n">
        <v>18864.66076</v>
      </c>
      <c r="D114" t="n">
        <v>0.38267</v>
      </c>
      <c r="E114" t="n">
        <v>6545.77017</v>
      </c>
      <c r="F114" t="n">
        <v>3.31296</v>
      </c>
      <c r="G114" t="n">
        <v>2483.95702</v>
      </c>
      <c r="H114" t="n">
        <v>5.62291</v>
      </c>
      <c r="I114" t="n">
        <v>2815.24786</v>
      </c>
      <c r="J114" t="n">
        <v>7.78381</v>
      </c>
      <c r="K114" t="n">
        <v>4637.47277</v>
      </c>
      <c r="L114" t="n">
        <v>12.72798</v>
      </c>
      <c r="M114" t="n">
        <v>3218.79134</v>
      </c>
      <c r="N114" t="n">
        <v>18.79419</v>
      </c>
    </row>
    <row r="115">
      <c r="A115" s="102" t="n">
        <v>113</v>
      </c>
      <c r="B115" t="inlineStr">
        <is>
          <t>Sep 2031</t>
        </is>
      </c>
      <c r="C115" t="n">
        <v>18600.57609</v>
      </c>
      <c r="D115" t="n">
        <v>0.36969</v>
      </c>
      <c r="E115" t="n">
        <v>6540.27876</v>
      </c>
      <c r="F115" t="n">
        <v>3.27729</v>
      </c>
      <c r="G115" t="n">
        <v>2486.4069</v>
      </c>
      <c r="H115" t="n">
        <v>5.55084</v>
      </c>
      <c r="I115" t="n">
        <v>2866.26619</v>
      </c>
      <c r="J115" t="n">
        <v>7.66159</v>
      </c>
      <c r="K115" t="n">
        <v>4655.92002</v>
      </c>
      <c r="L115" t="n">
        <v>12.62887</v>
      </c>
      <c r="M115" t="n">
        <v>3239.67455</v>
      </c>
      <c r="N115" t="n">
        <v>18.71009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N115"/>
  <sheetViews>
    <sheetView workbookViewId="0">
      <selection activeCell="A1" sqref="A1"/>
    </sheetView>
  </sheetViews>
  <sheetFormatPr baseColWidth="8" defaultRowHeight="14.4"/>
  <cols>
    <col width="4.109375" bestFit="1" customWidth="1" style="120" min="1" max="1"/>
    <col width="9.33203125" bestFit="1" customWidth="1" style="120" min="2" max="2"/>
    <col width="11.33203125" bestFit="1" customWidth="1" style="120" min="3" max="3"/>
    <col width="13.109375" bestFit="1" customWidth="1" style="120" min="4" max="4"/>
    <col width="11.33203125" bestFit="1" customWidth="1" style="120" min="5" max="5"/>
    <col width="13.109375" bestFit="1" customWidth="1" style="120" min="6" max="6"/>
    <col width="11.33203125" bestFit="1" customWidth="1" style="120" min="7" max="7"/>
    <col width="13.109375" bestFit="1" customWidth="1" style="120" min="8" max="8"/>
    <col width="12.33203125" bestFit="1" customWidth="1" style="120" min="9" max="9"/>
    <col width="14.109375" bestFit="1" customWidth="1" style="120" min="10" max="10"/>
    <col width="13.44140625" bestFit="1" customWidth="1" style="120" min="11" max="11"/>
    <col width="15.109375" bestFit="1" customWidth="1" style="120" min="12" max="12"/>
    <col width="13.44140625" bestFit="1" customWidth="1" style="120" min="13" max="13"/>
    <col width="15.109375" bestFit="1" customWidth="1" style="120" min="14" max="14"/>
  </cols>
  <sheetData>
    <row r="1">
      <c r="B1" s="102" t="inlineStr">
        <is>
          <t>Period</t>
        </is>
      </c>
      <c r="C1" s="102" t="inlineStr">
        <is>
          <t>0-2Y Supply</t>
        </is>
      </c>
      <c r="D1" s="102" t="inlineStr">
        <is>
          <t>0-2Y Duration</t>
        </is>
      </c>
      <c r="E1" s="102" t="inlineStr">
        <is>
          <t>2-5Y Supply</t>
        </is>
      </c>
      <c r="F1" s="102" t="inlineStr">
        <is>
          <t>2-5Y Duration</t>
        </is>
      </c>
      <c r="G1" s="102" t="inlineStr">
        <is>
          <t>5-7Y Supply</t>
        </is>
      </c>
      <c r="H1" s="102" t="inlineStr">
        <is>
          <t>5-7Y Duration</t>
        </is>
      </c>
      <c r="I1" s="102" t="inlineStr">
        <is>
          <t>7-10Y Supply</t>
        </is>
      </c>
      <c r="J1" s="102" t="inlineStr">
        <is>
          <t>7-10Y Duration</t>
        </is>
      </c>
      <c r="K1" s="102" t="inlineStr">
        <is>
          <t>10-20Y Supply</t>
        </is>
      </c>
      <c r="L1" s="102" t="inlineStr">
        <is>
          <t>10-20Y Duration</t>
        </is>
      </c>
      <c r="M1" s="102" t="inlineStr">
        <is>
          <t>20-30Y Supply</t>
        </is>
      </c>
      <c r="N1" s="102" t="inlineStr">
        <is>
          <t>20-30Y Duration</t>
        </is>
      </c>
    </row>
    <row r="2">
      <c r="A2" s="102" t="n">
        <v>0</v>
      </c>
      <c r="B2" t="inlineStr">
        <is>
          <t>Apr 2022</t>
        </is>
      </c>
      <c r="C2" t="n">
        <v>5933.46051</v>
      </c>
      <c r="D2" t="n">
        <v>0.9892300000000001</v>
      </c>
      <c r="E2" t="n">
        <v>5579.46169</v>
      </c>
      <c r="F2" t="n">
        <v>3.38224</v>
      </c>
      <c r="G2" t="n">
        <v>2429.48484</v>
      </c>
      <c r="H2" t="n">
        <v>5.77325</v>
      </c>
      <c r="I2" t="n">
        <v>1767.68527</v>
      </c>
      <c r="J2" t="n">
        <v>8.15578</v>
      </c>
      <c r="K2" t="n">
        <v>1348.78826</v>
      </c>
      <c r="L2" t="n">
        <v>14.39728</v>
      </c>
      <c r="M2" t="n">
        <v>2382.88678</v>
      </c>
      <c r="N2" t="n">
        <v>19.34051</v>
      </c>
    </row>
    <row r="3">
      <c r="A3" s="102" t="n">
        <v>1</v>
      </c>
      <c r="B3" t="inlineStr">
        <is>
          <t>May 2022</t>
        </is>
      </c>
      <c r="C3" t="n">
        <v>6007.48167</v>
      </c>
      <c r="D3" t="n">
        <v>1.00283</v>
      </c>
      <c r="E3" t="n">
        <v>5597.03507</v>
      </c>
      <c r="F3" t="n">
        <v>3.39352</v>
      </c>
      <c r="G3" t="n">
        <v>2452.4325</v>
      </c>
      <c r="H3" t="n">
        <v>5.7748</v>
      </c>
      <c r="I3" t="n">
        <v>1762.70715</v>
      </c>
      <c r="J3" t="n">
        <v>8.218819999999999</v>
      </c>
      <c r="K3" t="n">
        <v>1414.80946</v>
      </c>
      <c r="L3" t="n">
        <v>14.43226</v>
      </c>
      <c r="M3" t="n">
        <v>2378.54296</v>
      </c>
      <c r="N3" t="n">
        <v>19.45203</v>
      </c>
    </row>
    <row r="4">
      <c r="A4" s="102" t="n">
        <v>2</v>
      </c>
      <c r="B4" t="inlineStr">
        <is>
          <t>Jun 2022</t>
        </is>
      </c>
      <c r="C4" t="n">
        <v>6062.85421</v>
      </c>
      <c r="D4" t="n">
        <v>0.95565</v>
      </c>
      <c r="E4" t="n">
        <v>5628.6557</v>
      </c>
      <c r="F4" t="n">
        <v>3.35531</v>
      </c>
      <c r="G4" t="n">
        <v>2454.17398</v>
      </c>
      <c r="H4" t="n">
        <v>5.69838</v>
      </c>
      <c r="I4" t="n">
        <v>1799.89628</v>
      </c>
      <c r="J4" t="n">
        <v>8.04487</v>
      </c>
      <c r="K4" t="n">
        <v>1432.30854</v>
      </c>
      <c r="L4" t="n">
        <v>14.28766</v>
      </c>
      <c r="M4" t="n">
        <v>2400.61014</v>
      </c>
      <c r="N4" t="n">
        <v>19.30935</v>
      </c>
    </row>
    <row r="5">
      <c r="A5" s="102" t="n">
        <v>3</v>
      </c>
      <c r="B5" t="inlineStr">
        <is>
          <t>Jul 2022</t>
        </is>
      </c>
      <c r="C5" t="n">
        <v>6052.3325</v>
      </c>
      <c r="D5" t="n">
        <v>0.98517</v>
      </c>
      <c r="E5" t="n">
        <v>5637.50668</v>
      </c>
      <c r="F5" t="n">
        <v>3.37881</v>
      </c>
      <c r="G5" t="n">
        <v>2455.20646</v>
      </c>
      <c r="H5" t="n">
        <v>5.71438</v>
      </c>
      <c r="I5" t="n">
        <v>1811.81859</v>
      </c>
      <c r="J5" t="n">
        <v>8.096830000000001</v>
      </c>
      <c r="K5" t="n">
        <v>1449.93205</v>
      </c>
      <c r="L5" t="n">
        <v>14.30263</v>
      </c>
      <c r="M5" t="n">
        <v>2423.9469</v>
      </c>
      <c r="N5" t="n">
        <v>19.32744</v>
      </c>
    </row>
    <row r="6">
      <c r="A6" s="102" t="n">
        <v>4</v>
      </c>
      <c r="B6" t="inlineStr">
        <is>
          <t>Aug 2022</t>
        </is>
      </c>
      <c r="C6" t="n">
        <v>6096.88406</v>
      </c>
      <c r="D6" t="n">
        <v>0.97845</v>
      </c>
      <c r="E6" t="n">
        <v>5672.85215</v>
      </c>
      <c r="F6" t="n">
        <v>3.37831</v>
      </c>
      <c r="G6" t="n">
        <v>2479.08363</v>
      </c>
      <c r="H6" t="n">
        <v>5.7265</v>
      </c>
      <c r="I6" t="n">
        <v>1767.81931</v>
      </c>
      <c r="J6" t="n">
        <v>8.14551</v>
      </c>
      <c r="K6" t="n">
        <v>1513.47047</v>
      </c>
      <c r="L6" t="n">
        <v>14.27725</v>
      </c>
      <c r="M6" t="n">
        <v>2428.30543</v>
      </c>
      <c r="N6" t="n">
        <v>19.38934</v>
      </c>
    </row>
    <row r="7">
      <c r="A7" s="102" t="n">
        <v>5</v>
      </c>
      <c r="B7" t="inlineStr">
        <is>
          <t>Sep 2022</t>
        </is>
      </c>
      <c r="C7" t="n">
        <v>6144.72295</v>
      </c>
      <c r="D7" t="n">
        <v>0.95525</v>
      </c>
      <c r="E7" t="n">
        <v>5686.46461</v>
      </c>
      <c r="F7" t="n">
        <v>3.35777</v>
      </c>
      <c r="G7" t="n">
        <v>2467.43806</v>
      </c>
      <c r="H7" t="n">
        <v>5.67939</v>
      </c>
      <c r="I7" t="n">
        <v>1817.04718</v>
      </c>
      <c r="J7" t="n">
        <v>8.043799999999999</v>
      </c>
      <c r="K7" t="n">
        <v>1529.82109</v>
      </c>
      <c r="L7" t="n">
        <v>14.22128</v>
      </c>
      <c r="M7" t="n">
        <v>2449.29467</v>
      </c>
      <c r="N7" t="n">
        <v>19.32555</v>
      </c>
    </row>
    <row r="8">
      <c r="A8" s="102" t="n">
        <v>6</v>
      </c>
      <c r="B8" t="inlineStr">
        <is>
          <t>Oct 2022</t>
        </is>
      </c>
      <c r="C8" t="n">
        <v>6155.75623</v>
      </c>
      <c r="D8" t="n">
        <v>0.96787</v>
      </c>
      <c r="E8" t="n">
        <v>5686.78341</v>
      </c>
      <c r="F8" t="n">
        <v>3.35586</v>
      </c>
      <c r="G8" t="n">
        <v>2454.02</v>
      </c>
      <c r="H8" t="n">
        <v>5.66308</v>
      </c>
      <c r="I8" t="n">
        <v>1852.28037</v>
      </c>
      <c r="J8" t="n">
        <v>8.025410000000001</v>
      </c>
      <c r="K8" t="n">
        <v>1546.17322</v>
      </c>
      <c r="L8" t="n">
        <v>14.23467</v>
      </c>
      <c r="M8" t="n">
        <v>2470.28818</v>
      </c>
      <c r="N8" t="n">
        <v>19.34103</v>
      </c>
    </row>
    <row r="9">
      <c r="A9" s="102" t="n">
        <v>7</v>
      </c>
      <c r="B9" t="inlineStr">
        <is>
          <t>Nov 2022</t>
        </is>
      </c>
      <c r="C9" t="n">
        <v>6211.47751</v>
      </c>
      <c r="D9" t="n">
        <v>0.95961</v>
      </c>
      <c r="E9" t="n">
        <v>5718.0656</v>
      </c>
      <c r="F9" t="n">
        <v>3.37262</v>
      </c>
      <c r="G9" t="n">
        <v>2439.64198</v>
      </c>
      <c r="H9" t="n">
        <v>5.64681</v>
      </c>
      <c r="I9" t="n">
        <v>1829.09003</v>
      </c>
      <c r="J9" t="n">
        <v>8.012560000000001</v>
      </c>
      <c r="K9" t="n">
        <v>1609.30157</v>
      </c>
      <c r="L9" t="n">
        <v>14.20398</v>
      </c>
      <c r="M9" t="n">
        <v>2459.59665</v>
      </c>
      <c r="N9" t="n">
        <v>19.38422</v>
      </c>
    </row>
    <row r="10">
      <c r="A10" s="102" t="n">
        <v>8</v>
      </c>
      <c r="B10" t="inlineStr">
        <is>
          <t>Dec 2022</t>
        </is>
      </c>
      <c r="C10" t="n">
        <v>6249.14656</v>
      </c>
      <c r="D10" t="n">
        <v>0.93868</v>
      </c>
      <c r="E10" t="n">
        <v>5763.26978</v>
      </c>
      <c r="F10" t="n">
        <v>3.35018</v>
      </c>
      <c r="G10" t="n">
        <v>2416.88083</v>
      </c>
      <c r="H10" t="n">
        <v>5.60478</v>
      </c>
      <c r="I10" t="n">
        <v>1864.40045</v>
      </c>
      <c r="J10" t="n">
        <v>7.91119</v>
      </c>
      <c r="K10" t="n">
        <v>1625.65676</v>
      </c>
      <c r="L10" t="n">
        <v>14.13202</v>
      </c>
      <c r="M10" t="n">
        <v>2480.59879</v>
      </c>
      <c r="N10" t="n">
        <v>19.28727</v>
      </c>
    </row>
    <row r="11">
      <c r="A11" s="102" t="n">
        <v>9</v>
      </c>
      <c r="B11" t="inlineStr">
        <is>
          <t>Jan 2023</t>
        </is>
      </c>
      <c r="C11" t="n">
        <v>6242.94081</v>
      </c>
      <c r="D11" t="n">
        <v>0.95988</v>
      </c>
      <c r="E11" t="n">
        <v>5767.37935</v>
      </c>
      <c r="F11" t="n">
        <v>3.36508</v>
      </c>
      <c r="G11" t="n">
        <v>2370.46722</v>
      </c>
      <c r="H11" t="n">
        <v>5.64199</v>
      </c>
      <c r="I11" t="n">
        <v>1869.95573</v>
      </c>
      <c r="J11" t="n">
        <v>7.95804</v>
      </c>
      <c r="K11" t="n">
        <v>1642.01349</v>
      </c>
      <c r="L11" t="n">
        <v>14.14523</v>
      </c>
      <c r="M11" t="n">
        <v>2501.60526</v>
      </c>
      <c r="N11" t="n">
        <v>19.30259</v>
      </c>
    </row>
    <row r="12">
      <c r="A12" s="102" t="n">
        <v>10</v>
      </c>
      <c r="B12" t="inlineStr">
        <is>
          <t>Feb 2023</t>
        </is>
      </c>
      <c r="C12" t="n">
        <v>6272.3147</v>
      </c>
      <c r="D12" t="n">
        <v>0.94875</v>
      </c>
      <c r="E12" t="n">
        <v>5797.75632</v>
      </c>
      <c r="F12" t="n">
        <v>3.38896</v>
      </c>
      <c r="G12" t="n">
        <v>2366.22863</v>
      </c>
      <c r="H12" t="n">
        <v>5.63311</v>
      </c>
      <c r="I12" t="n">
        <v>1833.13121</v>
      </c>
      <c r="J12" t="n">
        <v>7.92001</v>
      </c>
      <c r="K12" t="n">
        <v>1736.53574</v>
      </c>
      <c r="L12" t="n">
        <v>14.13328</v>
      </c>
      <c r="M12" t="n">
        <v>2473.05189</v>
      </c>
      <c r="N12" t="n">
        <v>19.30903</v>
      </c>
    </row>
    <row r="13">
      <c r="A13" s="102" t="n">
        <v>11</v>
      </c>
      <c r="B13" t="inlineStr">
        <is>
          <t>Mar 2023</t>
        </is>
      </c>
      <c r="C13" t="n">
        <v>6296.01657</v>
      </c>
      <c r="D13" t="n">
        <v>0.96057</v>
      </c>
      <c r="E13" t="n">
        <v>5831.83413</v>
      </c>
      <c r="F13" t="n">
        <v>3.38142</v>
      </c>
      <c r="G13" t="n">
        <v>2338.23455</v>
      </c>
      <c r="H13" t="n">
        <v>5.62724</v>
      </c>
      <c r="I13" t="n">
        <v>1882.38995</v>
      </c>
      <c r="J13" t="n">
        <v>7.8801</v>
      </c>
      <c r="K13" t="n">
        <v>1753.02318</v>
      </c>
      <c r="L13" t="n">
        <v>14.13006</v>
      </c>
      <c r="M13" t="n">
        <v>2493.98614</v>
      </c>
      <c r="N13" t="n">
        <v>19.31039</v>
      </c>
    </row>
    <row r="14">
      <c r="A14" s="102" t="n">
        <v>12</v>
      </c>
      <c r="B14" t="inlineStr">
        <is>
          <t>Apr 2023</t>
        </is>
      </c>
      <c r="C14" t="n">
        <v>6224.33006</v>
      </c>
      <c r="D14" t="n">
        <v>0.9842</v>
      </c>
      <c r="E14" t="n">
        <v>5882.68225</v>
      </c>
      <c r="F14" t="n">
        <v>3.39585</v>
      </c>
      <c r="G14" t="n">
        <v>2282.00788</v>
      </c>
      <c r="H14" t="n">
        <v>5.63919</v>
      </c>
      <c r="I14" t="n">
        <v>1919.13571</v>
      </c>
      <c r="J14" t="n">
        <v>7.87151</v>
      </c>
      <c r="K14" t="n">
        <v>1770.67639</v>
      </c>
      <c r="L14" t="n">
        <v>14.14334</v>
      </c>
      <c r="M14" t="n">
        <v>2515.7261</v>
      </c>
      <c r="N14" t="n">
        <v>19.32591</v>
      </c>
    </row>
    <row r="15">
      <c r="A15" s="102" t="n">
        <v>13</v>
      </c>
      <c r="B15" t="inlineStr">
        <is>
          <t>May 2023</t>
        </is>
      </c>
      <c r="C15" t="n">
        <v>6252.62168</v>
      </c>
      <c r="D15" t="n">
        <v>0.98912</v>
      </c>
      <c r="E15" t="n">
        <v>5919.07985</v>
      </c>
      <c r="F15" t="n">
        <v>3.41336</v>
      </c>
      <c r="G15" t="n">
        <v>2311.55486</v>
      </c>
      <c r="H15" t="n">
        <v>5.68727</v>
      </c>
      <c r="I15" t="n">
        <v>1855.44672</v>
      </c>
      <c r="J15" t="n">
        <v>7.9379</v>
      </c>
      <c r="K15" t="n">
        <v>1835.06529</v>
      </c>
      <c r="L15" t="n">
        <v>14.18196</v>
      </c>
      <c r="M15" t="n">
        <v>2502.9971</v>
      </c>
      <c r="N15" t="n">
        <v>19.41716</v>
      </c>
    </row>
    <row r="16">
      <c r="A16" s="102" t="n">
        <v>14</v>
      </c>
      <c r="B16" t="inlineStr">
        <is>
          <t>Jun 2023</t>
        </is>
      </c>
      <c r="C16" t="n">
        <v>6273.1133</v>
      </c>
      <c r="D16" t="n">
        <v>0.95296</v>
      </c>
      <c r="E16" t="n">
        <v>5969.50991</v>
      </c>
      <c r="F16" t="n">
        <v>3.37727</v>
      </c>
      <c r="G16" t="n">
        <v>2284.79642</v>
      </c>
      <c r="H16" t="n">
        <v>5.61248</v>
      </c>
      <c r="I16" t="n">
        <v>1890.30697</v>
      </c>
      <c r="J16" t="n">
        <v>7.76673</v>
      </c>
      <c r="K16" t="n">
        <v>1851.38089</v>
      </c>
      <c r="L16" t="n">
        <v>14.02962</v>
      </c>
      <c r="M16" t="n">
        <v>2523.60201</v>
      </c>
      <c r="N16" t="n">
        <v>19.27357</v>
      </c>
    </row>
    <row r="17">
      <c r="A17" s="102" t="n">
        <v>15</v>
      </c>
      <c r="B17" t="inlineStr">
        <is>
          <t>Jul 2023</t>
        </is>
      </c>
      <c r="C17" t="n">
        <v>6216.49579</v>
      </c>
      <c r="D17" t="n">
        <v>0.97722</v>
      </c>
      <c r="E17" t="n">
        <v>5988.50916</v>
      </c>
      <c r="F17" t="n">
        <v>3.40007</v>
      </c>
      <c r="G17" t="n">
        <v>2267.86325</v>
      </c>
      <c r="H17" t="n">
        <v>5.65228</v>
      </c>
      <c r="I17" t="n">
        <v>1892.13703</v>
      </c>
      <c r="J17" t="n">
        <v>7.81604</v>
      </c>
      <c r="K17" t="n">
        <v>1867.69737</v>
      </c>
      <c r="L17" t="n">
        <v>14.04208</v>
      </c>
      <c r="M17" t="n">
        <v>2544.20859</v>
      </c>
      <c r="N17" t="n">
        <v>19.28842</v>
      </c>
    </row>
    <row r="18">
      <c r="A18" s="102" t="n">
        <v>16</v>
      </c>
      <c r="B18" t="inlineStr">
        <is>
          <t>Aug 2023</t>
        </is>
      </c>
      <c r="C18" t="n">
        <v>6228.92539</v>
      </c>
      <c r="D18" t="n">
        <v>0.98652</v>
      </c>
      <c r="E18" t="n">
        <v>6024.46016</v>
      </c>
      <c r="F18" t="n">
        <v>3.40944</v>
      </c>
      <c r="G18" t="n">
        <v>2292.60213</v>
      </c>
      <c r="H18" t="n">
        <v>5.71419</v>
      </c>
      <c r="I18" t="n">
        <v>1810.34499</v>
      </c>
      <c r="J18" t="n">
        <v>7.87793</v>
      </c>
      <c r="K18" t="n">
        <v>1930.78806</v>
      </c>
      <c r="L18" t="n">
        <v>14.00729</v>
      </c>
      <c r="M18" t="n">
        <v>2542.95001</v>
      </c>
      <c r="N18" t="n">
        <v>19.37238</v>
      </c>
    </row>
    <row r="19">
      <c r="A19" s="102" t="n">
        <v>17</v>
      </c>
      <c r="B19" t="inlineStr">
        <is>
          <t>Sep 2023</t>
        </is>
      </c>
      <c r="C19" t="n">
        <v>6250.23661</v>
      </c>
      <c r="D19" t="n">
        <v>0.959</v>
      </c>
      <c r="E19" t="n">
        <v>6053.44459</v>
      </c>
      <c r="F19" t="n">
        <v>3.37734</v>
      </c>
      <c r="G19" t="n">
        <v>2267.81002</v>
      </c>
      <c r="H19" t="n">
        <v>5.67922</v>
      </c>
      <c r="I19" t="n">
        <v>1859.15934</v>
      </c>
      <c r="J19" t="n">
        <v>7.75528</v>
      </c>
      <c r="K19" t="n">
        <v>1947.10629</v>
      </c>
      <c r="L19" t="n">
        <v>13.9313</v>
      </c>
      <c r="M19" t="n">
        <v>2563.5843</v>
      </c>
      <c r="N19" t="n">
        <v>19.29527</v>
      </c>
    </row>
    <row r="20">
      <c r="A20" s="102" t="n">
        <v>18</v>
      </c>
      <c r="B20" t="inlineStr">
        <is>
          <t>Oct 2023</t>
        </is>
      </c>
      <c r="C20" t="n">
        <v>6230.63453</v>
      </c>
      <c r="D20" t="n">
        <v>0.97058</v>
      </c>
      <c r="E20" t="n">
        <v>6060.87294</v>
      </c>
      <c r="F20" t="n">
        <v>3.3812</v>
      </c>
      <c r="G20" t="n">
        <v>2244.18333</v>
      </c>
      <c r="H20" t="n">
        <v>5.66974</v>
      </c>
      <c r="I20" t="n">
        <v>1893.97596</v>
      </c>
      <c r="J20" t="n">
        <v>7.75414</v>
      </c>
      <c r="K20" t="n">
        <v>1963.42542</v>
      </c>
      <c r="L20" t="n">
        <v>13.94409</v>
      </c>
      <c r="M20" t="n">
        <v>2584.22035</v>
      </c>
      <c r="N20" t="n">
        <v>19.30994</v>
      </c>
    </row>
    <row r="21">
      <c r="A21" s="102" t="n">
        <v>19</v>
      </c>
      <c r="B21" t="inlineStr">
        <is>
          <t>Nov 2023</t>
        </is>
      </c>
      <c r="C21" t="n">
        <v>6256.72909</v>
      </c>
      <c r="D21" t="n">
        <v>0.9694</v>
      </c>
      <c r="E21" t="n">
        <v>6087.97653</v>
      </c>
      <c r="F21" t="n">
        <v>3.39881</v>
      </c>
      <c r="G21" t="n">
        <v>2267.74752</v>
      </c>
      <c r="H21" t="n">
        <v>5.69864</v>
      </c>
      <c r="I21" t="n">
        <v>1813.06272</v>
      </c>
      <c r="J21" t="n">
        <v>7.74309</v>
      </c>
      <c r="K21" t="n">
        <v>2024.96535</v>
      </c>
      <c r="L21" t="n">
        <v>13.92005</v>
      </c>
      <c r="M21" t="n">
        <v>2566.32583</v>
      </c>
      <c r="N21" t="n">
        <v>19.37208</v>
      </c>
    </row>
    <row r="22">
      <c r="A22" s="102" t="n">
        <v>20</v>
      </c>
      <c r="B22" t="inlineStr">
        <is>
          <t>Dec 2023</t>
        </is>
      </c>
      <c r="C22" t="n">
        <v>6279.1469</v>
      </c>
      <c r="D22" t="n">
        <v>0.94386</v>
      </c>
      <c r="E22" t="n">
        <v>6120.39119</v>
      </c>
      <c r="F22" t="n">
        <v>3.36198</v>
      </c>
      <c r="G22" t="n">
        <v>2248.81974</v>
      </c>
      <c r="H22" t="n">
        <v>5.66189</v>
      </c>
      <c r="I22" t="n">
        <v>1847.92329</v>
      </c>
      <c r="J22" t="n">
        <v>7.63941</v>
      </c>
      <c r="K22" t="n">
        <v>2041.28624</v>
      </c>
      <c r="L22" t="n">
        <v>13.80856</v>
      </c>
      <c r="M22" t="n">
        <v>2586.96541</v>
      </c>
      <c r="N22" t="n">
        <v>19.2691</v>
      </c>
    </row>
    <row r="23">
      <c r="A23" s="102" t="n">
        <v>21</v>
      </c>
      <c r="B23" t="inlineStr">
        <is>
          <t>Jan 2024</t>
        </is>
      </c>
      <c r="C23" t="n">
        <v>6260.53646</v>
      </c>
      <c r="D23" t="n">
        <v>0.95791</v>
      </c>
      <c r="E23" t="n">
        <v>6109.49197</v>
      </c>
      <c r="F23" t="n">
        <v>3.37324</v>
      </c>
      <c r="G23" t="n">
        <v>2219.60489</v>
      </c>
      <c r="H23" t="n">
        <v>5.71887</v>
      </c>
      <c r="I23" t="n">
        <v>1849.17261</v>
      </c>
      <c r="J23" t="n">
        <v>7.68853</v>
      </c>
      <c r="K23" t="n">
        <v>2057.60803</v>
      </c>
      <c r="L23" t="n">
        <v>13.82178</v>
      </c>
      <c r="M23" t="n">
        <v>2607.60677</v>
      </c>
      <c r="N23" t="n">
        <v>19.28396</v>
      </c>
    </row>
    <row r="24">
      <c r="A24" s="102" t="n">
        <v>22</v>
      </c>
      <c r="B24" t="inlineStr">
        <is>
          <t>Feb 2024</t>
        </is>
      </c>
      <c r="C24" t="n">
        <v>6301.18588</v>
      </c>
      <c r="D24" t="n">
        <v>0.97242</v>
      </c>
      <c r="E24" t="n">
        <v>6116.15087</v>
      </c>
      <c r="F24" t="n">
        <v>3.38472</v>
      </c>
      <c r="G24" t="n">
        <v>2271.50688</v>
      </c>
      <c r="H24" t="n">
        <v>5.73574</v>
      </c>
      <c r="I24" t="n">
        <v>1733.57809</v>
      </c>
      <c r="J24" t="n">
        <v>7.72385</v>
      </c>
      <c r="K24" t="n">
        <v>2150.01515</v>
      </c>
      <c r="L24" t="n">
        <v>13.80261</v>
      </c>
      <c r="M24" t="n">
        <v>2570.52274</v>
      </c>
      <c r="N24" t="n">
        <v>19.31871</v>
      </c>
    </row>
    <row r="25">
      <c r="A25" s="102" t="n">
        <v>23</v>
      </c>
      <c r="B25" t="inlineStr">
        <is>
          <t>Mar 2024</t>
        </is>
      </c>
      <c r="C25" t="n">
        <v>6329.1005</v>
      </c>
      <c r="D25" t="n">
        <v>0.96501</v>
      </c>
      <c r="E25" t="n">
        <v>6118.68549</v>
      </c>
      <c r="F25" t="n">
        <v>3.37091</v>
      </c>
      <c r="G25" t="n">
        <v>2260.40713</v>
      </c>
      <c r="H25" t="n">
        <v>5.73796</v>
      </c>
      <c r="I25" t="n">
        <v>1782.39116</v>
      </c>
      <c r="J25" t="n">
        <v>7.65943</v>
      </c>
      <c r="K25" t="n">
        <v>2166.42236</v>
      </c>
      <c r="L25" t="n">
        <v>13.76709</v>
      </c>
      <c r="M25" t="n">
        <v>2591.11031</v>
      </c>
      <c r="N25" t="n">
        <v>19.30674</v>
      </c>
    </row>
    <row r="26">
      <c r="A26" s="102" t="n">
        <v>24</v>
      </c>
      <c r="B26" t="inlineStr">
        <is>
          <t>Apr 2024</t>
        </is>
      </c>
      <c r="C26" t="n">
        <v>6297.52813</v>
      </c>
      <c r="D26" t="n">
        <v>0.9713000000000001</v>
      </c>
      <c r="E26" t="n">
        <v>6122.71318</v>
      </c>
      <c r="F26" t="n">
        <v>3.37704</v>
      </c>
      <c r="G26" t="n">
        <v>2218.74931</v>
      </c>
      <c r="H26" t="n">
        <v>5.74946</v>
      </c>
      <c r="I26" t="n">
        <v>1817.75234</v>
      </c>
      <c r="J26" t="n">
        <v>7.64582</v>
      </c>
      <c r="K26" t="n">
        <v>2182.87551</v>
      </c>
      <c r="L26" t="n">
        <v>13.78013</v>
      </c>
      <c r="M26" t="n">
        <v>2612.00841</v>
      </c>
      <c r="N26" t="n">
        <v>19.32177</v>
      </c>
    </row>
    <row r="27">
      <c r="A27" s="102" t="n">
        <v>25</v>
      </c>
      <c r="B27" t="inlineStr">
        <is>
          <t>May 2024</t>
        </is>
      </c>
      <c r="C27" t="n">
        <v>6322.42325</v>
      </c>
      <c r="D27" t="n">
        <v>0.99246</v>
      </c>
      <c r="E27" t="n">
        <v>6129.46753</v>
      </c>
      <c r="F27" t="n">
        <v>3.39402</v>
      </c>
      <c r="G27" t="n">
        <v>2280.15213</v>
      </c>
      <c r="H27" t="n">
        <v>5.81519</v>
      </c>
      <c r="I27" t="n">
        <v>1727.5115</v>
      </c>
      <c r="J27" t="n">
        <v>7.70076</v>
      </c>
      <c r="K27" t="n">
        <v>2245.62402</v>
      </c>
      <c r="L27" t="n">
        <v>13.80414</v>
      </c>
      <c r="M27" t="n">
        <v>2596.94328</v>
      </c>
      <c r="N27" t="n">
        <v>19.40535</v>
      </c>
    </row>
    <row r="28">
      <c r="A28" s="102" t="n">
        <v>26</v>
      </c>
      <c r="B28" t="inlineStr">
        <is>
          <t>Jun 2024</t>
        </is>
      </c>
      <c r="C28" t="n">
        <v>6354.11307</v>
      </c>
      <c r="D28" t="n">
        <v>0.95587</v>
      </c>
      <c r="E28" t="n">
        <v>6141.17698</v>
      </c>
      <c r="F28" t="n">
        <v>3.35028</v>
      </c>
      <c r="G28" t="n">
        <v>2277.47367</v>
      </c>
      <c r="H28" t="n">
        <v>5.71652</v>
      </c>
      <c r="I28" t="n">
        <v>1762.2769</v>
      </c>
      <c r="J28" t="n">
        <v>7.58079</v>
      </c>
      <c r="K28" t="n">
        <v>2261.98875</v>
      </c>
      <c r="L28" t="n">
        <v>13.65496</v>
      </c>
      <c r="M28" t="n">
        <v>2617.46956</v>
      </c>
      <c r="N28" t="n">
        <v>19.27585</v>
      </c>
    </row>
    <row r="29">
      <c r="A29" s="102" t="n">
        <v>27</v>
      </c>
      <c r="B29" t="inlineStr">
        <is>
          <t>Jul 2024</t>
        </is>
      </c>
      <c r="C29" t="n">
        <v>6308.81848</v>
      </c>
      <c r="D29" t="n">
        <v>0.97646</v>
      </c>
      <c r="E29" t="n">
        <v>6150.01351</v>
      </c>
      <c r="F29" t="n">
        <v>3.36081</v>
      </c>
      <c r="G29" t="n">
        <v>2282.87417</v>
      </c>
      <c r="H29" t="n">
        <v>5.7649</v>
      </c>
      <c r="I29" t="n">
        <v>1766.53994</v>
      </c>
      <c r="J29" t="n">
        <v>7.63983</v>
      </c>
      <c r="K29" t="n">
        <v>2279.26181</v>
      </c>
      <c r="L29" t="n">
        <v>13.66895</v>
      </c>
      <c r="M29" t="n">
        <v>2641.23267</v>
      </c>
      <c r="N29" t="n">
        <v>19.29315</v>
      </c>
    </row>
    <row r="30">
      <c r="A30" s="102" t="n">
        <v>28</v>
      </c>
      <c r="B30" t="inlineStr">
        <is>
          <t>Aug 2024</t>
        </is>
      </c>
      <c r="C30" t="n">
        <v>6347.14355</v>
      </c>
      <c r="D30" t="n">
        <v>0.9758</v>
      </c>
      <c r="E30" t="n">
        <v>6170.99773</v>
      </c>
      <c r="F30" t="n">
        <v>3.36917</v>
      </c>
      <c r="G30" t="n">
        <v>2320.46717</v>
      </c>
      <c r="H30" t="n">
        <v>5.81714</v>
      </c>
      <c r="I30" t="n">
        <v>1669.24895</v>
      </c>
      <c r="J30" t="n">
        <v>7.72345</v>
      </c>
      <c r="K30" t="n">
        <v>2342.25377</v>
      </c>
      <c r="L30" t="n">
        <v>13.63633</v>
      </c>
      <c r="M30" t="n">
        <v>2635.27314</v>
      </c>
      <c r="N30" t="n">
        <v>19.318</v>
      </c>
    </row>
    <row r="31">
      <c r="A31" s="102" t="n">
        <v>29</v>
      </c>
      <c r="B31" t="inlineStr">
        <is>
          <t>Sep 2024</t>
        </is>
      </c>
      <c r="C31" t="n">
        <v>6379.15416</v>
      </c>
      <c r="D31" t="n">
        <v>0.95847</v>
      </c>
      <c r="E31" t="n">
        <v>6162.1389</v>
      </c>
      <c r="F31" t="n">
        <v>3.33709</v>
      </c>
      <c r="G31" t="n">
        <v>2321.08689</v>
      </c>
      <c r="H31" t="n">
        <v>5.77061</v>
      </c>
      <c r="I31" t="n">
        <v>1718.03762</v>
      </c>
      <c r="J31" t="n">
        <v>7.60472</v>
      </c>
      <c r="K31" t="n">
        <v>2358.66092</v>
      </c>
      <c r="L31" t="n">
        <v>13.57701</v>
      </c>
      <c r="M31" t="n">
        <v>2655.84506</v>
      </c>
      <c r="N31" t="n">
        <v>19.28101</v>
      </c>
    </row>
    <row r="32">
      <c r="A32" s="102" t="n">
        <v>30</v>
      </c>
      <c r="B32" t="inlineStr">
        <is>
          <t>Oct 2024</t>
        </is>
      </c>
      <c r="C32" t="n">
        <v>6349.6356</v>
      </c>
      <c r="D32" t="n">
        <v>0.97027</v>
      </c>
      <c r="E32" t="n">
        <v>6130.93877</v>
      </c>
      <c r="F32" t="n">
        <v>3.34439</v>
      </c>
      <c r="G32" t="n">
        <v>2321.72424</v>
      </c>
      <c r="H32" t="n">
        <v>5.74871</v>
      </c>
      <c r="I32" t="n">
        <v>1752.83125</v>
      </c>
      <c r="J32" t="n">
        <v>7.59053</v>
      </c>
      <c r="K32" t="n">
        <v>2375.07493</v>
      </c>
      <c r="L32" t="n">
        <v>13.59036</v>
      </c>
      <c r="M32" t="n">
        <v>2676.4406</v>
      </c>
      <c r="N32" t="n">
        <v>19.29594</v>
      </c>
    </row>
    <row r="33">
      <c r="A33" s="102" t="n">
        <v>31</v>
      </c>
      <c r="B33" t="inlineStr">
        <is>
          <t>Nov 2024</t>
        </is>
      </c>
      <c r="C33" t="n">
        <v>6359.38884</v>
      </c>
      <c r="D33" t="n">
        <v>0.97641</v>
      </c>
      <c r="E33" t="n">
        <v>6154.23544</v>
      </c>
      <c r="F33" t="n">
        <v>3.32767</v>
      </c>
      <c r="G33" t="n">
        <v>2377.49524</v>
      </c>
      <c r="H33" t="n">
        <v>5.76773</v>
      </c>
      <c r="I33" t="n">
        <v>1669.34474</v>
      </c>
      <c r="J33" t="n">
        <v>7.62731</v>
      </c>
      <c r="K33" t="n">
        <v>2437.88569</v>
      </c>
      <c r="L33" t="n">
        <v>13.54098</v>
      </c>
      <c r="M33" t="n">
        <v>2663.81751</v>
      </c>
      <c r="N33" t="n">
        <v>19.32536</v>
      </c>
    </row>
    <row r="34">
      <c r="A34" s="102" t="n">
        <v>32</v>
      </c>
      <c r="B34" t="inlineStr">
        <is>
          <t>Dec 2024</t>
        </is>
      </c>
      <c r="C34" t="n">
        <v>6389.80933</v>
      </c>
      <c r="D34" t="n">
        <v>0.94567</v>
      </c>
      <c r="E34" t="n">
        <v>6167.1176</v>
      </c>
      <c r="F34" t="n">
        <v>3.30716</v>
      </c>
      <c r="G34" t="n">
        <v>2378.00953</v>
      </c>
      <c r="H34" t="n">
        <v>5.71819</v>
      </c>
      <c r="I34" t="n">
        <v>1704.10135</v>
      </c>
      <c r="J34" t="n">
        <v>7.53084</v>
      </c>
      <c r="K34" t="n">
        <v>2454.25586</v>
      </c>
      <c r="L34" t="n">
        <v>13.47652</v>
      </c>
      <c r="M34" t="n">
        <v>2684.37155</v>
      </c>
      <c r="N34" t="n">
        <v>19.24116</v>
      </c>
    </row>
    <row r="35">
      <c r="A35" s="102" t="n">
        <v>33</v>
      </c>
      <c r="B35" t="inlineStr">
        <is>
          <t>Jan 2025</t>
        </is>
      </c>
      <c r="C35" t="n">
        <v>6332.83921</v>
      </c>
      <c r="D35" t="n">
        <v>0.957</v>
      </c>
      <c r="E35" t="n">
        <v>6151.07096</v>
      </c>
      <c r="F35" t="n">
        <v>3.3164</v>
      </c>
      <c r="G35" t="n">
        <v>2388.51756</v>
      </c>
      <c r="H35" t="n">
        <v>5.76104</v>
      </c>
      <c r="I35" t="n">
        <v>1707.23332</v>
      </c>
      <c r="J35" t="n">
        <v>7.5986</v>
      </c>
      <c r="K35" t="n">
        <v>2471.58873</v>
      </c>
      <c r="L35" t="n">
        <v>13.49078</v>
      </c>
      <c r="M35" t="n">
        <v>2709.46402</v>
      </c>
      <c r="N35" t="n">
        <v>19.25959</v>
      </c>
    </row>
    <row r="36">
      <c r="A36" s="102" t="n">
        <v>34</v>
      </c>
      <c r="B36" t="inlineStr">
        <is>
          <t>Feb 2025</t>
        </is>
      </c>
      <c r="C36" t="n">
        <v>6339.65755</v>
      </c>
      <c r="D36" t="n">
        <v>0.96651</v>
      </c>
      <c r="E36" t="n">
        <v>6183.2712</v>
      </c>
      <c r="F36" t="n">
        <v>3.3056</v>
      </c>
      <c r="G36" t="n">
        <v>2438.59048</v>
      </c>
      <c r="H36" t="n">
        <v>5.76612</v>
      </c>
      <c r="I36" t="n">
        <v>1614.6275</v>
      </c>
      <c r="J36" t="n">
        <v>7.55293</v>
      </c>
      <c r="K36" t="n">
        <v>2565.81621</v>
      </c>
      <c r="L36" t="n">
        <v>13.47303</v>
      </c>
      <c r="M36" t="n">
        <v>2677.14416</v>
      </c>
      <c r="N36" t="n">
        <v>19.23841</v>
      </c>
    </row>
    <row r="37">
      <c r="A37" s="102" t="n">
        <v>35</v>
      </c>
      <c r="B37" t="inlineStr">
        <is>
          <t>Mar 2025</t>
        </is>
      </c>
      <c r="C37" t="n">
        <v>6369.57186</v>
      </c>
      <c r="D37" t="n">
        <v>0.9650300000000001</v>
      </c>
      <c r="E37" t="n">
        <v>6182.1575</v>
      </c>
      <c r="F37" t="n">
        <v>3.30481</v>
      </c>
      <c r="G37" t="n">
        <v>2439.77784</v>
      </c>
      <c r="H37" t="n">
        <v>5.73771</v>
      </c>
      <c r="I37" t="n">
        <v>1663.80868</v>
      </c>
      <c r="J37" t="n">
        <v>7.58991</v>
      </c>
      <c r="K37" t="n">
        <v>2582.50162</v>
      </c>
      <c r="L37" t="n">
        <v>13.47499</v>
      </c>
      <c r="M37" t="n">
        <v>2697.81281</v>
      </c>
      <c r="N37" t="n">
        <v>19.24356</v>
      </c>
    </row>
    <row r="38">
      <c r="A38" s="102" t="n">
        <v>36</v>
      </c>
      <c r="B38" t="inlineStr">
        <is>
          <t>Apr 2025</t>
        </is>
      </c>
      <c r="C38" t="n">
        <v>6332.10844</v>
      </c>
      <c r="D38" t="n">
        <v>0.96891</v>
      </c>
      <c r="E38" t="n">
        <v>6178.47809</v>
      </c>
      <c r="F38" t="n">
        <v>3.30614</v>
      </c>
      <c r="G38" t="n">
        <v>2449.6555</v>
      </c>
      <c r="H38" t="n">
        <v>5.7211</v>
      </c>
      <c r="I38" t="n">
        <v>1697.13761</v>
      </c>
      <c r="J38" t="n">
        <v>7.6036</v>
      </c>
      <c r="K38" t="n">
        <v>2600.41202</v>
      </c>
      <c r="L38" t="n">
        <v>13.48914</v>
      </c>
      <c r="M38" t="n">
        <v>2722.74907</v>
      </c>
      <c r="N38" t="n">
        <v>19.26203</v>
      </c>
    </row>
    <row r="39">
      <c r="A39" s="102" t="n">
        <v>37</v>
      </c>
      <c r="B39" t="inlineStr">
        <is>
          <t>May 2025</t>
        </is>
      </c>
      <c r="C39" t="n">
        <v>6349.23018</v>
      </c>
      <c r="D39" t="n">
        <v>0.98722</v>
      </c>
      <c r="E39" t="n">
        <v>6260.20483</v>
      </c>
      <c r="F39" t="n">
        <v>3.33041</v>
      </c>
      <c r="G39" t="n">
        <v>2460.23832</v>
      </c>
      <c r="H39" t="n">
        <v>5.7893</v>
      </c>
      <c r="I39" t="n">
        <v>1629.02122</v>
      </c>
      <c r="J39" t="n">
        <v>7.70588</v>
      </c>
      <c r="K39" t="n">
        <v>2665.61644</v>
      </c>
      <c r="L39" t="n">
        <v>13.52999</v>
      </c>
      <c r="M39" t="n">
        <v>2714.03299</v>
      </c>
      <c r="N39" t="n">
        <v>19.35416</v>
      </c>
    </row>
    <row r="40">
      <c r="A40" s="102" t="n">
        <v>38</v>
      </c>
      <c r="B40" t="inlineStr">
        <is>
          <t>Jun 2025</t>
        </is>
      </c>
      <c r="C40" t="n">
        <v>6388.83404</v>
      </c>
      <c r="D40" t="n">
        <v>0.95045</v>
      </c>
      <c r="E40" t="n">
        <v>6284.80826</v>
      </c>
      <c r="F40" t="n">
        <v>3.28483</v>
      </c>
      <c r="G40" t="n">
        <v>2467.38682</v>
      </c>
      <c r="H40" t="n">
        <v>5.68257</v>
      </c>
      <c r="I40" t="n">
        <v>1664.54822</v>
      </c>
      <c r="J40" t="n">
        <v>7.55673</v>
      </c>
      <c r="K40" t="n">
        <v>2684.4327</v>
      </c>
      <c r="L40" t="n">
        <v>13.37375</v>
      </c>
      <c r="M40" t="n">
        <v>2735.00893</v>
      </c>
      <c r="N40" t="n">
        <v>19.21297</v>
      </c>
    </row>
    <row r="41">
      <c r="A41" s="102" t="n">
        <v>39</v>
      </c>
      <c r="B41" t="inlineStr">
        <is>
          <t>Jul 2025</t>
        </is>
      </c>
      <c r="C41" t="n">
        <v>6363.70304</v>
      </c>
      <c r="D41" t="n">
        <v>0.9706</v>
      </c>
      <c r="E41" t="n">
        <v>6287.5808</v>
      </c>
      <c r="F41" t="n">
        <v>3.30989</v>
      </c>
      <c r="G41" t="n">
        <v>2470.39063</v>
      </c>
      <c r="H41" t="n">
        <v>5.71441</v>
      </c>
      <c r="I41" t="n">
        <v>1672.24719</v>
      </c>
      <c r="J41" t="n">
        <v>7.63598</v>
      </c>
      <c r="K41" t="n">
        <v>2702.43895</v>
      </c>
      <c r="L41" t="n">
        <v>13.38809</v>
      </c>
      <c r="M41" t="n">
        <v>2758.75279</v>
      </c>
      <c r="N41" t="n">
        <v>19.23067</v>
      </c>
    </row>
    <row r="42">
      <c r="A42" s="102" t="n">
        <v>40</v>
      </c>
      <c r="B42" t="inlineStr">
        <is>
          <t>Aug 2025</t>
        </is>
      </c>
      <c r="C42" t="n">
        <v>6390.63808</v>
      </c>
      <c r="D42" t="n">
        <v>0.9805700000000001</v>
      </c>
      <c r="E42" t="n">
        <v>6353.36497</v>
      </c>
      <c r="F42" t="n">
        <v>3.31062</v>
      </c>
      <c r="G42" t="n">
        <v>2467.54608</v>
      </c>
      <c r="H42" t="n">
        <v>5.76763</v>
      </c>
      <c r="I42" t="n">
        <v>1599.34666</v>
      </c>
      <c r="J42" t="n">
        <v>7.71238</v>
      </c>
      <c r="K42" t="n">
        <v>2767.24804</v>
      </c>
      <c r="L42" t="n">
        <v>13.36556</v>
      </c>
      <c r="M42" t="n">
        <v>2757.95275</v>
      </c>
      <c r="N42" t="n">
        <v>19.28086</v>
      </c>
    </row>
    <row r="43">
      <c r="A43" s="102" t="n">
        <v>41</v>
      </c>
      <c r="B43" t="inlineStr">
        <is>
          <t>Sep 2025</t>
        </is>
      </c>
      <c r="C43" t="n">
        <v>6433.11505</v>
      </c>
      <c r="D43" t="n">
        <v>0.94762</v>
      </c>
      <c r="E43" t="n">
        <v>6346.94813</v>
      </c>
      <c r="F43" t="n">
        <v>3.28159</v>
      </c>
      <c r="G43" t="n">
        <v>2472.51183</v>
      </c>
      <c r="H43" t="n">
        <v>5.69082</v>
      </c>
      <c r="I43" t="n">
        <v>1649.42083</v>
      </c>
      <c r="J43" t="n">
        <v>7.63218</v>
      </c>
      <c r="K43" t="n">
        <v>2785.2735</v>
      </c>
      <c r="L43" t="n">
        <v>13.30234</v>
      </c>
      <c r="M43" t="n">
        <v>2778.45465</v>
      </c>
      <c r="N43" t="n">
        <v>19.21224</v>
      </c>
    </row>
    <row r="44">
      <c r="A44" s="102" t="n">
        <v>42</v>
      </c>
      <c r="B44" t="inlineStr">
        <is>
          <t>Oct 2025</t>
        </is>
      </c>
      <c r="C44" t="n">
        <v>6412.75229</v>
      </c>
      <c r="D44" t="n">
        <v>0.96537</v>
      </c>
      <c r="E44" t="n">
        <v>6319.98115</v>
      </c>
      <c r="F44" t="n">
        <v>3.29541</v>
      </c>
      <c r="G44" t="n">
        <v>2477.33139</v>
      </c>
      <c r="H44" t="n">
        <v>5.67138</v>
      </c>
      <c r="I44" t="n">
        <v>1685.12234</v>
      </c>
      <c r="J44" t="n">
        <v>7.63711</v>
      </c>
      <c r="K44" t="n">
        <v>2803.24627</v>
      </c>
      <c r="L44" t="n">
        <v>13.31656</v>
      </c>
      <c r="M44" t="n">
        <v>2799.5732</v>
      </c>
      <c r="N44" t="n">
        <v>19.22779</v>
      </c>
    </row>
    <row r="45">
      <c r="A45" s="102" t="n">
        <v>43</v>
      </c>
      <c r="B45" t="inlineStr">
        <is>
          <t>Nov 2025</t>
        </is>
      </c>
      <c r="C45" t="n">
        <v>6480.09848</v>
      </c>
      <c r="D45" t="n">
        <v>0.97621</v>
      </c>
      <c r="E45" t="n">
        <v>6349.04279</v>
      </c>
      <c r="F45" t="n">
        <v>3.29783</v>
      </c>
      <c r="G45" t="n">
        <v>2467.57448</v>
      </c>
      <c r="H45" t="n">
        <v>5.70072</v>
      </c>
      <c r="I45" t="n">
        <v>1628.04866</v>
      </c>
      <c r="J45" t="n">
        <v>7.6299</v>
      </c>
      <c r="K45" t="n">
        <v>2867.83251</v>
      </c>
      <c r="L45" t="n">
        <v>13.29304</v>
      </c>
      <c r="M45" t="n">
        <v>2785.96964</v>
      </c>
      <c r="N45" t="n">
        <v>19.26334</v>
      </c>
    </row>
    <row r="46">
      <c r="A46" s="102" t="n">
        <v>44</v>
      </c>
      <c r="B46" t="inlineStr">
        <is>
          <t>Dec 2025</t>
        </is>
      </c>
      <c r="C46" t="n">
        <v>6526.75318</v>
      </c>
      <c r="D46" t="n">
        <v>0.9471000000000001</v>
      </c>
      <c r="E46" t="n">
        <v>6353.96788</v>
      </c>
      <c r="F46" t="n">
        <v>3.27995</v>
      </c>
      <c r="G46" t="n">
        <v>2474.20451</v>
      </c>
      <c r="H46" t="n">
        <v>5.62383</v>
      </c>
      <c r="I46" t="n">
        <v>1662.77947</v>
      </c>
      <c r="J46" t="n">
        <v>7.56785</v>
      </c>
      <c r="K46" t="n">
        <v>2886.46458</v>
      </c>
      <c r="L46" t="n">
        <v>13.20106</v>
      </c>
      <c r="M46" t="n">
        <v>2806.49986</v>
      </c>
      <c r="N46" t="n">
        <v>19.17088</v>
      </c>
    </row>
    <row r="47">
      <c r="A47" s="102" t="n">
        <v>45</v>
      </c>
      <c r="B47" t="inlineStr">
        <is>
          <t>Jan 2026</t>
        </is>
      </c>
      <c r="C47" t="n">
        <v>6504.02773</v>
      </c>
      <c r="D47" t="n">
        <v>0.96507</v>
      </c>
      <c r="E47" t="n">
        <v>6318.45528</v>
      </c>
      <c r="F47" t="n">
        <v>3.30069</v>
      </c>
      <c r="G47" t="n">
        <v>2477.02422</v>
      </c>
      <c r="H47" t="n">
        <v>5.65291</v>
      </c>
      <c r="I47" t="n">
        <v>1674.77041</v>
      </c>
      <c r="J47" t="n">
        <v>7.65068</v>
      </c>
      <c r="K47" t="n">
        <v>2904.41569</v>
      </c>
      <c r="L47" t="n">
        <v>13.21531</v>
      </c>
      <c r="M47" t="n">
        <v>2834.03208</v>
      </c>
      <c r="N47" t="n">
        <v>19.19131</v>
      </c>
    </row>
    <row r="48">
      <c r="A48" s="102" t="n">
        <v>46</v>
      </c>
      <c r="B48" t="inlineStr">
        <is>
          <t>Feb 2026</t>
        </is>
      </c>
      <c r="C48" t="n">
        <v>6548.30619</v>
      </c>
      <c r="D48" t="n">
        <v>0.97881</v>
      </c>
      <c r="E48" t="n">
        <v>6377.19993</v>
      </c>
      <c r="F48" t="n">
        <v>3.29687</v>
      </c>
      <c r="G48" t="n">
        <v>2445.70701</v>
      </c>
      <c r="H48" t="n">
        <v>5.69782</v>
      </c>
      <c r="I48" t="n">
        <v>1631.68896</v>
      </c>
      <c r="J48" t="n">
        <v>7.60829</v>
      </c>
      <c r="K48" t="n">
        <v>2968.38566</v>
      </c>
      <c r="L48" t="n">
        <v>13.22199</v>
      </c>
      <c r="M48" t="n">
        <v>2806.58906</v>
      </c>
      <c r="N48" t="n">
        <v>19.17143</v>
      </c>
    </row>
    <row r="49">
      <c r="A49" s="102" t="n">
        <v>47</v>
      </c>
      <c r="B49" t="inlineStr">
        <is>
          <t>Mar 2026</t>
        </is>
      </c>
      <c r="C49" t="n">
        <v>6596.41934</v>
      </c>
      <c r="D49" t="n">
        <v>0.9811299999999999</v>
      </c>
      <c r="E49" t="n">
        <v>6356.04688</v>
      </c>
      <c r="F49" t="n">
        <v>3.30375</v>
      </c>
      <c r="G49" t="n">
        <v>2452.2759</v>
      </c>
      <c r="H49" t="n">
        <v>5.64492</v>
      </c>
      <c r="I49" t="n">
        <v>1682.3546</v>
      </c>
      <c r="J49" t="n">
        <v>7.6439</v>
      </c>
      <c r="K49" t="n">
        <v>2987.05849</v>
      </c>
      <c r="L49" t="n">
        <v>13.22623</v>
      </c>
      <c r="M49" t="n">
        <v>2827.10685</v>
      </c>
      <c r="N49" t="n">
        <v>19.17016</v>
      </c>
    </row>
    <row r="50">
      <c r="A50" s="102" t="n">
        <v>48</v>
      </c>
      <c r="B50" t="inlineStr">
        <is>
          <t>Apr 2026</t>
        </is>
      </c>
      <c r="C50" t="n">
        <v>6618.90036</v>
      </c>
      <c r="D50" t="n">
        <v>0.99583</v>
      </c>
      <c r="E50" t="n">
        <v>6280.02982</v>
      </c>
      <c r="F50" t="n">
        <v>3.32674</v>
      </c>
      <c r="G50" t="n">
        <v>2459.91641</v>
      </c>
      <c r="H50" t="n">
        <v>5.63375</v>
      </c>
      <c r="I50" t="n">
        <v>1724.42611</v>
      </c>
      <c r="J50" t="n">
        <v>7.66004</v>
      </c>
      <c r="K50" t="n">
        <v>3006.20855</v>
      </c>
      <c r="L50" t="n">
        <v>13.24078</v>
      </c>
      <c r="M50" t="n">
        <v>2851.93837</v>
      </c>
      <c r="N50" t="n">
        <v>19.18859</v>
      </c>
    </row>
    <row r="51">
      <c r="A51" s="102" t="n">
        <v>49</v>
      </c>
      <c r="B51" t="inlineStr">
        <is>
          <t>May 2026</t>
        </is>
      </c>
      <c r="C51" t="n">
        <v>6684.95637</v>
      </c>
      <c r="D51" t="n">
        <v>1.01748</v>
      </c>
      <c r="E51" t="n">
        <v>6322.56073</v>
      </c>
      <c r="F51" t="n">
        <v>3.36452</v>
      </c>
      <c r="G51" t="n">
        <v>2431.18393</v>
      </c>
      <c r="H51" t="n">
        <v>5.69276</v>
      </c>
      <c r="I51" t="n">
        <v>1672.92341</v>
      </c>
      <c r="J51" t="n">
        <v>7.73102</v>
      </c>
      <c r="K51" t="n">
        <v>3072.46377</v>
      </c>
      <c r="L51" t="n">
        <v>13.29185</v>
      </c>
      <c r="M51" t="n">
        <v>2839.02979</v>
      </c>
      <c r="N51" t="n">
        <v>19.26463</v>
      </c>
    </row>
    <row r="52">
      <c r="A52" s="102" t="n">
        <v>50</v>
      </c>
      <c r="B52" t="inlineStr">
        <is>
          <t>Jun 2026</t>
        </is>
      </c>
      <c r="C52" t="n">
        <v>6733.81528</v>
      </c>
      <c r="D52" t="n">
        <v>0.98276</v>
      </c>
      <c r="E52" t="n">
        <v>6325.13326</v>
      </c>
      <c r="F52" t="n">
        <v>3.31509</v>
      </c>
      <c r="G52" t="n">
        <v>2439.31577</v>
      </c>
      <c r="H52" t="n">
        <v>5.5951</v>
      </c>
      <c r="I52" t="n">
        <v>1707.72937</v>
      </c>
      <c r="J52" t="n">
        <v>7.57934</v>
      </c>
      <c r="K52" t="n">
        <v>3091.7035</v>
      </c>
      <c r="L52" t="n">
        <v>13.13322</v>
      </c>
      <c r="M52" t="n">
        <v>2859.57017</v>
      </c>
      <c r="N52" t="n">
        <v>19.12443</v>
      </c>
    </row>
    <row r="53">
      <c r="A53" s="102" t="n">
        <v>51</v>
      </c>
      <c r="B53" t="inlineStr">
        <is>
          <t>Jul 2026</t>
        </is>
      </c>
      <c r="C53" t="n">
        <v>6718.5722</v>
      </c>
      <c r="D53" t="n">
        <v>1.01191</v>
      </c>
      <c r="E53" t="n">
        <v>6319.66615</v>
      </c>
      <c r="F53" t="n">
        <v>3.34812</v>
      </c>
      <c r="G53" t="n">
        <v>2435.47515</v>
      </c>
      <c r="H53" t="n">
        <v>5.62632</v>
      </c>
      <c r="I53" t="n">
        <v>1717.14594</v>
      </c>
      <c r="J53" t="n">
        <v>7.65429</v>
      </c>
      <c r="K53" t="n">
        <v>3110.3721</v>
      </c>
      <c r="L53" t="n">
        <v>13.1474</v>
      </c>
      <c r="M53" t="n">
        <v>2882.66475</v>
      </c>
      <c r="N53" t="n">
        <v>19.14174</v>
      </c>
    </row>
    <row r="54">
      <c r="A54" s="102" t="n">
        <v>52</v>
      </c>
      <c r="B54" t="inlineStr">
        <is>
          <t>Aug 2026</t>
        </is>
      </c>
      <c r="C54" t="n">
        <v>6780.29818</v>
      </c>
      <c r="D54" t="n">
        <v>1.01323</v>
      </c>
      <c r="E54" t="n">
        <v>6352.16647</v>
      </c>
      <c r="F54" t="n">
        <v>3.35681</v>
      </c>
      <c r="G54" t="n">
        <v>2415.59925</v>
      </c>
      <c r="H54" t="n">
        <v>5.70982</v>
      </c>
      <c r="I54" t="n">
        <v>1648.29408</v>
      </c>
      <c r="J54" t="n">
        <v>7.69027</v>
      </c>
      <c r="K54" t="n">
        <v>3173.46186</v>
      </c>
      <c r="L54" t="n">
        <v>13.13514</v>
      </c>
      <c r="M54" t="n">
        <v>2882.36506</v>
      </c>
      <c r="N54" t="n">
        <v>19.17111</v>
      </c>
    </row>
    <row r="55">
      <c r="A55" s="102" t="n">
        <v>53</v>
      </c>
      <c r="B55" t="inlineStr">
        <is>
          <t>Sep 2026</t>
        </is>
      </c>
      <c r="C55" t="n">
        <v>6826.82985</v>
      </c>
      <c r="D55" t="n">
        <v>0.98063</v>
      </c>
      <c r="E55" t="n">
        <v>6337.35783</v>
      </c>
      <c r="F55" t="n">
        <v>3.33469</v>
      </c>
      <c r="G55" t="n">
        <v>2424.02443</v>
      </c>
      <c r="H55" t="n">
        <v>5.61481</v>
      </c>
      <c r="I55" t="n">
        <v>1699.67548</v>
      </c>
      <c r="J55" t="n">
        <v>7.639</v>
      </c>
      <c r="K55" t="n">
        <v>3192.85594</v>
      </c>
      <c r="L55" t="n">
        <v>13.0676</v>
      </c>
      <c r="M55" t="n">
        <v>2902.95265</v>
      </c>
      <c r="N55" t="n">
        <v>19.10223</v>
      </c>
    </row>
    <row r="56">
      <c r="A56" s="102" t="n">
        <v>54</v>
      </c>
      <c r="B56" t="inlineStr">
        <is>
          <t>Oct 2026</t>
        </is>
      </c>
      <c r="C56" t="n">
        <v>6805.35662</v>
      </c>
      <c r="D56" t="n">
        <v>1.00439</v>
      </c>
      <c r="E56" t="n">
        <v>6300.58457</v>
      </c>
      <c r="F56" t="n">
        <v>3.34639</v>
      </c>
      <c r="G56" t="n">
        <v>2430.59469</v>
      </c>
      <c r="H56" t="n">
        <v>5.59509</v>
      </c>
      <c r="I56" t="n">
        <v>1735.69869</v>
      </c>
      <c r="J56" t="n">
        <v>7.65446</v>
      </c>
      <c r="K56" t="n">
        <v>3211.58208</v>
      </c>
      <c r="L56" t="n">
        <v>13.08174</v>
      </c>
      <c r="M56" t="n">
        <v>2924.24626</v>
      </c>
      <c r="N56" t="n">
        <v>19.11816</v>
      </c>
    </row>
    <row r="57">
      <c r="A57" s="102" t="n">
        <v>55</v>
      </c>
      <c r="B57" t="inlineStr">
        <is>
          <t>Nov 2026</t>
        </is>
      </c>
      <c r="C57" t="n">
        <v>6866.8979</v>
      </c>
      <c r="D57" t="n">
        <v>1.00233</v>
      </c>
      <c r="E57" t="n">
        <v>6346.53376</v>
      </c>
      <c r="F57" t="n">
        <v>3.35295</v>
      </c>
      <c r="G57" t="n">
        <v>2394.90538</v>
      </c>
      <c r="H57" t="n">
        <v>5.63497</v>
      </c>
      <c r="I57" t="n">
        <v>1693.07522</v>
      </c>
      <c r="J57" t="n">
        <v>7.62927</v>
      </c>
      <c r="K57" t="n">
        <v>3276.59726</v>
      </c>
      <c r="L57" t="n">
        <v>13.05723</v>
      </c>
      <c r="M57" t="n">
        <v>2910.70604</v>
      </c>
      <c r="N57" t="n">
        <v>19.15501</v>
      </c>
    </row>
    <row r="58">
      <c r="A58" s="102" t="n">
        <v>56</v>
      </c>
      <c r="B58" t="inlineStr">
        <is>
          <t>Dec 2026</t>
        </is>
      </c>
      <c r="C58" t="n">
        <v>6908.97276</v>
      </c>
      <c r="D58" t="n">
        <v>0.97422</v>
      </c>
      <c r="E58" t="n">
        <v>6355.02001</v>
      </c>
      <c r="F58" t="n">
        <v>3.33143</v>
      </c>
      <c r="G58" t="n">
        <v>2400.98029</v>
      </c>
      <c r="H58" t="n">
        <v>5.56123</v>
      </c>
      <c r="I58" t="n">
        <v>1727.97774</v>
      </c>
      <c r="J58" t="n">
        <v>7.56307</v>
      </c>
      <c r="K58" t="n">
        <v>3295.09885</v>
      </c>
      <c r="L58" t="n">
        <v>12.96463</v>
      </c>
      <c r="M58" t="n">
        <v>2931.32082</v>
      </c>
      <c r="N58" t="n">
        <v>19.05856</v>
      </c>
    </row>
    <row r="59">
      <c r="A59" s="102" t="n">
        <v>57</v>
      </c>
      <c r="B59" t="inlineStr">
        <is>
          <t>Jan 2027</t>
        </is>
      </c>
      <c r="C59" t="n">
        <v>6889.31408</v>
      </c>
      <c r="D59" t="n">
        <v>0.99558</v>
      </c>
      <c r="E59" t="n">
        <v>6339.1162</v>
      </c>
      <c r="F59" t="n">
        <v>3.35214</v>
      </c>
      <c r="G59" t="n">
        <v>2396.18617</v>
      </c>
      <c r="H59" t="n">
        <v>5.59375</v>
      </c>
      <c r="I59" t="n">
        <v>1739.38453</v>
      </c>
      <c r="J59" t="n">
        <v>7.63911</v>
      </c>
      <c r="K59" t="n">
        <v>3314.47409</v>
      </c>
      <c r="L59" t="n">
        <v>12.97932</v>
      </c>
      <c r="M59" t="n">
        <v>2957.41911</v>
      </c>
      <c r="N59" t="n">
        <v>19.07826</v>
      </c>
    </row>
    <row r="60">
      <c r="A60" s="102" t="n">
        <v>58</v>
      </c>
      <c r="B60" t="inlineStr">
        <is>
          <t>Feb 2027</t>
        </is>
      </c>
      <c r="C60" t="n">
        <v>6959.89728</v>
      </c>
      <c r="D60" t="n">
        <v>0.97588</v>
      </c>
      <c r="E60" t="n">
        <v>6387.21391</v>
      </c>
      <c r="F60" t="n">
        <v>3.35593</v>
      </c>
      <c r="G60" t="n">
        <v>2370.3843</v>
      </c>
      <c r="H60" t="n">
        <v>5.62242</v>
      </c>
      <c r="I60" t="n">
        <v>1696.18945</v>
      </c>
      <c r="J60" t="n">
        <v>7.6076</v>
      </c>
      <c r="K60" t="n">
        <v>3388.65466</v>
      </c>
      <c r="L60" t="n">
        <v>12.95422</v>
      </c>
      <c r="M60" t="n">
        <v>2930.50185</v>
      </c>
      <c r="N60" t="n">
        <v>19.0645</v>
      </c>
    </row>
    <row r="61">
      <c r="A61" s="102" t="n">
        <v>59</v>
      </c>
      <c r="B61" t="inlineStr">
        <is>
          <t>Mar 2027</t>
        </is>
      </c>
      <c r="C61" t="n">
        <v>6995.17048</v>
      </c>
      <c r="D61" t="n">
        <v>0.97997</v>
      </c>
      <c r="E61" t="n">
        <v>6382.6555</v>
      </c>
      <c r="F61" t="n">
        <v>3.35151</v>
      </c>
      <c r="G61" t="n">
        <v>2374.65832</v>
      </c>
      <c r="H61" t="n">
        <v>5.59313</v>
      </c>
      <c r="I61" t="n">
        <v>1746.51703</v>
      </c>
      <c r="J61" t="n">
        <v>7.61335</v>
      </c>
      <c r="K61" t="n">
        <v>3406.80312</v>
      </c>
      <c r="L61" t="n">
        <v>12.95051</v>
      </c>
      <c r="M61" t="n">
        <v>2951.1081</v>
      </c>
      <c r="N61" t="n">
        <v>19.05863</v>
      </c>
    </row>
    <row r="62">
      <c r="A62" s="102" t="n">
        <v>60</v>
      </c>
      <c r="B62" t="inlineStr">
        <is>
          <t>Apr 2027</t>
        </is>
      </c>
      <c r="C62" t="n">
        <v>7003.1433</v>
      </c>
      <c r="D62" t="n">
        <v>0.99234</v>
      </c>
      <c r="E62" t="n">
        <v>6330.49104</v>
      </c>
      <c r="F62" t="n">
        <v>3.37097</v>
      </c>
      <c r="G62" t="n">
        <v>2366.79387</v>
      </c>
      <c r="H62" t="n">
        <v>5.59538</v>
      </c>
      <c r="I62" t="n">
        <v>1782.54599</v>
      </c>
      <c r="J62" t="n">
        <v>7.63661</v>
      </c>
      <c r="K62" t="n">
        <v>3425.21163</v>
      </c>
      <c r="L62" t="n">
        <v>12.96412</v>
      </c>
      <c r="M62" t="n">
        <v>2972.36846</v>
      </c>
      <c r="N62" t="n">
        <v>19.07468</v>
      </c>
    </row>
    <row r="63">
      <c r="A63" s="102" t="n">
        <v>61</v>
      </c>
      <c r="B63" t="inlineStr">
        <is>
          <t>May 2027</t>
        </is>
      </c>
      <c r="C63" t="n">
        <v>7050.77571</v>
      </c>
      <c r="D63" t="n">
        <v>0.99788</v>
      </c>
      <c r="E63" t="n">
        <v>6387.08103</v>
      </c>
      <c r="F63" t="n">
        <v>3.4048</v>
      </c>
      <c r="G63" t="n">
        <v>2346.60259</v>
      </c>
      <c r="H63" t="n">
        <v>5.65047</v>
      </c>
      <c r="I63" t="n">
        <v>1750.78915</v>
      </c>
      <c r="J63" t="n">
        <v>7.69249</v>
      </c>
      <c r="K63" t="n">
        <v>3470.781</v>
      </c>
      <c r="L63" t="n">
        <v>13.03791</v>
      </c>
      <c r="M63" t="n">
        <v>2957.01806</v>
      </c>
      <c r="N63" t="n">
        <v>19.15808</v>
      </c>
    </row>
    <row r="64">
      <c r="A64" s="102" t="n">
        <v>62</v>
      </c>
      <c r="B64" t="inlineStr">
        <is>
          <t>Jun 2027</t>
        </is>
      </c>
      <c r="C64" t="n">
        <v>7070.2824</v>
      </c>
      <c r="D64" t="n">
        <v>0.95884</v>
      </c>
      <c r="E64" t="n">
        <v>6419.07132</v>
      </c>
      <c r="F64" t="n">
        <v>3.34552</v>
      </c>
      <c r="G64" t="n">
        <v>2346.32184</v>
      </c>
      <c r="H64" t="n">
        <v>5.56186</v>
      </c>
      <c r="I64" t="n">
        <v>1785.74146</v>
      </c>
      <c r="J64" t="n">
        <v>7.54278</v>
      </c>
      <c r="K64" t="n">
        <v>3489.4449</v>
      </c>
      <c r="L64" t="n">
        <v>12.8749</v>
      </c>
      <c r="M64" t="n">
        <v>2977.62591</v>
      </c>
      <c r="N64" t="n">
        <v>19.01904</v>
      </c>
    </row>
    <row r="65">
      <c r="A65" s="102" t="n">
        <v>63</v>
      </c>
      <c r="B65" t="inlineStr">
        <is>
          <t>Jul 2027</t>
        </is>
      </c>
      <c r="C65" t="n">
        <v>7026.2224</v>
      </c>
      <c r="D65" t="n">
        <v>0.98049</v>
      </c>
      <c r="E65" t="n">
        <v>6429.36352</v>
      </c>
      <c r="F65" t="n">
        <v>3.3735</v>
      </c>
      <c r="G65" t="n">
        <v>2343.27944</v>
      </c>
      <c r="H65" t="n">
        <v>5.59848</v>
      </c>
      <c r="I65" t="n">
        <v>1794.58379</v>
      </c>
      <c r="J65" t="n">
        <v>7.61423</v>
      </c>
      <c r="K65" t="n">
        <v>3507.84682</v>
      </c>
      <c r="L65" t="n">
        <v>12.88849</v>
      </c>
      <c r="M65" t="n">
        <v>3002.08457</v>
      </c>
      <c r="N65" t="n">
        <v>19.03764</v>
      </c>
    </row>
    <row r="66">
      <c r="A66" s="102" t="n">
        <v>64</v>
      </c>
      <c r="B66" t="inlineStr">
        <is>
          <t>Aug 2027</t>
        </is>
      </c>
      <c r="C66" t="n">
        <v>7077.42572</v>
      </c>
      <c r="D66" t="n">
        <v>0.97601</v>
      </c>
      <c r="E66" t="n">
        <v>6464.47647</v>
      </c>
      <c r="F66" t="n">
        <v>3.38296</v>
      </c>
      <c r="G66" t="n">
        <v>2330.31605</v>
      </c>
      <c r="H66" t="n">
        <v>5.66652</v>
      </c>
      <c r="I66" t="n">
        <v>1735.17812</v>
      </c>
      <c r="J66" t="n">
        <v>7.66686</v>
      </c>
      <c r="K66" t="n">
        <v>3574.34769</v>
      </c>
      <c r="L66" t="n">
        <v>12.87878</v>
      </c>
      <c r="M66" t="n">
        <v>3001.03013</v>
      </c>
      <c r="N66" t="n">
        <v>19.09615</v>
      </c>
    </row>
    <row r="67">
      <c r="A67" s="102" t="n">
        <v>65</v>
      </c>
      <c r="B67" t="inlineStr">
        <is>
          <t>Sep 2027</t>
        </is>
      </c>
      <c r="C67" t="n">
        <v>7088.00582</v>
      </c>
      <c r="D67" t="n">
        <v>0.94392</v>
      </c>
      <c r="E67" t="n">
        <v>6475.336</v>
      </c>
      <c r="F67" t="n">
        <v>3.34611</v>
      </c>
      <c r="G67" t="n">
        <v>2330.77542</v>
      </c>
      <c r="H67" t="n">
        <v>5.60156</v>
      </c>
      <c r="I67" t="n">
        <v>1785.59284</v>
      </c>
      <c r="J67" t="n">
        <v>7.58631</v>
      </c>
      <c r="K67" t="n">
        <v>3592.49257</v>
      </c>
      <c r="L67" t="n">
        <v>12.79796</v>
      </c>
      <c r="M67" t="n">
        <v>3021.69346</v>
      </c>
      <c r="N67" t="n">
        <v>19.00912</v>
      </c>
    </row>
    <row r="68">
      <c r="A68" s="102" t="n">
        <v>66</v>
      </c>
      <c r="B68" t="inlineStr">
        <is>
          <t>Oct 2027</t>
        </is>
      </c>
      <c r="C68" t="n">
        <v>7031.80619</v>
      </c>
      <c r="D68" t="n">
        <v>0.96436</v>
      </c>
      <c r="E68" t="n">
        <v>6465.33688</v>
      </c>
      <c r="F68" t="n">
        <v>3.34613</v>
      </c>
      <c r="G68" t="n">
        <v>2332.6994</v>
      </c>
      <c r="H68" t="n">
        <v>5.59071</v>
      </c>
      <c r="I68" t="n">
        <v>1820.99137</v>
      </c>
      <c r="J68" t="n">
        <v>7.60202</v>
      </c>
      <c r="K68" t="n">
        <v>3611.11718</v>
      </c>
      <c r="L68" t="n">
        <v>12.81169</v>
      </c>
      <c r="M68" t="n">
        <v>3042.60381</v>
      </c>
      <c r="N68" t="n">
        <v>19.0249</v>
      </c>
    </row>
    <row r="69">
      <c r="A69" s="102" t="n">
        <v>67</v>
      </c>
      <c r="B69" t="inlineStr">
        <is>
          <t>Nov 2027</t>
        </is>
      </c>
      <c r="C69" t="n">
        <v>7039.04602</v>
      </c>
      <c r="D69" t="n">
        <v>0.95731</v>
      </c>
      <c r="E69" t="n">
        <v>6513.12204</v>
      </c>
      <c r="F69" t="n">
        <v>3.35251</v>
      </c>
      <c r="G69" t="n">
        <v>2338.98072</v>
      </c>
      <c r="H69" t="n">
        <v>5.60836</v>
      </c>
      <c r="I69" t="n">
        <v>1770.87337</v>
      </c>
      <c r="J69" t="n">
        <v>7.6423</v>
      </c>
      <c r="K69" t="n">
        <v>3675.17503</v>
      </c>
      <c r="L69" t="n">
        <v>12.80675</v>
      </c>
      <c r="M69" t="n">
        <v>3035.95545</v>
      </c>
      <c r="N69" t="n">
        <v>19.06936</v>
      </c>
    </row>
    <row r="70">
      <c r="A70" s="102" t="n">
        <v>68</v>
      </c>
      <c r="B70" t="inlineStr">
        <is>
          <t>Dec 2027</t>
        </is>
      </c>
      <c r="C70" t="n">
        <v>7040.0125</v>
      </c>
      <c r="D70" t="n">
        <v>0.92559</v>
      </c>
      <c r="E70" t="n">
        <v>6546.62706</v>
      </c>
      <c r="F70" t="n">
        <v>3.31622</v>
      </c>
      <c r="G70" t="n">
        <v>2338.46298</v>
      </c>
      <c r="H70" t="n">
        <v>5.56359</v>
      </c>
      <c r="I70" t="n">
        <v>1805.91108</v>
      </c>
      <c r="J70" t="n">
        <v>7.52085</v>
      </c>
      <c r="K70" t="n">
        <v>3693.57074</v>
      </c>
      <c r="L70" t="n">
        <v>12.69223</v>
      </c>
      <c r="M70" t="n">
        <v>3056.6344</v>
      </c>
      <c r="N70" t="n">
        <v>18.96212</v>
      </c>
    </row>
    <row r="71">
      <c r="A71" s="102" t="n">
        <v>69</v>
      </c>
      <c r="B71" t="inlineStr">
        <is>
          <t>Jan 2028</t>
        </is>
      </c>
      <c r="C71" t="n">
        <v>6952.5738</v>
      </c>
      <c r="D71" t="n">
        <v>0.95262</v>
      </c>
      <c r="E71" t="n">
        <v>6557.663</v>
      </c>
      <c r="F71" t="n">
        <v>3.32038</v>
      </c>
      <c r="G71" t="n">
        <v>2334.95608</v>
      </c>
      <c r="H71" t="n">
        <v>5.60047</v>
      </c>
      <c r="I71" t="n">
        <v>1821.26774</v>
      </c>
      <c r="J71" t="n">
        <v>7.59553</v>
      </c>
      <c r="K71" t="n">
        <v>3711.84339</v>
      </c>
      <c r="L71" t="n">
        <v>12.70577</v>
      </c>
      <c r="M71" t="n">
        <v>3083.90996</v>
      </c>
      <c r="N71" t="n">
        <v>18.98288</v>
      </c>
    </row>
    <row r="72">
      <c r="A72" s="102" t="n">
        <v>70</v>
      </c>
      <c r="B72" t="inlineStr">
        <is>
          <t>Feb 2028</t>
        </is>
      </c>
      <c r="C72" t="n">
        <v>6969.38853</v>
      </c>
      <c r="D72" t="n">
        <v>0.93682</v>
      </c>
      <c r="E72" t="n">
        <v>6591.59707</v>
      </c>
      <c r="F72" t="n">
        <v>3.33357</v>
      </c>
      <c r="G72" t="n">
        <v>2341.56978</v>
      </c>
      <c r="H72" t="n">
        <v>5.60678</v>
      </c>
      <c r="I72" t="n">
        <v>1767.06475</v>
      </c>
      <c r="J72" t="n">
        <v>7.59821</v>
      </c>
      <c r="K72" t="n">
        <v>3783.59208</v>
      </c>
      <c r="L72" t="n">
        <v>12.70131</v>
      </c>
      <c r="M72" t="n">
        <v>3053.40778</v>
      </c>
      <c r="N72" t="n">
        <v>18.98261</v>
      </c>
    </row>
    <row r="73">
      <c r="A73" s="102" t="n">
        <v>71</v>
      </c>
      <c r="B73" t="inlineStr">
        <is>
          <t>Mar 2028</t>
        </is>
      </c>
      <c r="C73" t="n">
        <v>6967.62964</v>
      </c>
      <c r="D73" t="n">
        <v>0.9343900000000001</v>
      </c>
      <c r="E73" t="n">
        <v>6605.77455</v>
      </c>
      <c r="F73" t="n">
        <v>3.31012</v>
      </c>
      <c r="G73" t="n">
        <v>2342.36261</v>
      </c>
      <c r="H73" t="n">
        <v>5.60538</v>
      </c>
      <c r="I73" t="n">
        <v>1818.29713</v>
      </c>
      <c r="J73" t="n">
        <v>7.57453</v>
      </c>
      <c r="K73" t="n">
        <v>3802.49975</v>
      </c>
      <c r="L73" t="n">
        <v>12.6765</v>
      </c>
      <c r="M73" t="n">
        <v>3074.15922</v>
      </c>
      <c r="N73" t="n">
        <v>18.9649</v>
      </c>
    </row>
    <row r="74">
      <c r="A74" s="102" t="n">
        <v>72</v>
      </c>
      <c r="B74" t="inlineStr">
        <is>
          <t>Apr 2028</t>
        </is>
      </c>
      <c r="C74" t="n">
        <v>6859.40964</v>
      </c>
      <c r="D74" t="n">
        <v>0.96217</v>
      </c>
      <c r="E74" t="n">
        <v>6602.58227</v>
      </c>
      <c r="F74" t="n">
        <v>3.30824</v>
      </c>
      <c r="G74" t="n">
        <v>2343.85091</v>
      </c>
      <c r="H74" t="n">
        <v>5.59655</v>
      </c>
      <c r="I74" t="n">
        <v>1863.92909</v>
      </c>
      <c r="J74" t="n">
        <v>7.56941</v>
      </c>
      <c r="K74" t="n">
        <v>3822.21846</v>
      </c>
      <c r="L74" t="n">
        <v>12.69076</v>
      </c>
      <c r="M74" t="n">
        <v>3101.06887</v>
      </c>
      <c r="N74" t="n">
        <v>18.98531</v>
      </c>
    </row>
    <row r="75">
      <c r="A75" s="102" t="n">
        <v>73</v>
      </c>
      <c r="B75" t="inlineStr">
        <is>
          <t>May 2028</t>
        </is>
      </c>
      <c r="C75" t="n">
        <v>6903.22254</v>
      </c>
      <c r="D75" t="n">
        <v>0.97775</v>
      </c>
      <c r="E75" t="n">
        <v>6597.85871</v>
      </c>
      <c r="F75" t="n">
        <v>3.34189</v>
      </c>
      <c r="G75" t="n">
        <v>2358.45142</v>
      </c>
      <c r="H75" t="n">
        <v>5.65808</v>
      </c>
      <c r="I75" t="n">
        <v>1828.51695</v>
      </c>
      <c r="J75" t="n">
        <v>7.63922</v>
      </c>
      <c r="K75" t="n">
        <v>3869.29587</v>
      </c>
      <c r="L75" t="n">
        <v>12.75406</v>
      </c>
      <c r="M75" t="n">
        <v>3083.1609</v>
      </c>
      <c r="N75" t="n">
        <v>19.06663</v>
      </c>
    </row>
    <row r="76">
      <c r="A76" s="102" t="n">
        <v>74</v>
      </c>
      <c r="B76" t="inlineStr">
        <is>
          <t>Jun 2028</t>
        </is>
      </c>
      <c r="C76" t="n">
        <v>6907.02315</v>
      </c>
      <c r="D76" t="n">
        <v>0.9364400000000001</v>
      </c>
      <c r="E76" t="n">
        <v>6627.71798</v>
      </c>
      <c r="F76" t="n">
        <v>3.29499</v>
      </c>
      <c r="G76" t="n">
        <v>2357.46944</v>
      </c>
      <c r="H76" t="n">
        <v>5.57171</v>
      </c>
      <c r="I76" t="n">
        <v>1864.17074</v>
      </c>
      <c r="J76" t="n">
        <v>7.51781</v>
      </c>
      <c r="K76" t="n">
        <v>3888.20632</v>
      </c>
      <c r="L76" t="n">
        <v>12.59902</v>
      </c>
      <c r="M76" t="n">
        <v>3104.17781</v>
      </c>
      <c r="N76" t="n">
        <v>18.93774</v>
      </c>
    </row>
    <row r="77">
      <c r="A77" s="102" t="n">
        <v>75</v>
      </c>
      <c r="B77" t="inlineStr">
        <is>
          <t>Jul 2028</t>
        </is>
      </c>
      <c r="C77" t="n">
        <v>6852.64949</v>
      </c>
      <c r="D77" t="n">
        <v>0.9617599999999999</v>
      </c>
      <c r="E77" t="n">
        <v>6632.29293</v>
      </c>
      <c r="F77" t="n">
        <v>3.30761</v>
      </c>
      <c r="G77" t="n">
        <v>2357.26551</v>
      </c>
      <c r="H77" t="n">
        <v>5.60862</v>
      </c>
      <c r="I77" t="n">
        <v>1874.42571</v>
      </c>
      <c r="J77" t="n">
        <v>7.58919</v>
      </c>
      <c r="K77" t="n">
        <v>3906.75672</v>
      </c>
      <c r="L77" t="n">
        <v>12.61242</v>
      </c>
      <c r="M77" t="n">
        <v>3129.56276</v>
      </c>
      <c r="N77" t="n">
        <v>18.95702</v>
      </c>
    </row>
    <row r="78">
      <c r="A78" s="102" t="n">
        <v>76</v>
      </c>
      <c r="B78" t="inlineStr">
        <is>
          <t>Aug 2028</t>
        </is>
      </c>
      <c r="C78" t="n">
        <v>6902.10955</v>
      </c>
      <c r="D78" t="n">
        <v>0.96676</v>
      </c>
      <c r="E78" t="n">
        <v>6621.65917</v>
      </c>
      <c r="F78" t="n">
        <v>3.33866</v>
      </c>
      <c r="G78" t="n">
        <v>2361.53862</v>
      </c>
      <c r="H78" t="n">
        <v>5.65191</v>
      </c>
      <c r="I78" t="n">
        <v>1804.76899</v>
      </c>
      <c r="J78" t="n">
        <v>7.61692</v>
      </c>
      <c r="K78" t="n">
        <v>3979.88785</v>
      </c>
      <c r="L78" t="n">
        <v>12.57529</v>
      </c>
      <c r="M78" t="n">
        <v>3121.26534</v>
      </c>
      <c r="N78" t="n">
        <v>18.98245</v>
      </c>
    </row>
    <row r="79">
      <c r="A79" s="102" t="n">
        <v>77</v>
      </c>
      <c r="B79" t="inlineStr">
        <is>
          <t>Sep 2028</t>
        </is>
      </c>
      <c r="C79" t="n">
        <v>6903.33011</v>
      </c>
      <c r="D79" t="n">
        <v>0.94972</v>
      </c>
      <c r="E79" t="n">
        <v>6633.43</v>
      </c>
      <c r="F79" t="n">
        <v>3.29041</v>
      </c>
      <c r="G79" t="n">
        <v>2360.33396</v>
      </c>
      <c r="H79" t="n">
        <v>5.60957</v>
      </c>
      <c r="I79" t="n">
        <v>1853.97991</v>
      </c>
      <c r="J79" t="n">
        <v>7.56007</v>
      </c>
      <c r="K79" t="n">
        <v>3998.87205</v>
      </c>
      <c r="L79" t="n">
        <v>12.52043</v>
      </c>
      <c r="M79" t="n">
        <v>3142.07073</v>
      </c>
      <c r="N79" t="n">
        <v>18.93659</v>
      </c>
    </row>
    <row r="80">
      <c r="A80" s="102" t="n">
        <v>78</v>
      </c>
      <c r="B80" t="inlineStr">
        <is>
          <t>Oct 2028</t>
        </is>
      </c>
      <c r="C80" t="n">
        <v>6842.65579</v>
      </c>
      <c r="D80" t="n">
        <v>0.96945</v>
      </c>
      <c r="E80" t="n">
        <v>6620.94974</v>
      </c>
      <c r="F80" t="n">
        <v>3.28673</v>
      </c>
      <c r="G80" t="n">
        <v>2360.67596</v>
      </c>
      <c r="H80" t="n">
        <v>5.6</v>
      </c>
      <c r="I80" t="n">
        <v>1890.21829</v>
      </c>
      <c r="J80" t="n">
        <v>7.5421</v>
      </c>
      <c r="K80" t="n">
        <v>4017.75091</v>
      </c>
      <c r="L80" t="n">
        <v>12.53403</v>
      </c>
      <c r="M80" t="n">
        <v>3163.48072</v>
      </c>
      <c r="N80" t="n">
        <v>18.95269</v>
      </c>
    </row>
    <row r="81">
      <c r="A81" s="102" t="n">
        <v>79</v>
      </c>
      <c r="B81" t="inlineStr">
        <is>
          <t>Nov 2028</t>
        </is>
      </c>
      <c r="C81" t="n">
        <v>6906.93652</v>
      </c>
      <c r="D81" t="n">
        <v>0.96696</v>
      </c>
      <c r="E81" t="n">
        <v>6591.79058</v>
      </c>
      <c r="F81" t="n">
        <v>3.3102</v>
      </c>
      <c r="G81" t="n">
        <v>2379.25832</v>
      </c>
      <c r="H81" t="n">
        <v>5.61156</v>
      </c>
      <c r="I81" t="n">
        <v>1831.92997</v>
      </c>
      <c r="J81" t="n">
        <v>7.55245</v>
      </c>
      <c r="K81" t="n">
        <v>4094.3239</v>
      </c>
      <c r="L81" t="n">
        <v>12.49459</v>
      </c>
      <c r="M81" t="n">
        <v>3140.59315</v>
      </c>
      <c r="N81" t="n">
        <v>18.98047</v>
      </c>
    </row>
    <row r="82">
      <c r="A82" s="102" t="n">
        <v>80</v>
      </c>
      <c r="B82" t="inlineStr">
        <is>
          <t>Dec 2028</t>
        </is>
      </c>
      <c r="C82" t="n">
        <v>6917.4167</v>
      </c>
      <c r="D82" t="n">
        <v>0.94789</v>
      </c>
      <c r="E82" t="n">
        <v>6616.09525</v>
      </c>
      <c r="F82" t="n">
        <v>3.27263</v>
      </c>
      <c r="G82" t="n">
        <v>2379.49249</v>
      </c>
      <c r="H82" t="n">
        <v>5.56626</v>
      </c>
      <c r="I82" t="n">
        <v>1867.19912</v>
      </c>
      <c r="J82" t="n">
        <v>7.48949</v>
      </c>
      <c r="K82" t="n">
        <v>4112.93937</v>
      </c>
      <c r="L82" t="n">
        <v>12.40855</v>
      </c>
      <c r="M82" t="n">
        <v>3161.41168</v>
      </c>
      <c r="N82" t="n">
        <v>18.91576</v>
      </c>
    </row>
    <row r="83">
      <c r="A83" s="102" t="n">
        <v>81</v>
      </c>
      <c r="B83" t="inlineStr">
        <is>
          <t>Jan 2029</t>
        </is>
      </c>
      <c r="C83" t="n">
        <v>6844.0243</v>
      </c>
      <c r="D83" t="n">
        <v>0.95666</v>
      </c>
      <c r="E83" t="n">
        <v>6627.50743</v>
      </c>
      <c r="F83" t="n">
        <v>3.27632</v>
      </c>
      <c r="G83" t="n">
        <v>2376.27511</v>
      </c>
      <c r="H83" t="n">
        <v>5.60398</v>
      </c>
      <c r="I83" t="n">
        <v>1886.2549</v>
      </c>
      <c r="J83" t="n">
        <v>7.5646</v>
      </c>
      <c r="K83" t="n">
        <v>4131.86117</v>
      </c>
      <c r="L83" t="n">
        <v>12.42221</v>
      </c>
      <c r="M83" t="n">
        <v>3191.05128</v>
      </c>
      <c r="N83" t="n">
        <v>18.93811</v>
      </c>
    </row>
    <row r="84">
      <c r="A84" s="102" t="n">
        <v>82</v>
      </c>
      <c r="B84" t="inlineStr">
        <is>
          <t>Feb 2029</t>
        </is>
      </c>
      <c r="C84" t="n">
        <v>6915.24888</v>
      </c>
      <c r="D84" t="n">
        <v>0.96151</v>
      </c>
      <c r="E84" t="n">
        <v>6600.81705</v>
      </c>
      <c r="F84" t="n">
        <v>3.28935</v>
      </c>
      <c r="G84" t="n">
        <v>2416.34608</v>
      </c>
      <c r="H84" t="n">
        <v>5.60453</v>
      </c>
      <c r="I84" t="n">
        <v>1815.35627</v>
      </c>
      <c r="J84" t="n">
        <v>7.59756</v>
      </c>
      <c r="K84" t="n">
        <v>4205.77093</v>
      </c>
      <c r="L84" t="n">
        <v>12.38798</v>
      </c>
      <c r="M84" t="n">
        <v>3159.09984</v>
      </c>
      <c r="N84" t="n">
        <v>18.91959</v>
      </c>
    </row>
    <row r="85">
      <c r="A85" s="102" t="n">
        <v>83</v>
      </c>
      <c r="B85" t="inlineStr">
        <is>
          <t>Mar 2029</t>
        </is>
      </c>
      <c r="C85" t="n">
        <v>6932.1734</v>
      </c>
      <c r="D85" t="n">
        <v>0.97011</v>
      </c>
      <c r="E85" t="n">
        <v>6603.06744</v>
      </c>
      <c r="F85" t="n">
        <v>3.27805</v>
      </c>
      <c r="G85" t="n">
        <v>2415.21215</v>
      </c>
      <c r="H85" t="n">
        <v>5.60155</v>
      </c>
      <c r="I85" t="n">
        <v>1864.60567</v>
      </c>
      <c r="J85" t="n">
        <v>7.57111</v>
      </c>
      <c r="K85" t="n">
        <v>4223.534</v>
      </c>
      <c r="L85" t="n">
        <v>12.38556</v>
      </c>
      <c r="M85" t="n">
        <v>3179.90579</v>
      </c>
      <c r="N85" t="n">
        <v>18.92989</v>
      </c>
    </row>
    <row r="86">
      <c r="A86" s="102" t="n">
        <v>84</v>
      </c>
      <c r="B86" t="inlineStr">
        <is>
          <t>Apr 2029</t>
        </is>
      </c>
      <c r="C86" t="n">
        <v>6857.985</v>
      </c>
      <c r="D86" t="n">
        <v>0.9912300000000001</v>
      </c>
      <c r="E86" t="n">
        <v>6582.18983</v>
      </c>
      <c r="F86" t="n">
        <v>3.27731</v>
      </c>
      <c r="G86" t="n">
        <v>2415.1033</v>
      </c>
      <c r="H86" t="n">
        <v>5.60053</v>
      </c>
      <c r="I86" t="n">
        <v>1911.44622</v>
      </c>
      <c r="J86" t="n">
        <v>7.56628</v>
      </c>
      <c r="K86" t="n">
        <v>4241.90826</v>
      </c>
      <c r="L86" t="n">
        <v>12.39861</v>
      </c>
      <c r="M86" t="n">
        <v>3207.52348</v>
      </c>
      <c r="N86" t="n">
        <v>18.95058</v>
      </c>
    </row>
    <row r="87">
      <c r="A87" s="102" t="n">
        <v>85</v>
      </c>
      <c r="B87" t="inlineStr">
        <is>
          <t>May 2029</t>
        </is>
      </c>
      <c r="C87" t="n">
        <v>6947.68302</v>
      </c>
      <c r="D87" t="n">
        <v>1.01587</v>
      </c>
      <c r="E87" t="n">
        <v>6560.58845</v>
      </c>
      <c r="F87" t="n">
        <v>3.32393</v>
      </c>
      <c r="G87" t="n">
        <v>2418.70758</v>
      </c>
      <c r="H87" t="n">
        <v>5.6474</v>
      </c>
      <c r="I87" t="n">
        <v>1902.02811</v>
      </c>
      <c r="J87" t="n">
        <v>7.66325</v>
      </c>
      <c r="K87" t="n">
        <v>4282.98342</v>
      </c>
      <c r="L87" t="n">
        <v>12.49005</v>
      </c>
      <c r="M87" t="n">
        <v>3185.12858</v>
      </c>
      <c r="N87" t="n">
        <v>19.04609</v>
      </c>
    </row>
    <row r="88">
      <c r="A88" s="102" t="n">
        <v>86</v>
      </c>
      <c r="B88" t="inlineStr">
        <is>
          <t>Jun 2029</t>
        </is>
      </c>
      <c r="C88" t="n">
        <v>6974.9457</v>
      </c>
      <c r="D88" t="n">
        <v>0.96913</v>
      </c>
      <c r="E88" t="n">
        <v>6581.50196</v>
      </c>
      <c r="F88" t="n">
        <v>3.26556</v>
      </c>
      <c r="G88" t="n">
        <v>2417.35881</v>
      </c>
      <c r="H88" t="n">
        <v>5.5549</v>
      </c>
      <c r="I88" t="n">
        <v>1937.26594</v>
      </c>
      <c r="J88" t="n">
        <v>7.51768</v>
      </c>
      <c r="K88" t="n">
        <v>4301.16236</v>
      </c>
      <c r="L88" t="n">
        <v>12.32089</v>
      </c>
      <c r="M88" t="n">
        <v>3205.9012</v>
      </c>
      <c r="N88" t="n">
        <v>18.90701</v>
      </c>
    </row>
    <row r="89">
      <c r="A89" s="102" t="n">
        <v>87</v>
      </c>
      <c r="B89" t="inlineStr">
        <is>
          <t>Jul 2029</t>
        </is>
      </c>
      <c r="C89" t="n">
        <v>6946.01115</v>
      </c>
      <c r="D89" t="n">
        <v>0.99147</v>
      </c>
      <c r="E89" t="n">
        <v>6575.97503</v>
      </c>
      <c r="F89" t="n">
        <v>3.2932</v>
      </c>
      <c r="G89" t="n">
        <v>2420.89144</v>
      </c>
      <c r="H89" t="n">
        <v>5.59229</v>
      </c>
      <c r="I89" t="n">
        <v>1944.04969</v>
      </c>
      <c r="J89" t="n">
        <v>7.58873</v>
      </c>
      <c r="K89" t="n">
        <v>4319.57402</v>
      </c>
      <c r="L89" t="n">
        <v>12.33391</v>
      </c>
      <c r="M89" t="n">
        <v>3231.72504</v>
      </c>
      <c r="N89" t="n">
        <v>18.92635</v>
      </c>
    </row>
    <row r="90">
      <c r="A90" s="102" t="n">
        <v>88</v>
      </c>
      <c r="B90" t="inlineStr">
        <is>
          <t>Aug 2029</t>
        </is>
      </c>
      <c r="C90" t="n">
        <v>7013.4127</v>
      </c>
      <c r="D90" t="n">
        <v>0.99461</v>
      </c>
      <c r="E90" t="n">
        <v>6564.05407</v>
      </c>
      <c r="F90" t="n">
        <v>3.32013</v>
      </c>
      <c r="G90" t="n">
        <v>2425.12099</v>
      </c>
      <c r="H90" t="n">
        <v>5.62935</v>
      </c>
      <c r="I90" t="n">
        <v>1930.80275</v>
      </c>
      <c r="J90" t="n">
        <v>7.64596</v>
      </c>
      <c r="K90" t="n">
        <v>4363.58156</v>
      </c>
      <c r="L90" t="n">
        <v>12.37973</v>
      </c>
      <c r="M90" t="n">
        <v>3217.21147</v>
      </c>
      <c r="N90" t="n">
        <v>18.96752</v>
      </c>
    </row>
    <row r="91">
      <c r="A91" s="102" t="n">
        <v>89</v>
      </c>
      <c r="B91" t="inlineStr">
        <is>
          <t>Sep 2029</t>
        </is>
      </c>
      <c r="C91" t="n">
        <v>7043.88881</v>
      </c>
      <c r="D91" t="n">
        <v>0.97405</v>
      </c>
      <c r="E91" t="n">
        <v>6564.09231</v>
      </c>
      <c r="F91" t="n">
        <v>3.26427</v>
      </c>
      <c r="G91" t="n">
        <v>2423.94119</v>
      </c>
      <c r="H91" t="n">
        <v>5.58261</v>
      </c>
      <c r="I91" t="n">
        <v>1980.01108</v>
      </c>
      <c r="J91" t="n">
        <v>7.56262</v>
      </c>
      <c r="K91" t="n">
        <v>4381.30039</v>
      </c>
      <c r="L91" t="n">
        <v>12.30288</v>
      </c>
      <c r="M91" t="n">
        <v>3238.01582</v>
      </c>
      <c r="N91" t="n">
        <v>18.90087</v>
      </c>
    </row>
    <row r="92">
      <c r="A92" s="102" t="n">
        <v>90</v>
      </c>
      <c r="B92" t="inlineStr">
        <is>
          <t>Oct 2029</t>
        </is>
      </c>
      <c r="C92" t="n">
        <v>7002.68753</v>
      </c>
      <c r="D92" t="n">
        <v>0.97931</v>
      </c>
      <c r="E92" t="n">
        <v>6547.59884</v>
      </c>
      <c r="F92" t="n">
        <v>3.27134</v>
      </c>
      <c r="G92" t="n">
        <v>2422.72973</v>
      </c>
      <c r="H92" t="n">
        <v>5.56255</v>
      </c>
      <c r="I92" t="n">
        <v>2016.48373</v>
      </c>
      <c r="J92" t="n">
        <v>7.55656</v>
      </c>
      <c r="K92" t="n">
        <v>4399.48754</v>
      </c>
      <c r="L92" t="n">
        <v>12.31552</v>
      </c>
      <c r="M92" t="n">
        <v>3259.56409</v>
      </c>
      <c r="N92" t="n">
        <v>18.91685</v>
      </c>
    </row>
    <row r="93">
      <c r="A93" s="102" t="n">
        <v>91</v>
      </c>
      <c r="B93" t="inlineStr">
        <is>
          <t>Nov 2029</t>
        </is>
      </c>
      <c r="C93" t="n">
        <v>7088.40299</v>
      </c>
      <c r="D93" t="n">
        <v>0.98173</v>
      </c>
      <c r="E93" t="n">
        <v>6543.972</v>
      </c>
      <c r="F93" t="n">
        <v>3.2976</v>
      </c>
      <c r="G93" t="n">
        <v>2422.74218</v>
      </c>
      <c r="H93" t="n">
        <v>5.5882</v>
      </c>
      <c r="I93" t="n">
        <v>2015.0933</v>
      </c>
      <c r="J93" t="n">
        <v>7.61798</v>
      </c>
      <c r="K93" t="n">
        <v>4437.23343</v>
      </c>
      <c r="L93" t="n">
        <v>12.36374</v>
      </c>
      <c r="M93" t="n">
        <v>3238.21854</v>
      </c>
      <c r="N93" t="n">
        <v>18.94157</v>
      </c>
    </row>
    <row r="94">
      <c r="A94" s="102" t="n">
        <v>92</v>
      </c>
      <c r="B94" t="inlineStr">
        <is>
          <t>Dec 2029</t>
        </is>
      </c>
      <c r="C94" t="n">
        <v>7115.28716</v>
      </c>
      <c r="D94" t="n">
        <v>0.95667</v>
      </c>
      <c r="E94" t="n">
        <v>6566.5957</v>
      </c>
      <c r="F94" t="n">
        <v>3.25516</v>
      </c>
      <c r="G94" t="n">
        <v>2420.80053</v>
      </c>
      <c r="H94" t="n">
        <v>5.53665</v>
      </c>
      <c r="I94" t="n">
        <v>2050.35527</v>
      </c>
      <c r="J94" t="n">
        <v>7.50312</v>
      </c>
      <c r="K94" t="n">
        <v>4454.92631</v>
      </c>
      <c r="L94" t="n">
        <v>12.25033</v>
      </c>
      <c r="M94" t="n">
        <v>3259.03525</v>
      </c>
      <c r="N94" t="n">
        <v>18.86433</v>
      </c>
    </row>
    <row r="95">
      <c r="A95" s="102" t="n">
        <v>93</v>
      </c>
      <c r="B95" t="inlineStr">
        <is>
          <t>Jan 2030</t>
        </is>
      </c>
      <c r="C95" t="n">
        <v>7093.73679</v>
      </c>
      <c r="D95" t="n">
        <v>0.96478</v>
      </c>
      <c r="E95" t="n">
        <v>6546.8577</v>
      </c>
      <c r="F95" t="n">
        <v>3.26795</v>
      </c>
      <c r="G95" t="n">
        <v>2421.22815</v>
      </c>
      <c r="H95" t="n">
        <v>5.57289</v>
      </c>
      <c r="I95" t="n">
        <v>2061.70931</v>
      </c>
      <c r="J95" t="n">
        <v>7.56875</v>
      </c>
      <c r="K95" t="n">
        <v>4473.31516</v>
      </c>
      <c r="L95" t="n">
        <v>12.26301</v>
      </c>
      <c r="M95" t="n">
        <v>3285.69442</v>
      </c>
      <c r="N95" t="n">
        <v>18.88421</v>
      </c>
    </row>
    <row r="96">
      <c r="A96" s="102" t="n">
        <v>94</v>
      </c>
      <c r="B96" t="inlineStr">
        <is>
          <t>Feb 2030</t>
        </is>
      </c>
      <c r="C96" t="n">
        <v>7179.3237</v>
      </c>
      <c r="D96" t="n">
        <v>0.97275</v>
      </c>
      <c r="E96" t="n">
        <v>6531.25887</v>
      </c>
      <c r="F96" t="n">
        <v>3.28099</v>
      </c>
      <c r="G96" t="n">
        <v>2431.3272</v>
      </c>
      <c r="H96" t="n">
        <v>5.59452</v>
      </c>
      <c r="I96" t="n">
        <v>2051.95875</v>
      </c>
      <c r="J96" t="n">
        <v>7.55811</v>
      </c>
      <c r="K96" t="n">
        <v>4508.64156</v>
      </c>
      <c r="L96" t="n">
        <v>12.28984</v>
      </c>
      <c r="M96" t="n">
        <v>3248.33815</v>
      </c>
      <c r="N96" t="n">
        <v>18.84301</v>
      </c>
    </row>
    <row r="97">
      <c r="A97" s="102" t="n">
        <v>95</v>
      </c>
      <c r="B97" t="inlineStr">
        <is>
          <t>Mar 2030</t>
        </is>
      </c>
      <c r="C97" t="n">
        <v>7204.57045</v>
      </c>
      <c r="D97" t="n">
        <v>0.96583</v>
      </c>
      <c r="E97" t="n">
        <v>6537.68295</v>
      </c>
      <c r="F97" t="n">
        <v>3.26965</v>
      </c>
      <c r="G97" t="n">
        <v>2429.11804</v>
      </c>
      <c r="H97" t="n">
        <v>5.57174</v>
      </c>
      <c r="I97" t="n">
        <v>2101.2521</v>
      </c>
      <c r="J97" t="n">
        <v>7.55834</v>
      </c>
      <c r="K97" t="n">
        <v>4526.69013</v>
      </c>
      <c r="L97" t="n">
        <v>12.28759</v>
      </c>
      <c r="M97" t="n">
        <v>3269.1432</v>
      </c>
      <c r="N97" t="n">
        <v>18.84073</v>
      </c>
    </row>
    <row r="98">
      <c r="A98" s="102" t="n">
        <v>96</v>
      </c>
      <c r="B98" t="inlineStr">
        <is>
          <t>Apr 2030</t>
        </is>
      </c>
      <c r="C98" t="n">
        <v>7180.64139</v>
      </c>
      <c r="D98" t="n">
        <v>0.97403</v>
      </c>
      <c r="E98" t="n">
        <v>6500.76792</v>
      </c>
      <c r="F98" t="n">
        <v>3.28552</v>
      </c>
      <c r="G98" t="n">
        <v>2428.37171</v>
      </c>
      <c r="H98" t="n">
        <v>5.57323</v>
      </c>
      <c r="I98" t="n">
        <v>2139.71067</v>
      </c>
      <c r="J98" t="n">
        <v>7.54992</v>
      </c>
      <c r="K98" t="n">
        <v>4545.98611</v>
      </c>
      <c r="L98" t="n">
        <v>12.30059</v>
      </c>
      <c r="M98" t="n">
        <v>3291.81091</v>
      </c>
      <c r="N98" t="n">
        <v>18.85773</v>
      </c>
    </row>
    <row r="99">
      <c r="A99" s="102" t="n">
        <v>97</v>
      </c>
      <c r="B99" t="inlineStr">
        <is>
          <t>May 2030</t>
        </is>
      </c>
      <c r="C99" t="n">
        <v>7227.84086</v>
      </c>
      <c r="D99" t="n">
        <v>1.00885</v>
      </c>
      <c r="E99" t="n">
        <v>6496.4924</v>
      </c>
      <c r="F99" t="n">
        <v>3.32477</v>
      </c>
      <c r="G99" t="n">
        <v>2441.92374</v>
      </c>
      <c r="H99" t="n">
        <v>5.62521</v>
      </c>
      <c r="I99" t="n">
        <v>2175.94397</v>
      </c>
      <c r="J99" t="n">
        <v>7.70468</v>
      </c>
      <c r="K99" t="n">
        <v>4538.53209</v>
      </c>
      <c r="L99" t="n">
        <v>12.48161</v>
      </c>
      <c r="M99" t="n">
        <v>3254.65157</v>
      </c>
      <c r="N99" t="n">
        <v>18.91262</v>
      </c>
    </row>
    <row r="100">
      <c r="A100" s="102" t="n">
        <v>98</v>
      </c>
      <c r="B100" t="inlineStr">
        <is>
          <t>Jun 2030</t>
        </is>
      </c>
      <c r="C100" t="n">
        <v>7256.48944</v>
      </c>
      <c r="D100" t="n">
        <v>0.95838</v>
      </c>
      <c r="E100" t="n">
        <v>6515.10119</v>
      </c>
      <c r="F100" t="n">
        <v>3.26949</v>
      </c>
      <c r="G100" t="n">
        <v>2441.93973</v>
      </c>
      <c r="H100" t="n">
        <v>5.53209</v>
      </c>
      <c r="I100" t="n">
        <v>2211.30358</v>
      </c>
      <c r="J100" t="n">
        <v>7.55743</v>
      </c>
      <c r="K100" t="n">
        <v>4557.29608</v>
      </c>
      <c r="L100" t="n">
        <v>12.30683</v>
      </c>
      <c r="M100" t="n">
        <v>3275.47552</v>
      </c>
      <c r="N100" t="n">
        <v>18.7757</v>
      </c>
    </row>
    <row r="101">
      <c r="A101" s="102" t="n">
        <v>99</v>
      </c>
      <c r="B101" t="inlineStr">
        <is>
          <t>Jul 2030</t>
        </is>
      </c>
      <c r="C101" t="n">
        <v>7218.77268</v>
      </c>
      <c r="D101" t="n">
        <v>0.98664</v>
      </c>
      <c r="E101" t="n">
        <v>6512.30228</v>
      </c>
      <c r="F101" t="n">
        <v>3.29764</v>
      </c>
      <c r="G101" t="n">
        <v>2439.95566</v>
      </c>
      <c r="H101" t="n">
        <v>5.56922</v>
      </c>
      <c r="I101" t="n">
        <v>2220.85189</v>
      </c>
      <c r="J101" t="n">
        <v>7.61687</v>
      </c>
      <c r="K101" t="n">
        <v>4575.66816</v>
      </c>
      <c r="L101" t="n">
        <v>12.31892</v>
      </c>
      <c r="M101" t="n">
        <v>3301.10722</v>
      </c>
      <c r="N101" t="n">
        <v>18.79533</v>
      </c>
    </row>
    <row r="102">
      <c r="A102" s="102" t="n">
        <v>100</v>
      </c>
      <c r="B102" t="inlineStr">
        <is>
          <t>Aug 2030</t>
        </is>
      </c>
      <c r="C102" t="n">
        <v>7253.35721</v>
      </c>
      <c r="D102" t="n">
        <v>0.99768</v>
      </c>
      <c r="E102" t="n">
        <v>6499.89244</v>
      </c>
      <c r="F102" t="n">
        <v>3.32074</v>
      </c>
      <c r="G102" t="n">
        <v>2439.90489</v>
      </c>
      <c r="H102" t="n">
        <v>5.60899</v>
      </c>
      <c r="I102" t="n">
        <v>2276.31798</v>
      </c>
      <c r="J102" t="n">
        <v>7.74191</v>
      </c>
      <c r="K102" t="n">
        <v>4567.79804</v>
      </c>
      <c r="L102" t="n">
        <v>12.46629</v>
      </c>
      <c r="M102" t="n">
        <v>3255.78439</v>
      </c>
      <c r="N102" t="n">
        <v>18.81344</v>
      </c>
    </row>
    <row r="103">
      <c r="A103" s="102" t="n">
        <v>101</v>
      </c>
      <c r="B103" t="inlineStr">
        <is>
          <t>Sep 2030</t>
        </is>
      </c>
      <c r="C103" t="n">
        <v>7279.24591</v>
      </c>
      <c r="D103" t="n">
        <v>0.95842</v>
      </c>
      <c r="E103" t="n">
        <v>6503.3113</v>
      </c>
      <c r="F103" t="n">
        <v>3.2786</v>
      </c>
      <c r="G103" t="n">
        <v>2438.67837</v>
      </c>
      <c r="H103" t="n">
        <v>5.56408</v>
      </c>
      <c r="I103" t="n">
        <v>2327.14546</v>
      </c>
      <c r="J103" t="n">
        <v>7.63084</v>
      </c>
      <c r="K103" t="n">
        <v>4586.18409</v>
      </c>
      <c r="L103" t="n">
        <v>12.37588</v>
      </c>
      <c r="M103" t="n">
        <v>3276.643</v>
      </c>
      <c r="N103" t="n">
        <v>18.7487</v>
      </c>
    </row>
    <row r="104">
      <c r="A104" s="102" t="n">
        <v>102</v>
      </c>
      <c r="B104" t="inlineStr">
        <is>
          <t>Oct 2030</t>
        </is>
      </c>
      <c r="C104" t="n">
        <v>7236.74305</v>
      </c>
      <c r="D104" t="n">
        <v>0.96716</v>
      </c>
      <c r="E104" t="n">
        <v>6486.16428</v>
      </c>
      <c r="F104" t="n">
        <v>3.287</v>
      </c>
      <c r="G104" t="n">
        <v>2437.96119</v>
      </c>
      <c r="H104" t="n">
        <v>5.54467</v>
      </c>
      <c r="I104" t="n">
        <v>2365.23818</v>
      </c>
      <c r="J104" t="n">
        <v>7.63026</v>
      </c>
      <c r="K104" t="n">
        <v>4604.64957</v>
      </c>
      <c r="L104" t="n">
        <v>12.38762</v>
      </c>
      <c r="M104" t="n">
        <v>3299.11645</v>
      </c>
      <c r="N104" t="n">
        <v>18.76604</v>
      </c>
    </row>
    <row r="105">
      <c r="A105" s="102" t="n">
        <v>103</v>
      </c>
      <c r="B105" t="inlineStr">
        <is>
          <t>Nov 2030</t>
        </is>
      </c>
      <c r="C105" t="n">
        <v>7259.99438</v>
      </c>
      <c r="D105" t="n">
        <v>0.98661</v>
      </c>
      <c r="E105" t="n">
        <v>6484.09333</v>
      </c>
      <c r="F105" t="n">
        <v>3.29648</v>
      </c>
      <c r="G105" t="n">
        <v>2449.11665</v>
      </c>
      <c r="H105" t="n">
        <v>5.59388</v>
      </c>
      <c r="I105" t="n">
        <v>2430.29009</v>
      </c>
      <c r="J105" t="n">
        <v>7.69693</v>
      </c>
      <c r="K105" t="n">
        <v>4584.01572</v>
      </c>
      <c r="L105" t="n">
        <v>12.52826</v>
      </c>
      <c r="M105" t="n">
        <v>3249.06527</v>
      </c>
      <c r="N105" t="n">
        <v>18.79393</v>
      </c>
    </row>
    <row r="106">
      <c r="A106" s="102" t="n">
        <v>104</v>
      </c>
      <c r="B106" t="inlineStr">
        <is>
          <t>Dec 2030</t>
        </is>
      </c>
      <c r="C106" t="n">
        <v>7287.68447</v>
      </c>
      <c r="D106" t="n">
        <v>0.94923</v>
      </c>
      <c r="E106" t="n">
        <v>6504.13358</v>
      </c>
      <c r="F106" t="n">
        <v>3.27151</v>
      </c>
      <c r="G106" t="n">
        <v>2449.03364</v>
      </c>
      <c r="H106" t="n">
        <v>5.52131</v>
      </c>
      <c r="I106" t="n">
        <v>2465.68037</v>
      </c>
      <c r="J106" t="n">
        <v>7.61016</v>
      </c>
      <c r="K106" t="n">
        <v>4602.44747</v>
      </c>
      <c r="L106" t="n">
        <v>12.4093</v>
      </c>
      <c r="M106" t="n">
        <v>3269.93127</v>
      </c>
      <c r="N106" t="n">
        <v>18.70546</v>
      </c>
    </row>
    <row r="107">
      <c r="A107" s="102" t="n">
        <v>105</v>
      </c>
      <c r="B107" t="inlineStr">
        <is>
          <t>Jan 2031</t>
        </is>
      </c>
      <c r="C107" t="n">
        <v>7243.93626</v>
      </c>
      <c r="D107" t="n">
        <v>0.9504899999999999</v>
      </c>
      <c r="E107" t="n">
        <v>6501.92522</v>
      </c>
      <c r="F107" t="n">
        <v>3.28717</v>
      </c>
      <c r="G107" t="n">
        <v>2450.86555</v>
      </c>
      <c r="H107" t="n">
        <v>5.5595</v>
      </c>
      <c r="I107" t="n">
        <v>2473.97356</v>
      </c>
      <c r="J107" t="n">
        <v>7.66529</v>
      </c>
      <c r="K107" t="n">
        <v>4620.95731</v>
      </c>
      <c r="L107" t="n">
        <v>12.42078</v>
      </c>
      <c r="M107" t="n">
        <v>3296.58851</v>
      </c>
      <c r="N107" t="n">
        <v>18.72638</v>
      </c>
    </row>
    <row r="108">
      <c r="A108" s="102" t="n">
        <v>106</v>
      </c>
      <c r="B108" t="inlineStr">
        <is>
          <t>Feb 2031</t>
        </is>
      </c>
      <c r="C108" t="n">
        <v>7248.32189</v>
      </c>
      <c r="D108" t="n">
        <v>0.97537</v>
      </c>
      <c r="E108" t="n">
        <v>6538.82796</v>
      </c>
      <c r="F108" t="n">
        <v>3.28055</v>
      </c>
      <c r="G108" t="n">
        <v>2446.15323</v>
      </c>
      <c r="H108" t="n">
        <v>5.61683</v>
      </c>
      <c r="I108" t="n">
        <v>2559.00954</v>
      </c>
      <c r="J108" t="n">
        <v>7.66564</v>
      </c>
      <c r="K108" t="n">
        <v>4585.45826</v>
      </c>
      <c r="L108" t="n">
        <v>12.56742</v>
      </c>
      <c r="M108" t="n">
        <v>3229.15326</v>
      </c>
      <c r="N108" t="n">
        <v>18.70773</v>
      </c>
    </row>
    <row r="109">
      <c r="A109" s="102" t="n">
        <v>107</v>
      </c>
      <c r="B109" t="inlineStr">
        <is>
          <t>Mar 2031</t>
        </is>
      </c>
      <c r="C109" t="n">
        <v>7279.27963</v>
      </c>
      <c r="D109" t="n">
        <v>0.95548</v>
      </c>
      <c r="E109" t="n">
        <v>6534.49128</v>
      </c>
      <c r="F109" t="n">
        <v>3.28519</v>
      </c>
      <c r="G109" t="n">
        <v>2447.97412</v>
      </c>
      <c r="H109" t="n">
        <v>5.56938</v>
      </c>
      <c r="I109" t="n">
        <v>2609.84693</v>
      </c>
      <c r="J109" t="n">
        <v>7.68471</v>
      </c>
      <c r="K109" t="n">
        <v>4603.64313</v>
      </c>
      <c r="L109" t="n">
        <v>12.54938</v>
      </c>
      <c r="M109" t="n">
        <v>3250.03436</v>
      </c>
      <c r="N109" t="n">
        <v>18.69953</v>
      </c>
    </row>
    <row r="110">
      <c r="A110" s="102" t="n">
        <v>108</v>
      </c>
      <c r="B110" t="inlineStr">
        <is>
          <t>Apr 2031</t>
        </is>
      </c>
      <c r="C110" t="n">
        <v>7228.95997</v>
      </c>
      <c r="D110" t="n">
        <v>0.9688099999999999</v>
      </c>
      <c r="E110" t="n">
        <v>6515.15354</v>
      </c>
      <c r="F110" t="n">
        <v>3.2995</v>
      </c>
      <c r="G110" t="n">
        <v>2449.01161</v>
      </c>
      <c r="H110" t="n">
        <v>5.56894</v>
      </c>
      <c r="I110" t="n">
        <v>2653.61542</v>
      </c>
      <c r="J110" t="n">
        <v>7.68482</v>
      </c>
      <c r="K110" t="n">
        <v>4622.22861</v>
      </c>
      <c r="L110" t="n">
        <v>12.56047</v>
      </c>
      <c r="M110" t="n">
        <v>3275.77159</v>
      </c>
      <c r="N110" t="n">
        <v>18.71989</v>
      </c>
    </row>
    <row r="111">
      <c r="A111" s="102" t="n">
        <v>109</v>
      </c>
      <c r="B111" t="inlineStr">
        <is>
          <t>May 2031</t>
        </is>
      </c>
      <c r="C111" t="n">
        <v>7234.69138</v>
      </c>
      <c r="D111" t="n">
        <v>0.99588</v>
      </c>
      <c r="E111" t="n">
        <v>6523.50572</v>
      </c>
      <c r="F111" t="n">
        <v>3.32843</v>
      </c>
      <c r="G111" t="n">
        <v>2482.20121</v>
      </c>
      <c r="H111" t="n">
        <v>5.61872</v>
      </c>
      <c r="I111" t="n">
        <v>2705.96483</v>
      </c>
      <c r="J111" t="n">
        <v>7.80574</v>
      </c>
      <c r="K111" t="n">
        <v>4612.28249</v>
      </c>
      <c r="L111" t="n">
        <v>12.75151</v>
      </c>
      <c r="M111" t="n">
        <v>3219.04767</v>
      </c>
      <c r="N111" t="n">
        <v>18.83617</v>
      </c>
    </row>
    <row r="112">
      <c r="A112" s="102" t="n">
        <v>110</v>
      </c>
      <c r="B112" t="inlineStr">
        <is>
          <t>Jun 2031</t>
        </is>
      </c>
      <c r="C112" t="n">
        <v>7264.11906</v>
      </c>
      <c r="D112" t="n">
        <v>0.94639</v>
      </c>
      <c r="E112" t="n">
        <v>6540.29367</v>
      </c>
      <c r="F112" t="n">
        <v>3.27219</v>
      </c>
      <c r="G112" t="n">
        <v>2483.46131</v>
      </c>
      <c r="H112" t="n">
        <v>5.52739</v>
      </c>
      <c r="I112" t="n">
        <v>2741.67123</v>
      </c>
      <c r="J112" t="n">
        <v>7.64296</v>
      </c>
      <c r="K112" t="n">
        <v>4630.75293</v>
      </c>
      <c r="L112" t="n">
        <v>12.57408</v>
      </c>
      <c r="M112" t="n">
        <v>3240.02419</v>
      </c>
      <c r="N112" t="n">
        <v>18.70456</v>
      </c>
    </row>
    <row r="113">
      <c r="A113" s="102" t="n">
        <v>111</v>
      </c>
      <c r="B113" t="inlineStr">
        <is>
          <t>Jul 2031</t>
        </is>
      </c>
      <c r="C113" t="n">
        <v>7214.81557</v>
      </c>
      <c r="D113" t="n">
        <v>0.97537</v>
      </c>
      <c r="E113" t="n">
        <v>6545.77405</v>
      </c>
      <c r="F113" t="n">
        <v>3.30123</v>
      </c>
      <c r="G113" t="n">
        <v>2478.82958</v>
      </c>
      <c r="H113" t="n">
        <v>5.5656</v>
      </c>
      <c r="I113" t="n">
        <v>2753.30774</v>
      </c>
      <c r="J113" t="n">
        <v>7.69051</v>
      </c>
      <c r="K113" t="n">
        <v>4649.68236</v>
      </c>
      <c r="L113" t="n">
        <v>12.5851</v>
      </c>
      <c r="M113" t="n">
        <v>3266.25054</v>
      </c>
      <c r="N113" t="n">
        <v>18.72527</v>
      </c>
    </row>
    <row r="114">
      <c r="A114" s="102" t="n">
        <v>112</v>
      </c>
      <c r="B114" t="inlineStr">
        <is>
          <t>Aug 2031</t>
        </is>
      </c>
      <c r="C114" t="n">
        <v>7224.51254</v>
      </c>
      <c r="D114" t="n">
        <v>0.99922</v>
      </c>
      <c r="E114" t="n">
        <v>6545.77017</v>
      </c>
      <c r="F114" t="n">
        <v>3.31296</v>
      </c>
      <c r="G114" t="n">
        <v>2483.95702</v>
      </c>
      <c r="H114" t="n">
        <v>5.62291</v>
      </c>
      <c r="I114" t="n">
        <v>2815.24786</v>
      </c>
      <c r="J114" t="n">
        <v>7.78381</v>
      </c>
      <c r="K114" t="n">
        <v>4637.47277</v>
      </c>
      <c r="L114" t="n">
        <v>12.72798</v>
      </c>
      <c r="M114" t="n">
        <v>3218.79134</v>
      </c>
      <c r="N114" t="n">
        <v>18.79419</v>
      </c>
    </row>
    <row r="115">
      <c r="A115" s="102" t="n">
        <v>113</v>
      </c>
      <c r="B115" t="inlineStr">
        <is>
          <t>Sep 2031</t>
        </is>
      </c>
      <c r="C115" t="n">
        <v>7255.86938</v>
      </c>
      <c r="D115" t="n">
        <v>0.9477100000000001</v>
      </c>
      <c r="E115" t="n">
        <v>6540.27876</v>
      </c>
      <c r="F115" t="n">
        <v>3.27729</v>
      </c>
      <c r="G115" t="n">
        <v>2486.4069</v>
      </c>
      <c r="H115" t="n">
        <v>5.55084</v>
      </c>
      <c r="I115" t="n">
        <v>2866.26619</v>
      </c>
      <c r="J115" t="n">
        <v>7.66159</v>
      </c>
      <c r="K115" t="n">
        <v>4655.92002</v>
      </c>
      <c r="L115" t="n">
        <v>12.62887</v>
      </c>
      <c r="M115" t="n">
        <v>3239.67455</v>
      </c>
      <c r="N115" t="n">
        <v>18.71009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 codeName="Sheet3">
    <tabColor theme="7" tint="0.7999816888943144"/>
    <outlinePr summaryBelow="1" summaryRight="1"/>
    <pageSetUpPr/>
  </sheetPr>
  <dimension ref="A1:S22"/>
  <sheetViews>
    <sheetView workbookViewId="0">
      <selection activeCell="J29" sqref="J29"/>
    </sheetView>
  </sheetViews>
  <sheetFormatPr baseColWidth="8" defaultRowHeight="14.4"/>
  <cols>
    <col width="10.109375" customWidth="1" style="120" min="2" max="2"/>
    <col width="19.33203125" bestFit="1" customWidth="1" style="120" min="3" max="3"/>
    <col width="9.109375" customWidth="1" style="120" min="5" max="5"/>
    <col width="4.109375" customWidth="1" style="120" min="6" max="6"/>
    <col width="9.109375" customWidth="1" style="120" min="7" max="7"/>
    <col width="23.88671875" bestFit="1" customWidth="1" style="120" min="8" max="8"/>
    <col width="16.44140625" bestFit="1" customWidth="1" style="120" min="9" max="9"/>
    <col width="14.109375" bestFit="1" customWidth="1" style="120" min="10" max="10"/>
    <col width="19.88671875" bestFit="1" customWidth="1" style="120" min="11" max="11"/>
    <col width="19.33203125" bestFit="1" customWidth="1" style="120" min="12" max="12"/>
    <col width="9.109375" customWidth="1" style="120" min="13" max="13"/>
    <col width="20.44140625" bestFit="1" customWidth="1" style="120" min="14" max="14"/>
  </cols>
  <sheetData>
    <row r="1">
      <c r="A1" s="119" t="inlineStr">
        <is>
          <t>Fiscal Year Funding Needs</t>
        </is>
      </c>
    </row>
    <row r="2"/>
    <row r="3">
      <c r="A3" s="121" t="n"/>
      <c r="B3" s="121" t="n"/>
      <c r="C3" s="121" t="n"/>
      <c r="D3" s="121" t="n"/>
      <c r="G3" s="58" t="n"/>
      <c r="H3" s="58" t="n"/>
      <c r="I3" s="58" t="n"/>
      <c r="J3" s="58" t="n"/>
      <c r="K3" s="58" t="n"/>
      <c r="L3" s="58" t="n"/>
      <c r="M3" s="58" t="n"/>
      <c r="N3" s="58" t="n"/>
      <c r="O3" s="58" t="n"/>
      <c r="P3" s="58" t="n"/>
      <c r="Q3" s="58" t="n"/>
      <c r="R3" s="58" t="n"/>
      <c r="S3" s="58" t="n"/>
    </row>
    <row r="5">
      <c r="B5" s="55" t="inlineStr">
        <is>
          <t>FY</t>
        </is>
      </c>
      <c r="C5" s="71" t="inlineStr">
        <is>
          <t>Funding Need ($ bn)</t>
        </is>
      </c>
      <c r="E5" s="58" t="inlineStr">
        <is>
          <t>Note: funding need should be entered as a positive number (e.g., a 2022 value of 1000 would indicate Treasury needs to borrow $1 tn of debt over FY 2022)</t>
        </is>
      </c>
    </row>
    <row r="6">
      <c r="B6" s="70" t="n">
        <v>2022</v>
      </c>
      <c r="C6" s="130" t="n">
        <v>530.5</v>
      </c>
      <c r="E6" s="61" t="inlineStr">
        <is>
          <t>Note: funding need for the currently ongoing FY should only reflect the borrowing requirements for the remaining portion of the FY</t>
        </is>
      </c>
    </row>
    <row r="7">
      <c r="B7" s="70" t="n">
        <v>2023</v>
      </c>
      <c r="C7" s="131" t="n">
        <v>1042.75</v>
      </c>
    </row>
    <row r="8">
      <c r="B8" s="70" t="n">
        <v>2024</v>
      </c>
      <c r="C8" s="131" t="n">
        <v>1047.54625</v>
      </c>
      <c r="F8" s="65" t="inlineStr">
        <is>
          <t>Example Funding Need Calculation (for demonstration purposes)</t>
        </is>
      </c>
    </row>
    <row r="9">
      <c r="B9" s="70" t="n">
        <v>2025</v>
      </c>
      <c r="C9" s="131" t="n">
        <v>1368.37036875</v>
      </c>
    </row>
    <row r="10" ht="17.25" customHeight="1" s="120">
      <c r="B10" s="70" t="n">
        <v>2026</v>
      </c>
      <c r="C10" s="131" t="n">
        <v>1389.22333165625</v>
      </c>
      <c r="G10" s="63" t="n"/>
      <c r="H10" s="56" t="inlineStr">
        <is>
          <t>Net Borrowing Projection</t>
        </is>
      </c>
      <c r="I10" s="56" t="inlineStr">
        <is>
          <t>TGA Target Value</t>
        </is>
      </c>
      <c r="J10" s="56" t="inlineStr">
        <is>
          <t>Growth in TGA</t>
        </is>
      </c>
      <c r="K10" s="56" t="inlineStr">
        <is>
          <t>YTD Funding Raised1</t>
        </is>
      </c>
      <c r="L10" s="71" t="inlineStr">
        <is>
          <t>Funding Need ($ bn)</t>
        </is>
      </c>
      <c r="M10" s="62" t="n"/>
      <c r="N10" s="72" t="inlineStr">
        <is>
          <t>3/31 TGA Balance</t>
        </is>
      </c>
      <c r="O10" s="132" t="n">
        <v>651.5</v>
      </c>
    </row>
    <row r="11">
      <c r="B11" s="70" t="n">
        <v>2027</v>
      </c>
      <c r="C11" s="131" t="n">
        <v>1427.106148264219</v>
      </c>
      <c r="G11" s="70" t="n">
        <v>2022</v>
      </c>
      <c r="H11" s="66" t="n">
        <v>1889</v>
      </c>
      <c r="I11" s="133" t="n">
        <v>650</v>
      </c>
      <c r="J11" s="133">
        <f>I11-O10</f>
        <v/>
      </c>
      <c r="K11" s="66" t="n">
        <v>1357</v>
      </c>
      <c r="L11" s="134">
        <f>H11+J11-K11</f>
        <v/>
      </c>
      <c r="N11" s="64" t="inlineStr">
        <is>
          <t>Assumed TGA Growth</t>
        </is>
      </c>
      <c r="O11" s="135" t="n">
        <v>0.035</v>
      </c>
    </row>
    <row r="12">
      <c r="B12" s="70" t="n">
        <v>2028</v>
      </c>
      <c r="C12" s="131" t="n">
        <v>1806.019863453466</v>
      </c>
      <c r="G12" s="70" t="n">
        <v>2023</v>
      </c>
      <c r="H12" s="68" t="n">
        <v>1020</v>
      </c>
      <c r="I12" s="133">
        <f>(1+$O$11)*I11</f>
        <v/>
      </c>
      <c r="J12" s="133">
        <f>I12-I11</f>
        <v/>
      </c>
      <c r="K12" s="66" t="n"/>
      <c r="L12" s="134">
        <f>H12+J12-K12</f>
        <v/>
      </c>
    </row>
    <row r="13">
      <c r="B13" s="70" t="n">
        <v>2029</v>
      </c>
      <c r="C13" s="131" t="n">
        <v>1682.965558674338</v>
      </c>
      <c r="G13" s="70" t="n">
        <v>2024</v>
      </c>
      <c r="H13" s="68" t="n">
        <v>1024</v>
      </c>
      <c r="I13" s="133">
        <f>(1+$O$11)*I12</f>
        <v/>
      </c>
      <c r="J13" s="133">
        <f>I13-I12</f>
        <v/>
      </c>
      <c r="K13" s="66" t="n"/>
      <c r="L13" s="134">
        <f>H13+J13-K13</f>
        <v/>
      </c>
    </row>
    <row r="14">
      <c r="B14" s="70" t="n">
        <v>2030</v>
      </c>
      <c r="C14" s="131" t="n">
        <v>2076.944353227939</v>
      </c>
      <c r="G14" s="70" t="n">
        <v>2025</v>
      </c>
      <c r="H14" s="66" t="n">
        <v>1344</v>
      </c>
      <c r="I14" s="133">
        <f>(1+$O$11)*I13</f>
        <v/>
      </c>
      <c r="J14" s="133">
        <f>I14-I13</f>
        <v/>
      </c>
      <c r="K14" s="66" t="n"/>
      <c r="L14" s="134">
        <f>H14+J14-K14</f>
        <v/>
      </c>
    </row>
    <row r="15">
      <c r="B15" s="70" t="n">
        <v>2031</v>
      </c>
      <c r="C15" s="131" t="n">
        <v>2170.957405590917</v>
      </c>
      <c r="G15" s="70" t="n">
        <v>2026</v>
      </c>
      <c r="H15" s="66" t="n">
        <v>1364</v>
      </c>
      <c r="I15" s="133">
        <f>(1+$O$11)*I14</f>
        <v/>
      </c>
      <c r="J15" s="133">
        <f>I15-I14</f>
        <v/>
      </c>
      <c r="K15" s="66" t="n"/>
      <c r="L15" s="134">
        <f>H15+J15-K15</f>
        <v/>
      </c>
    </row>
    <row r="16">
      <c r="G16" s="70" t="n">
        <v>2027</v>
      </c>
      <c r="H16" s="66" t="n">
        <v>1401</v>
      </c>
      <c r="I16" s="133">
        <f>(1+$O$11)*I15</f>
        <v/>
      </c>
      <c r="J16" s="133">
        <f>I16-I15</f>
        <v/>
      </c>
      <c r="K16" s="66" t="n"/>
      <c r="L16" s="134">
        <f>H16+J16-K16</f>
        <v/>
      </c>
    </row>
    <row r="17">
      <c r="G17" s="70" t="n">
        <v>2028</v>
      </c>
      <c r="H17" s="66" t="n">
        <v>1779</v>
      </c>
      <c r="I17" s="133">
        <f>(1+$O$11)*I16</f>
        <v/>
      </c>
      <c r="J17" s="133">
        <f>I17-I16</f>
        <v/>
      </c>
      <c r="K17" s="66" t="n"/>
      <c r="L17" s="134">
        <f>H17+J17-K17</f>
        <v/>
      </c>
    </row>
    <row r="18">
      <c r="G18" s="70" t="n">
        <v>2029</v>
      </c>
      <c r="H18" s="66" t="n">
        <v>1655</v>
      </c>
      <c r="I18" s="133">
        <f>(1+$O$11)*I17</f>
        <v/>
      </c>
      <c r="J18" s="133">
        <f>I18-I17</f>
        <v/>
      </c>
      <c r="K18" s="66" t="n"/>
      <c r="L18" s="134">
        <f>H18+J18-K18</f>
        <v/>
      </c>
    </row>
    <row r="19">
      <c r="G19" s="70" t="n">
        <v>2030</v>
      </c>
      <c r="H19" s="66" t="n">
        <v>2048</v>
      </c>
      <c r="I19" s="133">
        <f>(1+$O$11)*I18</f>
        <v/>
      </c>
      <c r="J19" s="133">
        <f>I19-I18</f>
        <v/>
      </c>
      <c r="K19" s="66" t="n"/>
      <c r="L19" s="134">
        <f>H19+J19-K19</f>
        <v/>
      </c>
    </row>
    <row r="20">
      <c r="G20" s="70" t="n">
        <v>2031</v>
      </c>
      <c r="H20" s="66" t="n">
        <v>2141</v>
      </c>
      <c r="I20" s="133">
        <f>(1+$O$11)*I19</f>
        <v/>
      </c>
      <c r="J20" s="133">
        <f>I20-I19</f>
        <v/>
      </c>
      <c r="K20" s="66" t="n"/>
      <c r="L20" s="134">
        <f>H20+J20-K20</f>
        <v/>
      </c>
    </row>
    <row r="21">
      <c r="F21" s="68" t="n"/>
    </row>
    <row r="22">
      <c r="G22" s="122" t="inlineStr">
        <is>
          <t xml:space="preserve">1YTD funding raised can be calculated from Table III-A ("Public Debt Transactions") of the Treasury Daily Statement by summing up marketable bills, notes, and bond issues and then subtracting the bills, notes, and bonds redemptions. </t>
        </is>
      </c>
    </row>
  </sheetData>
  <mergeCells count="2">
    <mergeCell ref="A1:D3"/>
    <mergeCell ref="G22:R22"/>
  </mergeCell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>
  <sheetPr codeName="Sheet4">
    <tabColor theme="7" tint="0.7999816888943144"/>
    <outlinePr summaryBelow="1" summaryRight="1"/>
    <pageSetUpPr/>
  </sheetPr>
  <dimension ref="A1:E122"/>
  <sheetViews>
    <sheetView workbookViewId="0">
      <selection activeCell="F66" sqref="F66"/>
    </sheetView>
  </sheetViews>
  <sheetFormatPr baseColWidth="8" defaultRowHeight="14.4"/>
  <cols>
    <col width="12.5546875" customWidth="1" style="120" min="2" max="2"/>
    <col width="19.33203125" bestFit="1" customWidth="1" style="120" min="3" max="3"/>
  </cols>
  <sheetData>
    <row r="1">
      <c r="A1" s="119" t="inlineStr">
        <is>
          <t>Fed QE Purchases</t>
        </is>
      </c>
    </row>
    <row r="2"/>
    <row r="3">
      <c r="A3" s="121" t="n"/>
      <c r="B3" s="121" t="n"/>
      <c r="C3" s="121" t="n"/>
      <c r="D3" s="121" t="n"/>
    </row>
    <row r="5">
      <c r="B5" s="55" t="inlineStr">
        <is>
          <t>Month</t>
        </is>
      </c>
      <c r="C5" s="56" t="inlineStr">
        <is>
          <t>QE Purchases ($ bn)</t>
        </is>
      </c>
      <c r="E5" s="58" t="inlineStr">
        <is>
          <t>Note: New dates must be entered in the format "MM/15/YY"</t>
        </is>
      </c>
    </row>
    <row r="6">
      <c r="B6" s="136" t="n">
        <v>44666</v>
      </c>
      <c r="C6" s="131" t="n">
        <v>0</v>
      </c>
    </row>
    <row r="7">
      <c r="B7" s="136" t="n">
        <v>44696</v>
      </c>
      <c r="C7" s="131" t="n">
        <v>0</v>
      </c>
    </row>
    <row r="8">
      <c r="B8" s="136" t="n">
        <v>44727</v>
      </c>
      <c r="C8" s="131" t="n">
        <v>0</v>
      </c>
    </row>
    <row r="9">
      <c r="B9" s="136" t="n">
        <v>44757</v>
      </c>
      <c r="C9" s="131" t="n">
        <v>0</v>
      </c>
    </row>
    <row r="10">
      <c r="B10" s="136" t="n">
        <v>44788</v>
      </c>
      <c r="C10" s="131" t="n">
        <v>0</v>
      </c>
    </row>
    <row r="11">
      <c r="B11" s="136" t="n">
        <v>44819</v>
      </c>
      <c r="C11" s="131" t="n">
        <v>0</v>
      </c>
    </row>
    <row r="12">
      <c r="B12" s="136" t="n">
        <v>44849</v>
      </c>
      <c r="C12" s="131" t="n">
        <v>0</v>
      </c>
    </row>
    <row r="13">
      <c r="B13" s="136" t="n">
        <v>44880</v>
      </c>
      <c r="C13" s="131" t="n">
        <v>0</v>
      </c>
    </row>
    <row r="14">
      <c r="B14" s="136" t="n">
        <v>44910</v>
      </c>
      <c r="C14" s="131" t="n">
        <v>0</v>
      </c>
    </row>
    <row r="15">
      <c r="B15" s="136" t="n">
        <v>44941</v>
      </c>
      <c r="C15" s="131" t="n">
        <v>0</v>
      </c>
    </row>
    <row r="16">
      <c r="B16" s="136" t="n">
        <v>44972</v>
      </c>
      <c r="C16" s="131" t="n">
        <v>0</v>
      </c>
    </row>
    <row r="17">
      <c r="B17" s="136" t="n">
        <v>45000</v>
      </c>
      <c r="C17" s="131" t="n">
        <v>0</v>
      </c>
    </row>
    <row r="18">
      <c r="B18" s="136" t="n">
        <v>45031</v>
      </c>
      <c r="C18" s="131" t="n">
        <v>0</v>
      </c>
    </row>
    <row r="19">
      <c r="B19" s="136" t="n">
        <v>45061</v>
      </c>
      <c r="C19" s="131" t="n">
        <v>0</v>
      </c>
    </row>
    <row r="20">
      <c r="B20" s="136" t="n">
        <v>45092</v>
      </c>
      <c r="C20" s="131" t="n">
        <v>0</v>
      </c>
    </row>
    <row r="21">
      <c r="B21" s="136" t="n">
        <v>45122</v>
      </c>
      <c r="C21" s="131" t="n">
        <v>0</v>
      </c>
    </row>
    <row r="22">
      <c r="B22" s="136" t="n">
        <v>45153</v>
      </c>
      <c r="C22" s="131" t="n">
        <v>0</v>
      </c>
    </row>
    <row r="23">
      <c r="B23" s="136" t="n">
        <v>45184</v>
      </c>
      <c r="C23" s="131" t="n">
        <v>0</v>
      </c>
    </row>
    <row r="24">
      <c r="B24" s="136" t="n">
        <v>45214</v>
      </c>
      <c r="C24" s="131" t="n">
        <v>0</v>
      </c>
    </row>
    <row r="25">
      <c r="B25" s="136" t="n">
        <v>45245</v>
      </c>
      <c r="C25" s="131" t="n">
        <v>0</v>
      </c>
    </row>
    <row r="26">
      <c r="B26" s="136" t="n">
        <v>45275</v>
      </c>
      <c r="C26" s="131" t="n">
        <v>0</v>
      </c>
    </row>
    <row r="27">
      <c r="B27" s="136" t="n">
        <v>45306</v>
      </c>
      <c r="C27" s="131" t="n">
        <v>0</v>
      </c>
    </row>
    <row r="28">
      <c r="B28" s="136" t="n">
        <v>45337</v>
      </c>
      <c r="C28" s="131" t="n">
        <v>0</v>
      </c>
    </row>
    <row r="29">
      <c r="B29" s="136" t="n">
        <v>45366</v>
      </c>
      <c r="C29" s="131" t="n">
        <v>0</v>
      </c>
    </row>
    <row r="30">
      <c r="B30" s="136" t="n">
        <v>45397</v>
      </c>
      <c r="C30" s="131" t="n">
        <v>0</v>
      </c>
    </row>
    <row r="31">
      <c r="B31" s="136" t="n">
        <v>45427</v>
      </c>
      <c r="C31" s="131" t="n">
        <v>0</v>
      </c>
    </row>
    <row r="32">
      <c r="B32" s="136" t="n">
        <v>45458</v>
      </c>
      <c r="C32" s="131" t="n">
        <v>0</v>
      </c>
    </row>
    <row r="33">
      <c r="B33" s="136" t="n">
        <v>45488</v>
      </c>
      <c r="C33" s="131" t="n">
        <v>0</v>
      </c>
    </row>
    <row r="34">
      <c r="B34" s="136" t="n">
        <v>45519</v>
      </c>
      <c r="C34" s="131" t="n">
        <v>0</v>
      </c>
    </row>
    <row r="35">
      <c r="B35" s="136" t="n">
        <v>45550</v>
      </c>
      <c r="C35" s="131" t="n">
        <v>0</v>
      </c>
    </row>
    <row r="36">
      <c r="B36" s="136" t="n">
        <v>45580</v>
      </c>
      <c r="C36" s="131" t="n">
        <v>0</v>
      </c>
    </row>
    <row r="37">
      <c r="B37" s="136" t="n">
        <v>45611</v>
      </c>
      <c r="C37" s="131" t="n">
        <v>0</v>
      </c>
    </row>
    <row r="38">
      <c r="B38" s="136" t="n">
        <v>45641</v>
      </c>
      <c r="C38" s="131" t="n">
        <v>0</v>
      </c>
    </row>
    <row r="39">
      <c r="B39" s="136" t="n">
        <v>45672</v>
      </c>
      <c r="C39" s="131" t="n">
        <v>0</v>
      </c>
    </row>
    <row r="40">
      <c r="B40" s="136" t="n">
        <v>45703</v>
      </c>
      <c r="C40" s="131" t="n">
        <v>0</v>
      </c>
    </row>
    <row r="41">
      <c r="B41" s="136" t="n">
        <v>45731</v>
      </c>
      <c r="C41" s="131" t="n">
        <v>0</v>
      </c>
    </row>
    <row r="42">
      <c r="B42" s="136" t="n">
        <v>45762</v>
      </c>
      <c r="C42" s="131" t="n">
        <v>0</v>
      </c>
    </row>
    <row r="43">
      <c r="B43" s="136" t="n">
        <v>45792</v>
      </c>
      <c r="C43" s="131" t="n">
        <v>20</v>
      </c>
    </row>
    <row r="44">
      <c r="B44" s="136" t="n">
        <v>45823</v>
      </c>
      <c r="C44" s="131" t="n">
        <v>20</v>
      </c>
    </row>
    <row r="45">
      <c r="B45" s="136" t="n">
        <v>45853</v>
      </c>
      <c r="C45" s="131" t="n">
        <v>20</v>
      </c>
    </row>
    <row r="46">
      <c r="B46" s="136" t="n">
        <v>45884</v>
      </c>
      <c r="C46" s="131" t="n">
        <v>20</v>
      </c>
    </row>
    <row r="47">
      <c r="B47" s="136" t="n">
        <v>45915</v>
      </c>
      <c r="C47" s="131" t="n">
        <v>20</v>
      </c>
    </row>
    <row r="48">
      <c r="B48" s="136" t="n">
        <v>45945</v>
      </c>
      <c r="C48" s="131" t="n">
        <v>20</v>
      </c>
    </row>
    <row r="49">
      <c r="B49" s="136" t="n">
        <v>45976</v>
      </c>
      <c r="C49" s="131" t="n">
        <v>20</v>
      </c>
    </row>
    <row r="50">
      <c r="B50" s="136" t="n">
        <v>46006</v>
      </c>
      <c r="C50" s="131" t="n">
        <v>20</v>
      </c>
    </row>
    <row r="51">
      <c r="B51" s="136" t="n">
        <v>46037</v>
      </c>
      <c r="C51" s="131" t="n">
        <v>20</v>
      </c>
    </row>
    <row r="52">
      <c r="B52" s="136" t="n">
        <v>46068</v>
      </c>
      <c r="C52" s="131" t="n">
        <v>20</v>
      </c>
    </row>
    <row r="53">
      <c r="B53" s="136" t="n">
        <v>46096</v>
      </c>
      <c r="C53" s="131" t="n">
        <v>20</v>
      </c>
    </row>
    <row r="54">
      <c r="B54" s="136" t="n">
        <v>46127</v>
      </c>
      <c r="C54" s="131" t="n">
        <v>20</v>
      </c>
    </row>
    <row r="55">
      <c r="B55" s="136" t="n">
        <v>46157</v>
      </c>
      <c r="C55" s="131" t="n">
        <v>20</v>
      </c>
    </row>
    <row r="56">
      <c r="B56" s="136" t="n">
        <v>46188</v>
      </c>
      <c r="C56" s="131" t="n">
        <v>20</v>
      </c>
    </row>
    <row r="57">
      <c r="B57" s="136" t="n">
        <v>46218</v>
      </c>
      <c r="C57" s="131" t="n">
        <v>20</v>
      </c>
    </row>
    <row r="58">
      <c r="B58" s="136" t="n">
        <v>46249</v>
      </c>
      <c r="C58" s="131" t="n">
        <v>20</v>
      </c>
    </row>
    <row r="59">
      <c r="B59" s="136" t="n">
        <v>46280</v>
      </c>
      <c r="C59" s="131" t="n">
        <v>20</v>
      </c>
    </row>
    <row r="60">
      <c r="B60" s="136" t="n">
        <v>46310</v>
      </c>
      <c r="C60" s="131" t="n">
        <v>20</v>
      </c>
    </row>
    <row r="61">
      <c r="B61" s="136" t="n">
        <v>46341</v>
      </c>
      <c r="C61" s="131" t="n">
        <v>20</v>
      </c>
    </row>
    <row r="62">
      <c r="B62" s="136" t="n">
        <v>46371</v>
      </c>
      <c r="C62" s="131" t="n">
        <v>20</v>
      </c>
    </row>
    <row r="63">
      <c r="B63" s="136" t="n">
        <v>46402</v>
      </c>
      <c r="C63" s="131" t="n">
        <v>20</v>
      </c>
    </row>
    <row r="64">
      <c r="B64" s="136" t="n">
        <v>46433</v>
      </c>
      <c r="C64" s="131" t="n">
        <v>20</v>
      </c>
    </row>
    <row r="65">
      <c r="B65" s="136" t="n">
        <v>46461</v>
      </c>
      <c r="C65" s="131" t="n">
        <v>20</v>
      </c>
    </row>
    <row r="66">
      <c r="B66" s="136" t="n">
        <v>46492</v>
      </c>
      <c r="C66" s="131" t="n">
        <v>20</v>
      </c>
    </row>
    <row r="67">
      <c r="B67" s="136" t="n">
        <v>46522</v>
      </c>
      <c r="C67" s="131" t="n">
        <v>20</v>
      </c>
    </row>
    <row r="68">
      <c r="B68" s="136" t="n">
        <v>46553</v>
      </c>
      <c r="C68" s="131" t="n">
        <v>20</v>
      </c>
    </row>
    <row r="69">
      <c r="B69" s="136" t="n">
        <v>46583</v>
      </c>
      <c r="C69" s="131" t="n">
        <v>20</v>
      </c>
    </row>
    <row r="70">
      <c r="B70" s="136" t="n">
        <v>46614</v>
      </c>
      <c r="C70" s="131" t="n">
        <v>20</v>
      </c>
    </row>
    <row r="71">
      <c r="B71" s="136" t="n">
        <v>46645</v>
      </c>
      <c r="C71" s="131" t="n">
        <v>20</v>
      </c>
    </row>
    <row r="72">
      <c r="B72" s="136" t="n">
        <v>46675</v>
      </c>
      <c r="C72" s="131" t="n">
        <v>20</v>
      </c>
    </row>
    <row r="73">
      <c r="B73" s="136" t="n">
        <v>46706</v>
      </c>
      <c r="C73" s="131" t="n">
        <v>20</v>
      </c>
    </row>
    <row r="74">
      <c r="B74" s="136" t="n">
        <v>46736</v>
      </c>
      <c r="C74" s="131" t="n">
        <v>20</v>
      </c>
    </row>
    <row r="75">
      <c r="B75" s="136" t="n">
        <v>46767</v>
      </c>
      <c r="C75" s="131" t="n">
        <v>20</v>
      </c>
    </row>
    <row r="76">
      <c r="B76" s="136" t="n">
        <v>46798</v>
      </c>
      <c r="C76" s="131" t="n">
        <v>20</v>
      </c>
    </row>
    <row r="77">
      <c r="B77" s="136" t="n">
        <v>46827</v>
      </c>
      <c r="C77" s="131" t="n">
        <v>20</v>
      </c>
    </row>
    <row r="78">
      <c r="B78" s="136" t="n">
        <v>46858</v>
      </c>
      <c r="C78" s="131" t="n">
        <v>20</v>
      </c>
    </row>
    <row r="79">
      <c r="B79" s="136" t="n">
        <v>46888</v>
      </c>
      <c r="C79" s="131" t="n">
        <v>20</v>
      </c>
    </row>
    <row r="80">
      <c r="B80" s="136" t="n">
        <v>46919</v>
      </c>
      <c r="C80" s="131" t="n">
        <v>20</v>
      </c>
    </row>
    <row r="81">
      <c r="B81" s="136" t="n">
        <v>46949</v>
      </c>
      <c r="C81" s="131" t="n">
        <v>20</v>
      </c>
    </row>
    <row r="82">
      <c r="B82" s="136" t="n">
        <v>46980</v>
      </c>
      <c r="C82" s="131" t="n">
        <v>20</v>
      </c>
    </row>
    <row r="83">
      <c r="B83" s="136" t="n">
        <v>47011</v>
      </c>
      <c r="C83" s="131" t="n">
        <v>20</v>
      </c>
    </row>
    <row r="84">
      <c r="B84" s="136" t="n">
        <v>47041</v>
      </c>
      <c r="C84" s="131" t="n">
        <v>20</v>
      </c>
    </row>
    <row r="85">
      <c r="B85" s="136" t="n">
        <v>47072</v>
      </c>
      <c r="C85" s="131" t="n">
        <v>20</v>
      </c>
    </row>
    <row r="86">
      <c r="B86" s="136" t="n">
        <v>47102</v>
      </c>
      <c r="C86" s="131" t="n">
        <v>20</v>
      </c>
    </row>
    <row r="87">
      <c r="B87" s="136" t="n">
        <v>47133</v>
      </c>
      <c r="C87" s="131" t="n">
        <v>20</v>
      </c>
    </row>
    <row r="88">
      <c r="B88" s="136" t="n">
        <v>47164</v>
      </c>
      <c r="C88" s="131" t="n">
        <v>20</v>
      </c>
    </row>
    <row r="89">
      <c r="B89" s="136" t="n">
        <v>47192</v>
      </c>
      <c r="C89" s="131" t="n">
        <v>20</v>
      </c>
    </row>
    <row r="90">
      <c r="B90" s="136" t="n">
        <v>47223</v>
      </c>
      <c r="C90" s="131" t="n">
        <v>20</v>
      </c>
    </row>
    <row r="91">
      <c r="B91" s="136" t="n">
        <v>47253</v>
      </c>
      <c r="C91" s="131" t="n">
        <v>20</v>
      </c>
    </row>
    <row r="92">
      <c r="B92" s="136" t="n">
        <v>47284</v>
      </c>
      <c r="C92" s="131" t="n">
        <v>20</v>
      </c>
    </row>
    <row r="93">
      <c r="B93" s="136" t="n">
        <v>47314</v>
      </c>
      <c r="C93" s="131" t="n">
        <v>20</v>
      </c>
    </row>
    <row r="94">
      <c r="B94" s="136" t="n">
        <v>47345</v>
      </c>
      <c r="C94" s="131" t="n">
        <v>20</v>
      </c>
    </row>
    <row r="95">
      <c r="B95" s="136" t="n">
        <v>47376</v>
      </c>
      <c r="C95" s="131" t="n">
        <v>20</v>
      </c>
    </row>
    <row r="96">
      <c r="B96" s="136" t="n">
        <v>47406</v>
      </c>
      <c r="C96" s="131" t="n">
        <v>20</v>
      </c>
    </row>
    <row r="97">
      <c r="B97" s="136" t="n">
        <v>47437</v>
      </c>
      <c r="C97" s="131" t="n">
        <v>20</v>
      </c>
    </row>
    <row r="98">
      <c r="B98" s="136" t="n">
        <v>47467</v>
      </c>
      <c r="C98" s="131" t="n">
        <v>20</v>
      </c>
    </row>
    <row r="99">
      <c r="B99" s="136" t="n">
        <v>47498</v>
      </c>
      <c r="C99" s="131" t="n">
        <v>20</v>
      </c>
    </row>
    <row r="100">
      <c r="B100" s="136" t="n">
        <v>47529</v>
      </c>
      <c r="C100" s="131" t="n">
        <v>20</v>
      </c>
    </row>
    <row r="101">
      <c r="B101" s="136" t="n">
        <v>47557</v>
      </c>
      <c r="C101" s="131" t="n">
        <v>20</v>
      </c>
    </row>
    <row r="102">
      <c r="B102" s="136" t="n">
        <v>47588</v>
      </c>
      <c r="C102" s="131" t="n">
        <v>20</v>
      </c>
    </row>
    <row r="103">
      <c r="B103" s="136" t="n">
        <v>47618</v>
      </c>
      <c r="C103" s="131" t="n">
        <v>20</v>
      </c>
    </row>
    <row r="104">
      <c r="B104" s="136" t="n">
        <v>47649</v>
      </c>
      <c r="C104" s="131" t="n">
        <v>20</v>
      </c>
    </row>
    <row r="105">
      <c r="B105" s="136" t="n">
        <v>47679</v>
      </c>
      <c r="C105" s="131" t="n">
        <v>20</v>
      </c>
    </row>
    <row r="106">
      <c r="B106" s="136" t="n">
        <v>47710</v>
      </c>
      <c r="C106" s="131" t="n">
        <v>20</v>
      </c>
    </row>
    <row r="107">
      <c r="B107" s="136" t="n">
        <v>47741</v>
      </c>
      <c r="C107" s="131" t="n">
        <v>20</v>
      </c>
    </row>
    <row r="108">
      <c r="B108" s="136" t="n">
        <v>47771</v>
      </c>
      <c r="C108" s="131" t="n">
        <v>20</v>
      </c>
    </row>
    <row r="109">
      <c r="B109" s="136" t="n">
        <v>47802</v>
      </c>
      <c r="C109" s="131" t="n">
        <v>20</v>
      </c>
    </row>
    <row r="110">
      <c r="B110" s="136" t="n">
        <v>47832</v>
      </c>
      <c r="C110" s="131" t="n">
        <v>20</v>
      </c>
    </row>
    <row r="111">
      <c r="B111" s="136" t="n">
        <v>47863</v>
      </c>
      <c r="C111" s="131" t="n">
        <v>20</v>
      </c>
    </row>
    <row r="112">
      <c r="B112" s="136" t="n">
        <v>47894</v>
      </c>
      <c r="C112" s="131" t="n">
        <v>20</v>
      </c>
    </row>
    <row r="113">
      <c r="B113" s="136" t="n">
        <v>47922</v>
      </c>
      <c r="C113" s="131" t="n">
        <v>20</v>
      </c>
    </row>
    <row r="114">
      <c r="B114" s="136" t="n">
        <v>47953</v>
      </c>
      <c r="C114" s="131" t="n">
        <v>20</v>
      </c>
    </row>
    <row r="115">
      <c r="B115" s="136" t="n">
        <v>47983</v>
      </c>
      <c r="C115" s="131" t="n">
        <v>20</v>
      </c>
    </row>
    <row r="116">
      <c r="B116" s="136" t="n">
        <v>48014</v>
      </c>
      <c r="C116" s="131" t="n">
        <v>20</v>
      </c>
    </row>
    <row r="117">
      <c r="B117" s="136" t="n">
        <v>48044</v>
      </c>
      <c r="C117" s="131" t="n">
        <v>20</v>
      </c>
    </row>
    <row r="118">
      <c r="B118" s="136" t="n">
        <v>48075</v>
      </c>
      <c r="C118" s="131" t="n">
        <v>20</v>
      </c>
    </row>
    <row r="119">
      <c r="B119" s="136" t="n">
        <v>48106</v>
      </c>
      <c r="C119" s="131" t="n">
        <v>20</v>
      </c>
    </row>
    <row r="120">
      <c r="B120" s="136" t="n">
        <v>48136</v>
      </c>
      <c r="C120" s="131" t="n">
        <v>20</v>
      </c>
    </row>
    <row r="121">
      <c r="B121" s="136" t="n">
        <v>48167</v>
      </c>
      <c r="C121" s="131" t="n">
        <v>20</v>
      </c>
    </row>
    <row r="122">
      <c r="B122" s="136" t="n">
        <v>48197</v>
      </c>
      <c r="C122" s="131" t="n">
        <v>20</v>
      </c>
    </row>
  </sheetData>
  <mergeCells count="1">
    <mergeCell ref="A1:D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 codeName="Sheet5">
    <tabColor theme="7" tint="0.7999816888943144"/>
    <outlinePr summaryBelow="1" summaryRight="1"/>
    <pageSetUpPr/>
  </sheetPr>
  <dimension ref="A1:E124"/>
  <sheetViews>
    <sheetView topLeftCell="A26" workbookViewId="0">
      <selection activeCell="Q58" sqref="Q58"/>
    </sheetView>
  </sheetViews>
  <sheetFormatPr baseColWidth="8" defaultColWidth="9.109375" defaultRowHeight="14.4"/>
  <cols>
    <col width="9.109375" customWidth="1" style="120" min="1" max="1"/>
    <col width="12.5546875" customWidth="1" style="120" min="2" max="2"/>
    <col width="19.33203125" bestFit="1" customWidth="1" style="120" min="3" max="3"/>
    <col width="9.109375" customWidth="1" style="120" min="4" max="4"/>
    <col width="9.109375" customWidth="1" style="120" min="5" max="16384"/>
  </cols>
  <sheetData>
    <row r="1">
      <c r="A1" s="119" t="inlineStr">
        <is>
          <t>Fed SOMA Runoff Caps</t>
        </is>
      </c>
    </row>
    <row r="2"/>
    <row r="3">
      <c r="A3" s="121" t="n"/>
      <c r="B3" s="121" t="n"/>
      <c r="C3" s="121" t="n"/>
      <c r="D3" s="121" t="n"/>
    </row>
    <row r="5">
      <c r="B5" s="55" t="inlineStr">
        <is>
          <t>Month</t>
        </is>
      </c>
      <c r="C5" s="56" t="inlineStr">
        <is>
          <t>Runoff Cap ($ bn)</t>
        </is>
      </c>
      <c r="E5" s="58" t="inlineStr">
        <is>
          <t>Note: New dates must be entered in the format "MM/15/YY"</t>
        </is>
      </c>
    </row>
    <row r="6">
      <c r="B6" s="136" t="n">
        <v>44666</v>
      </c>
      <c r="C6" s="131" t="n">
        <v>0</v>
      </c>
      <c r="E6" s="58" t="inlineStr">
        <is>
          <t>Note: A runoff cap of 0 indicates no SOMA runoff that month</t>
        </is>
      </c>
    </row>
    <row r="7">
      <c r="B7" s="136" t="n">
        <v>44696</v>
      </c>
      <c r="C7" s="131" t="n">
        <v>0</v>
      </c>
    </row>
    <row r="8">
      <c r="B8" s="136" t="n">
        <v>44727</v>
      </c>
      <c r="C8" s="131" t="n">
        <v>30</v>
      </c>
    </row>
    <row r="9">
      <c r="B9" s="136" t="n">
        <v>44757</v>
      </c>
      <c r="C9" s="131" t="n">
        <v>30</v>
      </c>
    </row>
    <row r="10">
      <c r="B10" s="136" t="n">
        <v>44788</v>
      </c>
      <c r="C10" s="131" t="n">
        <v>30</v>
      </c>
    </row>
    <row r="11">
      <c r="B11" s="136" t="n">
        <v>44819</v>
      </c>
      <c r="C11" s="131" t="n">
        <v>60</v>
      </c>
    </row>
    <row r="12">
      <c r="B12" s="136" t="n">
        <v>44849</v>
      </c>
      <c r="C12" s="131" t="n">
        <v>60</v>
      </c>
    </row>
    <row r="13">
      <c r="B13" s="136" t="n">
        <v>44880</v>
      </c>
      <c r="C13" s="131" t="n">
        <v>60</v>
      </c>
    </row>
    <row r="14">
      <c r="B14" s="136" t="n">
        <v>44910</v>
      </c>
      <c r="C14" s="131" t="n">
        <v>60</v>
      </c>
    </row>
    <row r="15">
      <c r="B15" s="136" t="n">
        <v>44941</v>
      </c>
      <c r="C15" s="131" t="n">
        <v>60</v>
      </c>
    </row>
    <row r="16">
      <c r="B16" s="136" t="n">
        <v>44972</v>
      </c>
      <c r="C16" s="131" t="n">
        <v>60</v>
      </c>
    </row>
    <row r="17">
      <c r="B17" s="136" t="n">
        <v>45000</v>
      </c>
      <c r="C17" s="131" t="n">
        <v>60</v>
      </c>
    </row>
    <row r="18">
      <c r="B18" s="136" t="n">
        <v>45031</v>
      </c>
      <c r="C18" s="131" t="n">
        <v>60</v>
      </c>
    </row>
    <row r="19">
      <c r="B19" s="136" t="n">
        <v>45061</v>
      </c>
      <c r="C19" s="131" t="n">
        <v>60</v>
      </c>
    </row>
    <row r="20">
      <c r="B20" s="136" t="n">
        <v>45092</v>
      </c>
      <c r="C20" s="131" t="n">
        <v>60</v>
      </c>
    </row>
    <row r="21">
      <c r="B21" s="136" t="n">
        <v>45122</v>
      </c>
      <c r="C21" s="131" t="n">
        <v>60</v>
      </c>
    </row>
    <row r="22">
      <c r="B22" s="136" t="n">
        <v>45153</v>
      </c>
      <c r="C22" s="131" t="n">
        <v>60</v>
      </c>
    </row>
    <row r="23">
      <c r="B23" s="136" t="n">
        <v>45184</v>
      </c>
      <c r="C23" s="131" t="n">
        <v>60</v>
      </c>
    </row>
    <row r="24">
      <c r="B24" s="136" t="n">
        <v>45214</v>
      </c>
      <c r="C24" s="131" t="n">
        <v>60</v>
      </c>
    </row>
    <row r="25">
      <c r="B25" s="136" t="n">
        <v>45245</v>
      </c>
      <c r="C25" s="131" t="n">
        <v>60</v>
      </c>
    </row>
    <row r="26">
      <c r="B26" s="136" t="n">
        <v>45275</v>
      </c>
      <c r="C26" s="131" t="n">
        <v>60</v>
      </c>
    </row>
    <row r="27">
      <c r="B27" s="136" t="n">
        <v>45306</v>
      </c>
      <c r="C27" s="131" t="n">
        <v>60</v>
      </c>
    </row>
    <row r="28">
      <c r="B28" s="136" t="n">
        <v>45337</v>
      </c>
      <c r="C28" s="131" t="n">
        <v>60</v>
      </c>
    </row>
    <row r="29">
      <c r="B29" s="136" t="n">
        <v>45366</v>
      </c>
      <c r="C29" s="131" t="n">
        <v>60</v>
      </c>
    </row>
    <row r="30">
      <c r="B30" s="136" t="n">
        <v>45397</v>
      </c>
      <c r="C30" s="131" t="n">
        <v>60</v>
      </c>
    </row>
    <row r="31">
      <c r="B31" s="136" t="n">
        <v>45427</v>
      </c>
      <c r="C31" s="131" t="n">
        <v>60</v>
      </c>
    </row>
    <row r="32">
      <c r="B32" s="136" t="n">
        <v>45458</v>
      </c>
      <c r="C32" s="131" t="n">
        <v>60</v>
      </c>
    </row>
    <row r="33">
      <c r="B33" s="136" t="n">
        <v>45488</v>
      </c>
      <c r="C33" s="131" t="n">
        <v>30</v>
      </c>
    </row>
    <row r="34">
      <c r="B34" s="136" t="n">
        <v>45519</v>
      </c>
      <c r="C34" s="131" t="n">
        <v>30</v>
      </c>
    </row>
    <row r="35">
      <c r="B35" s="136" t="n">
        <v>45550</v>
      </c>
      <c r="C35" s="131" t="n">
        <v>30</v>
      </c>
    </row>
    <row r="36">
      <c r="B36" s="136" t="n">
        <v>45580</v>
      </c>
      <c r="C36" s="131" t="n">
        <v>30</v>
      </c>
    </row>
    <row r="37">
      <c r="B37" s="136" t="n">
        <v>45611</v>
      </c>
      <c r="C37" s="131" t="n">
        <v>30</v>
      </c>
    </row>
    <row r="38">
      <c r="B38" s="136" t="n">
        <v>45641</v>
      </c>
      <c r="C38" s="131" t="n">
        <v>30</v>
      </c>
    </row>
    <row r="39">
      <c r="B39" s="136" t="n">
        <v>45672</v>
      </c>
      <c r="C39" s="131" t="n">
        <v>30</v>
      </c>
    </row>
    <row r="40">
      <c r="B40" s="136" t="n">
        <v>45703</v>
      </c>
      <c r="C40" s="131" t="n">
        <v>30</v>
      </c>
    </row>
    <row r="41">
      <c r="B41" s="136" t="n">
        <v>45731</v>
      </c>
      <c r="C41" s="131" t="n">
        <v>30</v>
      </c>
    </row>
    <row r="42">
      <c r="B42" s="136" t="n">
        <v>45762</v>
      </c>
      <c r="C42" s="131" t="n">
        <v>0</v>
      </c>
    </row>
    <row r="43">
      <c r="B43" s="136" t="n">
        <v>45792</v>
      </c>
      <c r="C43" s="131" t="n">
        <v>0</v>
      </c>
    </row>
    <row r="44">
      <c r="B44" s="136" t="n">
        <v>45823</v>
      </c>
      <c r="C44" s="131" t="n">
        <v>0</v>
      </c>
    </row>
    <row r="45">
      <c r="B45" s="136" t="n">
        <v>45853</v>
      </c>
      <c r="C45" s="131" t="n">
        <v>0</v>
      </c>
    </row>
    <row r="46">
      <c r="B46" s="136" t="n">
        <v>45884</v>
      </c>
      <c r="C46" s="131" t="n">
        <v>0</v>
      </c>
    </row>
    <row r="47">
      <c r="B47" s="136" t="n">
        <v>45915</v>
      </c>
      <c r="C47" s="131" t="n">
        <v>0</v>
      </c>
    </row>
    <row r="48">
      <c r="B48" s="136" t="n">
        <v>45945</v>
      </c>
      <c r="C48" s="131" t="n">
        <v>0</v>
      </c>
    </row>
    <row r="49">
      <c r="B49" s="136" t="n">
        <v>45976</v>
      </c>
      <c r="C49" s="131" t="n">
        <v>0</v>
      </c>
    </row>
    <row r="50">
      <c r="B50" s="136" t="n">
        <v>46006</v>
      </c>
      <c r="C50" s="131" t="n">
        <v>0</v>
      </c>
    </row>
    <row r="51">
      <c r="B51" s="136" t="n">
        <v>46037</v>
      </c>
      <c r="C51" s="131" t="n">
        <v>0</v>
      </c>
    </row>
    <row r="52">
      <c r="B52" s="136" t="n">
        <v>46068</v>
      </c>
      <c r="C52" s="131" t="n">
        <v>0</v>
      </c>
    </row>
    <row r="53">
      <c r="B53" s="136" t="n">
        <v>46096</v>
      </c>
      <c r="C53" s="131" t="n">
        <v>0</v>
      </c>
    </row>
    <row r="54">
      <c r="B54" s="136" t="n">
        <v>46127</v>
      </c>
      <c r="C54" s="131" t="n">
        <v>0</v>
      </c>
    </row>
    <row r="55">
      <c r="B55" s="136" t="n">
        <v>46157</v>
      </c>
      <c r="C55" s="131" t="n">
        <v>0</v>
      </c>
    </row>
    <row r="56">
      <c r="B56" s="136" t="n">
        <v>46188</v>
      </c>
      <c r="C56" s="131" t="n">
        <v>0</v>
      </c>
    </row>
    <row r="57">
      <c r="B57" s="136" t="n">
        <v>46218</v>
      </c>
      <c r="C57" s="131" t="n">
        <v>0</v>
      </c>
    </row>
    <row r="58">
      <c r="B58" s="136" t="n">
        <v>46249</v>
      </c>
      <c r="C58" s="131" t="n">
        <v>0</v>
      </c>
    </row>
    <row r="59">
      <c r="B59" s="136" t="n">
        <v>46280</v>
      </c>
      <c r="C59" s="131" t="n">
        <v>0</v>
      </c>
    </row>
    <row r="60">
      <c r="B60" s="136" t="n">
        <v>46310</v>
      </c>
      <c r="C60" s="131" t="n">
        <v>0</v>
      </c>
    </row>
    <row r="61">
      <c r="B61" s="136" t="n">
        <v>46341</v>
      </c>
      <c r="C61" s="131" t="n">
        <v>0</v>
      </c>
    </row>
    <row r="62">
      <c r="B62" s="136" t="n">
        <v>46371</v>
      </c>
      <c r="C62" s="131" t="n">
        <v>0</v>
      </c>
    </row>
    <row r="63">
      <c r="B63" s="136" t="n">
        <v>46402</v>
      </c>
      <c r="C63" s="131" t="n">
        <v>0</v>
      </c>
    </row>
    <row r="64">
      <c r="B64" s="136" t="n">
        <v>46433</v>
      </c>
      <c r="C64" s="131" t="n">
        <v>0</v>
      </c>
    </row>
    <row r="65">
      <c r="B65" s="136" t="n">
        <v>46461</v>
      </c>
      <c r="C65" s="131" t="n">
        <v>0</v>
      </c>
    </row>
    <row r="66">
      <c r="B66" s="136" t="n">
        <v>46492</v>
      </c>
      <c r="C66" s="131" t="n">
        <v>0</v>
      </c>
    </row>
    <row r="67">
      <c r="B67" s="136" t="n">
        <v>46522</v>
      </c>
      <c r="C67" s="131" t="n">
        <v>0</v>
      </c>
    </row>
    <row r="68">
      <c r="B68" s="136" t="n">
        <v>46553</v>
      </c>
      <c r="C68" s="131" t="n">
        <v>0</v>
      </c>
    </row>
    <row r="69">
      <c r="B69" s="136" t="n">
        <v>46583</v>
      </c>
      <c r="C69" s="131" t="n">
        <v>0</v>
      </c>
    </row>
    <row r="70">
      <c r="B70" s="136" t="n">
        <v>46614</v>
      </c>
      <c r="C70" s="131" t="n">
        <v>0</v>
      </c>
    </row>
    <row r="71">
      <c r="B71" s="136" t="n">
        <v>46645</v>
      </c>
      <c r="C71" s="131" t="n">
        <v>0</v>
      </c>
    </row>
    <row r="72">
      <c r="B72" s="136" t="n">
        <v>46675</v>
      </c>
      <c r="C72" s="131" t="n">
        <v>0</v>
      </c>
    </row>
    <row r="73">
      <c r="B73" s="136" t="n">
        <v>46706</v>
      </c>
      <c r="C73" s="131" t="n">
        <v>0</v>
      </c>
    </row>
    <row r="74">
      <c r="B74" s="136" t="n">
        <v>46736</v>
      </c>
      <c r="C74" s="131" t="n">
        <v>0</v>
      </c>
    </row>
    <row r="75">
      <c r="B75" s="136" t="n">
        <v>46767</v>
      </c>
      <c r="C75" s="131" t="n">
        <v>0</v>
      </c>
    </row>
    <row r="76">
      <c r="B76" s="136" t="n">
        <v>46798</v>
      </c>
      <c r="C76" s="131" t="n">
        <v>0</v>
      </c>
    </row>
    <row r="77">
      <c r="B77" s="136" t="n">
        <v>46827</v>
      </c>
      <c r="C77" s="131" t="n">
        <v>0</v>
      </c>
    </row>
    <row r="78">
      <c r="B78" s="136" t="n">
        <v>46858</v>
      </c>
      <c r="C78" s="131" t="n">
        <v>0</v>
      </c>
    </row>
    <row r="79">
      <c r="B79" s="136" t="n">
        <v>46888</v>
      </c>
      <c r="C79" s="131" t="n">
        <v>0</v>
      </c>
    </row>
    <row r="80">
      <c r="B80" s="136" t="n">
        <v>46919</v>
      </c>
      <c r="C80" s="131" t="n">
        <v>0</v>
      </c>
    </row>
    <row r="81">
      <c r="B81" s="136" t="n">
        <v>46949</v>
      </c>
      <c r="C81" s="131" t="n">
        <v>0</v>
      </c>
    </row>
    <row r="82">
      <c r="B82" s="136" t="n">
        <v>46980</v>
      </c>
      <c r="C82" s="131" t="n">
        <v>0</v>
      </c>
    </row>
    <row r="83">
      <c r="B83" s="136" t="n">
        <v>47011</v>
      </c>
      <c r="C83" s="131" t="n">
        <v>0</v>
      </c>
    </row>
    <row r="84">
      <c r="B84" s="136" t="n">
        <v>47041</v>
      </c>
      <c r="C84" s="131" t="n">
        <v>0</v>
      </c>
    </row>
    <row r="85">
      <c r="B85" s="136" t="n">
        <v>47072</v>
      </c>
      <c r="C85" s="131" t="n">
        <v>0</v>
      </c>
    </row>
    <row r="86">
      <c r="B86" s="136" t="n">
        <v>47102</v>
      </c>
      <c r="C86" s="131" t="n">
        <v>0</v>
      </c>
    </row>
    <row r="87">
      <c r="B87" s="136" t="n">
        <v>47133</v>
      </c>
      <c r="C87" s="131" t="n">
        <v>0</v>
      </c>
    </row>
    <row r="88">
      <c r="B88" s="136" t="n">
        <v>47164</v>
      </c>
      <c r="C88" s="131" t="n">
        <v>0</v>
      </c>
    </row>
    <row r="89">
      <c r="B89" s="136" t="n">
        <v>47192</v>
      </c>
      <c r="C89" s="131" t="n">
        <v>0</v>
      </c>
    </row>
    <row r="90">
      <c r="B90" s="136" t="n">
        <v>47223</v>
      </c>
      <c r="C90" s="131" t="n">
        <v>0</v>
      </c>
    </row>
    <row r="91">
      <c r="B91" s="136" t="n">
        <v>47253</v>
      </c>
      <c r="C91" s="131" t="n">
        <v>0</v>
      </c>
    </row>
    <row r="92">
      <c r="B92" s="136" t="n">
        <v>47284</v>
      </c>
      <c r="C92" s="131" t="n">
        <v>0</v>
      </c>
    </row>
    <row r="93">
      <c r="B93" s="136" t="n">
        <v>47314</v>
      </c>
      <c r="C93" s="131" t="n">
        <v>0</v>
      </c>
    </row>
    <row r="94">
      <c r="B94" s="136" t="n">
        <v>47345</v>
      </c>
      <c r="C94" s="131" t="n">
        <v>0</v>
      </c>
    </row>
    <row r="95">
      <c r="B95" s="136" t="n">
        <v>47376</v>
      </c>
      <c r="C95" s="131" t="n">
        <v>0</v>
      </c>
    </row>
    <row r="96">
      <c r="B96" s="136" t="n">
        <v>47406</v>
      </c>
      <c r="C96" s="131" t="n">
        <v>0</v>
      </c>
    </row>
    <row r="97">
      <c r="B97" s="136" t="n">
        <v>47437</v>
      </c>
      <c r="C97" s="131" t="n">
        <v>0</v>
      </c>
    </row>
    <row r="98">
      <c r="B98" s="136" t="n">
        <v>47467</v>
      </c>
      <c r="C98" s="131" t="n">
        <v>0</v>
      </c>
    </row>
    <row r="99">
      <c r="B99" s="136" t="n">
        <v>47498</v>
      </c>
      <c r="C99" s="131" t="n">
        <v>0</v>
      </c>
    </row>
    <row r="100">
      <c r="B100" s="136" t="n">
        <v>47529</v>
      </c>
      <c r="C100" s="131" t="n">
        <v>0</v>
      </c>
    </row>
    <row r="101">
      <c r="B101" s="136" t="n">
        <v>47557</v>
      </c>
      <c r="C101" s="131" t="n">
        <v>0</v>
      </c>
    </row>
    <row r="102">
      <c r="B102" s="136" t="n">
        <v>47588</v>
      </c>
      <c r="C102" s="131" t="n">
        <v>0</v>
      </c>
    </row>
    <row r="103">
      <c r="B103" s="136" t="n">
        <v>47618</v>
      </c>
      <c r="C103" s="131" t="n">
        <v>0</v>
      </c>
    </row>
    <row r="104">
      <c r="B104" s="136" t="n">
        <v>47649</v>
      </c>
      <c r="C104" s="131" t="n">
        <v>0</v>
      </c>
    </row>
    <row r="105">
      <c r="B105" s="136" t="n">
        <v>47679</v>
      </c>
      <c r="C105" s="131" t="n">
        <v>0</v>
      </c>
    </row>
    <row r="106">
      <c r="B106" s="136" t="n">
        <v>47710</v>
      </c>
      <c r="C106" s="131" t="n">
        <v>0</v>
      </c>
    </row>
    <row r="107">
      <c r="B107" s="136" t="n">
        <v>47741</v>
      </c>
      <c r="C107" s="131" t="n">
        <v>0</v>
      </c>
    </row>
    <row r="108">
      <c r="B108" s="136" t="n">
        <v>47771</v>
      </c>
      <c r="C108" s="131" t="n">
        <v>0</v>
      </c>
    </row>
    <row r="109">
      <c r="B109" s="136" t="n">
        <v>47802</v>
      </c>
      <c r="C109" s="131" t="n">
        <v>0</v>
      </c>
    </row>
    <row r="110">
      <c r="B110" s="136" t="n">
        <v>47832</v>
      </c>
      <c r="C110" s="131" t="n">
        <v>0</v>
      </c>
    </row>
    <row r="111">
      <c r="B111" s="136" t="n">
        <v>47863</v>
      </c>
      <c r="C111" s="131" t="n">
        <v>0</v>
      </c>
    </row>
    <row r="112">
      <c r="B112" s="136" t="n">
        <v>47894</v>
      </c>
      <c r="C112" s="131" t="n">
        <v>0</v>
      </c>
    </row>
    <row r="113">
      <c r="B113" s="136" t="n">
        <v>47922</v>
      </c>
      <c r="C113" s="131" t="n">
        <v>0</v>
      </c>
    </row>
    <row r="114">
      <c r="B114" s="136" t="n">
        <v>47953</v>
      </c>
      <c r="C114" s="131" t="n">
        <v>0</v>
      </c>
    </row>
    <row r="115">
      <c r="B115" s="136" t="n">
        <v>47983</v>
      </c>
      <c r="C115" s="131" t="n">
        <v>0</v>
      </c>
    </row>
    <row r="116">
      <c r="B116" s="136" t="n">
        <v>48014</v>
      </c>
      <c r="C116" s="131" t="n">
        <v>0</v>
      </c>
    </row>
    <row r="117">
      <c r="B117" s="136" t="n">
        <v>48044</v>
      </c>
      <c r="C117" s="131" t="n">
        <v>0</v>
      </c>
    </row>
    <row r="118">
      <c r="B118" s="136" t="n">
        <v>48075</v>
      </c>
      <c r="C118" s="131" t="n">
        <v>0</v>
      </c>
    </row>
    <row r="119">
      <c r="B119" s="136" t="n">
        <v>48106</v>
      </c>
      <c r="C119" s="131" t="n">
        <v>0</v>
      </c>
    </row>
    <row r="120">
      <c r="B120" s="136" t="n">
        <v>48136</v>
      </c>
      <c r="C120" s="131" t="n">
        <v>0</v>
      </c>
    </row>
    <row r="121">
      <c r="B121" s="136" t="n">
        <v>48167</v>
      </c>
      <c r="C121" s="131" t="n">
        <v>0</v>
      </c>
    </row>
    <row r="122">
      <c r="B122" s="136" t="n">
        <v>48197</v>
      </c>
      <c r="C122" s="131" t="n">
        <v>0</v>
      </c>
    </row>
    <row r="124">
      <c r="B124" s="58" t="n"/>
    </row>
  </sheetData>
  <mergeCells count="1">
    <mergeCell ref="A1:D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tabColor theme="4" tint="0.7999816888943144"/>
    <outlinePr summaryBelow="1" summaryRight="1"/>
    <pageSetUpPr/>
  </sheetPr>
  <dimension ref="B42:W158"/>
  <sheetViews>
    <sheetView tabSelected="1" zoomScale="80" zoomScaleNormal="80" workbookViewId="0">
      <selection activeCell="Z33" sqref="Z33"/>
    </sheetView>
  </sheetViews>
  <sheetFormatPr baseColWidth="8" defaultColWidth="9.109375" defaultRowHeight="14.4"/>
  <cols>
    <col width="9.109375" customWidth="1" style="120" min="1" max="1"/>
    <col width="10.5546875" bestFit="1" customWidth="1" style="68" min="2" max="2"/>
    <col width="12.88671875" bestFit="1" customWidth="1" style="120" min="3" max="3"/>
    <col width="13.44140625" bestFit="1" customWidth="1" style="120" min="4" max="4"/>
    <col width="14.44140625" bestFit="1" customWidth="1" style="120" min="5" max="5"/>
    <col width="27.109375" bestFit="1" customWidth="1" style="120" min="6" max="6"/>
    <col width="17" bestFit="1" customWidth="1" style="120" min="7" max="7"/>
    <col width="17" customWidth="1" style="120" min="8" max="8"/>
    <col width="8.88671875" customWidth="1" style="120" min="9" max="9"/>
    <col width="13.109375" customWidth="1" style="120" min="10" max="10"/>
    <col width="8.88671875" customWidth="1" style="120" min="11" max="11"/>
    <col width="9.109375" customWidth="1" style="120" min="12" max="14"/>
    <col width="10.88671875" bestFit="1" customWidth="1" style="120" min="15" max="15"/>
    <col width="8.44140625" bestFit="1" customWidth="1" style="120" min="16" max="16"/>
    <col width="10.88671875" bestFit="1" customWidth="1" style="120" min="17" max="17"/>
    <col width="8.44140625" bestFit="1" customWidth="1" style="120" min="18" max="18"/>
    <col width="10.88671875" bestFit="1" customWidth="1" style="120" min="19" max="19"/>
    <col width="8.44140625" bestFit="1" customWidth="1" style="120" min="20" max="20"/>
    <col width="11.88671875" bestFit="1" customWidth="1" style="120" min="21" max="21"/>
    <col width="9.44140625" bestFit="1" customWidth="1" style="120" min="22" max="22"/>
    <col width="12.88671875" bestFit="1" customWidth="1" style="120" min="23" max="23"/>
    <col width="10.44140625" bestFit="1" customWidth="1" style="120" min="24" max="24"/>
    <col width="12.88671875" bestFit="1" customWidth="1" style="120" min="25" max="25"/>
    <col width="10.44140625" bestFit="1" customWidth="1" style="120" min="26" max="26"/>
    <col width="9.109375" customWidth="1" style="120" min="27" max="16384"/>
  </cols>
  <sheetData>
    <row r="42" ht="14.4" customHeight="1" s="120">
      <c r="B42" s="123" t="inlineStr">
        <is>
          <t>Summary Stats</t>
        </is>
      </c>
      <c r="K42" s="123" t="inlineStr">
        <is>
          <t>Supply Buckets (incl. bills)</t>
        </is>
      </c>
    </row>
    <row r="43" ht="15" customHeight="1" s="120"/>
    <row r="44">
      <c r="B44" s="103" t="inlineStr">
        <is>
          <t>Period</t>
        </is>
      </c>
      <c r="C44" s="126" t="inlineStr">
        <is>
          <t>WAD</t>
        </is>
      </c>
      <c r="D44" s="105" t="inlineStr">
        <is>
          <t>SOMA-adj. WAD</t>
        </is>
      </c>
      <c r="E44" s="126" t="inlineStr">
        <is>
          <t>WAM</t>
        </is>
      </c>
      <c r="F44" s="105" t="inlineStr">
        <is>
          <t>Bill Share</t>
        </is>
      </c>
      <c r="G44" s="126" t="inlineStr">
        <is>
          <t>TBAC Recommended Bill Share</t>
        </is>
      </c>
      <c r="H44" s="121" t="n"/>
      <c r="I44" s="137" t="n"/>
      <c r="K44" s="103" t="inlineStr">
        <is>
          <t>Period</t>
        </is>
      </c>
      <c r="L44" s="103" t="inlineStr">
        <is>
          <t>0-2Y</t>
        </is>
      </c>
      <c r="M44" s="103" t="inlineStr">
        <is>
          <t>0-2Y</t>
        </is>
      </c>
      <c r="N44" s="103" t="inlineStr">
        <is>
          <t>2-5Y</t>
        </is>
      </c>
      <c r="O44" s="103" t="inlineStr">
        <is>
          <t>2-5Y</t>
        </is>
      </c>
      <c r="P44" s="103" t="inlineStr">
        <is>
          <t>5-7Y</t>
        </is>
      </c>
      <c r="Q44" s="103" t="inlineStr">
        <is>
          <t>5-7Y</t>
        </is>
      </c>
      <c r="R44" s="103" t="inlineStr">
        <is>
          <t>7-10Y</t>
        </is>
      </c>
      <c r="S44" s="103" t="inlineStr">
        <is>
          <t>7-10Y</t>
        </is>
      </c>
      <c r="T44" s="103" t="inlineStr">
        <is>
          <t>10-20Y</t>
        </is>
      </c>
      <c r="U44" s="103" t="inlineStr">
        <is>
          <t>10-20Y</t>
        </is>
      </c>
      <c r="V44" s="103" t="inlineStr">
        <is>
          <t>20-30Y</t>
        </is>
      </c>
      <c r="W44" s="106" t="inlineStr">
        <is>
          <t>20-30Y</t>
        </is>
      </c>
    </row>
    <row r="45">
      <c r="B45" s="138" t="n">
        <v>44666</v>
      </c>
      <c r="C45" s="108">
        <f>'Summary Stats'!H2</f>
        <v/>
      </c>
      <c r="D45" s="109">
        <f>'Summary Stats'!P2</f>
        <v/>
      </c>
      <c r="E45" s="109">
        <f>'Summary Stats'!E2</f>
        <v/>
      </c>
      <c r="F45" s="110">
        <f>'Summary Stats'!D2</f>
        <v/>
      </c>
      <c r="G45" s="111" t="n">
        <v>0</v>
      </c>
      <c r="H45" s="112" t="n">
        <v>0.15</v>
      </c>
      <c r="I45" s="112" t="n">
        <v>0.2</v>
      </c>
      <c r="K45" s="138" t="n">
        <v>44666</v>
      </c>
      <c r="L45" s="109">
        <f>'Supply Buckets'!C2/1000</f>
        <v/>
      </c>
      <c r="M45" s="109">
        <f>'Supply Buckets'!D2/10000*'Supply Buckets'!C2</f>
        <v/>
      </c>
      <c r="N45" s="109">
        <f>'Supply Buckets'!E2/1000</f>
        <v/>
      </c>
      <c r="O45" s="109">
        <f>'Supply Buckets'!F2/10000*'Supply Buckets'!E2</f>
        <v/>
      </c>
      <c r="P45" s="109">
        <f>'Supply Buckets'!G2/1000</f>
        <v/>
      </c>
      <c r="Q45" s="109">
        <f>'Supply Buckets'!H2/10000*'Supply Buckets'!G2</f>
        <v/>
      </c>
      <c r="R45" s="109">
        <f>'Supply Buckets'!I2/1000</f>
        <v/>
      </c>
      <c r="S45" s="109">
        <f>'Supply Buckets'!J2/10000*'Supply Buckets'!I2</f>
        <v/>
      </c>
      <c r="T45" s="109">
        <f>'Supply Buckets'!K2/1000</f>
        <v/>
      </c>
      <c r="U45" s="109">
        <f>'Supply Buckets'!L2/10000*'Supply Buckets'!K2</f>
        <v/>
      </c>
      <c r="V45" s="109">
        <f>'Supply Buckets'!M2/1000</f>
        <v/>
      </c>
      <c r="W45" s="113">
        <f>'Supply Buckets'!N2/10000*'Supply Buckets'!M2</f>
        <v/>
      </c>
    </row>
    <row r="46">
      <c r="B46" s="138" t="n">
        <v>44696</v>
      </c>
      <c r="C46" s="108">
        <f>'Summary Stats'!H3</f>
        <v/>
      </c>
      <c r="D46" s="108">
        <f>'Summary Stats'!P3</f>
        <v/>
      </c>
      <c r="E46" s="108">
        <f>'Summary Stats'!E3</f>
        <v/>
      </c>
      <c r="F46" s="112">
        <f>'Summary Stats'!D3</f>
        <v/>
      </c>
      <c r="G46" s="111" t="n">
        <v>0</v>
      </c>
      <c r="H46" s="112" t="n">
        <v>0.15</v>
      </c>
      <c r="I46" s="112" t="n">
        <v>0.2</v>
      </c>
      <c r="K46" s="138" t="n">
        <v>44696</v>
      </c>
      <c r="L46" s="108">
        <f>'Supply Buckets'!C3/1000</f>
        <v/>
      </c>
      <c r="M46" s="108">
        <f>'Supply Buckets'!D3/10000*'Supply Buckets'!C3</f>
        <v/>
      </c>
      <c r="N46" s="108">
        <f>'Supply Buckets'!E3/1000</f>
        <v/>
      </c>
      <c r="O46" s="108">
        <f>'Supply Buckets'!F3/10000*'Supply Buckets'!E3</f>
        <v/>
      </c>
      <c r="P46" s="108">
        <f>'Supply Buckets'!G3/1000</f>
        <v/>
      </c>
      <c r="Q46" s="108">
        <f>'Supply Buckets'!H3/10000*'Supply Buckets'!G3</f>
        <v/>
      </c>
      <c r="R46" s="108">
        <f>'Supply Buckets'!I3/1000</f>
        <v/>
      </c>
      <c r="S46" s="108">
        <f>'Supply Buckets'!J3/10000*'Supply Buckets'!I3</f>
        <v/>
      </c>
      <c r="T46" s="108">
        <f>'Supply Buckets'!K3/1000</f>
        <v/>
      </c>
      <c r="U46" s="108">
        <f>'Supply Buckets'!L3/10000*'Supply Buckets'!K3</f>
        <v/>
      </c>
      <c r="V46" s="108">
        <f>'Supply Buckets'!M3/1000</f>
        <v/>
      </c>
      <c r="W46" s="113">
        <f>'Supply Buckets'!N3/10000*'Supply Buckets'!M3</f>
        <v/>
      </c>
    </row>
    <row r="47">
      <c r="B47" s="138" t="n">
        <v>44727</v>
      </c>
      <c r="C47" s="108">
        <f>'Summary Stats'!H4</f>
        <v/>
      </c>
      <c r="D47" s="108">
        <f>'Summary Stats'!P4</f>
        <v/>
      </c>
      <c r="E47" s="108">
        <f>'Summary Stats'!E4</f>
        <v/>
      </c>
      <c r="F47" s="112">
        <f>'Summary Stats'!D4</f>
        <v/>
      </c>
      <c r="G47" s="111" t="n">
        <v>0</v>
      </c>
      <c r="H47" s="112" t="n">
        <v>0.15</v>
      </c>
      <c r="I47" s="112" t="n">
        <v>0.2</v>
      </c>
      <c r="K47" s="138" t="n">
        <v>44727</v>
      </c>
      <c r="L47" s="108">
        <f>'Supply Buckets'!C4/1000</f>
        <v/>
      </c>
      <c r="M47" s="108">
        <f>'Supply Buckets'!D4/10000*'Supply Buckets'!C4</f>
        <v/>
      </c>
      <c r="N47" s="108">
        <f>'Supply Buckets'!E4/1000</f>
        <v/>
      </c>
      <c r="O47" s="108">
        <f>'Supply Buckets'!F4/10000*'Supply Buckets'!E4</f>
        <v/>
      </c>
      <c r="P47" s="108">
        <f>'Supply Buckets'!G4/1000</f>
        <v/>
      </c>
      <c r="Q47" s="108">
        <f>'Supply Buckets'!H4/10000*'Supply Buckets'!G4</f>
        <v/>
      </c>
      <c r="R47" s="108">
        <f>'Supply Buckets'!I4/1000</f>
        <v/>
      </c>
      <c r="S47" s="108">
        <f>'Supply Buckets'!J4/10000*'Supply Buckets'!I4</f>
        <v/>
      </c>
      <c r="T47" s="108">
        <f>'Supply Buckets'!K4/1000</f>
        <v/>
      </c>
      <c r="U47" s="108">
        <f>'Supply Buckets'!L4/10000*'Supply Buckets'!K4</f>
        <v/>
      </c>
      <c r="V47" s="108">
        <f>'Supply Buckets'!M4/1000</f>
        <v/>
      </c>
      <c r="W47" s="113">
        <f>'Supply Buckets'!N4/10000*'Supply Buckets'!M4</f>
        <v/>
      </c>
    </row>
    <row r="48">
      <c r="B48" s="138" t="n">
        <v>44757</v>
      </c>
      <c r="C48" s="108">
        <f>'Summary Stats'!H5</f>
        <v/>
      </c>
      <c r="D48" s="108">
        <f>'Summary Stats'!P5</f>
        <v/>
      </c>
      <c r="E48" s="108">
        <f>'Summary Stats'!E5</f>
        <v/>
      </c>
      <c r="F48" s="112">
        <f>'Summary Stats'!D5</f>
        <v/>
      </c>
      <c r="G48" s="111" t="n">
        <v>0</v>
      </c>
      <c r="H48" s="112" t="n">
        <v>0.15</v>
      </c>
      <c r="I48" s="112" t="n">
        <v>0.2</v>
      </c>
      <c r="K48" s="138" t="n">
        <v>44757</v>
      </c>
      <c r="L48" s="108">
        <f>'Supply Buckets'!C5/1000</f>
        <v/>
      </c>
      <c r="M48" s="108">
        <f>'Supply Buckets'!D5/10000*'Supply Buckets'!C5</f>
        <v/>
      </c>
      <c r="N48" s="108">
        <f>'Supply Buckets'!E5/1000</f>
        <v/>
      </c>
      <c r="O48" s="108">
        <f>'Supply Buckets'!F5/10000*'Supply Buckets'!E5</f>
        <v/>
      </c>
      <c r="P48" s="108">
        <f>'Supply Buckets'!G5/1000</f>
        <v/>
      </c>
      <c r="Q48" s="108">
        <f>'Supply Buckets'!H5/10000*'Supply Buckets'!G5</f>
        <v/>
      </c>
      <c r="R48" s="108">
        <f>'Supply Buckets'!I5/1000</f>
        <v/>
      </c>
      <c r="S48" s="108">
        <f>'Supply Buckets'!J5/10000*'Supply Buckets'!I5</f>
        <v/>
      </c>
      <c r="T48" s="108">
        <f>'Supply Buckets'!K5/1000</f>
        <v/>
      </c>
      <c r="U48" s="108">
        <f>'Supply Buckets'!L5/10000*'Supply Buckets'!K5</f>
        <v/>
      </c>
      <c r="V48" s="108">
        <f>'Supply Buckets'!M5/1000</f>
        <v/>
      </c>
      <c r="W48" s="113">
        <f>'Supply Buckets'!N5/10000*'Supply Buckets'!M5</f>
        <v/>
      </c>
    </row>
    <row r="49">
      <c r="B49" s="138" t="n">
        <v>44788</v>
      </c>
      <c r="C49" s="108">
        <f>'Summary Stats'!H6</f>
        <v/>
      </c>
      <c r="D49" s="108">
        <f>'Summary Stats'!P6</f>
        <v/>
      </c>
      <c r="E49" s="108">
        <f>'Summary Stats'!E6</f>
        <v/>
      </c>
      <c r="F49" s="112">
        <f>'Summary Stats'!D6</f>
        <v/>
      </c>
      <c r="G49" s="111" t="n">
        <v>0</v>
      </c>
      <c r="H49" s="112" t="n">
        <v>0.15</v>
      </c>
      <c r="I49" s="112" t="n">
        <v>0.2</v>
      </c>
      <c r="K49" s="138" t="n">
        <v>44788</v>
      </c>
      <c r="L49" s="108">
        <f>'Supply Buckets'!C6/1000</f>
        <v/>
      </c>
      <c r="M49" s="108">
        <f>'Supply Buckets'!D6/10000*'Supply Buckets'!C6</f>
        <v/>
      </c>
      <c r="N49" s="108">
        <f>'Supply Buckets'!E6/1000</f>
        <v/>
      </c>
      <c r="O49" s="108">
        <f>'Supply Buckets'!F6/10000*'Supply Buckets'!E6</f>
        <v/>
      </c>
      <c r="P49" s="108">
        <f>'Supply Buckets'!G6/1000</f>
        <v/>
      </c>
      <c r="Q49" s="108">
        <f>'Supply Buckets'!H6/10000*'Supply Buckets'!G6</f>
        <v/>
      </c>
      <c r="R49" s="108">
        <f>'Supply Buckets'!I6/1000</f>
        <v/>
      </c>
      <c r="S49" s="108">
        <f>'Supply Buckets'!J6/10000*'Supply Buckets'!I6</f>
        <v/>
      </c>
      <c r="T49" s="108">
        <f>'Supply Buckets'!K6/1000</f>
        <v/>
      </c>
      <c r="U49" s="108">
        <f>'Supply Buckets'!L6/10000*'Supply Buckets'!K6</f>
        <v/>
      </c>
      <c r="V49" s="108">
        <f>'Supply Buckets'!M6/1000</f>
        <v/>
      </c>
      <c r="W49" s="113">
        <f>'Supply Buckets'!N6/10000*'Supply Buckets'!M6</f>
        <v/>
      </c>
    </row>
    <row r="50">
      <c r="B50" s="138" t="n">
        <v>44819</v>
      </c>
      <c r="C50" s="108">
        <f>'Summary Stats'!H7</f>
        <v/>
      </c>
      <c r="D50" s="108">
        <f>'Summary Stats'!P7</f>
        <v/>
      </c>
      <c r="E50" s="108">
        <f>'Summary Stats'!E7</f>
        <v/>
      </c>
      <c r="F50" s="112">
        <f>'Summary Stats'!D7</f>
        <v/>
      </c>
      <c r="G50" s="111" t="n">
        <v>0</v>
      </c>
      <c r="H50" s="112" t="n">
        <v>0.15</v>
      </c>
      <c r="I50" s="112" t="n">
        <v>0.2</v>
      </c>
      <c r="K50" s="138" t="n">
        <v>44819</v>
      </c>
      <c r="L50" s="108">
        <f>'Supply Buckets'!C7/1000</f>
        <v/>
      </c>
      <c r="M50" s="108">
        <f>'Supply Buckets'!D7/10000*'Supply Buckets'!C7</f>
        <v/>
      </c>
      <c r="N50" s="108">
        <f>'Supply Buckets'!E7/1000</f>
        <v/>
      </c>
      <c r="O50" s="108">
        <f>'Supply Buckets'!F7/10000*'Supply Buckets'!E7</f>
        <v/>
      </c>
      <c r="P50" s="108">
        <f>'Supply Buckets'!G7/1000</f>
        <v/>
      </c>
      <c r="Q50" s="108">
        <f>'Supply Buckets'!H7/10000*'Supply Buckets'!G7</f>
        <v/>
      </c>
      <c r="R50" s="108">
        <f>'Supply Buckets'!I7/1000</f>
        <v/>
      </c>
      <c r="S50" s="108">
        <f>'Supply Buckets'!J7/10000*'Supply Buckets'!I7</f>
        <v/>
      </c>
      <c r="T50" s="108">
        <f>'Supply Buckets'!K7/1000</f>
        <v/>
      </c>
      <c r="U50" s="108">
        <f>'Supply Buckets'!L7/10000*'Supply Buckets'!K7</f>
        <v/>
      </c>
      <c r="V50" s="108">
        <f>'Supply Buckets'!M7/1000</f>
        <v/>
      </c>
      <c r="W50" s="113">
        <f>'Supply Buckets'!N7/10000*'Supply Buckets'!M7</f>
        <v/>
      </c>
    </row>
    <row r="51">
      <c r="B51" s="138" t="n">
        <v>44849</v>
      </c>
      <c r="C51" s="108">
        <f>'Summary Stats'!H8</f>
        <v/>
      </c>
      <c r="D51" s="108">
        <f>'Summary Stats'!P8</f>
        <v/>
      </c>
      <c r="E51" s="108">
        <f>'Summary Stats'!E8</f>
        <v/>
      </c>
      <c r="F51" s="112">
        <f>'Summary Stats'!D8</f>
        <v/>
      </c>
      <c r="G51" s="111" t="n">
        <v>0</v>
      </c>
      <c r="H51" s="112" t="n">
        <v>0.15</v>
      </c>
      <c r="I51" s="112" t="n">
        <v>0.2</v>
      </c>
      <c r="K51" s="138" t="n">
        <v>44849</v>
      </c>
      <c r="L51" s="108">
        <f>'Supply Buckets'!C8/1000</f>
        <v/>
      </c>
      <c r="M51" s="108">
        <f>'Supply Buckets'!D8/10000*'Supply Buckets'!C8</f>
        <v/>
      </c>
      <c r="N51" s="108">
        <f>'Supply Buckets'!E8/1000</f>
        <v/>
      </c>
      <c r="O51" s="108">
        <f>'Supply Buckets'!F8/10000*'Supply Buckets'!E8</f>
        <v/>
      </c>
      <c r="P51" s="108">
        <f>'Supply Buckets'!G8/1000</f>
        <v/>
      </c>
      <c r="Q51" s="108">
        <f>'Supply Buckets'!H8/10000*'Supply Buckets'!G8</f>
        <v/>
      </c>
      <c r="R51" s="108">
        <f>'Supply Buckets'!I8/1000</f>
        <v/>
      </c>
      <c r="S51" s="108">
        <f>'Supply Buckets'!J8/10000*'Supply Buckets'!I8</f>
        <v/>
      </c>
      <c r="T51" s="108">
        <f>'Supply Buckets'!K8/1000</f>
        <v/>
      </c>
      <c r="U51" s="108">
        <f>'Supply Buckets'!L8/10000*'Supply Buckets'!K8</f>
        <v/>
      </c>
      <c r="V51" s="108">
        <f>'Supply Buckets'!M8/1000</f>
        <v/>
      </c>
      <c r="W51" s="113">
        <f>'Supply Buckets'!N8/10000*'Supply Buckets'!M8</f>
        <v/>
      </c>
    </row>
    <row r="52">
      <c r="B52" s="138" t="n">
        <v>44880</v>
      </c>
      <c r="C52" s="108">
        <f>'Summary Stats'!H9</f>
        <v/>
      </c>
      <c r="D52" s="108">
        <f>'Summary Stats'!P9</f>
        <v/>
      </c>
      <c r="E52" s="108">
        <f>'Summary Stats'!E9</f>
        <v/>
      </c>
      <c r="F52" s="112">
        <f>'Summary Stats'!D9</f>
        <v/>
      </c>
      <c r="G52" s="111" t="n">
        <v>0</v>
      </c>
      <c r="H52" s="112" t="n">
        <v>0.15</v>
      </c>
      <c r="I52" s="112" t="n">
        <v>0.2</v>
      </c>
      <c r="K52" s="138" t="n">
        <v>44880</v>
      </c>
      <c r="L52" s="108">
        <f>'Supply Buckets'!C9/1000</f>
        <v/>
      </c>
      <c r="M52" s="108">
        <f>'Supply Buckets'!D9/10000*'Supply Buckets'!C9</f>
        <v/>
      </c>
      <c r="N52" s="108">
        <f>'Supply Buckets'!E9/1000</f>
        <v/>
      </c>
      <c r="O52" s="108">
        <f>'Supply Buckets'!F9/10000*'Supply Buckets'!E9</f>
        <v/>
      </c>
      <c r="P52" s="108">
        <f>'Supply Buckets'!G9/1000</f>
        <v/>
      </c>
      <c r="Q52" s="108">
        <f>'Supply Buckets'!H9/10000*'Supply Buckets'!G9</f>
        <v/>
      </c>
      <c r="R52" s="108">
        <f>'Supply Buckets'!I9/1000</f>
        <v/>
      </c>
      <c r="S52" s="108">
        <f>'Supply Buckets'!J9/10000*'Supply Buckets'!I9</f>
        <v/>
      </c>
      <c r="T52" s="108">
        <f>'Supply Buckets'!K9/1000</f>
        <v/>
      </c>
      <c r="U52" s="108">
        <f>'Supply Buckets'!L9/10000*'Supply Buckets'!K9</f>
        <v/>
      </c>
      <c r="V52" s="108">
        <f>'Supply Buckets'!M9/1000</f>
        <v/>
      </c>
      <c r="W52" s="113">
        <f>'Supply Buckets'!N9/10000*'Supply Buckets'!M9</f>
        <v/>
      </c>
    </row>
    <row r="53">
      <c r="B53" s="138" t="n">
        <v>44910</v>
      </c>
      <c r="C53" s="108">
        <f>'Summary Stats'!H10</f>
        <v/>
      </c>
      <c r="D53" s="108">
        <f>'Summary Stats'!P10</f>
        <v/>
      </c>
      <c r="E53" s="108">
        <f>'Summary Stats'!E10</f>
        <v/>
      </c>
      <c r="F53" s="112">
        <f>'Summary Stats'!D10</f>
        <v/>
      </c>
      <c r="G53" s="111" t="n">
        <v>0</v>
      </c>
      <c r="H53" s="112" t="n">
        <v>0.15</v>
      </c>
      <c r="I53" s="112" t="n">
        <v>0.2</v>
      </c>
      <c r="K53" s="138" t="n">
        <v>44910</v>
      </c>
      <c r="L53" s="108">
        <f>'Supply Buckets'!C10/1000</f>
        <v/>
      </c>
      <c r="M53" s="108">
        <f>'Supply Buckets'!D10/10000*'Supply Buckets'!C10</f>
        <v/>
      </c>
      <c r="N53" s="108">
        <f>'Supply Buckets'!E10/1000</f>
        <v/>
      </c>
      <c r="O53" s="108">
        <f>'Supply Buckets'!F10/10000*'Supply Buckets'!E10</f>
        <v/>
      </c>
      <c r="P53" s="108">
        <f>'Supply Buckets'!G10/1000</f>
        <v/>
      </c>
      <c r="Q53" s="108">
        <f>'Supply Buckets'!H10/10000*'Supply Buckets'!G10</f>
        <v/>
      </c>
      <c r="R53" s="108">
        <f>'Supply Buckets'!I10/1000</f>
        <v/>
      </c>
      <c r="S53" s="108">
        <f>'Supply Buckets'!J10/10000*'Supply Buckets'!I10</f>
        <v/>
      </c>
      <c r="T53" s="108">
        <f>'Supply Buckets'!K10/1000</f>
        <v/>
      </c>
      <c r="U53" s="108">
        <f>'Supply Buckets'!L10/10000*'Supply Buckets'!K10</f>
        <v/>
      </c>
      <c r="V53" s="108">
        <f>'Supply Buckets'!M10/1000</f>
        <v/>
      </c>
      <c r="W53" s="113">
        <f>'Supply Buckets'!N10/10000*'Supply Buckets'!M10</f>
        <v/>
      </c>
    </row>
    <row r="54">
      <c r="B54" s="138" t="n">
        <v>44941</v>
      </c>
      <c r="C54" s="108">
        <f>'Summary Stats'!H11</f>
        <v/>
      </c>
      <c r="D54" s="108">
        <f>'Summary Stats'!P11</f>
        <v/>
      </c>
      <c r="E54" s="108">
        <f>'Summary Stats'!E11</f>
        <v/>
      </c>
      <c r="F54" s="112">
        <f>'Summary Stats'!D11</f>
        <v/>
      </c>
      <c r="G54" s="111" t="n">
        <v>0</v>
      </c>
      <c r="H54" s="112" t="n">
        <v>0.15</v>
      </c>
      <c r="I54" s="112" t="n">
        <v>0.2</v>
      </c>
      <c r="K54" s="138" t="n">
        <v>44941</v>
      </c>
      <c r="L54" s="108">
        <f>'Supply Buckets'!C11/1000</f>
        <v/>
      </c>
      <c r="M54" s="108">
        <f>'Supply Buckets'!D11/10000*'Supply Buckets'!C11</f>
        <v/>
      </c>
      <c r="N54" s="108">
        <f>'Supply Buckets'!E11/1000</f>
        <v/>
      </c>
      <c r="O54" s="108">
        <f>'Supply Buckets'!F11/10000*'Supply Buckets'!E11</f>
        <v/>
      </c>
      <c r="P54" s="108">
        <f>'Supply Buckets'!G11/1000</f>
        <v/>
      </c>
      <c r="Q54" s="108">
        <f>'Supply Buckets'!H11/10000*'Supply Buckets'!G11</f>
        <v/>
      </c>
      <c r="R54" s="108">
        <f>'Supply Buckets'!I11/1000</f>
        <v/>
      </c>
      <c r="S54" s="108">
        <f>'Supply Buckets'!J11/10000*'Supply Buckets'!I11</f>
        <v/>
      </c>
      <c r="T54" s="108">
        <f>'Supply Buckets'!K11/1000</f>
        <v/>
      </c>
      <c r="U54" s="108">
        <f>'Supply Buckets'!L11/10000*'Supply Buckets'!K11</f>
        <v/>
      </c>
      <c r="V54" s="108">
        <f>'Supply Buckets'!M11/1000</f>
        <v/>
      </c>
      <c r="W54" s="113">
        <f>'Supply Buckets'!N11/10000*'Supply Buckets'!M11</f>
        <v/>
      </c>
    </row>
    <row r="55">
      <c r="B55" s="138" t="n">
        <v>44972</v>
      </c>
      <c r="C55" s="108">
        <f>'Summary Stats'!H12</f>
        <v/>
      </c>
      <c r="D55" s="108">
        <f>'Summary Stats'!P12</f>
        <v/>
      </c>
      <c r="E55" s="108">
        <f>'Summary Stats'!E12</f>
        <v/>
      </c>
      <c r="F55" s="112">
        <f>'Summary Stats'!D12</f>
        <v/>
      </c>
      <c r="G55" s="111" t="n">
        <v>0</v>
      </c>
      <c r="H55" s="112" t="n">
        <v>0.15</v>
      </c>
      <c r="I55" s="112" t="n">
        <v>0.2</v>
      </c>
      <c r="K55" s="138" t="n">
        <v>44972</v>
      </c>
      <c r="L55" s="108">
        <f>'Supply Buckets'!C12/1000</f>
        <v/>
      </c>
      <c r="M55" s="108">
        <f>'Supply Buckets'!D12/10000*'Supply Buckets'!C12</f>
        <v/>
      </c>
      <c r="N55" s="108">
        <f>'Supply Buckets'!E12/1000</f>
        <v/>
      </c>
      <c r="O55" s="108">
        <f>'Supply Buckets'!F12/10000*'Supply Buckets'!E12</f>
        <v/>
      </c>
      <c r="P55" s="108">
        <f>'Supply Buckets'!G12/1000</f>
        <v/>
      </c>
      <c r="Q55" s="108">
        <f>'Supply Buckets'!H12/10000*'Supply Buckets'!G12</f>
        <v/>
      </c>
      <c r="R55" s="108">
        <f>'Supply Buckets'!I12/1000</f>
        <v/>
      </c>
      <c r="S55" s="108">
        <f>'Supply Buckets'!J12/10000*'Supply Buckets'!I12</f>
        <v/>
      </c>
      <c r="T55" s="108">
        <f>'Supply Buckets'!K12/1000</f>
        <v/>
      </c>
      <c r="U55" s="108">
        <f>'Supply Buckets'!L12/10000*'Supply Buckets'!K12</f>
        <v/>
      </c>
      <c r="V55" s="108">
        <f>'Supply Buckets'!M12/1000</f>
        <v/>
      </c>
      <c r="W55" s="113">
        <f>'Supply Buckets'!N12/10000*'Supply Buckets'!M12</f>
        <v/>
      </c>
    </row>
    <row r="56">
      <c r="B56" s="138" t="n">
        <v>45000</v>
      </c>
      <c r="C56" s="108">
        <f>'Summary Stats'!H13</f>
        <v/>
      </c>
      <c r="D56" s="108">
        <f>'Summary Stats'!P13</f>
        <v/>
      </c>
      <c r="E56" s="108">
        <f>'Summary Stats'!E13</f>
        <v/>
      </c>
      <c r="F56" s="112">
        <f>'Summary Stats'!D13</f>
        <v/>
      </c>
      <c r="G56" s="111" t="n">
        <v>0</v>
      </c>
      <c r="H56" s="112" t="n">
        <v>0.15</v>
      </c>
      <c r="I56" s="112" t="n">
        <v>0.2</v>
      </c>
      <c r="K56" s="138" t="n">
        <v>45000</v>
      </c>
      <c r="L56" s="108">
        <f>'Supply Buckets'!C13/1000</f>
        <v/>
      </c>
      <c r="M56" s="108">
        <f>'Supply Buckets'!D13/10000*'Supply Buckets'!C13</f>
        <v/>
      </c>
      <c r="N56" s="108">
        <f>'Supply Buckets'!E13/1000</f>
        <v/>
      </c>
      <c r="O56" s="108">
        <f>'Supply Buckets'!F13/10000*'Supply Buckets'!E13</f>
        <v/>
      </c>
      <c r="P56" s="108">
        <f>'Supply Buckets'!G13/1000</f>
        <v/>
      </c>
      <c r="Q56" s="108">
        <f>'Supply Buckets'!H13/10000*'Supply Buckets'!G13</f>
        <v/>
      </c>
      <c r="R56" s="108">
        <f>'Supply Buckets'!I13/1000</f>
        <v/>
      </c>
      <c r="S56" s="108">
        <f>'Supply Buckets'!J13/10000*'Supply Buckets'!I13</f>
        <v/>
      </c>
      <c r="T56" s="108">
        <f>'Supply Buckets'!K13/1000</f>
        <v/>
      </c>
      <c r="U56" s="108">
        <f>'Supply Buckets'!L13/10000*'Supply Buckets'!K13</f>
        <v/>
      </c>
      <c r="V56" s="108">
        <f>'Supply Buckets'!M13/1000</f>
        <v/>
      </c>
      <c r="W56" s="113">
        <f>'Supply Buckets'!N13/10000*'Supply Buckets'!M13</f>
        <v/>
      </c>
    </row>
    <row r="57">
      <c r="B57" s="138" t="n">
        <v>45031</v>
      </c>
      <c r="C57" s="108">
        <f>'Summary Stats'!H14</f>
        <v/>
      </c>
      <c r="D57" s="108">
        <f>'Summary Stats'!P14</f>
        <v/>
      </c>
      <c r="E57" s="108">
        <f>'Summary Stats'!E14</f>
        <v/>
      </c>
      <c r="F57" s="112">
        <f>'Summary Stats'!D14</f>
        <v/>
      </c>
      <c r="G57" s="111" t="n">
        <v>0</v>
      </c>
      <c r="H57" s="112" t="n">
        <v>0.15</v>
      </c>
      <c r="I57" s="112" t="n">
        <v>0.2</v>
      </c>
      <c r="K57" s="138" t="n">
        <v>45031</v>
      </c>
      <c r="L57" s="108">
        <f>'Supply Buckets'!C14/1000</f>
        <v/>
      </c>
      <c r="M57" s="108">
        <f>'Supply Buckets'!D14/10000*'Supply Buckets'!C14</f>
        <v/>
      </c>
      <c r="N57" s="108">
        <f>'Supply Buckets'!E14/1000</f>
        <v/>
      </c>
      <c r="O57" s="108">
        <f>'Supply Buckets'!F14/10000*'Supply Buckets'!E14</f>
        <v/>
      </c>
      <c r="P57" s="108">
        <f>'Supply Buckets'!G14/1000</f>
        <v/>
      </c>
      <c r="Q57" s="108">
        <f>'Supply Buckets'!H14/10000*'Supply Buckets'!G14</f>
        <v/>
      </c>
      <c r="R57" s="108">
        <f>'Supply Buckets'!I14/1000</f>
        <v/>
      </c>
      <c r="S57" s="108">
        <f>'Supply Buckets'!J14/10000*'Supply Buckets'!I14</f>
        <v/>
      </c>
      <c r="T57" s="108">
        <f>'Supply Buckets'!K14/1000</f>
        <v/>
      </c>
      <c r="U57" s="108">
        <f>'Supply Buckets'!L14/10000*'Supply Buckets'!K14</f>
        <v/>
      </c>
      <c r="V57" s="108">
        <f>'Supply Buckets'!M14/1000</f>
        <v/>
      </c>
      <c r="W57" s="113">
        <f>'Supply Buckets'!N14/10000*'Supply Buckets'!M14</f>
        <v/>
      </c>
    </row>
    <row r="58">
      <c r="B58" s="138" t="n">
        <v>45061</v>
      </c>
      <c r="C58" s="108">
        <f>'Summary Stats'!H15</f>
        <v/>
      </c>
      <c r="D58" s="108">
        <f>'Summary Stats'!P15</f>
        <v/>
      </c>
      <c r="E58" s="108">
        <f>'Summary Stats'!E15</f>
        <v/>
      </c>
      <c r="F58" s="112">
        <f>'Summary Stats'!D15</f>
        <v/>
      </c>
      <c r="G58" s="111" t="n">
        <v>0</v>
      </c>
      <c r="H58" s="112" t="n">
        <v>0.15</v>
      </c>
      <c r="I58" s="112" t="n">
        <v>0.2</v>
      </c>
      <c r="K58" s="138" t="n">
        <v>45061</v>
      </c>
      <c r="L58" s="108">
        <f>'Supply Buckets'!C15/1000</f>
        <v/>
      </c>
      <c r="M58" s="108">
        <f>'Supply Buckets'!D15/10000*'Supply Buckets'!C15</f>
        <v/>
      </c>
      <c r="N58" s="108">
        <f>'Supply Buckets'!E15/1000</f>
        <v/>
      </c>
      <c r="O58" s="108">
        <f>'Supply Buckets'!F15/10000*'Supply Buckets'!E15</f>
        <v/>
      </c>
      <c r="P58" s="108">
        <f>'Supply Buckets'!G15/1000</f>
        <v/>
      </c>
      <c r="Q58" s="108">
        <f>'Supply Buckets'!H15/10000*'Supply Buckets'!G15</f>
        <v/>
      </c>
      <c r="R58" s="108">
        <f>'Supply Buckets'!I15/1000</f>
        <v/>
      </c>
      <c r="S58" s="108">
        <f>'Supply Buckets'!J15/10000*'Supply Buckets'!I15</f>
        <v/>
      </c>
      <c r="T58" s="108">
        <f>'Supply Buckets'!K15/1000</f>
        <v/>
      </c>
      <c r="U58" s="108">
        <f>'Supply Buckets'!L15/10000*'Supply Buckets'!K15</f>
        <v/>
      </c>
      <c r="V58" s="108">
        <f>'Supply Buckets'!M15/1000</f>
        <v/>
      </c>
      <c r="W58" s="113">
        <f>'Supply Buckets'!N15/10000*'Supply Buckets'!M15</f>
        <v/>
      </c>
    </row>
    <row r="59">
      <c r="B59" s="138" t="n">
        <v>45092</v>
      </c>
      <c r="C59" s="108">
        <f>'Summary Stats'!H16</f>
        <v/>
      </c>
      <c r="D59" s="108">
        <f>'Summary Stats'!P16</f>
        <v/>
      </c>
      <c r="E59" s="108">
        <f>'Summary Stats'!E16</f>
        <v/>
      </c>
      <c r="F59" s="112">
        <f>'Summary Stats'!D16</f>
        <v/>
      </c>
      <c r="G59" s="111" t="n">
        <v>0</v>
      </c>
      <c r="H59" s="112" t="n">
        <v>0.15</v>
      </c>
      <c r="I59" s="112" t="n">
        <v>0.2</v>
      </c>
      <c r="K59" s="138" t="n">
        <v>45092</v>
      </c>
      <c r="L59" s="108">
        <f>'Supply Buckets'!C16/1000</f>
        <v/>
      </c>
      <c r="M59" s="108">
        <f>'Supply Buckets'!D16/10000*'Supply Buckets'!C16</f>
        <v/>
      </c>
      <c r="N59" s="108">
        <f>'Supply Buckets'!E16/1000</f>
        <v/>
      </c>
      <c r="O59" s="108">
        <f>'Supply Buckets'!F16/10000*'Supply Buckets'!E16</f>
        <v/>
      </c>
      <c r="P59" s="108">
        <f>'Supply Buckets'!G16/1000</f>
        <v/>
      </c>
      <c r="Q59" s="108">
        <f>'Supply Buckets'!H16/10000*'Supply Buckets'!G16</f>
        <v/>
      </c>
      <c r="R59" s="108">
        <f>'Supply Buckets'!I16/1000</f>
        <v/>
      </c>
      <c r="S59" s="108">
        <f>'Supply Buckets'!J16/10000*'Supply Buckets'!I16</f>
        <v/>
      </c>
      <c r="T59" s="108">
        <f>'Supply Buckets'!K16/1000</f>
        <v/>
      </c>
      <c r="U59" s="108">
        <f>'Supply Buckets'!L16/10000*'Supply Buckets'!K16</f>
        <v/>
      </c>
      <c r="V59" s="108">
        <f>'Supply Buckets'!M16/1000</f>
        <v/>
      </c>
      <c r="W59" s="113">
        <f>'Supply Buckets'!N16/10000*'Supply Buckets'!M16</f>
        <v/>
      </c>
    </row>
    <row r="60">
      <c r="B60" s="138" t="n">
        <v>45122</v>
      </c>
      <c r="C60" s="108">
        <f>'Summary Stats'!H17</f>
        <v/>
      </c>
      <c r="D60" s="108">
        <f>'Summary Stats'!P17</f>
        <v/>
      </c>
      <c r="E60" s="108">
        <f>'Summary Stats'!E17</f>
        <v/>
      </c>
      <c r="F60" s="112">
        <f>'Summary Stats'!D17</f>
        <v/>
      </c>
      <c r="G60" s="111" t="n">
        <v>0</v>
      </c>
      <c r="H60" s="112" t="n">
        <v>0.15</v>
      </c>
      <c r="I60" s="112" t="n">
        <v>0.2</v>
      </c>
      <c r="K60" s="138" t="n">
        <v>45122</v>
      </c>
      <c r="L60" s="108">
        <f>'Supply Buckets'!C17/1000</f>
        <v/>
      </c>
      <c r="M60" s="108">
        <f>'Supply Buckets'!D17/10000*'Supply Buckets'!C17</f>
        <v/>
      </c>
      <c r="N60" s="108">
        <f>'Supply Buckets'!E17/1000</f>
        <v/>
      </c>
      <c r="O60" s="108">
        <f>'Supply Buckets'!F17/10000*'Supply Buckets'!E17</f>
        <v/>
      </c>
      <c r="P60" s="108">
        <f>'Supply Buckets'!G17/1000</f>
        <v/>
      </c>
      <c r="Q60" s="108">
        <f>'Supply Buckets'!H17/10000*'Supply Buckets'!G17</f>
        <v/>
      </c>
      <c r="R60" s="108">
        <f>'Supply Buckets'!I17/1000</f>
        <v/>
      </c>
      <c r="S60" s="108">
        <f>'Supply Buckets'!J17/10000*'Supply Buckets'!I17</f>
        <v/>
      </c>
      <c r="T60" s="108">
        <f>'Supply Buckets'!K17/1000</f>
        <v/>
      </c>
      <c r="U60" s="108">
        <f>'Supply Buckets'!L17/10000*'Supply Buckets'!K17</f>
        <v/>
      </c>
      <c r="V60" s="108">
        <f>'Supply Buckets'!M17/1000</f>
        <v/>
      </c>
      <c r="W60" s="113">
        <f>'Supply Buckets'!N17/10000*'Supply Buckets'!M17</f>
        <v/>
      </c>
    </row>
    <row r="61">
      <c r="B61" s="138" t="n">
        <v>45153</v>
      </c>
      <c r="C61" s="108">
        <f>'Summary Stats'!H18</f>
        <v/>
      </c>
      <c r="D61" s="108">
        <f>'Summary Stats'!P18</f>
        <v/>
      </c>
      <c r="E61" s="108">
        <f>'Summary Stats'!E18</f>
        <v/>
      </c>
      <c r="F61" s="112">
        <f>'Summary Stats'!D18</f>
        <v/>
      </c>
      <c r="G61" s="111" t="n">
        <v>0</v>
      </c>
      <c r="H61" s="112" t="n">
        <v>0.15</v>
      </c>
      <c r="I61" s="112" t="n">
        <v>0.2</v>
      </c>
      <c r="K61" s="138" t="n">
        <v>45153</v>
      </c>
      <c r="L61" s="108">
        <f>'Supply Buckets'!C18/1000</f>
        <v/>
      </c>
      <c r="M61" s="108">
        <f>'Supply Buckets'!D18/10000*'Supply Buckets'!C18</f>
        <v/>
      </c>
      <c r="N61" s="108">
        <f>'Supply Buckets'!E18/1000</f>
        <v/>
      </c>
      <c r="O61" s="108">
        <f>'Supply Buckets'!F18/10000*'Supply Buckets'!E18</f>
        <v/>
      </c>
      <c r="P61" s="108">
        <f>'Supply Buckets'!G18/1000</f>
        <v/>
      </c>
      <c r="Q61" s="108">
        <f>'Supply Buckets'!H18/10000*'Supply Buckets'!G18</f>
        <v/>
      </c>
      <c r="R61" s="108">
        <f>'Supply Buckets'!I18/1000</f>
        <v/>
      </c>
      <c r="S61" s="108">
        <f>'Supply Buckets'!J18/10000*'Supply Buckets'!I18</f>
        <v/>
      </c>
      <c r="T61" s="108">
        <f>'Supply Buckets'!K18/1000</f>
        <v/>
      </c>
      <c r="U61" s="108">
        <f>'Supply Buckets'!L18/10000*'Supply Buckets'!K18</f>
        <v/>
      </c>
      <c r="V61" s="108">
        <f>'Supply Buckets'!M18/1000</f>
        <v/>
      </c>
      <c r="W61" s="113">
        <f>'Supply Buckets'!N18/10000*'Supply Buckets'!M18</f>
        <v/>
      </c>
    </row>
    <row r="62">
      <c r="B62" s="138" t="n">
        <v>45184</v>
      </c>
      <c r="C62" s="108">
        <f>'Summary Stats'!H19</f>
        <v/>
      </c>
      <c r="D62" s="108">
        <f>'Summary Stats'!P19</f>
        <v/>
      </c>
      <c r="E62" s="108">
        <f>'Summary Stats'!E19</f>
        <v/>
      </c>
      <c r="F62" s="112">
        <f>'Summary Stats'!D19</f>
        <v/>
      </c>
      <c r="G62" s="111" t="n">
        <v>0</v>
      </c>
      <c r="H62" s="112" t="n">
        <v>0.15</v>
      </c>
      <c r="I62" s="112" t="n">
        <v>0.2</v>
      </c>
      <c r="K62" s="138" t="n">
        <v>45184</v>
      </c>
      <c r="L62" s="108">
        <f>'Supply Buckets'!C19/1000</f>
        <v/>
      </c>
      <c r="M62" s="108">
        <f>'Supply Buckets'!D19/10000*'Supply Buckets'!C19</f>
        <v/>
      </c>
      <c r="N62" s="108">
        <f>'Supply Buckets'!E19/1000</f>
        <v/>
      </c>
      <c r="O62" s="108">
        <f>'Supply Buckets'!F19/10000*'Supply Buckets'!E19</f>
        <v/>
      </c>
      <c r="P62" s="108">
        <f>'Supply Buckets'!G19/1000</f>
        <v/>
      </c>
      <c r="Q62" s="108">
        <f>'Supply Buckets'!H19/10000*'Supply Buckets'!G19</f>
        <v/>
      </c>
      <c r="R62" s="108">
        <f>'Supply Buckets'!I19/1000</f>
        <v/>
      </c>
      <c r="S62" s="108">
        <f>'Supply Buckets'!J19/10000*'Supply Buckets'!I19</f>
        <v/>
      </c>
      <c r="T62" s="108">
        <f>'Supply Buckets'!K19/1000</f>
        <v/>
      </c>
      <c r="U62" s="108">
        <f>'Supply Buckets'!L19/10000*'Supply Buckets'!K19</f>
        <v/>
      </c>
      <c r="V62" s="108">
        <f>'Supply Buckets'!M19/1000</f>
        <v/>
      </c>
      <c r="W62" s="113">
        <f>'Supply Buckets'!N19/10000*'Supply Buckets'!M19</f>
        <v/>
      </c>
    </row>
    <row r="63">
      <c r="B63" s="138" t="n">
        <v>45214</v>
      </c>
      <c r="C63" s="108">
        <f>'Summary Stats'!H20</f>
        <v/>
      </c>
      <c r="D63" s="108">
        <f>'Summary Stats'!P20</f>
        <v/>
      </c>
      <c r="E63" s="108">
        <f>'Summary Stats'!E20</f>
        <v/>
      </c>
      <c r="F63" s="112">
        <f>'Summary Stats'!D20</f>
        <v/>
      </c>
      <c r="G63" s="111" t="n">
        <v>0</v>
      </c>
      <c r="H63" s="112" t="n">
        <v>0.15</v>
      </c>
      <c r="I63" s="112" t="n">
        <v>0.2</v>
      </c>
      <c r="K63" s="138" t="n">
        <v>45214</v>
      </c>
      <c r="L63" s="108">
        <f>'Supply Buckets'!C20/1000</f>
        <v/>
      </c>
      <c r="M63" s="108">
        <f>'Supply Buckets'!D20/10000*'Supply Buckets'!C20</f>
        <v/>
      </c>
      <c r="N63" s="108">
        <f>'Supply Buckets'!E20/1000</f>
        <v/>
      </c>
      <c r="O63" s="108">
        <f>'Supply Buckets'!F20/10000*'Supply Buckets'!E20</f>
        <v/>
      </c>
      <c r="P63" s="108">
        <f>'Supply Buckets'!G20/1000</f>
        <v/>
      </c>
      <c r="Q63" s="108">
        <f>'Supply Buckets'!H20/10000*'Supply Buckets'!G20</f>
        <v/>
      </c>
      <c r="R63" s="108">
        <f>'Supply Buckets'!I20/1000</f>
        <v/>
      </c>
      <c r="S63" s="108">
        <f>'Supply Buckets'!J20/10000*'Supply Buckets'!I20</f>
        <v/>
      </c>
      <c r="T63" s="108">
        <f>'Supply Buckets'!K20/1000</f>
        <v/>
      </c>
      <c r="U63" s="108">
        <f>'Supply Buckets'!L20/10000*'Supply Buckets'!K20</f>
        <v/>
      </c>
      <c r="V63" s="108">
        <f>'Supply Buckets'!M20/1000</f>
        <v/>
      </c>
      <c r="W63" s="113">
        <f>'Supply Buckets'!N20/10000*'Supply Buckets'!M20</f>
        <v/>
      </c>
    </row>
    <row r="64">
      <c r="B64" s="138" t="n">
        <v>45245</v>
      </c>
      <c r="C64" s="108">
        <f>'Summary Stats'!H21</f>
        <v/>
      </c>
      <c r="D64" s="108">
        <f>'Summary Stats'!P21</f>
        <v/>
      </c>
      <c r="E64" s="108">
        <f>'Summary Stats'!E21</f>
        <v/>
      </c>
      <c r="F64" s="112">
        <f>'Summary Stats'!D21</f>
        <v/>
      </c>
      <c r="G64" s="111" t="n">
        <v>0</v>
      </c>
      <c r="H64" s="112" t="n">
        <v>0.15</v>
      </c>
      <c r="I64" s="112" t="n">
        <v>0.2</v>
      </c>
      <c r="K64" s="138" t="n">
        <v>45245</v>
      </c>
      <c r="L64" s="108">
        <f>'Supply Buckets'!C21/1000</f>
        <v/>
      </c>
      <c r="M64" s="108">
        <f>'Supply Buckets'!D21/10000*'Supply Buckets'!C21</f>
        <v/>
      </c>
      <c r="N64" s="108">
        <f>'Supply Buckets'!E21/1000</f>
        <v/>
      </c>
      <c r="O64" s="108">
        <f>'Supply Buckets'!F21/10000*'Supply Buckets'!E21</f>
        <v/>
      </c>
      <c r="P64" s="108">
        <f>'Supply Buckets'!G21/1000</f>
        <v/>
      </c>
      <c r="Q64" s="108">
        <f>'Supply Buckets'!H21/10000*'Supply Buckets'!G21</f>
        <v/>
      </c>
      <c r="R64" s="108">
        <f>'Supply Buckets'!I21/1000</f>
        <v/>
      </c>
      <c r="S64" s="108">
        <f>'Supply Buckets'!J21/10000*'Supply Buckets'!I21</f>
        <v/>
      </c>
      <c r="T64" s="108">
        <f>'Supply Buckets'!K21/1000</f>
        <v/>
      </c>
      <c r="U64" s="108">
        <f>'Supply Buckets'!L21/10000*'Supply Buckets'!K21</f>
        <v/>
      </c>
      <c r="V64" s="108">
        <f>'Supply Buckets'!M21/1000</f>
        <v/>
      </c>
      <c r="W64" s="113">
        <f>'Supply Buckets'!N21/10000*'Supply Buckets'!M21</f>
        <v/>
      </c>
    </row>
    <row r="65">
      <c r="B65" s="138" t="n">
        <v>45275</v>
      </c>
      <c r="C65" s="108">
        <f>'Summary Stats'!H22</f>
        <v/>
      </c>
      <c r="D65" s="108">
        <f>'Summary Stats'!P22</f>
        <v/>
      </c>
      <c r="E65" s="108">
        <f>'Summary Stats'!E22</f>
        <v/>
      </c>
      <c r="F65" s="112">
        <f>'Summary Stats'!D22</f>
        <v/>
      </c>
      <c r="G65" s="111" t="n">
        <v>0</v>
      </c>
      <c r="H65" s="112" t="n">
        <v>0.15</v>
      </c>
      <c r="I65" s="112" t="n">
        <v>0.2</v>
      </c>
      <c r="K65" s="138" t="n">
        <v>45275</v>
      </c>
      <c r="L65" s="108">
        <f>'Supply Buckets'!C22/1000</f>
        <v/>
      </c>
      <c r="M65" s="108">
        <f>'Supply Buckets'!D22/10000*'Supply Buckets'!C22</f>
        <v/>
      </c>
      <c r="N65" s="108">
        <f>'Supply Buckets'!E22/1000</f>
        <v/>
      </c>
      <c r="O65" s="108">
        <f>'Supply Buckets'!F22/10000*'Supply Buckets'!E22</f>
        <v/>
      </c>
      <c r="P65" s="108">
        <f>'Supply Buckets'!G22/1000</f>
        <v/>
      </c>
      <c r="Q65" s="108">
        <f>'Supply Buckets'!H22/10000*'Supply Buckets'!G22</f>
        <v/>
      </c>
      <c r="R65" s="108">
        <f>'Supply Buckets'!I22/1000</f>
        <v/>
      </c>
      <c r="S65" s="108">
        <f>'Supply Buckets'!J22/10000*'Supply Buckets'!I22</f>
        <v/>
      </c>
      <c r="T65" s="108">
        <f>'Supply Buckets'!K22/1000</f>
        <v/>
      </c>
      <c r="U65" s="108">
        <f>'Supply Buckets'!L22/10000*'Supply Buckets'!K22</f>
        <v/>
      </c>
      <c r="V65" s="108">
        <f>'Supply Buckets'!M22/1000</f>
        <v/>
      </c>
      <c r="W65" s="113">
        <f>'Supply Buckets'!N22/10000*'Supply Buckets'!M22</f>
        <v/>
      </c>
    </row>
    <row r="66">
      <c r="B66" s="138" t="n">
        <v>45306</v>
      </c>
      <c r="C66" s="108">
        <f>'Summary Stats'!H23</f>
        <v/>
      </c>
      <c r="D66" s="108">
        <f>'Summary Stats'!P23</f>
        <v/>
      </c>
      <c r="E66" s="108">
        <f>'Summary Stats'!E23</f>
        <v/>
      </c>
      <c r="F66" s="112">
        <f>'Summary Stats'!D23</f>
        <v/>
      </c>
      <c r="G66" s="111" t="n">
        <v>0</v>
      </c>
      <c r="H66" s="112" t="n">
        <v>0.15</v>
      </c>
      <c r="I66" s="112" t="n">
        <v>0.2</v>
      </c>
      <c r="K66" s="138" t="n">
        <v>45306</v>
      </c>
      <c r="L66" s="108">
        <f>'Supply Buckets'!C23/1000</f>
        <v/>
      </c>
      <c r="M66" s="108">
        <f>'Supply Buckets'!D23/10000*'Supply Buckets'!C23</f>
        <v/>
      </c>
      <c r="N66" s="108">
        <f>'Supply Buckets'!E23/1000</f>
        <v/>
      </c>
      <c r="O66" s="108">
        <f>'Supply Buckets'!F23/10000*'Supply Buckets'!E23</f>
        <v/>
      </c>
      <c r="P66" s="108">
        <f>'Supply Buckets'!G23/1000</f>
        <v/>
      </c>
      <c r="Q66" s="108">
        <f>'Supply Buckets'!H23/10000*'Supply Buckets'!G23</f>
        <v/>
      </c>
      <c r="R66" s="108">
        <f>'Supply Buckets'!I23/1000</f>
        <v/>
      </c>
      <c r="S66" s="108">
        <f>'Supply Buckets'!J23/10000*'Supply Buckets'!I23</f>
        <v/>
      </c>
      <c r="T66" s="108">
        <f>'Supply Buckets'!K23/1000</f>
        <v/>
      </c>
      <c r="U66" s="108">
        <f>'Supply Buckets'!L23/10000*'Supply Buckets'!K23</f>
        <v/>
      </c>
      <c r="V66" s="108">
        <f>'Supply Buckets'!M23/1000</f>
        <v/>
      </c>
      <c r="W66" s="113">
        <f>'Supply Buckets'!N23/10000*'Supply Buckets'!M23</f>
        <v/>
      </c>
    </row>
    <row r="67">
      <c r="B67" s="138" t="n">
        <v>45337</v>
      </c>
      <c r="C67" s="108">
        <f>'Summary Stats'!H24</f>
        <v/>
      </c>
      <c r="D67" s="108">
        <f>'Summary Stats'!P24</f>
        <v/>
      </c>
      <c r="E67" s="108">
        <f>'Summary Stats'!E24</f>
        <v/>
      </c>
      <c r="F67" s="112">
        <f>'Summary Stats'!D24</f>
        <v/>
      </c>
      <c r="G67" s="111" t="n">
        <v>0</v>
      </c>
      <c r="H67" s="112" t="n">
        <v>0.15</v>
      </c>
      <c r="I67" s="112" t="n">
        <v>0.2</v>
      </c>
      <c r="K67" s="138" t="n">
        <v>45337</v>
      </c>
      <c r="L67" s="108">
        <f>'Supply Buckets'!C24/1000</f>
        <v/>
      </c>
      <c r="M67" s="108">
        <f>'Supply Buckets'!D24/10000*'Supply Buckets'!C24</f>
        <v/>
      </c>
      <c r="N67" s="108">
        <f>'Supply Buckets'!E24/1000</f>
        <v/>
      </c>
      <c r="O67" s="108">
        <f>'Supply Buckets'!F24/10000*'Supply Buckets'!E24</f>
        <v/>
      </c>
      <c r="P67" s="108">
        <f>'Supply Buckets'!G24/1000</f>
        <v/>
      </c>
      <c r="Q67" s="108">
        <f>'Supply Buckets'!H24/10000*'Supply Buckets'!G24</f>
        <v/>
      </c>
      <c r="R67" s="108">
        <f>'Supply Buckets'!I24/1000</f>
        <v/>
      </c>
      <c r="S67" s="108">
        <f>'Supply Buckets'!J24/10000*'Supply Buckets'!I24</f>
        <v/>
      </c>
      <c r="T67" s="108">
        <f>'Supply Buckets'!K24/1000</f>
        <v/>
      </c>
      <c r="U67" s="108">
        <f>'Supply Buckets'!L24/10000*'Supply Buckets'!K24</f>
        <v/>
      </c>
      <c r="V67" s="108">
        <f>'Supply Buckets'!M24/1000</f>
        <v/>
      </c>
      <c r="W67" s="113">
        <f>'Supply Buckets'!N24/10000*'Supply Buckets'!M24</f>
        <v/>
      </c>
    </row>
    <row r="68">
      <c r="B68" s="138" t="n">
        <v>45366</v>
      </c>
      <c r="C68" s="108">
        <f>'Summary Stats'!H25</f>
        <v/>
      </c>
      <c r="D68" s="108">
        <f>'Summary Stats'!P25</f>
        <v/>
      </c>
      <c r="E68" s="108">
        <f>'Summary Stats'!E25</f>
        <v/>
      </c>
      <c r="F68" s="112">
        <f>'Summary Stats'!D25</f>
        <v/>
      </c>
      <c r="G68" s="111" t="n">
        <v>0</v>
      </c>
      <c r="H68" s="112" t="n">
        <v>0.15</v>
      </c>
      <c r="I68" s="112" t="n">
        <v>0.2</v>
      </c>
      <c r="K68" s="138" t="n">
        <v>45366</v>
      </c>
      <c r="L68" s="108">
        <f>'Supply Buckets'!C25/1000</f>
        <v/>
      </c>
      <c r="M68" s="108">
        <f>'Supply Buckets'!D25/10000*'Supply Buckets'!C25</f>
        <v/>
      </c>
      <c r="N68" s="108">
        <f>'Supply Buckets'!E25/1000</f>
        <v/>
      </c>
      <c r="O68" s="108">
        <f>'Supply Buckets'!F25/10000*'Supply Buckets'!E25</f>
        <v/>
      </c>
      <c r="P68" s="108">
        <f>'Supply Buckets'!G25/1000</f>
        <v/>
      </c>
      <c r="Q68" s="108">
        <f>'Supply Buckets'!H25/10000*'Supply Buckets'!G25</f>
        <v/>
      </c>
      <c r="R68" s="108">
        <f>'Supply Buckets'!I25/1000</f>
        <v/>
      </c>
      <c r="S68" s="108">
        <f>'Supply Buckets'!J25/10000*'Supply Buckets'!I25</f>
        <v/>
      </c>
      <c r="T68" s="108">
        <f>'Supply Buckets'!K25/1000</f>
        <v/>
      </c>
      <c r="U68" s="108">
        <f>'Supply Buckets'!L25/10000*'Supply Buckets'!K25</f>
        <v/>
      </c>
      <c r="V68" s="108">
        <f>'Supply Buckets'!M25/1000</f>
        <v/>
      </c>
      <c r="W68" s="113">
        <f>'Supply Buckets'!N25/10000*'Supply Buckets'!M25</f>
        <v/>
      </c>
    </row>
    <row r="69">
      <c r="B69" s="138" t="n">
        <v>45397</v>
      </c>
      <c r="C69" s="108">
        <f>'Summary Stats'!H26</f>
        <v/>
      </c>
      <c r="D69" s="108">
        <f>'Summary Stats'!P26</f>
        <v/>
      </c>
      <c r="E69" s="108">
        <f>'Summary Stats'!E26</f>
        <v/>
      </c>
      <c r="F69" s="112">
        <f>'Summary Stats'!D26</f>
        <v/>
      </c>
      <c r="G69" s="111" t="n">
        <v>0</v>
      </c>
      <c r="H69" s="112" t="n">
        <v>0.15</v>
      </c>
      <c r="I69" s="112" t="n">
        <v>0.2</v>
      </c>
      <c r="K69" s="138" t="n">
        <v>45397</v>
      </c>
      <c r="L69" s="108">
        <f>'Supply Buckets'!C26/1000</f>
        <v/>
      </c>
      <c r="M69" s="108">
        <f>'Supply Buckets'!D26/10000*'Supply Buckets'!C26</f>
        <v/>
      </c>
      <c r="N69" s="108">
        <f>'Supply Buckets'!E26/1000</f>
        <v/>
      </c>
      <c r="O69" s="108">
        <f>'Supply Buckets'!F26/10000*'Supply Buckets'!E26</f>
        <v/>
      </c>
      <c r="P69" s="108">
        <f>'Supply Buckets'!G26/1000</f>
        <v/>
      </c>
      <c r="Q69" s="108">
        <f>'Supply Buckets'!H26/10000*'Supply Buckets'!G26</f>
        <v/>
      </c>
      <c r="R69" s="108">
        <f>'Supply Buckets'!I26/1000</f>
        <v/>
      </c>
      <c r="S69" s="108">
        <f>'Supply Buckets'!J26/10000*'Supply Buckets'!I26</f>
        <v/>
      </c>
      <c r="T69" s="108">
        <f>'Supply Buckets'!K26/1000</f>
        <v/>
      </c>
      <c r="U69" s="108">
        <f>'Supply Buckets'!L26/10000*'Supply Buckets'!K26</f>
        <v/>
      </c>
      <c r="V69" s="108">
        <f>'Supply Buckets'!M26/1000</f>
        <v/>
      </c>
      <c r="W69" s="113">
        <f>'Supply Buckets'!N26/10000*'Supply Buckets'!M26</f>
        <v/>
      </c>
    </row>
    <row r="70">
      <c r="B70" s="138" t="n">
        <v>45427</v>
      </c>
      <c r="C70" s="108">
        <f>'Summary Stats'!H27</f>
        <v/>
      </c>
      <c r="D70" s="108">
        <f>'Summary Stats'!P27</f>
        <v/>
      </c>
      <c r="E70" s="108">
        <f>'Summary Stats'!E27</f>
        <v/>
      </c>
      <c r="F70" s="112">
        <f>'Summary Stats'!D27</f>
        <v/>
      </c>
      <c r="G70" s="111" t="n">
        <v>0</v>
      </c>
      <c r="H70" s="112" t="n">
        <v>0.15</v>
      </c>
      <c r="I70" s="112" t="n">
        <v>0.2</v>
      </c>
      <c r="K70" s="138" t="n">
        <v>45427</v>
      </c>
      <c r="L70" s="108">
        <f>'Supply Buckets'!C27/1000</f>
        <v/>
      </c>
      <c r="M70" s="108">
        <f>'Supply Buckets'!D27/10000*'Supply Buckets'!C27</f>
        <v/>
      </c>
      <c r="N70" s="108">
        <f>'Supply Buckets'!E27/1000</f>
        <v/>
      </c>
      <c r="O70" s="108">
        <f>'Supply Buckets'!F27/10000*'Supply Buckets'!E27</f>
        <v/>
      </c>
      <c r="P70" s="108">
        <f>'Supply Buckets'!G27/1000</f>
        <v/>
      </c>
      <c r="Q70" s="108">
        <f>'Supply Buckets'!H27/10000*'Supply Buckets'!G27</f>
        <v/>
      </c>
      <c r="R70" s="108">
        <f>'Supply Buckets'!I27/1000</f>
        <v/>
      </c>
      <c r="S70" s="108">
        <f>'Supply Buckets'!J27/10000*'Supply Buckets'!I27</f>
        <v/>
      </c>
      <c r="T70" s="108">
        <f>'Supply Buckets'!K27/1000</f>
        <v/>
      </c>
      <c r="U70" s="108">
        <f>'Supply Buckets'!L27/10000*'Supply Buckets'!K27</f>
        <v/>
      </c>
      <c r="V70" s="108">
        <f>'Supply Buckets'!M27/1000</f>
        <v/>
      </c>
      <c r="W70" s="113">
        <f>'Supply Buckets'!N27/10000*'Supply Buckets'!M27</f>
        <v/>
      </c>
    </row>
    <row r="71">
      <c r="B71" s="138" t="n">
        <v>45458</v>
      </c>
      <c r="C71" s="108">
        <f>'Summary Stats'!H28</f>
        <v/>
      </c>
      <c r="D71" s="108">
        <f>'Summary Stats'!P28</f>
        <v/>
      </c>
      <c r="E71" s="108">
        <f>'Summary Stats'!E28</f>
        <v/>
      </c>
      <c r="F71" s="112">
        <f>'Summary Stats'!D28</f>
        <v/>
      </c>
      <c r="G71" s="111" t="n">
        <v>0</v>
      </c>
      <c r="H71" s="112" t="n">
        <v>0.15</v>
      </c>
      <c r="I71" s="112" t="n">
        <v>0.2</v>
      </c>
      <c r="K71" s="138" t="n">
        <v>45458</v>
      </c>
      <c r="L71" s="108">
        <f>'Supply Buckets'!C28/1000</f>
        <v/>
      </c>
      <c r="M71" s="108">
        <f>'Supply Buckets'!D28/10000*'Supply Buckets'!C28</f>
        <v/>
      </c>
      <c r="N71" s="108">
        <f>'Supply Buckets'!E28/1000</f>
        <v/>
      </c>
      <c r="O71" s="108">
        <f>'Supply Buckets'!F28/10000*'Supply Buckets'!E28</f>
        <v/>
      </c>
      <c r="P71" s="108">
        <f>'Supply Buckets'!G28/1000</f>
        <v/>
      </c>
      <c r="Q71" s="108">
        <f>'Supply Buckets'!H28/10000*'Supply Buckets'!G28</f>
        <v/>
      </c>
      <c r="R71" s="108">
        <f>'Supply Buckets'!I28/1000</f>
        <v/>
      </c>
      <c r="S71" s="108">
        <f>'Supply Buckets'!J28/10000*'Supply Buckets'!I28</f>
        <v/>
      </c>
      <c r="T71" s="108">
        <f>'Supply Buckets'!K28/1000</f>
        <v/>
      </c>
      <c r="U71" s="108">
        <f>'Supply Buckets'!L28/10000*'Supply Buckets'!K28</f>
        <v/>
      </c>
      <c r="V71" s="108">
        <f>'Supply Buckets'!M28/1000</f>
        <v/>
      </c>
      <c r="W71" s="113">
        <f>'Supply Buckets'!N28/10000*'Supply Buckets'!M28</f>
        <v/>
      </c>
    </row>
    <row r="72">
      <c r="B72" s="138" t="n">
        <v>45488</v>
      </c>
      <c r="C72" s="108">
        <f>'Summary Stats'!H29</f>
        <v/>
      </c>
      <c r="D72" s="108">
        <f>'Summary Stats'!P29</f>
        <v/>
      </c>
      <c r="E72" s="108">
        <f>'Summary Stats'!E29</f>
        <v/>
      </c>
      <c r="F72" s="112">
        <f>'Summary Stats'!D29</f>
        <v/>
      </c>
      <c r="G72" s="111" t="n">
        <v>0</v>
      </c>
      <c r="H72" s="112" t="n">
        <v>0.15</v>
      </c>
      <c r="I72" s="112" t="n">
        <v>0.2</v>
      </c>
      <c r="K72" s="138" t="n">
        <v>45488</v>
      </c>
      <c r="L72" s="108">
        <f>'Supply Buckets'!C29/1000</f>
        <v/>
      </c>
      <c r="M72" s="108">
        <f>'Supply Buckets'!D29/10000*'Supply Buckets'!C29</f>
        <v/>
      </c>
      <c r="N72" s="108">
        <f>'Supply Buckets'!E29/1000</f>
        <v/>
      </c>
      <c r="O72" s="108">
        <f>'Supply Buckets'!F29/10000*'Supply Buckets'!E29</f>
        <v/>
      </c>
      <c r="P72" s="108">
        <f>'Supply Buckets'!G29/1000</f>
        <v/>
      </c>
      <c r="Q72" s="108">
        <f>'Supply Buckets'!H29/10000*'Supply Buckets'!G29</f>
        <v/>
      </c>
      <c r="R72" s="108">
        <f>'Supply Buckets'!I29/1000</f>
        <v/>
      </c>
      <c r="S72" s="108">
        <f>'Supply Buckets'!J29/10000*'Supply Buckets'!I29</f>
        <v/>
      </c>
      <c r="T72" s="108">
        <f>'Supply Buckets'!K29/1000</f>
        <v/>
      </c>
      <c r="U72" s="108">
        <f>'Supply Buckets'!L29/10000*'Supply Buckets'!K29</f>
        <v/>
      </c>
      <c r="V72" s="108">
        <f>'Supply Buckets'!M29/1000</f>
        <v/>
      </c>
      <c r="W72" s="113">
        <f>'Supply Buckets'!N29/10000*'Supply Buckets'!M29</f>
        <v/>
      </c>
    </row>
    <row r="73">
      <c r="B73" s="138" t="n">
        <v>45519</v>
      </c>
      <c r="C73" s="108">
        <f>'Summary Stats'!H30</f>
        <v/>
      </c>
      <c r="D73" s="108">
        <f>'Summary Stats'!P30</f>
        <v/>
      </c>
      <c r="E73" s="108">
        <f>'Summary Stats'!E30</f>
        <v/>
      </c>
      <c r="F73" s="112">
        <f>'Summary Stats'!D30</f>
        <v/>
      </c>
      <c r="G73" s="111" t="n">
        <v>0</v>
      </c>
      <c r="H73" s="112" t="n">
        <v>0.15</v>
      </c>
      <c r="I73" s="112" t="n">
        <v>0.2</v>
      </c>
      <c r="K73" s="138" t="n">
        <v>45519</v>
      </c>
      <c r="L73" s="108">
        <f>'Supply Buckets'!C30/1000</f>
        <v/>
      </c>
      <c r="M73" s="108">
        <f>'Supply Buckets'!D30/10000*'Supply Buckets'!C30</f>
        <v/>
      </c>
      <c r="N73" s="108">
        <f>'Supply Buckets'!E30/1000</f>
        <v/>
      </c>
      <c r="O73" s="108">
        <f>'Supply Buckets'!F30/10000*'Supply Buckets'!E30</f>
        <v/>
      </c>
      <c r="P73" s="108">
        <f>'Supply Buckets'!G30/1000</f>
        <v/>
      </c>
      <c r="Q73" s="108">
        <f>'Supply Buckets'!H30/10000*'Supply Buckets'!G30</f>
        <v/>
      </c>
      <c r="R73" s="108">
        <f>'Supply Buckets'!I30/1000</f>
        <v/>
      </c>
      <c r="S73" s="108">
        <f>'Supply Buckets'!J30/10000*'Supply Buckets'!I30</f>
        <v/>
      </c>
      <c r="T73" s="108">
        <f>'Supply Buckets'!K30/1000</f>
        <v/>
      </c>
      <c r="U73" s="108">
        <f>'Supply Buckets'!L30/10000*'Supply Buckets'!K30</f>
        <v/>
      </c>
      <c r="V73" s="108">
        <f>'Supply Buckets'!M30/1000</f>
        <v/>
      </c>
      <c r="W73" s="113">
        <f>'Supply Buckets'!N30/10000*'Supply Buckets'!M30</f>
        <v/>
      </c>
    </row>
    <row r="74">
      <c r="B74" s="138" t="n">
        <v>45550</v>
      </c>
      <c r="C74" s="108">
        <f>'Summary Stats'!H31</f>
        <v/>
      </c>
      <c r="D74" s="108">
        <f>'Summary Stats'!P31</f>
        <v/>
      </c>
      <c r="E74" s="108">
        <f>'Summary Stats'!E31</f>
        <v/>
      </c>
      <c r="F74" s="112">
        <f>'Summary Stats'!D31</f>
        <v/>
      </c>
      <c r="G74" s="111" t="n">
        <v>0</v>
      </c>
      <c r="H74" s="112" t="n">
        <v>0.15</v>
      </c>
      <c r="I74" s="112" t="n">
        <v>0.2</v>
      </c>
      <c r="K74" s="138" t="n">
        <v>45550</v>
      </c>
      <c r="L74" s="108">
        <f>'Supply Buckets'!C31/1000</f>
        <v/>
      </c>
      <c r="M74" s="108">
        <f>'Supply Buckets'!D31/10000*'Supply Buckets'!C31</f>
        <v/>
      </c>
      <c r="N74" s="108">
        <f>'Supply Buckets'!E31/1000</f>
        <v/>
      </c>
      <c r="O74" s="108">
        <f>'Supply Buckets'!F31/10000*'Supply Buckets'!E31</f>
        <v/>
      </c>
      <c r="P74" s="108">
        <f>'Supply Buckets'!G31/1000</f>
        <v/>
      </c>
      <c r="Q74" s="108">
        <f>'Supply Buckets'!H31/10000*'Supply Buckets'!G31</f>
        <v/>
      </c>
      <c r="R74" s="108">
        <f>'Supply Buckets'!I31/1000</f>
        <v/>
      </c>
      <c r="S74" s="108">
        <f>'Supply Buckets'!J31/10000*'Supply Buckets'!I31</f>
        <v/>
      </c>
      <c r="T74" s="108">
        <f>'Supply Buckets'!K31/1000</f>
        <v/>
      </c>
      <c r="U74" s="108">
        <f>'Supply Buckets'!L31/10000*'Supply Buckets'!K31</f>
        <v/>
      </c>
      <c r="V74" s="108">
        <f>'Supply Buckets'!M31/1000</f>
        <v/>
      </c>
      <c r="W74" s="113">
        <f>'Supply Buckets'!N31/10000*'Supply Buckets'!M31</f>
        <v/>
      </c>
    </row>
    <row r="75">
      <c r="B75" s="138" t="n">
        <v>45580</v>
      </c>
      <c r="C75" s="108">
        <f>'Summary Stats'!H32</f>
        <v/>
      </c>
      <c r="D75" s="108">
        <f>'Summary Stats'!P32</f>
        <v/>
      </c>
      <c r="E75" s="108">
        <f>'Summary Stats'!E32</f>
        <v/>
      </c>
      <c r="F75" s="112">
        <f>'Summary Stats'!D32</f>
        <v/>
      </c>
      <c r="G75" s="111" t="n">
        <v>0</v>
      </c>
      <c r="H75" s="112" t="n">
        <v>0.15</v>
      </c>
      <c r="I75" s="112" t="n">
        <v>0.2</v>
      </c>
      <c r="K75" s="138" t="n">
        <v>45580</v>
      </c>
      <c r="L75" s="108">
        <f>'Supply Buckets'!C32/1000</f>
        <v/>
      </c>
      <c r="M75" s="108">
        <f>'Supply Buckets'!D32/10000*'Supply Buckets'!C32</f>
        <v/>
      </c>
      <c r="N75" s="108">
        <f>'Supply Buckets'!E32/1000</f>
        <v/>
      </c>
      <c r="O75" s="108">
        <f>'Supply Buckets'!F32/10000*'Supply Buckets'!E32</f>
        <v/>
      </c>
      <c r="P75" s="108">
        <f>'Supply Buckets'!G32/1000</f>
        <v/>
      </c>
      <c r="Q75" s="108">
        <f>'Supply Buckets'!H32/10000*'Supply Buckets'!G32</f>
        <v/>
      </c>
      <c r="R75" s="108">
        <f>'Supply Buckets'!I32/1000</f>
        <v/>
      </c>
      <c r="S75" s="108">
        <f>'Supply Buckets'!J32/10000*'Supply Buckets'!I32</f>
        <v/>
      </c>
      <c r="T75" s="108">
        <f>'Supply Buckets'!K32/1000</f>
        <v/>
      </c>
      <c r="U75" s="108">
        <f>'Supply Buckets'!L32/10000*'Supply Buckets'!K32</f>
        <v/>
      </c>
      <c r="V75" s="108">
        <f>'Supply Buckets'!M32/1000</f>
        <v/>
      </c>
      <c r="W75" s="113">
        <f>'Supply Buckets'!N32/10000*'Supply Buckets'!M32</f>
        <v/>
      </c>
    </row>
    <row r="76">
      <c r="B76" s="138" t="n">
        <v>45611</v>
      </c>
      <c r="C76" s="108">
        <f>'Summary Stats'!H33</f>
        <v/>
      </c>
      <c r="D76" s="108">
        <f>'Summary Stats'!P33</f>
        <v/>
      </c>
      <c r="E76" s="108">
        <f>'Summary Stats'!E33</f>
        <v/>
      </c>
      <c r="F76" s="112">
        <f>'Summary Stats'!D33</f>
        <v/>
      </c>
      <c r="G76" s="111" t="n">
        <v>0</v>
      </c>
      <c r="H76" s="112" t="n">
        <v>0.15</v>
      </c>
      <c r="I76" s="112" t="n">
        <v>0.2</v>
      </c>
      <c r="K76" s="138" t="n">
        <v>45611</v>
      </c>
      <c r="L76" s="108">
        <f>'Supply Buckets'!C33/1000</f>
        <v/>
      </c>
      <c r="M76" s="108">
        <f>'Supply Buckets'!D33/10000*'Supply Buckets'!C33</f>
        <v/>
      </c>
      <c r="N76" s="108">
        <f>'Supply Buckets'!E33/1000</f>
        <v/>
      </c>
      <c r="O76" s="108">
        <f>'Supply Buckets'!F33/10000*'Supply Buckets'!E33</f>
        <v/>
      </c>
      <c r="P76" s="108">
        <f>'Supply Buckets'!G33/1000</f>
        <v/>
      </c>
      <c r="Q76" s="108">
        <f>'Supply Buckets'!H33/10000*'Supply Buckets'!G33</f>
        <v/>
      </c>
      <c r="R76" s="108">
        <f>'Supply Buckets'!I33/1000</f>
        <v/>
      </c>
      <c r="S76" s="108">
        <f>'Supply Buckets'!J33/10000*'Supply Buckets'!I33</f>
        <v/>
      </c>
      <c r="T76" s="108">
        <f>'Supply Buckets'!K33/1000</f>
        <v/>
      </c>
      <c r="U76" s="108">
        <f>'Supply Buckets'!L33/10000*'Supply Buckets'!K33</f>
        <v/>
      </c>
      <c r="V76" s="108">
        <f>'Supply Buckets'!M33/1000</f>
        <v/>
      </c>
      <c r="W76" s="113">
        <f>'Supply Buckets'!N33/10000*'Supply Buckets'!M33</f>
        <v/>
      </c>
    </row>
    <row r="77">
      <c r="B77" s="138" t="n">
        <v>45641</v>
      </c>
      <c r="C77" s="108">
        <f>'Summary Stats'!H34</f>
        <v/>
      </c>
      <c r="D77" s="108">
        <f>'Summary Stats'!P34</f>
        <v/>
      </c>
      <c r="E77" s="108">
        <f>'Summary Stats'!E34</f>
        <v/>
      </c>
      <c r="F77" s="112">
        <f>'Summary Stats'!D34</f>
        <v/>
      </c>
      <c r="G77" s="111" t="n">
        <v>0</v>
      </c>
      <c r="H77" s="112" t="n">
        <v>0.15</v>
      </c>
      <c r="I77" s="112" t="n">
        <v>0.2</v>
      </c>
      <c r="K77" s="138" t="n">
        <v>45641</v>
      </c>
      <c r="L77" s="108">
        <f>'Supply Buckets'!C34/1000</f>
        <v/>
      </c>
      <c r="M77" s="108">
        <f>'Supply Buckets'!D34/10000*'Supply Buckets'!C34</f>
        <v/>
      </c>
      <c r="N77" s="108">
        <f>'Supply Buckets'!E34/1000</f>
        <v/>
      </c>
      <c r="O77" s="108">
        <f>'Supply Buckets'!F34/10000*'Supply Buckets'!E34</f>
        <v/>
      </c>
      <c r="P77" s="108">
        <f>'Supply Buckets'!G34/1000</f>
        <v/>
      </c>
      <c r="Q77" s="108">
        <f>'Supply Buckets'!H34/10000*'Supply Buckets'!G34</f>
        <v/>
      </c>
      <c r="R77" s="108">
        <f>'Supply Buckets'!I34/1000</f>
        <v/>
      </c>
      <c r="S77" s="108">
        <f>'Supply Buckets'!J34/10000*'Supply Buckets'!I34</f>
        <v/>
      </c>
      <c r="T77" s="108">
        <f>'Supply Buckets'!K34/1000</f>
        <v/>
      </c>
      <c r="U77" s="108">
        <f>'Supply Buckets'!L34/10000*'Supply Buckets'!K34</f>
        <v/>
      </c>
      <c r="V77" s="108">
        <f>'Supply Buckets'!M34/1000</f>
        <v/>
      </c>
      <c r="W77" s="113">
        <f>'Supply Buckets'!N34/10000*'Supply Buckets'!M34</f>
        <v/>
      </c>
    </row>
    <row r="78">
      <c r="B78" s="138" t="n">
        <v>45672</v>
      </c>
      <c r="C78" s="108">
        <f>'Summary Stats'!H35</f>
        <v/>
      </c>
      <c r="D78" s="108">
        <f>'Summary Stats'!P35</f>
        <v/>
      </c>
      <c r="E78" s="108">
        <f>'Summary Stats'!E35</f>
        <v/>
      </c>
      <c r="F78" s="112">
        <f>'Summary Stats'!D35</f>
        <v/>
      </c>
      <c r="G78" s="111" t="n">
        <v>0</v>
      </c>
      <c r="H78" s="112" t="n">
        <v>0.15</v>
      </c>
      <c r="I78" s="112" t="n">
        <v>0.2</v>
      </c>
      <c r="K78" s="138" t="n">
        <v>45672</v>
      </c>
      <c r="L78" s="108">
        <f>'Supply Buckets'!C35/1000</f>
        <v/>
      </c>
      <c r="M78" s="108">
        <f>'Supply Buckets'!D35/10000*'Supply Buckets'!C35</f>
        <v/>
      </c>
      <c r="N78" s="108">
        <f>'Supply Buckets'!E35/1000</f>
        <v/>
      </c>
      <c r="O78" s="108">
        <f>'Supply Buckets'!F35/10000*'Supply Buckets'!E35</f>
        <v/>
      </c>
      <c r="P78" s="108">
        <f>'Supply Buckets'!G35/1000</f>
        <v/>
      </c>
      <c r="Q78" s="108">
        <f>'Supply Buckets'!H35/10000*'Supply Buckets'!G35</f>
        <v/>
      </c>
      <c r="R78" s="108">
        <f>'Supply Buckets'!I35/1000</f>
        <v/>
      </c>
      <c r="S78" s="108">
        <f>'Supply Buckets'!J35/10000*'Supply Buckets'!I35</f>
        <v/>
      </c>
      <c r="T78" s="108">
        <f>'Supply Buckets'!K35/1000</f>
        <v/>
      </c>
      <c r="U78" s="108">
        <f>'Supply Buckets'!L35/10000*'Supply Buckets'!K35</f>
        <v/>
      </c>
      <c r="V78" s="108">
        <f>'Supply Buckets'!M35/1000</f>
        <v/>
      </c>
      <c r="W78" s="113">
        <f>'Supply Buckets'!N35/10000*'Supply Buckets'!M35</f>
        <v/>
      </c>
    </row>
    <row r="79">
      <c r="B79" s="138" t="n">
        <v>45703</v>
      </c>
      <c r="C79" s="108">
        <f>'Summary Stats'!H36</f>
        <v/>
      </c>
      <c r="D79" s="108">
        <f>'Summary Stats'!P36</f>
        <v/>
      </c>
      <c r="E79" s="108">
        <f>'Summary Stats'!E36</f>
        <v/>
      </c>
      <c r="F79" s="112">
        <f>'Summary Stats'!D36</f>
        <v/>
      </c>
      <c r="G79" s="111" t="n">
        <v>0</v>
      </c>
      <c r="H79" s="112" t="n">
        <v>0.15</v>
      </c>
      <c r="I79" s="112" t="n">
        <v>0.2</v>
      </c>
      <c r="K79" s="138" t="n">
        <v>45703</v>
      </c>
      <c r="L79" s="108">
        <f>'Supply Buckets'!C36/1000</f>
        <v/>
      </c>
      <c r="M79" s="108">
        <f>'Supply Buckets'!D36/10000*'Supply Buckets'!C36</f>
        <v/>
      </c>
      <c r="N79" s="108">
        <f>'Supply Buckets'!E36/1000</f>
        <v/>
      </c>
      <c r="O79" s="108">
        <f>'Supply Buckets'!F36/10000*'Supply Buckets'!E36</f>
        <v/>
      </c>
      <c r="P79" s="108">
        <f>'Supply Buckets'!G36/1000</f>
        <v/>
      </c>
      <c r="Q79" s="108">
        <f>'Supply Buckets'!H36/10000*'Supply Buckets'!G36</f>
        <v/>
      </c>
      <c r="R79" s="108">
        <f>'Supply Buckets'!I36/1000</f>
        <v/>
      </c>
      <c r="S79" s="108">
        <f>'Supply Buckets'!J36/10000*'Supply Buckets'!I36</f>
        <v/>
      </c>
      <c r="T79" s="108">
        <f>'Supply Buckets'!K36/1000</f>
        <v/>
      </c>
      <c r="U79" s="108">
        <f>'Supply Buckets'!L36/10000*'Supply Buckets'!K36</f>
        <v/>
      </c>
      <c r="V79" s="108">
        <f>'Supply Buckets'!M36/1000</f>
        <v/>
      </c>
      <c r="W79" s="113">
        <f>'Supply Buckets'!N36/10000*'Supply Buckets'!M36</f>
        <v/>
      </c>
    </row>
    <row r="80">
      <c r="B80" s="138" t="n">
        <v>45731</v>
      </c>
      <c r="C80" s="108">
        <f>'Summary Stats'!H37</f>
        <v/>
      </c>
      <c r="D80" s="108">
        <f>'Summary Stats'!P37</f>
        <v/>
      </c>
      <c r="E80" s="108">
        <f>'Summary Stats'!E37</f>
        <v/>
      </c>
      <c r="F80" s="112">
        <f>'Summary Stats'!D37</f>
        <v/>
      </c>
      <c r="G80" s="111" t="n">
        <v>0</v>
      </c>
      <c r="H80" s="112" t="n">
        <v>0.15</v>
      </c>
      <c r="I80" s="112" t="n">
        <v>0.2</v>
      </c>
      <c r="K80" s="138" t="n">
        <v>45731</v>
      </c>
      <c r="L80" s="108">
        <f>'Supply Buckets'!C37/1000</f>
        <v/>
      </c>
      <c r="M80" s="108">
        <f>'Supply Buckets'!D37/10000*'Supply Buckets'!C37</f>
        <v/>
      </c>
      <c r="N80" s="108">
        <f>'Supply Buckets'!E37/1000</f>
        <v/>
      </c>
      <c r="O80" s="108">
        <f>'Supply Buckets'!F37/10000*'Supply Buckets'!E37</f>
        <v/>
      </c>
      <c r="P80" s="108">
        <f>'Supply Buckets'!G37/1000</f>
        <v/>
      </c>
      <c r="Q80" s="108">
        <f>'Supply Buckets'!H37/10000*'Supply Buckets'!G37</f>
        <v/>
      </c>
      <c r="R80" s="108">
        <f>'Supply Buckets'!I37/1000</f>
        <v/>
      </c>
      <c r="S80" s="108">
        <f>'Supply Buckets'!J37/10000*'Supply Buckets'!I37</f>
        <v/>
      </c>
      <c r="T80" s="108">
        <f>'Supply Buckets'!K37/1000</f>
        <v/>
      </c>
      <c r="U80" s="108">
        <f>'Supply Buckets'!L37/10000*'Supply Buckets'!K37</f>
        <v/>
      </c>
      <c r="V80" s="108">
        <f>'Supply Buckets'!M37/1000</f>
        <v/>
      </c>
      <c r="W80" s="113">
        <f>'Supply Buckets'!N37/10000*'Supply Buckets'!M37</f>
        <v/>
      </c>
    </row>
    <row r="81">
      <c r="B81" s="138" t="n">
        <v>45762</v>
      </c>
      <c r="C81" s="108">
        <f>'Summary Stats'!H38</f>
        <v/>
      </c>
      <c r="D81" s="108">
        <f>'Summary Stats'!P38</f>
        <v/>
      </c>
      <c r="E81" s="108">
        <f>'Summary Stats'!E38</f>
        <v/>
      </c>
      <c r="F81" s="112">
        <f>'Summary Stats'!D38</f>
        <v/>
      </c>
      <c r="G81" s="111" t="n">
        <v>0</v>
      </c>
      <c r="H81" s="112" t="n">
        <v>0.15</v>
      </c>
      <c r="I81" s="112" t="n">
        <v>0.2</v>
      </c>
      <c r="K81" s="138" t="n">
        <v>45762</v>
      </c>
      <c r="L81" s="108">
        <f>'Supply Buckets'!C38/1000</f>
        <v/>
      </c>
      <c r="M81" s="108">
        <f>'Supply Buckets'!D38/10000*'Supply Buckets'!C38</f>
        <v/>
      </c>
      <c r="N81" s="108">
        <f>'Supply Buckets'!E38/1000</f>
        <v/>
      </c>
      <c r="O81" s="108">
        <f>'Supply Buckets'!F38/10000*'Supply Buckets'!E38</f>
        <v/>
      </c>
      <c r="P81" s="108">
        <f>'Supply Buckets'!G38/1000</f>
        <v/>
      </c>
      <c r="Q81" s="108">
        <f>'Supply Buckets'!H38/10000*'Supply Buckets'!G38</f>
        <v/>
      </c>
      <c r="R81" s="108">
        <f>'Supply Buckets'!I38/1000</f>
        <v/>
      </c>
      <c r="S81" s="108">
        <f>'Supply Buckets'!J38/10000*'Supply Buckets'!I38</f>
        <v/>
      </c>
      <c r="T81" s="108">
        <f>'Supply Buckets'!K38/1000</f>
        <v/>
      </c>
      <c r="U81" s="108">
        <f>'Supply Buckets'!L38/10000*'Supply Buckets'!K38</f>
        <v/>
      </c>
      <c r="V81" s="108">
        <f>'Supply Buckets'!M38/1000</f>
        <v/>
      </c>
      <c r="W81" s="113">
        <f>'Supply Buckets'!N38/10000*'Supply Buckets'!M38</f>
        <v/>
      </c>
    </row>
    <row r="82">
      <c r="B82" s="138" t="n">
        <v>45792</v>
      </c>
      <c r="C82" s="108">
        <f>'Summary Stats'!H39</f>
        <v/>
      </c>
      <c r="D82" s="108">
        <f>'Summary Stats'!P39</f>
        <v/>
      </c>
      <c r="E82" s="108">
        <f>'Summary Stats'!E39</f>
        <v/>
      </c>
      <c r="F82" s="112">
        <f>'Summary Stats'!D39</f>
        <v/>
      </c>
      <c r="G82" s="111" t="n">
        <v>0</v>
      </c>
      <c r="H82" s="112" t="n">
        <v>0.15</v>
      </c>
      <c r="I82" s="112" t="n">
        <v>0.2</v>
      </c>
      <c r="K82" s="138" t="n">
        <v>45792</v>
      </c>
      <c r="L82" s="108">
        <f>'Supply Buckets'!C39/1000</f>
        <v/>
      </c>
      <c r="M82" s="108">
        <f>'Supply Buckets'!D39/10000*'Supply Buckets'!C39</f>
        <v/>
      </c>
      <c r="N82" s="108">
        <f>'Supply Buckets'!E39/1000</f>
        <v/>
      </c>
      <c r="O82" s="108">
        <f>'Supply Buckets'!F39/10000*'Supply Buckets'!E39</f>
        <v/>
      </c>
      <c r="P82" s="108">
        <f>'Supply Buckets'!G39/1000</f>
        <v/>
      </c>
      <c r="Q82" s="108">
        <f>'Supply Buckets'!H39/10000*'Supply Buckets'!G39</f>
        <v/>
      </c>
      <c r="R82" s="108">
        <f>'Supply Buckets'!I39/1000</f>
        <v/>
      </c>
      <c r="S82" s="108">
        <f>'Supply Buckets'!J39/10000*'Supply Buckets'!I39</f>
        <v/>
      </c>
      <c r="T82" s="108">
        <f>'Supply Buckets'!K39/1000</f>
        <v/>
      </c>
      <c r="U82" s="108">
        <f>'Supply Buckets'!L39/10000*'Supply Buckets'!K39</f>
        <v/>
      </c>
      <c r="V82" s="108">
        <f>'Supply Buckets'!M39/1000</f>
        <v/>
      </c>
      <c r="W82" s="113">
        <f>'Supply Buckets'!N39/10000*'Supply Buckets'!M39</f>
        <v/>
      </c>
    </row>
    <row r="83">
      <c r="B83" s="138" t="n">
        <v>45823</v>
      </c>
      <c r="C83" s="108">
        <f>'Summary Stats'!H40</f>
        <v/>
      </c>
      <c r="D83" s="108">
        <f>'Summary Stats'!P40</f>
        <v/>
      </c>
      <c r="E83" s="108">
        <f>'Summary Stats'!E40</f>
        <v/>
      </c>
      <c r="F83" s="112">
        <f>'Summary Stats'!D40</f>
        <v/>
      </c>
      <c r="G83" s="111" t="n">
        <v>0</v>
      </c>
      <c r="H83" s="112" t="n">
        <v>0.15</v>
      </c>
      <c r="I83" s="112" t="n">
        <v>0.2</v>
      </c>
      <c r="K83" s="138" t="n">
        <v>45823</v>
      </c>
      <c r="L83" s="108">
        <f>'Supply Buckets'!C40/1000</f>
        <v/>
      </c>
      <c r="M83" s="108">
        <f>'Supply Buckets'!D40/10000*'Supply Buckets'!C40</f>
        <v/>
      </c>
      <c r="N83" s="108">
        <f>'Supply Buckets'!E40/1000</f>
        <v/>
      </c>
      <c r="O83" s="108">
        <f>'Supply Buckets'!F40/10000*'Supply Buckets'!E40</f>
        <v/>
      </c>
      <c r="P83" s="108">
        <f>'Supply Buckets'!G40/1000</f>
        <v/>
      </c>
      <c r="Q83" s="108">
        <f>'Supply Buckets'!H40/10000*'Supply Buckets'!G40</f>
        <v/>
      </c>
      <c r="R83" s="108">
        <f>'Supply Buckets'!I40/1000</f>
        <v/>
      </c>
      <c r="S83" s="108">
        <f>'Supply Buckets'!J40/10000*'Supply Buckets'!I40</f>
        <v/>
      </c>
      <c r="T83" s="108">
        <f>'Supply Buckets'!K40/1000</f>
        <v/>
      </c>
      <c r="U83" s="108">
        <f>'Supply Buckets'!L40/10000*'Supply Buckets'!K40</f>
        <v/>
      </c>
      <c r="V83" s="108">
        <f>'Supply Buckets'!M40/1000</f>
        <v/>
      </c>
      <c r="W83" s="113">
        <f>'Supply Buckets'!N40/10000*'Supply Buckets'!M40</f>
        <v/>
      </c>
    </row>
    <row r="84">
      <c r="B84" s="138" t="n">
        <v>45853</v>
      </c>
      <c r="C84" s="108">
        <f>'Summary Stats'!H41</f>
        <v/>
      </c>
      <c r="D84" s="108">
        <f>'Summary Stats'!P41</f>
        <v/>
      </c>
      <c r="E84" s="108">
        <f>'Summary Stats'!E41</f>
        <v/>
      </c>
      <c r="F84" s="112">
        <f>'Summary Stats'!D41</f>
        <v/>
      </c>
      <c r="G84" s="111" t="n">
        <v>0</v>
      </c>
      <c r="H84" s="112" t="n">
        <v>0.15</v>
      </c>
      <c r="I84" s="112" t="n">
        <v>0.2</v>
      </c>
      <c r="K84" s="138" t="n">
        <v>45853</v>
      </c>
      <c r="L84" s="108">
        <f>'Supply Buckets'!C41/1000</f>
        <v/>
      </c>
      <c r="M84" s="108">
        <f>'Supply Buckets'!D41/10000*'Supply Buckets'!C41</f>
        <v/>
      </c>
      <c r="N84" s="108">
        <f>'Supply Buckets'!E41/1000</f>
        <v/>
      </c>
      <c r="O84" s="108">
        <f>'Supply Buckets'!F41/10000*'Supply Buckets'!E41</f>
        <v/>
      </c>
      <c r="P84" s="108">
        <f>'Supply Buckets'!G41/1000</f>
        <v/>
      </c>
      <c r="Q84" s="108">
        <f>'Supply Buckets'!H41/10000*'Supply Buckets'!G41</f>
        <v/>
      </c>
      <c r="R84" s="108">
        <f>'Supply Buckets'!I41/1000</f>
        <v/>
      </c>
      <c r="S84" s="108">
        <f>'Supply Buckets'!J41/10000*'Supply Buckets'!I41</f>
        <v/>
      </c>
      <c r="T84" s="108">
        <f>'Supply Buckets'!K41/1000</f>
        <v/>
      </c>
      <c r="U84" s="108">
        <f>'Supply Buckets'!L41/10000*'Supply Buckets'!K41</f>
        <v/>
      </c>
      <c r="V84" s="108">
        <f>'Supply Buckets'!M41/1000</f>
        <v/>
      </c>
      <c r="W84" s="113">
        <f>'Supply Buckets'!N41/10000*'Supply Buckets'!M41</f>
        <v/>
      </c>
    </row>
    <row r="85">
      <c r="B85" s="138" t="n">
        <v>45884</v>
      </c>
      <c r="C85" s="108">
        <f>'Summary Stats'!H42</f>
        <v/>
      </c>
      <c r="D85" s="108">
        <f>'Summary Stats'!P42</f>
        <v/>
      </c>
      <c r="E85" s="108">
        <f>'Summary Stats'!E42</f>
        <v/>
      </c>
      <c r="F85" s="112">
        <f>'Summary Stats'!D42</f>
        <v/>
      </c>
      <c r="G85" s="111" t="n">
        <v>0</v>
      </c>
      <c r="H85" s="112" t="n">
        <v>0.15</v>
      </c>
      <c r="I85" s="112" t="n">
        <v>0.2</v>
      </c>
      <c r="K85" s="138" t="n">
        <v>45884</v>
      </c>
      <c r="L85" s="108">
        <f>'Supply Buckets'!C42/1000</f>
        <v/>
      </c>
      <c r="M85" s="108">
        <f>'Supply Buckets'!D42/10000*'Supply Buckets'!C42</f>
        <v/>
      </c>
      <c r="N85" s="108">
        <f>'Supply Buckets'!E42/1000</f>
        <v/>
      </c>
      <c r="O85" s="108">
        <f>'Supply Buckets'!F42/10000*'Supply Buckets'!E42</f>
        <v/>
      </c>
      <c r="P85" s="108">
        <f>'Supply Buckets'!G42/1000</f>
        <v/>
      </c>
      <c r="Q85" s="108">
        <f>'Supply Buckets'!H42/10000*'Supply Buckets'!G42</f>
        <v/>
      </c>
      <c r="R85" s="108">
        <f>'Supply Buckets'!I42/1000</f>
        <v/>
      </c>
      <c r="S85" s="108">
        <f>'Supply Buckets'!J42/10000*'Supply Buckets'!I42</f>
        <v/>
      </c>
      <c r="T85" s="108">
        <f>'Supply Buckets'!K42/1000</f>
        <v/>
      </c>
      <c r="U85" s="108">
        <f>'Supply Buckets'!L42/10000*'Supply Buckets'!K42</f>
        <v/>
      </c>
      <c r="V85" s="108">
        <f>'Supply Buckets'!M42/1000</f>
        <v/>
      </c>
      <c r="W85" s="113">
        <f>'Supply Buckets'!N42/10000*'Supply Buckets'!M42</f>
        <v/>
      </c>
    </row>
    <row r="86">
      <c r="B86" s="138" t="n">
        <v>45915</v>
      </c>
      <c r="C86" s="108">
        <f>'Summary Stats'!H43</f>
        <v/>
      </c>
      <c r="D86" s="108">
        <f>'Summary Stats'!P43</f>
        <v/>
      </c>
      <c r="E86" s="108">
        <f>'Summary Stats'!E43</f>
        <v/>
      </c>
      <c r="F86" s="112">
        <f>'Summary Stats'!D43</f>
        <v/>
      </c>
      <c r="G86" s="111" t="n">
        <v>0</v>
      </c>
      <c r="H86" s="112" t="n">
        <v>0.15</v>
      </c>
      <c r="I86" s="112" t="n">
        <v>0.2</v>
      </c>
      <c r="K86" s="138" t="n">
        <v>45915</v>
      </c>
      <c r="L86" s="108">
        <f>'Supply Buckets'!C43/1000</f>
        <v/>
      </c>
      <c r="M86" s="108">
        <f>'Supply Buckets'!D43/10000*'Supply Buckets'!C43</f>
        <v/>
      </c>
      <c r="N86" s="108">
        <f>'Supply Buckets'!E43/1000</f>
        <v/>
      </c>
      <c r="O86" s="108">
        <f>'Supply Buckets'!F43/10000*'Supply Buckets'!E43</f>
        <v/>
      </c>
      <c r="P86" s="108">
        <f>'Supply Buckets'!G43/1000</f>
        <v/>
      </c>
      <c r="Q86" s="108">
        <f>'Supply Buckets'!H43/10000*'Supply Buckets'!G43</f>
        <v/>
      </c>
      <c r="R86" s="108">
        <f>'Supply Buckets'!I43/1000</f>
        <v/>
      </c>
      <c r="S86" s="108">
        <f>'Supply Buckets'!J43/10000*'Supply Buckets'!I43</f>
        <v/>
      </c>
      <c r="T86" s="108">
        <f>'Supply Buckets'!K43/1000</f>
        <v/>
      </c>
      <c r="U86" s="108">
        <f>'Supply Buckets'!L43/10000*'Supply Buckets'!K43</f>
        <v/>
      </c>
      <c r="V86" s="108">
        <f>'Supply Buckets'!M43/1000</f>
        <v/>
      </c>
      <c r="W86" s="113">
        <f>'Supply Buckets'!N43/10000*'Supply Buckets'!M43</f>
        <v/>
      </c>
    </row>
    <row r="87">
      <c r="B87" s="138" t="n">
        <v>45945</v>
      </c>
      <c r="C87" s="108">
        <f>'Summary Stats'!H44</f>
        <v/>
      </c>
      <c r="D87" s="108">
        <f>'Summary Stats'!P44</f>
        <v/>
      </c>
      <c r="E87" s="108">
        <f>'Summary Stats'!E44</f>
        <v/>
      </c>
      <c r="F87" s="112">
        <f>'Summary Stats'!D44</f>
        <v/>
      </c>
      <c r="G87" s="111" t="n">
        <v>0</v>
      </c>
      <c r="H87" s="112" t="n">
        <v>0.15</v>
      </c>
      <c r="I87" s="112" t="n">
        <v>0.2</v>
      </c>
      <c r="K87" s="138" t="n">
        <v>45945</v>
      </c>
      <c r="L87" s="108">
        <f>'Supply Buckets'!C44/1000</f>
        <v/>
      </c>
      <c r="M87" s="108">
        <f>'Supply Buckets'!D44/10000*'Supply Buckets'!C44</f>
        <v/>
      </c>
      <c r="N87" s="108">
        <f>'Supply Buckets'!E44/1000</f>
        <v/>
      </c>
      <c r="O87" s="108">
        <f>'Supply Buckets'!F44/10000*'Supply Buckets'!E44</f>
        <v/>
      </c>
      <c r="P87" s="108">
        <f>'Supply Buckets'!G44/1000</f>
        <v/>
      </c>
      <c r="Q87" s="108">
        <f>'Supply Buckets'!H44/10000*'Supply Buckets'!G44</f>
        <v/>
      </c>
      <c r="R87" s="108">
        <f>'Supply Buckets'!I44/1000</f>
        <v/>
      </c>
      <c r="S87" s="108">
        <f>'Supply Buckets'!J44/10000*'Supply Buckets'!I44</f>
        <v/>
      </c>
      <c r="T87" s="108">
        <f>'Supply Buckets'!K44/1000</f>
        <v/>
      </c>
      <c r="U87" s="108">
        <f>'Supply Buckets'!L44/10000*'Supply Buckets'!K44</f>
        <v/>
      </c>
      <c r="V87" s="108">
        <f>'Supply Buckets'!M44/1000</f>
        <v/>
      </c>
      <c r="W87" s="113">
        <f>'Supply Buckets'!N44/10000*'Supply Buckets'!M44</f>
        <v/>
      </c>
    </row>
    <row r="88">
      <c r="B88" s="138" t="n">
        <v>45976</v>
      </c>
      <c r="C88" s="108">
        <f>'Summary Stats'!H45</f>
        <v/>
      </c>
      <c r="D88" s="108">
        <f>'Summary Stats'!P45</f>
        <v/>
      </c>
      <c r="E88" s="108">
        <f>'Summary Stats'!E45</f>
        <v/>
      </c>
      <c r="F88" s="112">
        <f>'Summary Stats'!D45</f>
        <v/>
      </c>
      <c r="G88" s="111" t="n">
        <v>0</v>
      </c>
      <c r="H88" s="112" t="n">
        <v>0.15</v>
      </c>
      <c r="I88" s="112" t="n">
        <v>0.2</v>
      </c>
      <c r="K88" s="138" t="n">
        <v>45976</v>
      </c>
      <c r="L88" s="108">
        <f>'Supply Buckets'!C45/1000</f>
        <v/>
      </c>
      <c r="M88" s="108">
        <f>'Supply Buckets'!D45/10000*'Supply Buckets'!C45</f>
        <v/>
      </c>
      <c r="N88" s="108">
        <f>'Supply Buckets'!E45/1000</f>
        <v/>
      </c>
      <c r="O88" s="108">
        <f>'Supply Buckets'!F45/10000*'Supply Buckets'!E45</f>
        <v/>
      </c>
      <c r="P88" s="108">
        <f>'Supply Buckets'!G45/1000</f>
        <v/>
      </c>
      <c r="Q88" s="108">
        <f>'Supply Buckets'!H45/10000*'Supply Buckets'!G45</f>
        <v/>
      </c>
      <c r="R88" s="108">
        <f>'Supply Buckets'!I45/1000</f>
        <v/>
      </c>
      <c r="S88" s="108">
        <f>'Supply Buckets'!J45/10000*'Supply Buckets'!I45</f>
        <v/>
      </c>
      <c r="T88" s="108">
        <f>'Supply Buckets'!K45/1000</f>
        <v/>
      </c>
      <c r="U88" s="108">
        <f>'Supply Buckets'!L45/10000*'Supply Buckets'!K45</f>
        <v/>
      </c>
      <c r="V88" s="108">
        <f>'Supply Buckets'!M45/1000</f>
        <v/>
      </c>
      <c r="W88" s="113">
        <f>'Supply Buckets'!N45/10000*'Supply Buckets'!M45</f>
        <v/>
      </c>
    </row>
    <row r="89">
      <c r="B89" s="138" t="n">
        <v>46006</v>
      </c>
      <c r="C89" s="108">
        <f>'Summary Stats'!H46</f>
        <v/>
      </c>
      <c r="D89" s="108">
        <f>'Summary Stats'!P46</f>
        <v/>
      </c>
      <c r="E89" s="108">
        <f>'Summary Stats'!E46</f>
        <v/>
      </c>
      <c r="F89" s="112">
        <f>'Summary Stats'!D46</f>
        <v/>
      </c>
      <c r="G89" s="111" t="n">
        <v>0</v>
      </c>
      <c r="H89" s="112" t="n">
        <v>0.15</v>
      </c>
      <c r="I89" s="112" t="n">
        <v>0.2</v>
      </c>
      <c r="K89" s="138" t="n">
        <v>46006</v>
      </c>
      <c r="L89" s="108">
        <f>'Supply Buckets'!C46/1000</f>
        <v/>
      </c>
      <c r="M89" s="108">
        <f>'Supply Buckets'!D46/10000*'Supply Buckets'!C46</f>
        <v/>
      </c>
      <c r="N89" s="108">
        <f>'Supply Buckets'!E46/1000</f>
        <v/>
      </c>
      <c r="O89" s="108">
        <f>'Supply Buckets'!F46/10000*'Supply Buckets'!E46</f>
        <v/>
      </c>
      <c r="P89" s="108">
        <f>'Supply Buckets'!G46/1000</f>
        <v/>
      </c>
      <c r="Q89" s="108">
        <f>'Supply Buckets'!H46/10000*'Supply Buckets'!G46</f>
        <v/>
      </c>
      <c r="R89" s="108">
        <f>'Supply Buckets'!I46/1000</f>
        <v/>
      </c>
      <c r="S89" s="108">
        <f>'Supply Buckets'!J46/10000*'Supply Buckets'!I46</f>
        <v/>
      </c>
      <c r="T89" s="108">
        <f>'Supply Buckets'!K46/1000</f>
        <v/>
      </c>
      <c r="U89" s="108">
        <f>'Supply Buckets'!L46/10000*'Supply Buckets'!K46</f>
        <v/>
      </c>
      <c r="V89" s="108">
        <f>'Supply Buckets'!M46/1000</f>
        <v/>
      </c>
      <c r="W89" s="113">
        <f>'Supply Buckets'!N46/10000*'Supply Buckets'!M46</f>
        <v/>
      </c>
    </row>
    <row r="90">
      <c r="B90" s="138" t="n">
        <v>46037</v>
      </c>
      <c r="C90" s="108">
        <f>'Summary Stats'!H47</f>
        <v/>
      </c>
      <c r="D90" s="108">
        <f>'Summary Stats'!P47</f>
        <v/>
      </c>
      <c r="E90" s="108">
        <f>'Summary Stats'!E47</f>
        <v/>
      </c>
      <c r="F90" s="112">
        <f>'Summary Stats'!D47</f>
        <v/>
      </c>
      <c r="G90" s="111" t="n">
        <v>0</v>
      </c>
      <c r="H90" s="112" t="n">
        <v>0.15</v>
      </c>
      <c r="I90" s="112" t="n">
        <v>0.2</v>
      </c>
      <c r="K90" s="138" t="n">
        <v>46037</v>
      </c>
      <c r="L90" s="108">
        <f>'Supply Buckets'!C47/1000</f>
        <v/>
      </c>
      <c r="M90" s="108">
        <f>'Supply Buckets'!D47/10000*'Supply Buckets'!C47</f>
        <v/>
      </c>
      <c r="N90" s="108">
        <f>'Supply Buckets'!E47/1000</f>
        <v/>
      </c>
      <c r="O90" s="108">
        <f>'Supply Buckets'!F47/10000*'Supply Buckets'!E47</f>
        <v/>
      </c>
      <c r="P90" s="108">
        <f>'Supply Buckets'!G47/1000</f>
        <v/>
      </c>
      <c r="Q90" s="108">
        <f>'Supply Buckets'!H47/10000*'Supply Buckets'!G47</f>
        <v/>
      </c>
      <c r="R90" s="108">
        <f>'Supply Buckets'!I47/1000</f>
        <v/>
      </c>
      <c r="S90" s="108">
        <f>'Supply Buckets'!J47/10000*'Supply Buckets'!I47</f>
        <v/>
      </c>
      <c r="T90" s="108">
        <f>'Supply Buckets'!K47/1000</f>
        <v/>
      </c>
      <c r="U90" s="108">
        <f>'Supply Buckets'!L47/10000*'Supply Buckets'!K47</f>
        <v/>
      </c>
      <c r="V90" s="108">
        <f>'Supply Buckets'!M47/1000</f>
        <v/>
      </c>
      <c r="W90" s="113">
        <f>'Supply Buckets'!N47/10000*'Supply Buckets'!M47</f>
        <v/>
      </c>
    </row>
    <row r="91">
      <c r="B91" s="138" t="n">
        <v>46068</v>
      </c>
      <c r="C91" s="108">
        <f>'Summary Stats'!H48</f>
        <v/>
      </c>
      <c r="D91" s="108">
        <f>'Summary Stats'!P48</f>
        <v/>
      </c>
      <c r="E91" s="108">
        <f>'Summary Stats'!E48</f>
        <v/>
      </c>
      <c r="F91" s="112">
        <f>'Summary Stats'!D48</f>
        <v/>
      </c>
      <c r="G91" s="111" t="n">
        <v>0</v>
      </c>
      <c r="H91" s="112" t="n">
        <v>0.15</v>
      </c>
      <c r="I91" s="112" t="n">
        <v>0.2</v>
      </c>
      <c r="K91" s="138" t="n">
        <v>46068</v>
      </c>
      <c r="L91" s="108">
        <f>'Supply Buckets'!C48/1000</f>
        <v/>
      </c>
      <c r="M91" s="108">
        <f>'Supply Buckets'!D48/10000*'Supply Buckets'!C48</f>
        <v/>
      </c>
      <c r="N91" s="108">
        <f>'Supply Buckets'!E48/1000</f>
        <v/>
      </c>
      <c r="O91" s="108">
        <f>'Supply Buckets'!F48/10000*'Supply Buckets'!E48</f>
        <v/>
      </c>
      <c r="P91" s="108">
        <f>'Supply Buckets'!G48/1000</f>
        <v/>
      </c>
      <c r="Q91" s="108">
        <f>'Supply Buckets'!H48/10000*'Supply Buckets'!G48</f>
        <v/>
      </c>
      <c r="R91" s="108">
        <f>'Supply Buckets'!I48/1000</f>
        <v/>
      </c>
      <c r="S91" s="108">
        <f>'Supply Buckets'!J48/10000*'Supply Buckets'!I48</f>
        <v/>
      </c>
      <c r="T91" s="108">
        <f>'Supply Buckets'!K48/1000</f>
        <v/>
      </c>
      <c r="U91" s="108">
        <f>'Supply Buckets'!L48/10000*'Supply Buckets'!K48</f>
        <v/>
      </c>
      <c r="V91" s="108">
        <f>'Supply Buckets'!M48/1000</f>
        <v/>
      </c>
      <c r="W91" s="113">
        <f>'Supply Buckets'!N48/10000*'Supply Buckets'!M48</f>
        <v/>
      </c>
    </row>
    <row r="92">
      <c r="B92" s="138" t="n">
        <v>46096</v>
      </c>
      <c r="C92" s="108">
        <f>'Summary Stats'!H49</f>
        <v/>
      </c>
      <c r="D92" s="108">
        <f>'Summary Stats'!P49</f>
        <v/>
      </c>
      <c r="E92" s="108">
        <f>'Summary Stats'!E49</f>
        <v/>
      </c>
      <c r="F92" s="112">
        <f>'Summary Stats'!D49</f>
        <v/>
      </c>
      <c r="G92" s="111" t="n">
        <v>0</v>
      </c>
      <c r="H92" s="112" t="n">
        <v>0.15</v>
      </c>
      <c r="I92" s="112" t="n">
        <v>0.2</v>
      </c>
      <c r="K92" s="138" t="n">
        <v>46096</v>
      </c>
      <c r="L92" s="108">
        <f>'Supply Buckets'!C49/1000</f>
        <v/>
      </c>
      <c r="M92" s="108">
        <f>'Supply Buckets'!D49/10000*'Supply Buckets'!C49</f>
        <v/>
      </c>
      <c r="N92" s="108">
        <f>'Supply Buckets'!E49/1000</f>
        <v/>
      </c>
      <c r="O92" s="108">
        <f>'Supply Buckets'!F49/10000*'Supply Buckets'!E49</f>
        <v/>
      </c>
      <c r="P92" s="108">
        <f>'Supply Buckets'!G49/1000</f>
        <v/>
      </c>
      <c r="Q92" s="108">
        <f>'Supply Buckets'!H49/10000*'Supply Buckets'!G49</f>
        <v/>
      </c>
      <c r="R92" s="108">
        <f>'Supply Buckets'!I49/1000</f>
        <v/>
      </c>
      <c r="S92" s="108">
        <f>'Supply Buckets'!J49/10000*'Supply Buckets'!I49</f>
        <v/>
      </c>
      <c r="T92" s="108">
        <f>'Supply Buckets'!K49/1000</f>
        <v/>
      </c>
      <c r="U92" s="108">
        <f>'Supply Buckets'!L49/10000*'Supply Buckets'!K49</f>
        <v/>
      </c>
      <c r="V92" s="108">
        <f>'Supply Buckets'!M49/1000</f>
        <v/>
      </c>
      <c r="W92" s="113">
        <f>'Supply Buckets'!N49/10000*'Supply Buckets'!M49</f>
        <v/>
      </c>
    </row>
    <row r="93">
      <c r="B93" s="138" t="n">
        <v>46127</v>
      </c>
      <c r="C93" s="108">
        <f>'Summary Stats'!H50</f>
        <v/>
      </c>
      <c r="D93" s="108">
        <f>'Summary Stats'!P50</f>
        <v/>
      </c>
      <c r="E93" s="108">
        <f>'Summary Stats'!E50</f>
        <v/>
      </c>
      <c r="F93" s="112">
        <f>'Summary Stats'!D50</f>
        <v/>
      </c>
      <c r="G93" s="111" t="n">
        <v>0</v>
      </c>
      <c r="H93" s="112" t="n">
        <v>0.15</v>
      </c>
      <c r="I93" s="112" t="n">
        <v>0.2</v>
      </c>
      <c r="K93" s="138" t="n">
        <v>46127</v>
      </c>
      <c r="L93" s="108">
        <f>'Supply Buckets'!C50/1000</f>
        <v/>
      </c>
      <c r="M93" s="108">
        <f>'Supply Buckets'!D50/10000*'Supply Buckets'!C50</f>
        <v/>
      </c>
      <c r="N93" s="108">
        <f>'Supply Buckets'!E50/1000</f>
        <v/>
      </c>
      <c r="O93" s="108">
        <f>'Supply Buckets'!F50/10000*'Supply Buckets'!E50</f>
        <v/>
      </c>
      <c r="P93" s="108">
        <f>'Supply Buckets'!G50/1000</f>
        <v/>
      </c>
      <c r="Q93" s="108">
        <f>'Supply Buckets'!H50/10000*'Supply Buckets'!G50</f>
        <v/>
      </c>
      <c r="R93" s="108">
        <f>'Supply Buckets'!I50/1000</f>
        <v/>
      </c>
      <c r="S93" s="108">
        <f>'Supply Buckets'!J50/10000*'Supply Buckets'!I50</f>
        <v/>
      </c>
      <c r="T93" s="108">
        <f>'Supply Buckets'!K50/1000</f>
        <v/>
      </c>
      <c r="U93" s="108">
        <f>'Supply Buckets'!L50/10000*'Supply Buckets'!K50</f>
        <v/>
      </c>
      <c r="V93" s="108">
        <f>'Supply Buckets'!M50/1000</f>
        <v/>
      </c>
      <c r="W93" s="113">
        <f>'Supply Buckets'!N50/10000*'Supply Buckets'!M50</f>
        <v/>
      </c>
    </row>
    <row r="94">
      <c r="B94" s="138" t="n">
        <v>46157</v>
      </c>
      <c r="C94" s="108">
        <f>'Summary Stats'!H51</f>
        <v/>
      </c>
      <c r="D94" s="108">
        <f>'Summary Stats'!P51</f>
        <v/>
      </c>
      <c r="E94" s="108">
        <f>'Summary Stats'!E51</f>
        <v/>
      </c>
      <c r="F94" s="112">
        <f>'Summary Stats'!D51</f>
        <v/>
      </c>
      <c r="G94" s="111" t="n">
        <v>0</v>
      </c>
      <c r="H94" s="112" t="n">
        <v>0.15</v>
      </c>
      <c r="I94" s="112" t="n">
        <v>0.2</v>
      </c>
      <c r="K94" s="138" t="n">
        <v>46157</v>
      </c>
      <c r="L94" s="108">
        <f>'Supply Buckets'!C51/1000</f>
        <v/>
      </c>
      <c r="M94" s="108">
        <f>'Supply Buckets'!D51/10000*'Supply Buckets'!C51</f>
        <v/>
      </c>
      <c r="N94" s="108">
        <f>'Supply Buckets'!E51/1000</f>
        <v/>
      </c>
      <c r="O94" s="108">
        <f>'Supply Buckets'!F51/10000*'Supply Buckets'!E51</f>
        <v/>
      </c>
      <c r="P94" s="108">
        <f>'Supply Buckets'!G51/1000</f>
        <v/>
      </c>
      <c r="Q94" s="108">
        <f>'Supply Buckets'!H51/10000*'Supply Buckets'!G51</f>
        <v/>
      </c>
      <c r="R94" s="108">
        <f>'Supply Buckets'!I51/1000</f>
        <v/>
      </c>
      <c r="S94" s="108">
        <f>'Supply Buckets'!J51/10000*'Supply Buckets'!I51</f>
        <v/>
      </c>
      <c r="T94" s="108">
        <f>'Supply Buckets'!K51/1000</f>
        <v/>
      </c>
      <c r="U94" s="108">
        <f>'Supply Buckets'!L51/10000*'Supply Buckets'!K51</f>
        <v/>
      </c>
      <c r="V94" s="108">
        <f>'Supply Buckets'!M51/1000</f>
        <v/>
      </c>
      <c r="W94" s="113">
        <f>'Supply Buckets'!N51/10000*'Supply Buckets'!M51</f>
        <v/>
      </c>
    </row>
    <row r="95">
      <c r="B95" s="138" t="n">
        <v>46188</v>
      </c>
      <c r="C95" s="108">
        <f>'Summary Stats'!H52</f>
        <v/>
      </c>
      <c r="D95" s="108">
        <f>'Summary Stats'!P52</f>
        <v/>
      </c>
      <c r="E95" s="108">
        <f>'Summary Stats'!E52</f>
        <v/>
      </c>
      <c r="F95" s="112">
        <f>'Summary Stats'!D52</f>
        <v/>
      </c>
      <c r="G95" s="111" t="n">
        <v>0</v>
      </c>
      <c r="H95" s="112" t="n">
        <v>0.15</v>
      </c>
      <c r="I95" s="112" t="n">
        <v>0.2</v>
      </c>
      <c r="K95" s="138" t="n">
        <v>46188</v>
      </c>
      <c r="L95" s="108">
        <f>'Supply Buckets'!C52/1000</f>
        <v/>
      </c>
      <c r="M95" s="108">
        <f>'Supply Buckets'!D52/10000*'Supply Buckets'!C52</f>
        <v/>
      </c>
      <c r="N95" s="108">
        <f>'Supply Buckets'!E52/1000</f>
        <v/>
      </c>
      <c r="O95" s="108">
        <f>'Supply Buckets'!F52/10000*'Supply Buckets'!E52</f>
        <v/>
      </c>
      <c r="P95" s="108">
        <f>'Supply Buckets'!G52/1000</f>
        <v/>
      </c>
      <c r="Q95" s="108">
        <f>'Supply Buckets'!H52/10000*'Supply Buckets'!G52</f>
        <v/>
      </c>
      <c r="R95" s="108">
        <f>'Supply Buckets'!I52/1000</f>
        <v/>
      </c>
      <c r="S95" s="108">
        <f>'Supply Buckets'!J52/10000*'Supply Buckets'!I52</f>
        <v/>
      </c>
      <c r="T95" s="108">
        <f>'Supply Buckets'!K52/1000</f>
        <v/>
      </c>
      <c r="U95" s="108">
        <f>'Supply Buckets'!L52/10000*'Supply Buckets'!K52</f>
        <v/>
      </c>
      <c r="V95" s="108">
        <f>'Supply Buckets'!M52/1000</f>
        <v/>
      </c>
      <c r="W95" s="113">
        <f>'Supply Buckets'!N52/10000*'Supply Buckets'!M52</f>
        <v/>
      </c>
    </row>
    <row r="96">
      <c r="B96" s="138" t="n">
        <v>46218</v>
      </c>
      <c r="C96" s="108">
        <f>'Summary Stats'!H53</f>
        <v/>
      </c>
      <c r="D96" s="108">
        <f>'Summary Stats'!P53</f>
        <v/>
      </c>
      <c r="E96" s="108">
        <f>'Summary Stats'!E53</f>
        <v/>
      </c>
      <c r="F96" s="112">
        <f>'Summary Stats'!D53</f>
        <v/>
      </c>
      <c r="G96" s="111" t="n">
        <v>0</v>
      </c>
      <c r="H96" s="112" t="n">
        <v>0.15</v>
      </c>
      <c r="I96" s="112" t="n">
        <v>0.2</v>
      </c>
      <c r="K96" s="138" t="n">
        <v>46218</v>
      </c>
      <c r="L96" s="108">
        <f>'Supply Buckets'!C53/1000</f>
        <v/>
      </c>
      <c r="M96" s="108">
        <f>'Supply Buckets'!D53/10000*'Supply Buckets'!C53</f>
        <v/>
      </c>
      <c r="N96" s="108">
        <f>'Supply Buckets'!E53/1000</f>
        <v/>
      </c>
      <c r="O96" s="108">
        <f>'Supply Buckets'!F53/10000*'Supply Buckets'!E53</f>
        <v/>
      </c>
      <c r="P96" s="108">
        <f>'Supply Buckets'!G53/1000</f>
        <v/>
      </c>
      <c r="Q96" s="108">
        <f>'Supply Buckets'!H53/10000*'Supply Buckets'!G53</f>
        <v/>
      </c>
      <c r="R96" s="108">
        <f>'Supply Buckets'!I53/1000</f>
        <v/>
      </c>
      <c r="S96" s="108">
        <f>'Supply Buckets'!J53/10000*'Supply Buckets'!I53</f>
        <v/>
      </c>
      <c r="T96" s="108">
        <f>'Supply Buckets'!K53/1000</f>
        <v/>
      </c>
      <c r="U96" s="108">
        <f>'Supply Buckets'!L53/10000*'Supply Buckets'!K53</f>
        <v/>
      </c>
      <c r="V96" s="108">
        <f>'Supply Buckets'!M53/1000</f>
        <v/>
      </c>
      <c r="W96" s="113">
        <f>'Supply Buckets'!N53/10000*'Supply Buckets'!M53</f>
        <v/>
      </c>
    </row>
    <row r="97">
      <c r="B97" s="138" t="n">
        <v>46249</v>
      </c>
      <c r="C97" s="108">
        <f>'Summary Stats'!H54</f>
        <v/>
      </c>
      <c r="D97" s="108">
        <f>'Summary Stats'!P54</f>
        <v/>
      </c>
      <c r="E97" s="108">
        <f>'Summary Stats'!E54</f>
        <v/>
      </c>
      <c r="F97" s="112">
        <f>'Summary Stats'!D54</f>
        <v/>
      </c>
      <c r="G97" s="111" t="n">
        <v>0</v>
      </c>
      <c r="H97" s="112" t="n">
        <v>0.15</v>
      </c>
      <c r="I97" s="112" t="n">
        <v>0.2</v>
      </c>
      <c r="K97" s="138" t="n">
        <v>46249</v>
      </c>
      <c r="L97" s="108">
        <f>'Supply Buckets'!C54/1000</f>
        <v/>
      </c>
      <c r="M97" s="108">
        <f>'Supply Buckets'!D54/10000*'Supply Buckets'!C54</f>
        <v/>
      </c>
      <c r="N97" s="108">
        <f>'Supply Buckets'!E54/1000</f>
        <v/>
      </c>
      <c r="O97" s="108">
        <f>'Supply Buckets'!F54/10000*'Supply Buckets'!E54</f>
        <v/>
      </c>
      <c r="P97" s="108">
        <f>'Supply Buckets'!G54/1000</f>
        <v/>
      </c>
      <c r="Q97" s="108">
        <f>'Supply Buckets'!H54/10000*'Supply Buckets'!G54</f>
        <v/>
      </c>
      <c r="R97" s="108">
        <f>'Supply Buckets'!I54/1000</f>
        <v/>
      </c>
      <c r="S97" s="108">
        <f>'Supply Buckets'!J54/10000*'Supply Buckets'!I54</f>
        <v/>
      </c>
      <c r="T97" s="108">
        <f>'Supply Buckets'!K54/1000</f>
        <v/>
      </c>
      <c r="U97" s="108">
        <f>'Supply Buckets'!L54/10000*'Supply Buckets'!K54</f>
        <v/>
      </c>
      <c r="V97" s="108">
        <f>'Supply Buckets'!M54/1000</f>
        <v/>
      </c>
      <c r="W97" s="113">
        <f>'Supply Buckets'!N54/10000*'Supply Buckets'!M54</f>
        <v/>
      </c>
    </row>
    <row r="98">
      <c r="B98" s="138" t="n">
        <v>46280</v>
      </c>
      <c r="C98" s="108">
        <f>'Summary Stats'!H55</f>
        <v/>
      </c>
      <c r="D98" s="108">
        <f>'Summary Stats'!P55</f>
        <v/>
      </c>
      <c r="E98" s="108">
        <f>'Summary Stats'!E55</f>
        <v/>
      </c>
      <c r="F98" s="112">
        <f>'Summary Stats'!D55</f>
        <v/>
      </c>
      <c r="G98" s="111" t="n">
        <v>0</v>
      </c>
      <c r="H98" s="112" t="n">
        <v>0.15</v>
      </c>
      <c r="I98" s="112" t="n">
        <v>0.2</v>
      </c>
      <c r="K98" s="138" t="n">
        <v>46280</v>
      </c>
      <c r="L98" s="108">
        <f>'Supply Buckets'!C55/1000</f>
        <v/>
      </c>
      <c r="M98" s="108">
        <f>'Supply Buckets'!D55/10000*'Supply Buckets'!C55</f>
        <v/>
      </c>
      <c r="N98" s="108">
        <f>'Supply Buckets'!E55/1000</f>
        <v/>
      </c>
      <c r="O98" s="108">
        <f>'Supply Buckets'!F55/10000*'Supply Buckets'!E55</f>
        <v/>
      </c>
      <c r="P98" s="108">
        <f>'Supply Buckets'!G55/1000</f>
        <v/>
      </c>
      <c r="Q98" s="108">
        <f>'Supply Buckets'!H55/10000*'Supply Buckets'!G55</f>
        <v/>
      </c>
      <c r="R98" s="108">
        <f>'Supply Buckets'!I55/1000</f>
        <v/>
      </c>
      <c r="S98" s="108">
        <f>'Supply Buckets'!J55/10000*'Supply Buckets'!I55</f>
        <v/>
      </c>
      <c r="T98" s="108">
        <f>'Supply Buckets'!K55/1000</f>
        <v/>
      </c>
      <c r="U98" s="108">
        <f>'Supply Buckets'!L55/10000*'Supply Buckets'!K55</f>
        <v/>
      </c>
      <c r="V98" s="108">
        <f>'Supply Buckets'!M55/1000</f>
        <v/>
      </c>
      <c r="W98" s="113">
        <f>'Supply Buckets'!N55/10000*'Supply Buckets'!M55</f>
        <v/>
      </c>
    </row>
    <row r="99">
      <c r="B99" s="138" t="n">
        <v>46310</v>
      </c>
      <c r="C99" s="108">
        <f>'Summary Stats'!H56</f>
        <v/>
      </c>
      <c r="D99" s="108">
        <f>'Summary Stats'!P56</f>
        <v/>
      </c>
      <c r="E99" s="108">
        <f>'Summary Stats'!E56</f>
        <v/>
      </c>
      <c r="F99" s="112">
        <f>'Summary Stats'!D56</f>
        <v/>
      </c>
      <c r="G99" s="111" t="n">
        <v>0</v>
      </c>
      <c r="H99" s="112" t="n">
        <v>0.15</v>
      </c>
      <c r="I99" s="112" t="n">
        <v>0.2</v>
      </c>
      <c r="K99" s="138" t="n">
        <v>46310</v>
      </c>
      <c r="L99" s="108">
        <f>'Supply Buckets'!C56/1000</f>
        <v/>
      </c>
      <c r="M99" s="108">
        <f>'Supply Buckets'!D56/10000*'Supply Buckets'!C56</f>
        <v/>
      </c>
      <c r="N99" s="108">
        <f>'Supply Buckets'!E56/1000</f>
        <v/>
      </c>
      <c r="O99" s="108">
        <f>'Supply Buckets'!F56/10000*'Supply Buckets'!E56</f>
        <v/>
      </c>
      <c r="P99" s="108">
        <f>'Supply Buckets'!G56/1000</f>
        <v/>
      </c>
      <c r="Q99" s="108">
        <f>'Supply Buckets'!H56/10000*'Supply Buckets'!G56</f>
        <v/>
      </c>
      <c r="R99" s="108">
        <f>'Supply Buckets'!I56/1000</f>
        <v/>
      </c>
      <c r="S99" s="108">
        <f>'Supply Buckets'!J56/10000*'Supply Buckets'!I56</f>
        <v/>
      </c>
      <c r="T99" s="108">
        <f>'Supply Buckets'!K56/1000</f>
        <v/>
      </c>
      <c r="U99" s="108">
        <f>'Supply Buckets'!L56/10000*'Supply Buckets'!K56</f>
        <v/>
      </c>
      <c r="V99" s="108">
        <f>'Supply Buckets'!M56/1000</f>
        <v/>
      </c>
      <c r="W99" s="113">
        <f>'Supply Buckets'!N56/10000*'Supply Buckets'!M56</f>
        <v/>
      </c>
    </row>
    <row r="100">
      <c r="B100" s="138" t="n">
        <v>46341</v>
      </c>
      <c r="C100" s="108">
        <f>'Summary Stats'!H57</f>
        <v/>
      </c>
      <c r="D100" s="108">
        <f>'Summary Stats'!P57</f>
        <v/>
      </c>
      <c r="E100" s="108">
        <f>'Summary Stats'!E57</f>
        <v/>
      </c>
      <c r="F100" s="112">
        <f>'Summary Stats'!D57</f>
        <v/>
      </c>
      <c r="G100" s="111" t="n">
        <v>0</v>
      </c>
      <c r="H100" s="112" t="n">
        <v>0.15</v>
      </c>
      <c r="I100" s="112" t="n">
        <v>0.2</v>
      </c>
      <c r="K100" s="138" t="n">
        <v>46341</v>
      </c>
      <c r="L100" s="108">
        <f>'Supply Buckets'!C57/1000</f>
        <v/>
      </c>
      <c r="M100" s="108">
        <f>'Supply Buckets'!D57/10000*'Supply Buckets'!C57</f>
        <v/>
      </c>
      <c r="N100" s="108">
        <f>'Supply Buckets'!E57/1000</f>
        <v/>
      </c>
      <c r="O100" s="108">
        <f>'Supply Buckets'!F57/10000*'Supply Buckets'!E57</f>
        <v/>
      </c>
      <c r="P100" s="108">
        <f>'Supply Buckets'!G57/1000</f>
        <v/>
      </c>
      <c r="Q100" s="108">
        <f>'Supply Buckets'!H57/10000*'Supply Buckets'!G57</f>
        <v/>
      </c>
      <c r="R100" s="108">
        <f>'Supply Buckets'!I57/1000</f>
        <v/>
      </c>
      <c r="S100" s="108">
        <f>'Supply Buckets'!J57/10000*'Supply Buckets'!I57</f>
        <v/>
      </c>
      <c r="T100" s="108">
        <f>'Supply Buckets'!K57/1000</f>
        <v/>
      </c>
      <c r="U100" s="108">
        <f>'Supply Buckets'!L57/10000*'Supply Buckets'!K57</f>
        <v/>
      </c>
      <c r="V100" s="108">
        <f>'Supply Buckets'!M57/1000</f>
        <v/>
      </c>
      <c r="W100" s="113">
        <f>'Supply Buckets'!N57/10000*'Supply Buckets'!M57</f>
        <v/>
      </c>
    </row>
    <row r="101">
      <c r="B101" s="138" t="n">
        <v>46371</v>
      </c>
      <c r="C101" s="108">
        <f>'Summary Stats'!H58</f>
        <v/>
      </c>
      <c r="D101" s="108">
        <f>'Summary Stats'!P58</f>
        <v/>
      </c>
      <c r="E101" s="108">
        <f>'Summary Stats'!E58</f>
        <v/>
      </c>
      <c r="F101" s="112">
        <f>'Summary Stats'!D58</f>
        <v/>
      </c>
      <c r="G101" s="111" t="n">
        <v>0</v>
      </c>
      <c r="H101" s="112" t="n">
        <v>0.15</v>
      </c>
      <c r="I101" s="112" t="n">
        <v>0.2</v>
      </c>
      <c r="K101" s="138" t="n">
        <v>46371</v>
      </c>
      <c r="L101" s="108">
        <f>'Supply Buckets'!C58/1000</f>
        <v/>
      </c>
      <c r="M101" s="108">
        <f>'Supply Buckets'!D58/10000*'Supply Buckets'!C58</f>
        <v/>
      </c>
      <c r="N101" s="108">
        <f>'Supply Buckets'!E58/1000</f>
        <v/>
      </c>
      <c r="O101" s="108">
        <f>'Supply Buckets'!F58/10000*'Supply Buckets'!E58</f>
        <v/>
      </c>
      <c r="P101" s="108">
        <f>'Supply Buckets'!G58/1000</f>
        <v/>
      </c>
      <c r="Q101" s="108">
        <f>'Supply Buckets'!H58/10000*'Supply Buckets'!G58</f>
        <v/>
      </c>
      <c r="R101" s="108">
        <f>'Supply Buckets'!I58/1000</f>
        <v/>
      </c>
      <c r="S101" s="108">
        <f>'Supply Buckets'!J58/10000*'Supply Buckets'!I58</f>
        <v/>
      </c>
      <c r="T101" s="108">
        <f>'Supply Buckets'!K58/1000</f>
        <v/>
      </c>
      <c r="U101" s="108">
        <f>'Supply Buckets'!L58/10000*'Supply Buckets'!K58</f>
        <v/>
      </c>
      <c r="V101" s="108">
        <f>'Supply Buckets'!M58/1000</f>
        <v/>
      </c>
      <c r="W101" s="113">
        <f>'Supply Buckets'!N58/10000*'Supply Buckets'!M58</f>
        <v/>
      </c>
    </row>
    <row r="102">
      <c r="B102" s="138" t="n">
        <v>46402</v>
      </c>
      <c r="C102" s="108">
        <f>'Summary Stats'!H59</f>
        <v/>
      </c>
      <c r="D102" s="108">
        <f>'Summary Stats'!P59</f>
        <v/>
      </c>
      <c r="E102" s="108">
        <f>'Summary Stats'!E59</f>
        <v/>
      </c>
      <c r="F102" s="112">
        <f>'Summary Stats'!D59</f>
        <v/>
      </c>
      <c r="G102" s="111" t="n">
        <v>0</v>
      </c>
      <c r="H102" s="112" t="n">
        <v>0.15</v>
      </c>
      <c r="I102" s="112" t="n">
        <v>0.2</v>
      </c>
      <c r="K102" s="138" t="n">
        <v>46402</v>
      </c>
      <c r="L102" s="108">
        <f>'Supply Buckets'!C59/1000</f>
        <v/>
      </c>
      <c r="M102" s="108">
        <f>'Supply Buckets'!D59/10000*'Supply Buckets'!C59</f>
        <v/>
      </c>
      <c r="N102" s="108">
        <f>'Supply Buckets'!E59/1000</f>
        <v/>
      </c>
      <c r="O102" s="108">
        <f>'Supply Buckets'!F59/10000*'Supply Buckets'!E59</f>
        <v/>
      </c>
      <c r="P102" s="108">
        <f>'Supply Buckets'!G59/1000</f>
        <v/>
      </c>
      <c r="Q102" s="108">
        <f>'Supply Buckets'!H59/10000*'Supply Buckets'!G59</f>
        <v/>
      </c>
      <c r="R102" s="108">
        <f>'Supply Buckets'!I59/1000</f>
        <v/>
      </c>
      <c r="S102" s="108">
        <f>'Supply Buckets'!J59/10000*'Supply Buckets'!I59</f>
        <v/>
      </c>
      <c r="T102" s="108">
        <f>'Supply Buckets'!K59/1000</f>
        <v/>
      </c>
      <c r="U102" s="108">
        <f>'Supply Buckets'!L59/10000*'Supply Buckets'!K59</f>
        <v/>
      </c>
      <c r="V102" s="108">
        <f>'Supply Buckets'!M59/1000</f>
        <v/>
      </c>
      <c r="W102" s="113">
        <f>'Supply Buckets'!N59/10000*'Supply Buckets'!M59</f>
        <v/>
      </c>
    </row>
    <row r="103">
      <c r="B103" s="138" t="n">
        <v>46433</v>
      </c>
      <c r="C103" s="108">
        <f>'Summary Stats'!H60</f>
        <v/>
      </c>
      <c r="D103" s="108">
        <f>'Summary Stats'!P60</f>
        <v/>
      </c>
      <c r="E103" s="108">
        <f>'Summary Stats'!E60</f>
        <v/>
      </c>
      <c r="F103" s="112">
        <f>'Summary Stats'!D60</f>
        <v/>
      </c>
      <c r="G103" s="111" t="n">
        <v>0</v>
      </c>
      <c r="H103" s="112" t="n">
        <v>0.15</v>
      </c>
      <c r="I103" s="112" t="n">
        <v>0.2</v>
      </c>
      <c r="K103" s="138" t="n">
        <v>46433</v>
      </c>
      <c r="L103" s="108">
        <f>'Supply Buckets'!C60/1000</f>
        <v/>
      </c>
      <c r="M103" s="108">
        <f>'Supply Buckets'!D60/10000*'Supply Buckets'!C60</f>
        <v/>
      </c>
      <c r="N103" s="108">
        <f>'Supply Buckets'!E60/1000</f>
        <v/>
      </c>
      <c r="O103" s="108">
        <f>'Supply Buckets'!F60/10000*'Supply Buckets'!E60</f>
        <v/>
      </c>
      <c r="P103" s="108">
        <f>'Supply Buckets'!G60/1000</f>
        <v/>
      </c>
      <c r="Q103" s="108">
        <f>'Supply Buckets'!H60/10000*'Supply Buckets'!G60</f>
        <v/>
      </c>
      <c r="R103" s="108">
        <f>'Supply Buckets'!I60/1000</f>
        <v/>
      </c>
      <c r="S103" s="108">
        <f>'Supply Buckets'!J60/10000*'Supply Buckets'!I60</f>
        <v/>
      </c>
      <c r="T103" s="108">
        <f>'Supply Buckets'!K60/1000</f>
        <v/>
      </c>
      <c r="U103" s="108">
        <f>'Supply Buckets'!L60/10000*'Supply Buckets'!K60</f>
        <v/>
      </c>
      <c r="V103" s="108">
        <f>'Supply Buckets'!M60/1000</f>
        <v/>
      </c>
      <c r="W103" s="113">
        <f>'Supply Buckets'!N60/10000*'Supply Buckets'!M60</f>
        <v/>
      </c>
    </row>
    <row r="104">
      <c r="B104" s="138" t="n">
        <v>46461</v>
      </c>
      <c r="C104" s="108">
        <f>'Summary Stats'!H61</f>
        <v/>
      </c>
      <c r="D104" s="108">
        <f>'Summary Stats'!P61</f>
        <v/>
      </c>
      <c r="E104" s="108">
        <f>'Summary Stats'!E61</f>
        <v/>
      </c>
      <c r="F104" s="112">
        <f>'Summary Stats'!D61</f>
        <v/>
      </c>
      <c r="G104" s="111" t="n">
        <v>0</v>
      </c>
      <c r="H104" s="112" t="n">
        <v>0.15</v>
      </c>
      <c r="I104" s="112" t="n">
        <v>0.2</v>
      </c>
      <c r="K104" s="138" t="n">
        <v>46461</v>
      </c>
      <c r="L104" s="108">
        <f>'Supply Buckets'!C61/1000</f>
        <v/>
      </c>
      <c r="M104" s="108">
        <f>'Supply Buckets'!D61/10000*'Supply Buckets'!C61</f>
        <v/>
      </c>
      <c r="N104" s="108">
        <f>'Supply Buckets'!E61/1000</f>
        <v/>
      </c>
      <c r="O104" s="108">
        <f>'Supply Buckets'!F61/10000*'Supply Buckets'!E61</f>
        <v/>
      </c>
      <c r="P104" s="108">
        <f>'Supply Buckets'!G61/1000</f>
        <v/>
      </c>
      <c r="Q104" s="108">
        <f>'Supply Buckets'!H61/10000*'Supply Buckets'!G61</f>
        <v/>
      </c>
      <c r="R104" s="108">
        <f>'Supply Buckets'!I61/1000</f>
        <v/>
      </c>
      <c r="S104" s="108">
        <f>'Supply Buckets'!J61/10000*'Supply Buckets'!I61</f>
        <v/>
      </c>
      <c r="T104" s="108">
        <f>'Supply Buckets'!K61/1000</f>
        <v/>
      </c>
      <c r="U104" s="108">
        <f>'Supply Buckets'!L61/10000*'Supply Buckets'!K61</f>
        <v/>
      </c>
      <c r="V104" s="108">
        <f>'Supply Buckets'!M61/1000</f>
        <v/>
      </c>
      <c r="W104" s="113">
        <f>'Supply Buckets'!N61/10000*'Supply Buckets'!M61</f>
        <v/>
      </c>
    </row>
    <row r="105">
      <c r="B105" s="138" t="n">
        <v>46492</v>
      </c>
      <c r="C105" s="108">
        <f>'Summary Stats'!H62</f>
        <v/>
      </c>
      <c r="D105" s="108">
        <f>'Summary Stats'!P62</f>
        <v/>
      </c>
      <c r="E105" s="108">
        <f>'Summary Stats'!E62</f>
        <v/>
      </c>
      <c r="F105" s="112">
        <f>'Summary Stats'!D62</f>
        <v/>
      </c>
      <c r="G105" s="111" t="n">
        <v>0</v>
      </c>
      <c r="H105" s="112" t="n">
        <v>0.15</v>
      </c>
      <c r="I105" s="112" t="n">
        <v>0.2</v>
      </c>
      <c r="K105" s="138" t="n">
        <v>46492</v>
      </c>
      <c r="L105" s="108">
        <f>'Supply Buckets'!C62/1000</f>
        <v/>
      </c>
      <c r="M105" s="108">
        <f>'Supply Buckets'!D62/10000*'Supply Buckets'!C62</f>
        <v/>
      </c>
      <c r="N105" s="108">
        <f>'Supply Buckets'!E62/1000</f>
        <v/>
      </c>
      <c r="O105" s="108">
        <f>'Supply Buckets'!F62/10000*'Supply Buckets'!E62</f>
        <v/>
      </c>
      <c r="P105" s="108">
        <f>'Supply Buckets'!G62/1000</f>
        <v/>
      </c>
      <c r="Q105" s="108">
        <f>'Supply Buckets'!H62/10000*'Supply Buckets'!G62</f>
        <v/>
      </c>
      <c r="R105" s="108">
        <f>'Supply Buckets'!I62/1000</f>
        <v/>
      </c>
      <c r="S105" s="108">
        <f>'Supply Buckets'!J62/10000*'Supply Buckets'!I62</f>
        <v/>
      </c>
      <c r="T105" s="108">
        <f>'Supply Buckets'!K62/1000</f>
        <v/>
      </c>
      <c r="U105" s="108">
        <f>'Supply Buckets'!L62/10000*'Supply Buckets'!K62</f>
        <v/>
      </c>
      <c r="V105" s="108">
        <f>'Supply Buckets'!M62/1000</f>
        <v/>
      </c>
      <c r="W105" s="113">
        <f>'Supply Buckets'!N62/10000*'Supply Buckets'!M62</f>
        <v/>
      </c>
    </row>
    <row r="106">
      <c r="B106" s="138" t="n">
        <v>46522</v>
      </c>
      <c r="C106" s="108">
        <f>'Summary Stats'!H63</f>
        <v/>
      </c>
      <c r="D106" s="108">
        <f>'Summary Stats'!P63</f>
        <v/>
      </c>
      <c r="E106" s="108">
        <f>'Summary Stats'!E63</f>
        <v/>
      </c>
      <c r="F106" s="112">
        <f>'Summary Stats'!D63</f>
        <v/>
      </c>
      <c r="G106" s="111" t="n">
        <v>0</v>
      </c>
      <c r="H106" s="112" t="n">
        <v>0.15</v>
      </c>
      <c r="I106" s="112" t="n">
        <v>0.2</v>
      </c>
      <c r="K106" s="138" t="n">
        <v>46522</v>
      </c>
      <c r="L106" s="108">
        <f>'Supply Buckets'!C63/1000</f>
        <v/>
      </c>
      <c r="M106" s="108">
        <f>'Supply Buckets'!D63/10000*'Supply Buckets'!C63</f>
        <v/>
      </c>
      <c r="N106" s="108">
        <f>'Supply Buckets'!E63/1000</f>
        <v/>
      </c>
      <c r="O106" s="108">
        <f>'Supply Buckets'!F63/10000*'Supply Buckets'!E63</f>
        <v/>
      </c>
      <c r="P106" s="108">
        <f>'Supply Buckets'!G63/1000</f>
        <v/>
      </c>
      <c r="Q106" s="108">
        <f>'Supply Buckets'!H63/10000*'Supply Buckets'!G63</f>
        <v/>
      </c>
      <c r="R106" s="108">
        <f>'Supply Buckets'!I63/1000</f>
        <v/>
      </c>
      <c r="S106" s="108">
        <f>'Supply Buckets'!J63/10000*'Supply Buckets'!I63</f>
        <v/>
      </c>
      <c r="T106" s="108">
        <f>'Supply Buckets'!K63/1000</f>
        <v/>
      </c>
      <c r="U106" s="108">
        <f>'Supply Buckets'!L63/10000*'Supply Buckets'!K63</f>
        <v/>
      </c>
      <c r="V106" s="108">
        <f>'Supply Buckets'!M63/1000</f>
        <v/>
      </c>
      <c r="W106" s="113">
        <f>'Supply Buckets'!N63/10000*'Supply Buckets'!M63</f>
        <v/>
      </c>
    </row>
    <row r="107">
      <c r="B107" s="138" t="n">
        <v>46553</v>
      </c>
      <c r="C107" s="108">
        <f>'Summary Stats'!H64</f>
        <v/>
      </c>
      <c r="D107" s="108">
        <f>'Summary Stats'!P64</f>
        <v/>
      </c>
      <c r="E107" s="108">
        <f>'Summary Stats'!E64</f>
        <v/>
      </c>
      <c r="F107" s="112">
        <f>'Summary Stats'!D64</f>
        <v/>
      </c>
      <c r="G107" s="111" t="n">
        <v>0</v>
      </c>
      <c r="H107" s="112" t="n">
        <v>0.15</v>
      </c>
      <c r="I107" s="112" t="n">
        <v>0.2</v>
      </c>
      <c r="K107" s="138" t="n">
        <v>46553</v>
      </c>
      <c r="L107" s="108">
        <f>'Supply Buckets'!C64/1000</f>
        <v/>
      </c>
      <c r="M107" s="108">
        <f>'Supply Buckets'!D64/10000*'Supply Buckets'!C64</f>
        <v/>
      </c>
      <c r="N107" s="108">
        <f>'Supply Buckets'!E64/1000</f>
        <v/>
      </c>
      <c r="O107" s="108">
        <f>'Supply Buckets'!F64/10000*'Supply Buckets'!E64</f>
        <v/>
      </c>
      <c r="P107" s="108">
        <f>'Supply Buckets'!G64/1000</f>
        <v/>
      </c>
      <c r="Q107" s="108">
        <f>'Supply Buckets'!H64/10000*'Supply Buckets'!G64</f>
        <v/>
      </c>
      <c r="R107" s="108">
        <f>'Supply Buckets'!I64/1000</f>
        <v/>
      </c>
      <c r="S107" s="108">
        <f>'Supply Buckets'!J64/10000*'Supply Buckets'!I64</f>
        <v/>
      </c>
      <c r="T107" s="108">
        <f>'Supply Buckets'!K64/1000</f>
        <v/>
      </c>
      <c r="U107" s="108">
        <f>'Supply Buckets'!L64/10000*'Supply Buckets'!K64</f>
        <v/>
      </c>
      <c r="V107" s="108">
        <f>'Supply Buckets'!M64/1000</f>
        <v/>
      </c>
      <c r="W107" s="113">
        <f>'Supply Buckets'!N64/10000*'Supply Buckets'!M64</f>
        <v/>
      </c>
    </row>
    <row r="108">
      <c r="B108" s="138" t="n">
        <v>46583</v>
      </c>
      <c r="C108" s="108">
        <f>'Summary Stats'!H65</f>
        <v/>
      </c>
      <c r="D108" s="108">
        <f>'Summary Stats'!P65</f>
        <v/>
      </c>
      <c r="E108" s="108">
        <f>'Summary Stats'!E65</f>
        <v/>
      </c>
      <c r="F108" s="112">
        <f>'Summary Stats'!D65</f>
        <v/>
      </c>
      <c r="G108" s="111" t="n">
        <v>0</v>
      </c>
      <c r="H108" s="112" t="n">
        <v>0.15</v>
      </c>
      <c r="I108" s="112" t="n">
        <v>0.2</v>
      </c>
      <c r="K108" s="138" t="n">
        <v>46583</v>
      </c>
      <c r="L108" s="108">
        <f>'Supply Buckets'!C65/1000</f>
        <v/>
      </c>
      <c r="M108" s="108">
        <f>'Supply Buckets'!D65/10000*'Supply Buckets'!C65</f>
        <v/>
      </c>
      <c r="N108" s="108">
        <f>'Supply Buckets'!E65/1000</f>
        <v/>
      </c>
      <c r="O108" s="108">
        <f>'Supply Buckets'!F65/10000*'Supply Buckets'!E65</f>
        <v/>
      </c>
      <c r="P108" s="108">
        <f>'Supply Buckets'!G65/1000</f>
        <v/>
      </c>
      <c r="Q108" s="108">
        <f>'Supply Buckets'!H65/10000*'Supply Buckets'!G65</f>
        <v/>
      </c>
      <c r="R108" s="108">
        <f>'Supply Buckets'!I65/1000</f>
        <v/>
      </c>
      <c r="S108" s="108">
        <f>'Supply Buckets'!J65/10000*'Supply Buckets'!I65</f>
        <v/>
      </c>
      <c r="T108" s="108">
        <f>'Supply Buckets'!K65/1000</f>
        <v/>
      </c>
      <c r="U108" s="108">
        <f>'Supply Buckets'!L65/10000*'Supply Buckets'!K65</f>
        <v/>
      </c>
      <c r="V108" s="108">
        <f>'Supply Buckets'!M65/1000</f>
        <v/>
      </c>
      <c r="W108" s="113">
        <f>'Supply Buckets'!N65/10000*'Supply Buckets'!M65</f>
        <v/>
      </c>
    </row>
    <row r="109">
      <c r="B109" s="138" t="n">
        <v>46614</v>
      </c>
      <c r="C109" s="108">
        <f>'Summary Stats'!H66</f>
        <v/>
      </c>
      <c r="D109" s="108">
        <f>'Summary Stats'!P66</f>
        <v/>
      </c>
      <c r="E109" s="108">
        <f>'Summary Stats'!E66</f>
        <v/>
      </c>
      <c r="F109" s="112">
        <f>'Summary Stats'!D66</f>
        <v/>
      </c>
      <c r="G109" s="111" t="n">
        <v>0</v>
      </c>
      <c r="H109" s="112" t="n">
        <v>0.15</v>
      </c>
      <c r="I109" s="112" t="n">
        <v>0.2</v>
      </c>
      <c r="K109" s="138" t="n">
        <v>46614</v>
      </c>
      <c r="L109" s="108">
        <f>'Supply Buckets'!C66/1000</f>
        <v/>
      </c>
      <c r="M109" s="108">
        <f>'Supply Buckets'!D66/10000*'Supply Buckets'!C66</f>
        <v/>
      </c>
      <c r="N109" s="108">
        <f>'Supply Buckets'!E66/1000</f>
        <v/>
      </c>
      <c r="O109" s="108">
        <f>'Supply Buckets'!F66/10000*'Supply Buckets'!E66</f>
        <v/>
      </c>
      <c r="P109" s="108">
        <f>'Supply Buckets'!G66/1000</f>
        <v/>
      </c>
      <c r="Q109" s="108">
        <f>'Supply Buckets'!H66/10000*'Supply Buckets'!G66</f>
        <v/>
      </c>
      <c r="R109" s="108">
        <f>'Supply Buckets'!I66/1000</f>
        <v/>
      </c>
      <c r="S109" s="108">
        <f>'Supply Buckets'!J66/10000*'Supply Buckets'!I66</f>
        <v/>
      </c>
      <c r="T109" s="108">
        <f>'Supply Buckets'!K66/1000</f>
        <v/>
      </c>
      <c r="U109" s="108">
        <f>'Supply Buckets'!L66/10000*'Supply Buckets'!K66</f>
        <v/>
      </c>
      <c r="V109" s="108">
        <f>'Supply Buckets'!M66/1000</f>
        <v/>
      </c>
      <c r="W109" s="113">
        <f>'Supply Buckets'!N66/10000*'Supply Buckets'!M66</f>
        <v/>
      </c>
    </row>
    <row r="110">
      <c r="B110" s="138" t="n">
        <v>46645</v>
      </c>
      <c r="C110" s="108">
        <f>'Summary Stats'!H67</f>
        <v/>
      </c>
      <c r="D110" s="108">
        <f>'Summary Stats'!P67</f>
        <v/>
      </c>
      <c r="E110" s="108">
        <f>'Summary Stats'!E67</f>
        <v/>
      </c>
      <c r="F110" s="112">
        <f>'Summary Stats'!D67</f>
        <v/>
      </c>
      <c r="G110" s="111" t="n">
        <v>0</v>
      </c>
      <c r="H110" s="112" t="n">
        <v>0.15</v>
      </c>
      <c r="I110" s="112" t="n">
        <v>0.2</v>
      </c>
      <c r="K110" s="138" t="n">
        <v>46645</v>
      </c>
      <c r="L110" s="108">
        <f>'Supply Buckets'!C67/1000</f>
        <v/>
      </c>
      <c r="M110" s="108">
        <f>'Supply Buckets'!D67/10000*'Supply Buckets'!C67</f>
        <v/>
      </c>
      <c r="N110" s="108">
        <f>'Supply Buckets'!E67/1000</f>
        <v/>
      </c>
      <c r="O110" s="108">
        <f>'Supply Buckets'!F67/10000*'Supply Buckets'!E67</f>
        <v/>
      </c>
      <c r="P110" s="108">
        <f>'Supply Buckets'!G67/1000</f>
        <v/>
      </c>
      <c r="Q110" s="108">
        <f>'Supply Buckets'!H67/10000*'Supply Buckets'!G67</f>
        <v/>
      </c>
      <c r="R110" s="108">
        <f>'Supply Buckets'!I67/1000</f>
        <v/>
      </c>
      <c r="S110" s="108">
        <f>'Supply Buckets'!J67/10000*'Supply Buckets'!I67</f>
        <v/>
      </c>
      <c r="T110" s="108">
        <f>'Supply Buckets'!K67/1000</f>
        <v/>
      </c>
      <c r="U110" s="108">
        <f>'Supply Buckets'!L67/10000*'Supply Buckets'!K67</f>
        <v/>
      </c>
      <c r="V110" s="108">
        <f>'Supply Buckets'!M67/1000</f>
        <v/>
      </c>
      <c r="W110" s="113">
        <f>'Supply Buckets'!N67/10000*'Supply Buckets'!M67</f>
        <v/>
      </c>
    </row>
    <row r="111">
      <c r="B111" s="138" t="n">
        <v>46675</v>
      </c>
      <c r="C111" s="108">
        <f>'Summary Stats'!H68</f>
        <v/>
      </c>
      <c r="D111" s="108">
        <f>'Summary Stats'!P68</f>
        <v/>
      </c>
      <c r="E111" s="108">
        <f>'Summary Stats'!E68</f>
        <v/>
      </c>
      <c r="F111" s="112">
        <f>'Summary Stats'!D68</f>
        <v/>
      </c>
      <c r="G111" s="111" t="n">
        <v>0</v>
      </c>
      <c r="H111" s="112" t="n">
        <v>0.15</v>
      </c>
      <c r="I111" s="112" t="n">
        <v>0.2</v>
      </c>
      <c r="K111" s="138" t="n">
        <v>46675</v>
      </c>
      <c r="L111" s="108">
        <f>'Supply Buckets'!C68/1000</f>
        <v/>
      </c>
      <c r="M111" s="108">
        <f>'Supply Buckets'!D68/10000*'Supply Buckets'!C68</f>
        <v/>
      </c>
      <c r="N111" s="108">
        <f>'Supply Buckets'!E68/1000</f>
        <v/>
      </c>
      <c r="O111" s="108">
        <f>'Supply Buckets'!F68/10000*'Supply Buckets'!E68</f>
        <v/>
      </c>
      <c r="P111" s="108">
        <f>'Supply Buckets'!G68/1000</f>
        <v/>
      </c>
      <c r="Q111" s="108">
        <f>'Supply Buckets'!H68/10000*'Supply Buckets'!G68</f>
        <v/>
      </c>
      <c r="R111" s="108">
        <f>'Supply Buckets'!I68/1000</f>
        <v/>
      </c>
      <c r="S111" s="108">
        <f>'Supply Buckets'!J68/10000*'Supply Buckets'!I68</f>
        <v/>
      </c>
      <c r="T111" s="108">
        <f>'Supply Buckets'!K68/1000</f>
        <v/>
      </c>
      <c r="U111" s="108">
        <f>'Supply Buckets'!L68/10000*'Supply Buckets'!K68</f>
        <v/>
      </c>
      <c r="V111" s="108">
        <f>'Supply Buckets'!M68/1000</f>
        <v/>
      </c>
      <c r="W111" s="113">
        <f>'Supply Buckets'!N68/10000*'Supply Buckets'!M68</f>
        <v/>
      </c>
    </row>
    <row r="112">
      <c r="B112" s="138" t="n">
        <v>46706</v>
      </c>
      <c r="C112" s="108">
        <f>'Summary Stats'!H69</f>
        <v/>
      </c>
      <c r="D112" s="108">
        <f>'Summary Stats'!P69</f>
        <v/>
      </c>
      <c r="E112" s="108">
        <f>'Summary Stats'!E69</f>
        <v/>
      </c>
      <c r="F112" s="112">
        <f>'Summary Stats'!D69</f>
        <v/>
      </c>
      <c r="G112" s="111" t="n">
        <v>0</v>
      </c>
      <c r="H112" s="112" t="n">
        <v>0.15</v>
      </c>
      <c r="I112" s="112" t="n">
        <v>0.2</v>
      </c>
      <c r="K112" s="138" t="n">
        <v>46706</v>
      </c>
      <c r="L112" s="108">
        <f>'Supply Buckets'!C69/1000</f>
        <v/>
      </c>
      <c r="M112" s="108">
        <f>'Supply Buckets'!D69/10000*'Supply Buckets'!C69</f>
        <v/>
      </c>
      <c r="N112" s="108">
        <f>'Supply Buckets'!E69/1000</f>
        <v/>
      </c>
      <c r="O112" s="108">
        <f>'Supply Buckets'!F69/10000*'Supply Buckets'!E69</f>
        <v/>
      </c>
      <c r="P112" s="108">
        <f>'Supply Buckets'!G69/1000</f>
        <v/>
      </c>
      <c r="Q112" s="108">
        <f>'Supply Buckets'!H69/10000*'Supply Buckets'!G69</f>
        <v/>
      </c>
      <c r="R112" s="108">
        <f>'Supply Buckets'!I69/1000</f>
        <v/>
      </c>
      <c r="S112" s="108">
        <f>'Supply Buckets'!J69/10000*'Supply Buckets'!I69</f>
        <v/>
      </c>
      <c r="T112" s="108">
        <f>'Supply Buckets'!K69/1000</f>
        <v/>
      </c>
      <c r="U112" s="108">
        <f>'Supply Buckets'!L69/10000*'Supply Buckets'!K69</f>
        <v/>
      </c>
      <c r="V112" s="108">
        <f>'Supply Buckets'!M69/1000</f>
        <v/>
      </c>
      <c r="W112" s="113">
        <f>'Supply Buckets'!N69/10000*'Supply Buckets'!M69</f>
        <v/>
      </c>
    </row>
    <row r="113">
      <c r="B113" s="138" t="n">
        <v>46736</v>
      </c>
      <c r="C113" s="108">
        <f>'Summary Stats'!H70</f>
        <v/>
      </c>
      <c r="D113" s="108">
        <f>'Summary Stats'!P70</f>
        <v/>
      </c>
      <c r="E113" s="108">
        <f>'Summary Stats'!E70</f>
        <v/>
      </c>
      <c r="F113" s="112">
        <f>'Summary Stats'!D70</f>
        <v/>
      </c>
      <c r="G113" s="111" t="n">
        <v>0</v>
      </c>
      <c r="H113" s="112" t="n">
        <v>0.15</v>
      </c>
      <c r="I113" s="112" t="n">
        <v>0.2</v>
      </c>
      <c r="K113" s="138" t="n">
        <v>46736</v>
      </c>
      <c r="L113" s="108">
        <f>'Supply Buckets'!C70/1000</f>
        <v/>
      </c>
      <c r="M113" s="108">
        <f>'Supply Buckets'!D70/10000*'Supply Buckets'!C70</f>
        <v/>
      </c>
      <c r="N113" s="108">
        <f>'Supply Buckets'!E70/1000</f>
        <v/>
      </c>
      <c r="O113" s="108">
        <f>'Supply Buckets'!F70/10000*'Supply Buckets'!E70</f>
        <v/>
      </c>
      <c r="P113" s="108">
        <f>'Supply Buckets'!G70/1000</f>
        <v/>
      </c>
      <c r="Q113" s="108">
        <f>'Supply Buckets'!H70/10000*'Supply Buckets'!G70</f>
        <v/>
      </c>
      <c r="R113" s="108">
        <f>'Supply Buckets'!I70/1000</f>
        <v/>
      </c>
      <c r="S113" s="108">
        <f>'Supply Buckets'!J70/10000*'Supply Buckets'!I70</f>
        <v/>
      </c>
      <c r="T113" s="108">
        <f>'Supply Buckets'!K70/1000</f>
        <v/>
      </c>
      <c r="U113" s="108">
        <f>'Supply Buckets'!L70/10000*'Supply Buckets'!K70</f>
        <v/>
      </c>
      <c r="V113" s="108">
        <f>'Supply Buckets'!M70/1000</f>
        <v/>
      </c>
      <c r="W113" s="113">
        <f>'Supply Buckets'!N70/10000*'Supply Buckets'!M70</f>
        <v/>
      </c>
    </row>
    <row r="114">
      <c r="B114" s="138" t="n">
        <v>46767</v>
      </c>
      <c r="C114" s="108">
        <f>'Summary Stats'!H71</f>
        <v/>
      </c>
      <c r="D114" s="108">
        <f>'Summary Stats'!P71</f>
        <v/>
      </c>
      <c r="E114" s="108">
        <f>'Summary Stats'!E71</f>
        <v/>
      </c>
      <c r="F114" s="112">
        <f>'Summary Stats'!D71</f>
        <v/>
      </c>
      <c r="G114" s="111" t="n">
        <v>0</v>
      </c>
      <c r="H114" s="112" t="n">
        <v>0.15</v>
      </c>
      <c r="I114" s="112" t="n">
        <v>0.2</v>
      </c>
      <c r="K114" s="138" t="n">
        <v>46767</v>
      </c>
      <c r="L114" s="108">
        <f>'Supply Buckets'!C71/1000</f>
        <v/>
      </c>
      <c r="M114" s="108">
        <f>'Supply Buckets'!D71/10000*'Supply Buckets'!C71</f>
        <v/>
      </c>
      <c r="N114" s="108">
        <f>'Supply Buckets'!E71/1000</f>
        <v/>
      </c>
      <c r="O114" s="108">
        <f>'Supply Buckets'!F71/10000*'Supply Buckets'!E71</f>
        <v/>
      </c>
      <c r="P114" s="108">
        <f>'Supply Buckets'!G71/1000</f>
        <v/>
      </c>
      <c r="Q114" s="108">
        <f>'Supply Buckets'!H71/10000*'Supply Buckets'!G71</f>
        <v/>
      </c>
      <c r="R114" s="108">
        <f>'Supply Buckets'!I71/1000</f>
        <v/>
      </c>
      <c r="S114" s="108">
        <f>'Supply Buckets'!J71/10000*'Supply Buckets'!I71</f>
        <v/>
      </c>
      <c r="T114" s="108">
        <f>'Supply Buckets'!K71/1000</f>
        <v/>
      </c>
      <c r="U114" s="108">
        <f>'Supply Buckets'!L71/10000*'Supply Buckets'!K71</f>
        <v/>
      </c>
      <c r="V114" s="108">
        <f>'Supply Buckets'!M71/1000</f>
        <v/>
      </c>
      <c r="W114" s="113">
        <f>'Supply Buckets'!N71/10000*'Supply Buckets'!M71</f>
        <v/>
      </c>
    </row>
    <row r="115">
      <c r="B115" s="138" t="n">
        <v>46798</v>
      </c>
      <c r="C115" s="108">
        <f>'Summary Stats'!H72</f>
        <v/>
      </c>
      <c r="D115" s="108">
        <f>'Summary Stats'!P72</f>
        <v/>
      </c>
      <c r="E115" s="108">
        <f>'Summary Stats'!E72</f>
        <v/>
      </c>
      <c r="F115" s="112">
        <f>'Summary Stats'!D72</f>
        <v/>
      </c>
      <c r="G115" s="111" t="n">
        <v>0</v>
      </c>
      <c r="H115" s="112" t="n">
        <v>0.15</v>
      </c>
      <c r="I115" s="112" t="n">
        <v>0.2</v>
      </c>
      <c r="K115" s="138" t="n">
        <v>46798</v>
      </c>
      <c r="L115" s="108">
        <f>'Supply Buckets'!C72/1000</f>
        <v/>
      </c>
      <c r="M115" s="108">
        <f>'Supply Buckets'!D72/10000*'Supply Buckets'!C72</f>
        <v/>
      </c>
      <c r="N115" s="108">
        <f>'Supply Buckets'!E72/1000</f>
        <v/>
      </c>
      <c r="O115" s="108">
        <f>'Supply Buckets'!F72/10000*'Supply Buckets'!E72</f>
        <v/>
      </c>
      <c r="P115" s="108">
        <f>'Supply Buckets'!G72/1000</f>
        <v/>
      </c>
      <c r="Q115" s="108">
        <f>'Supply Buckets'!H72/10000*'Supply Buckets'!G72</f>
        <v/>
      </c>
      <c r="R115" s="108">
        <f>'Supply Buckets'!I72/1000</f>
        <v/>
      </c>
      <c r="S115" s="108">
        <f>'Supply Buckets'!J72/10000*'Supply Buckets'!I72</f>
        <v/>
      </c>
      <c r="T115" s="108">
        <f>'Supply Buckets'!K72/1000</f>
        <v/>
      </c>
      <c r="U115" s="108">
        <f>'Supply Buckets'!L72/10000*'Supply Buckets'!K72</f>
        <v/>
      </c>
      <c r="V115" s="108">
        <f>'Supply Buckets'!M72/1000</f>
        <v/>
      </c>
      <c r="W115" s="113">
        <f>'Supply Buckets'!N72/10000*'Supply Buckets'!M72</f>
        <v/>
      </c>
    </row>
    <row r="116">
      <c r="B116" s="138" t="n">
        <v>46827</v>
      </c>
      <c r="C116" s="108">
        <f>'Summary Stats'!H73</f>
        <v/>
      </c>
      <c r="D116" s="108">
        <f>'Summary Stats'!P73</f>
        <v/>
      </c>
      <c r="E116" s="108">
        <f>'Summary Stats'!E73</f>
        <v/>
      </c>
      <c r="F116" s="112">
        <f>'Summary Stats'!D73</f>
        <v/>
      </c>
      <c r="G116" s="111" t="n">
        <v>0</v>
      </c>
      <c r="H116" s="112" t="n">
        <v>0.15</v>
      </c>
      <c r="I116" s="112" t="n">
        <v>0.2</v>
      </c>
      <c r="K116" s="138" t="n">
        <v>46827</v>
      </c>
      <c r="L116" s="108">
        <f>'Supply Buckets'!C73/1000</f>
        <v/>
      </c>
      <c r="M116" s="108">
        <f>'Supply Buckets'!D73/10000*'Supply Buckets'!C73</f>
        <v/>
      </c>
      <c r="N116" s="108">
        <f>'Supply Buckets'!E73/1000</f>
        <v/>
      </c>
      <c r="O116" s="108">
        <f>'Supply Buckets'!F73/10000*'Supply Buckets'!E73</f>
        <v/>
      </c>
      <c r="P116" s="108">
        <f>'Supply Buckets'!G73/1000</f>
        <v/>
      </c>
      <c r="Q116" s="108">
        <f>'Supply Buckets'!H73/10000*'Supply Buckets'!G73</f>
        <v/>
      </c>
      <c r="R116" s="108">
        <f>'Supply Buckets'!I73/1000</f>
        <v/>
      </c>
      <c r="S116" s="108">
        <f>'Supply Buckets'!J73/10000*'Supply Buckets'!I73</f>
        <v/>
      </c>
      <c r="T116" s="108">
        <f>'Supply Buckets'!K73/1000</f>
        <v/>
      </c>
      <c r="U116" s="108">
        <f>'Supply Buckets'!L73/10000*'Supply Buckets'!K73</f>
        <v/>
      </c>
      <c r="V116" s="108">
        <f>'Supply Buckets'!M73/1000</f>
        <v/>
      </c>
      <c r="W116" s="113">
        <f>'Supply Buckets'!N73/10000*'Supply Buckets'!M73</f>
        <v/>
      </c>
    </row>
    <row r="117">
      <c r="B117" s="138" t="n">
        <v>46858</v>
      </c>
      <c r="C117" s="108">
        <f>'Summary Stats'!H74</f>
        <v/>
      </c>
      <c r="D117" s="108">
        <f>'Summary Stats'!P74</f>
        <v/>
      </c>
      <c r="E117" s="108">
        <f>'Summary Stats'!E74</f>
        <v/>
      </c>
      <c r="F117" s="112">
        <f>'Summary Stats'!D74</f>
        <v/>
      </c>
      <c r="G117" s="111" t="n">
        <v>0</v>
      </c>
      <c r="H117" s="112" t="n">
        <v>0.15</v>
      </c>
      <c r="I117" s="112" t="n">
        <v>0.2</v>
      </c>
      <c r="K117" s="138" t="n">
        <v>46858</v>
      </c>
      <c r="L117" s="108">
        <f>'Supply Buckets'!C74/1000</f>
        <v/>
      </c>
      <c r="M117" s="108">
        <f>'Supply Buckets'!D74/10000*'Supply Buckets'!C74</f>
        <v/>
      </c>
      <c r="N117" s="108">
        <f>'Supply Buckets'!E74/1000</f>
        <v/>
      </c>
      <c r="O117" s="108">
        <f>'Supply Buckets'!F74/10000*'Supply Buckets'!E74</f>
        <v/>
      </c>
      <c r="P117" s="108">
        <f>'Supply Buckets'!G74/1000</f>
        <v/>
      </c>
      <c r="Q117" s="108">
        <f>'Supply Buckets'!H74/10000*'Supply Buckets'!G74</f>
        <v/>
      </c>
      <c r="R117" s="108">
        <f>'Supply Buckets'!I74/1000</f>
        <v/>
      </c>
      <c r="S117" s="108">
        <f>'Supply Buckets'!J74/10000*'Supply Buckets'!I74</f>
        <v/>
      </c>
      <c r="T117" s="108">
        <f>'Supply Buckets'!K74/1000</f>
        <v/>
      </c>
      <c r="U117" s="108">
        <f>'Supply Buckets'!L74/10000*'Supply Buckets'!K74</f>
        <v/>
      </c>
      <c r="V117" s="108">
        <f>'Supply Buckets'!M74/1000</f>
        <v/>
      </c>
      <c r="W117" s="113">
        <f>'Supply Buckets'!N74/10000*'Supply Buckets'!M74</f>
        <v/>
      </c>
    </row>
    <row r="118">
      <c r="B118" s="138" t="n">
        <v>46888</v>
      </c>
      <c r="C118" s="108">
        <f>'Summary Stats'!H75</f>
        <v/>
      </c>
      <c r="D118" s="108">
        <f>'Summary Stats'!P75</f>
        <v/>
      </c>
      <c r="E118" s="108">
        <f>'Summary Stats'!E75</f>
        <v/>
      </c>
      <c r="F118" s="112">
        <f>'Summary Stats'!D75</f>
        <v/>
      </c>
      <c r="G118" s="111" t="n">
        <v>0</v>
      </c>
      <c r="H118" s="112" t="n">
        <v>0.15</v>
      </c>
      <c r="I118" s="112" t="n">
        <v>0.2</v>
      </c>
      <c r="K118" s="138" t="n">
        <v>46888</v>
      </c>
      <c r="L118" s="108">
        <f>'Supply Buckets'!C75/1000</f>
        <v/>
      </c>
      <c r="M118" s="108">
        <f>'Supply Buckets'!D75/10000*'Supply Buckets'!C75</f>
        <v/>
      </c>
      <c r="N118" s="108">
        <f>'Supply Buckets'!E75/1000</f>
        <v/>
      </c>
      <c r="O118" s="108">
        <f>'Supply Buckets'!F75/10000*'Supply Buckets'!E75</f>
        <v/>
      </c>
      <c r="P118" s="108">
        <f>'Supply Buckets'!G75/1000</f>
        <v/>
      </c>
      <c r="Q118" s="108">
        <f>'Supply Buckets'!H75/10000*'Supply Buckets'!G75</f>
        <v/>
      </c>
      <c r="R118" s="108">
        <f>'Supply Buckets'!I75/1000</f>
        <v/>
      </c>
      <c r="S118" s="108">
        <f>'Supply Buckets'!J75/10000*'Supply Buckets'!I75</f>
        <v/>
      </c>
      <c r="T118" s="108">
        <f>'Supply Buckets'!K75/1000</f>
        <v/>
      </c>
      <c r="U118" s="108">
        <f>'Supply Buckets'!L75/10000*'Supply Buckets'!K75</f>
        <v/>
      </c>
      <c r="V118" s="108">
        <f>'Supply Buckets'!M75/1000</f>
        <v/>
      </c>
      <c r="W118" s="113">
        <f>'Supply Buckets'!N75/10000*'Supply Buckets'!M75</f>
        <v/>
      </c>
    </row>
    <row r="119">
      <c r="B119" s="138" t="n">
        <v>46919</v>
      </c>
      <c r="C119" s="108">
        <f>'Summary Stats'!H76</f>
        <v/>
      </c>
      <c r="D119" s="108">
        <f>'Summary Stats'!P76</f>
        <v/>
      </c>
      <c r="E119" s="108">
        <f>'Summary Stats'!E76</f>
        <v/>
      </c>
      <c r="F119" s="112">
        <f>'Summary Stats'!D76</f>
        <v/>
      </c>
      <c r="G119" s="111" t="n">
        <v>0</v>
      </c>
      <c r="H119" s="112" t="n">
        <v>0.15</v>
      </c>
      <c r="I119" s="112" t="n">
        <v>0.2</v>
      </c>
      <c r="K119" s="138" t="n">
        <v>46919</v>
      </c>
      <c r="L119" s="108">
        <f>'Supply Buckets'!C76/1000</f>
        <v/>
      </c>
      <c r="M119" s="108">
        <f>'Supply Buckets'!D76/10000*'Supply Buckets'!C76</f>
        <v/>
      </c>
      <c r="N119" s="108">
        <f>'Supply Buckets'!E76/1000</f>
        <v/>
      </c>
      <c r="O119" s="108">
        <f>'Supply Buckets'!F76/10000*'Supply Buckets'!E76</f>
        <v/>
      </c>
      <c r="P119" s="108">
        <f>'Supply Buckets'!G76/1000</f>
        <v/>
      </c>
      <c r="Q119" s="108">
        <f>'Supply Buckets'!H76/10000*'Supply Buckets'!G76</f>
        <v/>
      </c>
      <c r="R119" s="108">
        <f>'Supply Buckets'!I76/1000</f>
        <v/>
      </c>
      <c r="S119" s="108">
        <f>'Supply Buckets'!J76/10000*'Supply Buckets'!I76</f>
        <v/>
      </c>
      <c r="T119" s="108">
        <f>'Supply Buckets'!K76/1000</f>
        <v/>
      </c>
      <c r="U119" s="108">
        <f>'Supply Buckets'!L76/10000*'Supply Buckets'!K76</f>
        <v/>
      </c>
      <c r="V119" s="108">
        <f>'Supply Buckets'!M76/1000</f>
        <v/>
      </c>
      <c r="W119" s="113">
        <f>'Supply Buckets'!N76/10000*'Supply Buckets'!M76</f>
        <v/>
      </c>
    </row>
    <row r="120">
      <c r="B120" s="138" t="n">
        <v>46949</v>
      </c>
      <c r="C120" s="108">
        <f>'Summary Stats'!H77</f>
        <v/>
      </c>
      <c r="D120" s="108">
        <f>'Summary Stats'!P77</f>
        <v/>
      </c>
      <c r="E120" s="108">
        <f>'Summary Stats'!E77</f>
        <v/>
      </c>
      <c r="F120" s="112">
        <f>'Summary Stats'!D77</f>
        <v/>
      </c>
      <c r="G120" s="111" t="n">
        <v>0</v>
      </c>
      <c r="H120" s="112" t="n">
        <v>0.15</v>
      </c>
      <c r="I120" s="112" t="n">
        <v>0.2</v>
      </c>
      <c r="K120" s="138" t="n">
        <v>46949</v>
      </c>
      <c r="L120" s="108">
        <f>'Supply Buckets'!C77/1000</f>
        <v/>
      </c>
      <c r="M120" s="108">
        <f>'Supply Buckets'!D77/10000*'Supply Buckets'!C77</f>
        <v/>
      </c>
      <c r="N120" s="108">
        <f>'Supply Buckets'!E77/1000</f>
        <v/>
      </c>
      <c r="O120" s="108">
        <f>'Supply Buckets'!F77/10000*'Supply Buckets'!E77</f>
        <v/>
      </c>
      <c r="P120" s="108">
        <f>'Supply Buckets'!G77/1000</f>
        <v/>
      </c>
      <c r="Q120" s="108">
        <f>'Supply Buckets'!H77/10000*'Supply Buckets'!G77</f>
        <v/>
      </c>
      <c r="R120" s="108">
        <f>'Supply Buckets'!I77/1000</f>
        <v/>
      </c>
      <c r="S120" s="108">
        <f>'Supply Buckets'!J77/10000*'Supply Buckets'!I77</f>
        <v/>
      </c>
      <c r="T120" s="108">
        <f>'Supply Buckets'!K77/1000</f>
        <v/>
      </c>
      <c r="U120" s="108">
        <f>'Supply Buckets'!L77/10000*'Supply Buckets'!K77</f>
        <v/>
      </c>
      <c r="V120" s="108">
        <f>'Supply Buckets'!M77/1000</f>
        <v/>
      </c>
      <c r="W120" s="113">
        <f>'Supply Buckets'!N77/10000*'Supply Buckets'!M77</f>
        <v/>
      </c>
    </row>
    <row r="121">
      <c r="B121" s="138" t="n">
        <v>46980</v>
      </c>
      <c r="C121" s="108">
        <f>'Summary Stats'!H78</f>
        <v/>
      </c>
      <c r="D121" s="108">
        <f>'Summary Stats'!P78</f>
        <v/>
      </c>
      <c r="E121" s="108">
        <f>'Summary Stats'!E78</f>
        <v/>
      </c>
      <c r="F121" s="112">
        <f>'Summary Stats'!D78</f>
        <v/>
      </c>
      <c r="G121" s="111" t="n">
        <v>0</v>
      </c>
      <c r="H121" s="112" t="n">
        <v>0.15</v>
      </c>
      <c r="I121" s="112" t="n">
        <v>0.2</v>
      </c>
      <c r="K121" s="138" t="n">
        <v>46980</v>
      </c>
      <c r="L121" s="108">
        <f>'Supply Buckets'!C78/1000</f>
        <v/>
      </c>
      <c r="M121" s="108">
        <f>'Supply Buckets'!D78/10000*'Supply Buckets'!C78</f>
        <v/>
      </c>
      <c r="N121" s="108">
        <f>'Supply Buckets'!E78/1000</f>
        <v/>
      </c>
      <c r="O121" s="108">
        <f>'Supply Buckets'!F78/10000*'Supply Buckets'!E78</f>
        <v/>
      </c>
      <c r="P121" s="108">
        <f>'Supply Buckets'!G78/1000</f>
        <v/>
      </c>
      <c r="Q121" s="108">
        <f>'Supply Buckets'!H78/10000*'Supply Buckets'!G78</f>
        <v/>
      </c>
      <c r="R121" s="108">
        <f>'Supply Buckets'!I78/1000</f>
        <v/>
      </c>
      <c r="S121" s="108">
        <f>'Supply Buckets'!J78/10000*'Supply Buckets'!I78</f>
        <v/>
      </c>
      <c r="T121" s="108">
        <f>'Supply Buckets'!K78/1000</f>
        <v/>
      </c>
      <c r="U121" s="108">
        <f>'Supply Buckets'!L78/10000*'Supply Buckets'!K78</f>
        <v/>
      </c>
      <c r="V121" s="108">
        <f>'Supply Buckets'!M78/1000</f>
        <v/>
      </c>
      <c r="W121" s="113">
        <f>'Supply Buckets'!N78/10000*'Supply Buckets'!M78</f>
        <v/>
      </c>
    </row>
    <row r="122">
      <c r="B122" s="138" t="n">
        <v>47011</v>
      </c>
      <c r="C122" s="108">
        <f>'Summary Stats'!H79</f>
        <v/>
      </c>
      <c r="D122" s="108">
        <f>'Summary Stats'!P79</f>
        <v/>
      </c>
      <c r="E122" s="108">
        <f>'Summary Stats'!E79</f>
        <v/>
      </c>
      <c r="F122" s="112">
        <f>'Summary Stats'!D79</f>
        <v/>
      </c>
      <c r="G122" s="111" t="n">
        <v>0</v>
      </c>
      <c r="H122" s="112" t="n">
        <v>0.15</v>
      </c>
      <c r="I122" s="112" t="n">
        <v>0.2</v>
      </c>
      <c r="K122" s="138" t="n">
        <v>47011</v>
      </c>
      <c r="L122" s="108">
        <f>'Supply Buckets'!C79/1000</f>
        <v/>
      </c>
      <c r="M122" s="108">
        <f>'Supply Buckets'!D79/10000*'Supply Buckets'!C79</f>
        <v/>
      </c>
      <c r="N122" s="108">
        <f>'Supply Buckets'!E79/1000</f>
        <v/>
      </c>
      <c r="O122" s="108">
        <f>'Supply Buckets'!F79/10000*'Supply Buckets'!E79</f>
        <v/>
      </c>
      <c r="P122" s="108">
        <f>'Supply Buckets'!G79/1000</f>
        <v/>
      </c>
      <c r="Q122" s="108">
        <f>'Supply Buckets'!H79/10000*'Supply Buckets'!G79</f>
        <v/>
      </c>
      <c r="R122" s="108">
        <f>'Supply Buckets'!I79/1000</f>
        <v/>
      </c>
      <c r="S122" s="108">
        <f>'Supply Buckets'!J79/10000*'Supply Buckets'!I79</f>
        <v/>
      </c>
      <c r="T122" s="108">
        <f>'Supply Buckets'!K79/1000</f>
        <v/>
      </c>
      <c r="U122" s="108">
        <f>'Supply Buckets'!L79/10000*'Supply Buckets'!K79</f>
        <v/>
      </c>
      <c r="V122" s="108">
        <f>'Supply Buckets'!M79/1000</f>
        <v/>
      </c>
      <c r="W122" s="113">
        <f>'Supply Buckets'!N79/10000*'Supply Buckets'!M79</f>
        <v/>
      </c>
    </row>
    <row r="123">
      <c r="B123" s="138" t="n">
        <v>47041</v>
      </c>
      <c r="C123" s="108">
        <f>'Summary Stats'!H80</f>
        <v/>
      </c>
      <c r="D123" s="108">
        <f>'Summary Stats'!P80</f>
        <v/>
      </c>
      <c r="E123" s="108">
        <f>'Summary Stats'!E80</f>
        <v/>
      </c>
      <c r="F123" s="112">
        <f>'Summary Stats'!D80</f>
        <v/>
      </c>
      <c r="G123" s="111" t="n">
        <v>0</v>
      </c>
      <c r="H123" s="112" t="n">
        <v>0.15</v>
      </c>
      <c r="I123" s="112" t="n">
        <v>0.2</v>
      </c>
      <c r="K123" s="138" t="n">
        <v>47041</v>
      </c>
      <c r="L123" s="108">
        <f>'Supply Buckets'!C80/1000</f>
        <v/>
      </c>
      <c r="M123" s="108">
        <f>'Supply Buckets'!D80/10000*'Supply Buckets'!C80</f>
        <v/>
      </c>
      <c r="N123" s="108">
        <f>'Supply Buckets'!E80/1000</f>
        <v/>
      </c>
      <c r="O123" s="108">
        <f>'Supply Buckets'!F80/10000*'Supply Buckets'!E80</f>
        <v/>
      </c>
      <c r="P123" s="108">
        <f>'Supply Buckets'!G80/1000</f>
        <v/>
      </c>
      <c r="Q123" s="108">
        <f>'Supply Buckets'!H80/10000*'Supply Buckets'!G80</f>
        <v/>
      </c>
      <c r="R123" s="108">
        <f>'Supply Buckets'!I80/1000</f>
        <v/>
      </c>
      <c r="S123" s="108">
        <f>'Supply Buckets'!J80/10000*'Supply Buckets'!I80</f>
        <v/>
      </c>
      <c r="T123" s="108">
        <f>'Supply Buckets'!K80/1000</f>
        <v/>
      </c>
      <c r="U123" s="108">
        <f>'Supply Buckets'!L80/10000*'Supply Buckets'!K80</f>
        <v/>
      </c>
      <c r="V123" s="108">
        <f>'Supply Buckets'!M80/1000</f>
        <v/>
      </c>
      <c r="W123" s="113">
        <f>'Supply Buckets'!N80/10000*'Supply Buckets'!M80</f>
        <v/>
      </c>
    </row>
    <row r="124">
      <c r="B124" s="138" t="n">
        <v>47072</v>
      </c>
      <c r="C124" s="108">
        <f>'Summary Stats'!H81</f>
        <v/>
      </c>
      <c r="D124" s="108">
        <f>'Summary Stats'!P81</f>
        <v/>
      </c>
      <c r="E124" s="108">
        <f>'Summary Stats'!E81</f>
        <v/>
      </c>
      <c r="F124" s="112">
        <f>'Summary Stats'!D81</f>
        <v/>
      </c>
      <c r="G124" s="111" t="n">
        <v>0</v>
      </c>
      <c r="H124" s="112" t="n">
        <v>0.15</v>
      </c>
      <c r="I124" s="112" t="n">
        <v>0.2</v>
      </c>
      <c r="K124" s="138" t="n">
        <v>47072</v>
      </c>
      <c r="L124" s="108">
        <f>'Supply Buckets'!C81/1000</f>
        <v/>
      </c>
      <c r="M124" s="108">
        <f>'Supply Buckets'!D81/10000*'Supply Buckets'!C81</f>
        <v/>
      </c>
      <c r="N124" s="108">
        <f>'Supply Buckets'!E81/1000</f>
        <v/>
      </c>
      <c r="O124" s="108">
        <f>'Supply Buckets'!F81/10000*'Supply Buckets'!E81</f>
        <v/>
      </c>
      <c r="P124" s="108">
        <f>'Supply Buckets'!G81/1000</f>
        <v/>
      </c>
      <c r="Q124" s="108">
        <f>'Supply Buckets'!H81/10000*'Supply Buckets'!G81</f>
        <v/>
      </c>
      <c r="R124" s="108">
        <f>'Supply Buckets'!I81/1000</f>
        <v/>
      </c>
      <c r="S124" s="108">
        <f>'Supply Buckets'!J81/10000*'Supply Buckets'!I81</f>
        <v/>
      </c>
      <c r="T124" s="108">
        <f>'Supply Buckets'!K81/1000</f>
        <v/>
      </c>
      <c r="U124" s="108">
        <f>'Supply Buckets'!L81/10000*'Supply Buckets'!K81</f>
        <v/>
      </c>
      <c r="V124" s="108">
        <f>'Supply Buckets'!M81/1000</f>
        <v/>
      </c>
      <c r="W124" s="113">
        <f>'Supply Buckets'!N81/10000*'Supply Buckets'!M81</f>
        <v/>
      </c>
    </row>
    <row r="125">
      <c r="B125" s="138" t="n">
        <v>47102</v>
      </c>
      <c r="C125" s="108">
        <f>'Summary Stats'!H82</f>
        <v/>
      </c>
      <c r="D125" s="108">
        <f>'Summary Stats'!P82</f>
        <v/>
      </c>
      <c r="E125" s="108">
        <f>'Summary Stats'!E82</f>
        <v/>
      </c>
      <c r="F125" s="112">
        <f>'Summary Stats'!D82</f>
        <v/>
      </c>
      <c r="G125" s="111" t="n">
        <v>0</v>
      </c>
      <c r="H125" s="112" t="n">
        <v>0.15</v>
      </c>
      <c r="I125" s="112" t="n">
        <v>0.2</v>
      </c>
      <c r="K125" s="138" t="n">
        <v>47102</v>
      </c>
      <c r="L125" s="108">
        <f>'Supply Buckets'!C82/1000</f>
        <v/>
      </c>
      <c r="M125" s="108">
        <f>'Supply Buckets'!D82/10000*'Supply Buckets'!C82</f>
        <v/>
      </c>
      <c r="N125" s="108">
        <f>'Supply Buckets'!E82/1000</f>
        <v/>
      </c>
      <c r="O125" s="108">
        <f>'Supply Buckets'!F82/10000*'Supply Buckets'!E82</f>
        <v/>
      </c>
      <c r="P125" s="108">
        <f>'Supply Buckets'!G82/1000</f>
        <v/>
      </c>
      <c r="Q125" s="108">
        <f>'Supply Buckets'!H82/10000*'Supply Buckets'!G82</f>
        <v/>
      </c>
      <c r="R125" s="108">
        <f>'Supply Buckets'!I82/1000</f>
        <v/>
      </c>
      <c r="S125" s="108">
        <f>'Supply Buckets'!J82/10000*'Supply Buckets'!I82</f>
        <v/>
      </c>
      <c r="T125" s="108">
        <f>'Supply Buckets'!K82/1000</f>
        <v/>
      </c>
      <c r="U125" s="108">
        <f>'Supply Buckets'!L82/10000*'Supply Buckets'!K82</f>
        <v/>
      </c>
      <c r="V125" s="108">
        <f>'Supply Buckets'!M82/1000</f>
        <v/>
      </c>
      <c r="W125" s="113">
        <f>'Supply Buckets'!N82/10000*'Supply Buckets'!M82</f>
        <v/>
      </c>
    </row>
    <row r="126">
      <c r="B126" s="138" t="n">
        <v>47133</v>
      </c>
      <c r="C126" s="108">
        <f>'Summary Stats'!H83</f>
        <v/>
      </c>
      <c r="D126" s="108">
        <f>'Summary Stats'!P83</f>
        <v/>
      </c>
      <c r="E126" s="108">
        <f>'Summary Stats'!E83</f>
        <v/>
      </c>
      <c r="F126" s="112">
        <f>'Summary Stats'!D83</f>
        <v/>
      </c>
      <c r="G126" s="111" t="n">
        <v>0</v>
      </c>
      <c r="H126" s="112" t="n">
        <v>0.15</v>
      </c>
      <c r="I126" s="112" t="n">
        <v>0.2</v>
      </c>
      <c r="K126" s="138" t="n">
        <v>47133</v>
      </c>
      <c r="L126" s="108">
        <f>'Supply Buckets'!C83/1000</f>
        <v/>
      </c>
      <c r="M126" s="108">
        <f>'Supply Buckets'!D83/10000*'Supply Buckets'!C83</f>
        <v/>
      </c>
      <c r="N126" s="108">
        <f>'Supply Buckets'!E83/1000</f>
        <v/>
      </c>
      <c r="O126" s="108">
        <f>'Supply Buckets'!F83/10000*'Supply Buckets'!E83</f>
        <v/>
      </c>
      <c r="P126" s="108">
        <f>'Supply Buckets'!G83/1000</f>
        <v/>
      </c>
      <c r="Q126" s="108">
        <f>'Supply Buckets'!H83/10000*'Supply Buckets'!G83</f>
        <v/>
      </c>
      <c r="R126" s="108">
        <f>'Supply Buckets'!I83/1000</f>
        <v/>
      </c>
      <c r="S126" s="108">
        <f>'Supply Buckets'!J83/10000*'Supply Buckets'!I83</f>
        <v/>
      </c>
      <c r="T126" s="108">
        <f>'Supply Buckets'!K83/1000</f>
        <v/>
      </c>
      <c r="U126" s="108">
        <f>'Supply Buckets'!L83/10000*'Supply Buckets'!K83</f>
        <v/>
      </c>
      <c r="V126" s="108">
        <f>'Supply Buckets'!M83/1000</f>
        <v/>
      </c>
      <c r="W126" s="113">
        <f>'Supply Buckets'!N83/10000*'Supply Buckets'!M83</f>
        <v/>
      </c>
    </row>
    <row r="127">
      <c r="B127" s="138" t="n">
        <v>47164</v>
      </c>
      <c r="C127" s="108">
        <f>'Summary Stats'!H84</f>
        <v/>
      </c>
      <c r="D127" s="108">
        <f>'Summary Stats'!P84</f>
        <v/>
      </c>
      <c r="E127" s="108">
        <f>'Summary Stats'!E84</f>
        <v/>
      </c>
      <c r="F127" s="112">
        <f>'Summary Stats'!D84</f>
        <v/>
      </c>
      <c r="G127" s="111" t="n">
        <v>0</v>
      </c>
      <c r="H127" s="112" t="n">
        <v>0.15</v>
      </c>
      <c r="I127" s="112" t="n">
        <v>0.2</v>
      </c>
      <c r="K127" s="138" t="n">
        <v>47164</v>
      </c>
      <c r="L127" s="108">
        <f>'Supply Buckets'!C84/1000</f>
        <v/>
      </c>
      <c r="M127" s="108">
        <f>'Supply Buckets'!D84/10000*'Supply Buckets'!C84</f>
        <v/>
      </c>
      <c r="N127" s="108">
        <f>'Supply Buckets'!E84/1000</f>
        <v/>
      </c>
      <c r="O127" s="108">
        <f>'Supply Buckets'!F84/10000*'Supply Buckets'!E84</f>
        <v/>
      </c>
      <c r="P127" s="108">
        <f>'Supply Buckets'!G84/1000</f>
        <v/>
      </c>
      <c r="Q127" s="108">
        <f>'Supply Buckets'!H84/10000*'Supply Buckets'!G84</f>
        <v/>
      </c>
      <c r="R127" s="108">
        <f>'Supply Buckets'!I84/1000</f>
        <v/>
      </c>
      <c r="S127" s="108">
        <f>'Supply Buckets'!J84/10000*'Supply Buckets'!I84</f>
        <v/>
      </c>
      <c r="T127" s="108">
        <f>'Supply Buckets'!K84/1000</f>
        <v/>
      </c>
      <c r="U127" s="108">
        <f>'Supply Buckets'!L84/10000*'Supply Buckets'!K84</f>
        <v/>
      </c>
      <c r="V127" s="108">
        <f>'Supply Buckets'!M84/1000</f>
        <v/>
      </c>
      <c r="W127" s="113">
        <f>'Supply Buckets'!N84/10000*'Supply Buckets'!M84</f>
        <v/>
      </c>
    </row>
    <row r="128">
      <c r="B128" s="138" t="n">
        <v>47192</v>
      </c>
      <c r="C128" s="108">
        <f>'Summary Stats'!H85</f>
        <v/>
      </c>
      <c r="D128" s="108">
        <f>'Summary Stats'!P85</f>
        <v/>
      </c>
      <c r="E128" s="108">
        <f>'Summary Stats'!E85</f>
        <v/>
      </c>
      <c r="F128" s="112">
        <f>'Summary Stats'!D85</f>
        <v/>
      </c>
      <c r="G128" s="111" t="n">
        <v>0</v>
      </c>
      <c r="H128" s="112" t="n">
        <v>0.15</v>
      </c>
      <c r="I128" s="112" t="n">
        <v>0.2</v>
      </c>
      <c r="K128" s="138" t="n">
        <v>47192</v>
      </c>
      <c r="L128" s="108">
        <f>'Supply Buckets'!C85/1000</f>
        <v/>
      </c>
      <c r="M128" s="108">
        <f>'Supply Buckets'!D85/10000*'Supply Buckets'!C85</f>
        <v/>
      </c>
      <c r="N128" s="108">
        <f>'Supply Buckets'!E85/1000</f>
        <v/>
      </c>
      <c r="O128" s="108">
        <f>'Supply Buckets'!F85/10000*'Supply Buckets'!E85</f>
        <v/>
      </c>
      <c r="P128" s="108">
        <f>'Supply Buckets'!G85/1000</f>
        <v/>
      </c>
      <c r="Q128" s="108">
        <f>'Supply Buckets'!H85/10000*'Supply Buckets'!G85</f>
        <v/>
      </c>
      <c r="R128" s="108">
        <f>'Supply Buckets'!I85/1000</f>
        <v/>
      </c>
      <c r="S128" s="108">
        <f>'Supply Buckets'!J85/10000*'Supply Buckets'!I85</f>
        <v/>
      </c>
      <c r="T128" s="108">
        <f>'Supply Buckets'!K85/1000</f>
        <v/>
      </c>
      <c r="U128" s="108">
        <f>'Supply Buckets'!L85/10000*'Supply Buckets'!K85</f>
        <v/>
      </c>
      <c r="V128" s="108">
        <f>'Supply Buckets'!M85/1000</f>
        <v/>
      </c>
      <c r="W128" s="113">
        <f>'Supply Buckets'!N85/10000*'Supply Buckets'!M85</f>
        <v/>
      </c>
    </row>
    <row r="129">
      <c r="B129" s="138" t="n">
        <v>47223</v>
      </c>
      <c r="C129" s="108">
        <f>'Summary Stats'!H86</f>
        <v/>
      </c>
      <c r="D129" s="108">
        <f>'Summary Stats'!P86</f>
        <v/>
      </c>
      <c r="E129" s="108">
        <f>'Summary Stats'!E86</f>
        <v/>
      </c>
      <c r="F129" s="112">
        <f>'Summary Stats'!D86</f>
        <v/>
      </c>
      <c r="G129" s="111" t="n">
        <v>0</v>
      </c>
      <c r="H129" s="112" t="n">
        <v>0.15</v>
      </c>
      <c r="I129" s="112" t="n">
        <v>0.2</v>
      </c>
      <c r="K129" s="138" t="n">
        <v>47223</v>
      </c>
      <c r="L129" s="108">
        <f>'Supply Buckets'!C86/1000</f>
        <v/>
      </c>
      <c r="M129" s="108">
        <f>'Supply Buckets'!D86/10000*'Supply Buckets'!C86</f>
        <v/>
      </c>
      <c r="N129" s="108">
        <f>'Supply Buckets'!E86/1000</f>
        <v/>
      </c>
      <c r="O129" s="108">
        <f>'Supply Buckets'!F86/10000*'Supply Buckets'!E86</f>
        <v/>
      </c>
      <c r="P129" s="108">
        <f>'Supply Buckets'!G86/1000</f>
        <v/>
      </c>
      <c r="Q129" s="108">
        <f>'Supply Buckets'!H86/10000*'Supply Buckets'!G86</f>
        <v/>
      </c>
      <c r="R129" s="108">
        <f>'Supply Buckets'!I86/1000</f>
        <v/>
      </c>
      <c r="S129" s="108">
        <f>'Supply Buckets'!J86/10000*'Supply Buckets'!I86</f>
        <v/>
      </c>
      <c r="T129" s="108">
        <f>'Supply Buckets'!K86/1000</f>
        <v/>
      </c>
      <c r="U129" s="108">
        <f>'Supply Buckets'!L86/10000*'Supply Buckets'!K86</f>
        <v/>
      </c>
      <c r="V129" s="108">
        <f>'Supply Buckets'!M86/1000</f>
        <v/>
      </c>
      <c r="W129" s="113">
        <f>'Supply Buckets'!N86/10000*'Supply Buckets'!M86</f>
        <v/>
      </c>
    </row>
    <row r="130">
      <c r="B130" s="138" t="n">
        <v>47253</v>
      </c>
      <c r="C130" s="108">
        <f>'Summary Stats'!H87</f>
        <v/>
      </c>
      <c r="D130" s="108">
        <f>'Summary Stats'!P87</f>
        <v/>
      </c>
      <c r="E130" s="108">
        <f>'Summary Stats'!E87</f>
        <v/>
      </c>
      <c r="F130" s="112">
        <f>'Summary Stats'!D87</f>
        <v/>
      </c>
      <c r="G130" s="111" t="n">
        <v>0</v>
      </c>
      <c r="H130" s="112" t="n">
        <v>0.15</v>
      </c>
      <c r="I130" s="112" t="n">
        <v>0.2</v>
      </c>
      <c r="K130" s="138" t="n">
        <v>47253</v>
      </c>
      <c r="L130" s="108">
        <f>'Supply Buckets'!C87/1000</f>
        <v/>
      </c>
      <c r="M130" s="108">
        <f>'Supply Buckets'!D87/10000*'Supply Buckets'!C87</f>
        <v/>
      </c>
      <c r="N130" s="108">
        <f>'Supply Buckets'!E87/1000</f>
        <v/>
      </c>
      <c r="O130" s="108">
        <f>'Supply Buckets'!F87/10000*'Supply Buckets'!E87</f>
        <v/>
      </c>
      <c r="P130" s="108">
        <f>'Supply Buckets'!G87/1000</f>
        <v/>
      </c>
      <c r="Q130" s="108">
        <f>'Supply Buckets'!H87/10000*'Supply Buckets'!G87</f>
        <v/>
      </c>
      <c r="R130" s="108">
        <f>'Supply Buckets'!I87/1000</f>
        <v/>
      </c>
      <c r="S130" s="108">
        <f>'Supply Buckets'!J87/10000*'Supply Buckets'!I87</f>
        <v/>
      </c>
      <c r="T130" s="108">
        <f>'Supply Buckets'!K87/1000</f>
        <v/>
      </c>
      <c r="U130" s="108">
        <f>'Supply Buckets'!L87/10000*'Supply Buckets'!K87</f>
        <v/>
      </c>
      <c r="V130" s="108">
        <f>'Supply Buckets'!M87/1000</f>
        <v/>
      </c>
      <c r="W130" s="113">
        <f>'Supply Buckets'!N87/10000*'Supply Buckets'!M87</f>
        <v/>
      </c>
    </row>
    <row r="131">
      <c r="B131" s="138" t="n">
        <v>47284</v>
      </c>
      <c r="C131" s="108">
        <f>'Summary Stats'!H88</f>
        <v/>
      </c>
      <c r="D131" s="108">
        <f>'Summary Stats'!P88</f>
        <v/>
      </c>
      <c r="E131" s="108">
        <f>'Summary Stats'!E88</f>
        <v/>
      </c>
      <c r="F131" s="112">
        <f>'Summary Stats'!D88</f>
        <v/>
      </c>
      <c r="G131" s="111" t="n">
        <v>0</v>
      </c>
      <c r="H131" s="112" t="n">
        <v>0.15</v>
      </c>
      <c r="I131" s="112" t="n">
        <v>0.2</v>
      </c>
      <c r="K131" s="138" t="n">
        <v>47284</v>
      </c>
      <c r="L131" s="108">
        <f>'Supply Buckets'!C88/1000</f>
        <v/>
      </c>
      <c r="M131" s="108">
        <f>'Supply Buckets'!D88/10000*'Supply Buckets'!C88</f>
        <v/>
      </c>
      <c r="N131" s="108">
        <f>'Supply Buckets'!E88/1000</f>
        <v/>
      </c>
      <c r="O131" s="108">
        <f>'Supply Buckets'!F88/10000*'Supply Buckets'!E88</f>
        <v/>
      </c>
      <c r="P131" s="108">
        <f>'Supply Buckets'!G88/1000</f>
        <v/>
      </c>
      <c r="Q131" s="108">
        <f>'Supply Buckets'!H88/10000*'Supply Buckets'!G88</f>
        <v/>
      </c>
      <c r="R131" s="108">
        <f>'Supply Buckets'!I88/1000</f>
        <v/>
      </c>
      <c r="S131" s="108">
        <f>'Supply Buckets'!J88/10000*'Supply Buckets'!I88</f>
        <v/>
      </c>
      <c r="T131" s="108">
        <f>'Supply Buckets'!K88/1000</f>
        <v/>
      </c>
      <c r="U131" s="108">
        <f>'Supply Buckets'!L88/10000*'Supply Buckets'!K88</f>
        <v/>
      </c>
      <c r="V131" s="108">
        <f>'Supply Buckets'!M88/1000</f>
        <v/>
      </c>
      <c r="W131" s="113">
        <f>'Supply Buckets'!N88/10000*'Supply Buckets'!M88</f>
        <v/>
      </c>
    </row>
    <row r="132">
      <c r="B132" s="138" t="n">
        <v>47314</v>
      </c>
      <c r="C132" s="108">
        <f>'Summary Stats'!H89</f>
        <v/>
      </c>
      <c r="D132" s="108">
        <f>'Summary Stats'!P89</f>
        <v/>
      </c>
      <c r="E132" s="108">
        <f>'Summary Stats'!E89</f>
        <v/>
      </c>
      <c r="F132" s="112">
        <f>'Summary Stats'!D89</f>
        <v/>
      </c>
      <c r="G132" s="111" t="n">
        <v>0</v>
      </c>
      <c r="H132" s="112" t="n">
        <v>0.15</v>
      </c>
      <c r="I132" s="112" t="n">
        <v>0.2</v>
      </c>
      <c r="K132" s="138" t="n">
        <v>47314</v>
      </c>
      <c r="L132" s="108">
        <f>'Supply Buckets'!C89/1000</f>
        <v/>
      </c>
      <c r="M132" s="108">
        <f>'Supply Buckets'!D89/10000*'Supply Buckets'!C89</f>
        <v/>
      </c>
      <c r="N132" s="108">
        <f>'Supply Buckets'!E89/1000</f>
        <v/>
      </c>
      <c r="O132" s="108">
        <f>'Supply Buckets'!F89/10000*'Supply Buckets'!E89</f>
        <v/>
      </c>
      <c r="P132" s="108">
        <f>'Supply Buckets'!G89/1000</f>
        <v/>
      </c>
      <c r="Q132" s="108">
        <f>'Supply Buckets'!H89/10000*'Supply Buckets'!G89</f>
        <v/>
      </c>
      <c r="R132" s="108">
        <f>'Supply Buckets'!I89/1000</f>
        <v/>
      </c>
      <c r="S132" s="108">
        <f>'Supply Buckets'!J89/10000*'Supply Buckets'!I89</f>
        <v/>
      </c>
      <c r="T132" s="108">
        <f>'Supply Buckets'!K89/1000</f>
        <v/>
      </c>
      <c r="U132" s="108">
        <f>'Supply Buckets'!L89/10000*'Supply Buckets'!K89</f>
        <v/>
      </c>
      <c r="V132" s="108">
        <f>'Supply Buckets'!M89/1000</f>
        <v/>
      </c>
      <c r="W132" s="113">
        <f>'Supply Buckets'!N89/10000*'Supply Buckets'!M89</f>
        <v/>
      </c>
    </row>
    <row r="133">
      <c r="B133" s="138" t="n">
        <v>47345</v>
      </c>
      <c r="C133" s="108">
        <f>'Summary Stats'!H90</f>
        <v/>
      </c>
      <c r="D133" s="108">
        <f>'Summary Stats'!P90</f>
        <v/>
      </c>
      <c r="E133" s="108">
        <f>'Summary Stats'!E90</f>
        <v/>
      </c>
      <c r="F133" s="112">
        <f>'Summary Stats'!D90</f>
        <v/>
      </c>
      <c r="G133" s="111" t="n">
        <v>0</v>
      </c>
      <c r="H133" s="112" t="n">
        <v>0.15</v>
      </c>
      <c r="I133" s="112" t="n">
        <v>0.2</v>
      </c>
      <c r="K133" s="138" t="n">
        <v>47345</v>
      </c>
      <c r="L133" s="108">
        <f>'Supply Buckets'!C90/1000</f>
        <v/>
      </c>
      <c r="M133" s="108">
        <f>'Supply Buckets'!D90/10000*'Supply Buckets'!C90</f>
        <v/>
      </c>
      <c r="N133" s="108">
        <f>'Supply Buckets'!E90/1000</f>
        <v/>
      </c>
      <c r="O133" s="108">
        <f>'Supply Buckets'!F90/10000*'Supply Buckets'!E90</f>
        <v/>
      </c>
      <c r="P133" s="108">
        <f>'Supply Buckets'!G90/1000</f>
        <v/>
      </c>
      <c r="Q133" s="108">
        <f>'Supply Buckets'!H90/10000*'Supply Buckets'!G90</f>
        <v/>
      </c>
      <c r="R133" s="108">
        <f>'Supply Buckets'!I90/1000</f>
        <v/>
      </c>
      <c r="S133" s="108">
        <f>'Supply Buckets'!J90/10000*'Supply Buckets'!I90</f>
        <v/>
      </c>
      <c r="T133" s="108">
        <f>'Supply Buckets'!K90/1000</f>
        <v/>
      </c>
      <c r="U133" s="108">
        <f>'Supply Buckets'!L90/10000*'Supply Buckets'!K90</f>
        <v/>
      </c>
      <c r="V133" s="108">
        <f>'Supply Buckets'!M90/1000</f>
        <v/>
      </c>
      <c r="W133" s="113">
        <f>'Supply Buckets'!N90/10000*'Supply Buckets'!M90</f>
        <v/>
      </c>
    </row>
    <row r="134">
      <c r="B134" s="138" t="n">
        <v>47376</v>
      </c>
      <c r="C134" s="108">
        <f>'Summary Stats'!H91</f>
        <v/>
      </c>
      <c r="D134" s="108">
        <f>'Summary Stats'!P91</f>
        <v/>
      </c>
      <c r="E134" s="108">
        <f>'Summary Stats'!E91</f>
        <v/>
      </c>
      <c r="F134" s="112">
        <f>'Summary Stats'!D91</f>
        <v/>
      </c>
      <c r="G134" s="111" t="n">
        <v>0</v>
      </c>
      <c r="H134" s="112" t="n">
        <v>0.15</v>
      </c>
      <c r="I134" s="112" t="n">
        <v>0.2</v>
      </c>
      <c r="K134" s="138" t="n">
        <v>47376</v>
      </c>
      <c r="L134" s="108">
        <f>'Supply Buckets'!C91/1000</f>
        <v/>
      </c>
      <c r="M134" s="108">
        <f>'Supply Buckets'!D91/10000*'Supply Buckets'!C91</f>
        <v/>
      </c>
      <c r="N134" s="108">
        <f>'Supply Buckets'!E91/1000</f>
        <v/>
      </c>
      <c r="O134" s="108">
        <f>'Supply Buckets'!F91/10000*'Supply Buckets'!E91</f>
        <v/>
      </c>
      <c r="P134" s="108">
        <f>'Supply Buckets'!G91/1000</f>
        <v/>
      </c>
      <c r="Q134" s="108">
        <f>'Supply Buckets'!H91/10000*'Supply Buckets'!G91</f>
        <v/>
      </c>
      <c r="R134" s="108">
        <f>'Supply Buckets'!I91/1000</f>
        <v/>
      </c>
      <c r="S134" s="108">
        <f>'Supply Buckets'!J91/10000*'Supply Buckets'!I91</f>
        <v/>
      </c>
      <c r="T134" s="108">
        <f>'Supply Buckets'!K91/1000</f>
        <v/>
      </c>
      <c r="U134" s="108">
        <f>'Supply Buckets'!L91/10000*'Supply Buckets'!K91</f>
        <v/>
      </c>
      <c r="V134" s="108">
        <f>'Supply Buckets'!M91/1000</f>
        <v/>
      </c>
      <c r="W134" s="113">
        <f>'Supply Buckets'!N91/10000*'Supply Buckets'!M91</f>
        <v/>
      </c>
    </row>
    <row r="135">
      <c r="B135" s="138" t="n">
        <v>47406</v>
      </c>
      <c r="C135" s="108">
        <f>'Summary Stats'!H92</f>
        <v/>
      </c>
      <c r="D135" s="108">
        <f>'Summary Stats'!P92</f>
        <v/>
      </c>
      <c r="E135" s="108">
        <f>'Summary Stats'!E92</f>
        <v/>
      </c>
      <c r="F135" s="112">
        <f>'Summary Stats'!D92</f>
        <v/>
      </c>
      <c r="G135" s="111" t="n">
        <v>0</v>
      </c>
      <c r="H135" s="112" t="n">
        <v>0.15</v>
      </c>
      <c r="I135" s="112" t="n">
        <v>0.2</v>
      </c>
      <c r="K135" s="138" t="n">
        <v>47406</v>
      </c>
      <c r="L135" s="108">
        <f>'Supply Buckets'!C92/1000</f>
        <v/>
      </c>
      <c r="M135" s="108">
        <f>'Supply Buckets'!D92/10000*'Supply Buckets'!C92</f>
        <v/>
      </c>
      <c r="N135" s="108">
        <f>'Supply Buckets'!E92/1000</f>
        <v/>
      </c>
      <c r="O135" s="108">
        <f>'Supply Buckets'!F92/10000*'Supply Buckets'!E92</f>
        <v/>
      </c>
      <c r="P135" s="108">
        <f>'Supply Buckets'!G92/1000</f>
        <v/>
      </c>
      <c r="Q135" s="108">
        <f>'Supply Buckets'!H92/10000*'Supply Buckets'!G92</f>
        <v/>
      </c>
      <c r="R135" s="108">
        <f>'Supply Buckets'!I92/1000</f>
        <v/>
      </c>
      <c r="S135" s="108">
        <f>'Supply Buckets'!J92/10000*'Supply Buckets'!I92</f>
        <v/>
      </c>
      <c r="T135" s="108">
        <f>'Supply Buckets'!K92/1000</f>
        <v/>
      </c>
      <c r="U135" s="108">
        <f>'Supply Buckets'!L92/10000*'Supply Buckets'!K92</f>
        <v/>
      </c>
      <c r="V135" s="108">
        <f>'Supply Buckets'!M92/1000</f>
        <v/>
      </c>
      <c r="W135" s="113">
        <f>'Supply Buckets'!N92/10000*'Supply Buckets'!M92</f>
        <v/>
      </c>
    </row>
    <row r="136">
      <c r="B136" s="138" t="n">
        <v>47437</v>
      </c>
      <c r="C136" s="108">
        <f>'Summary Stats'!H93</f>
        <v/>
      </c>
      <c r="D136" s="108">
        <f>'Summary Stats'!P93</f>
        <v/>
      </c>
      <c r="E136" s="108">
        <f>'Summary Stats'!E93</f>
        <v/>
      </c>
      <c r="F136" s="112">
        <f>'Summary Stats'!D93</f>
        <v/>
      </c>
      <c r="G136" s="111" t="n">
        <v>0</v>
      </c>
      <c r="H136" s="112" t="n">
        <v>0.15</v>
      </c>
      <c r="I136" s="112" t="n">
        <v>0.2</v>
      </c>
      <c r="K136" s="138" t="n">
        <v>47437</v>
      </c>
      <c r="L136" s="108">
        <f>'Supply Buckets'!C93/1000</f>
        <v/>
      </c>
      <c r="M136" s="108">
        <f>'Supply Buckets'!D93/10000*'Supply Buckets'!C93</f>
        <v/>
      </c>
      <c r="N136" s="108">
        <f>'Supply Buckets'!E93/1000</f>
        <v/>
      </c>
      <c r="O136" s="108">
        <f>'Supply Buckets'!F93/10000*'Supply Buckets'!E93</f>
        <v/>
      </c>
      <c r="P136" s="108">
        <f>'Supply Buckets'!G93/1000</f>
        <v/>
      </c>
      <c r="Q136" s="108">
        <f>'Supply Buckets'!H93/10000*'Supply Buckets'!G93</f>
        <v/>
      </c>
      <c r="R136" s="108">
        <f>'Supply Buckets'!I93/1000</f>
        <v/>
      </c>
      <c r="S136" s="108">
        <f>'Supply Buckets'!J93/10000*'Supply Buckets'!I93</f>
        <v/>
      </c>
      <c r="T136" s="108">
        <f>'Supply Buckets'!K93/1000</f>
        <v/>
      </c>
      <c r="U136" s="108">
        <f>'Supply Buckets'!L93/10000*'Supply Buckets'!K93</f>
        <v/>
      </c>
      <c r="V136" s="108">
        <f>'Supply Buckets'!M93/1000</f>
        <v/>
      </c>
      <c r="W136" s="113">
        <f>'Supply Buckets'!N93/10000*'Supply Buckets'!M93</f>
        <v/>
      </c>
    </row>
    <row r="137">
      <c r="B137" s="138" t="n">
        <v>47467</v>
      </c>
      <c r="C137" s="108">
        <f>'Summary Stats'!H94</f>
        <v/>
      </c>
      <c r="D137" s="108">
        <f>'Summary Stats'!P94</f>
        <v/>
      </c>
      <c r="E137" s="108">
        <f>'Summary Stats'!E94</f>
        <v/>
      </c>
      <c r="F137" s="112">
        <f>'Summary Stats'!D94</f>
        <v/>
      </c>
      <c r="G137" s="111" t="n">
        <v>0</v>
      </c>
      <c r="H137" s="112" t="n">
        <v>0.15</v>
      </c>
      <c r="I137" s="112" t="n">
        <v>0.2</v>
      </c>
      <c r="K137" s="138" t="n">
        <v>47467</v>
      </c>
      <c r="L137" s="108">
        <f>'Supply Buckets'!C94/1000</f>
        <v/>
      </c>
      <c r="M137" s="108">
        <f>'Supply Buckets'!D94/10000*'Supply Buckets'!C94</f>
        <v/>
      </c>
      <c r="N137" s="108">
        <f>'Supply Buckets'!E94/1000</f>
        <v/>
      </c>
      <c r="O137" s="108">
        <f>'Supply Buckets'!F94/10000*'Supply Buckets'!E94</f>
        <v/>
      </c>
      <c r="P137" s="108">
        <f>'Supply Buckets'!G94/1000</f>
        <v/>
      </c>
      <c r="Q137" s="108">
        <f>'Supply Buckets'!H94/10000*'Supply Buckets'!G94</f>
        <v/>
      </c>
      <c r="R137" s="108">
        <f>'Supply Buckets'!I94/1000</f>
        <v/>
      </c>
      <c r="S137" s="108">
        <f>'Supply Buckets'!J94/10000*'Supply Buckets'!I94</f>
        <v/>
      </c>
      <c r="T137" s="108">
        <f>'Supply Buckets'!K94/1000</f>
        <v/>
      </c>
      <c r="U137" s="108">
        <f>'Supply Buckets'!L94/10000*'Supply Buckets'!K94</f>
        <v/>
      </c>
      <c r="V137" s="108">
        <f>'Supply Buckets'!M94/1000</f>
        <v/>
      </c>
      <c r="W137" s="113">
        <f>'Supply Buckets'!N94/10000*'Supply Buckets'!M94</f>
        <v/>
      </c>
    </row>
    <row r="138">
      <c r="B138" s="138" t="n">
        <v>47498</v>
      </c>
      <c r="C138" s="108">
        <f>'Summary Stats'!H95</f>
        <v/>
      </c>
      <c r="D138" s="108">
        <f>'Summary Stats'!P95</f>
        <v/>
      </c>
      <c r="E138" s="108">
        <f>'Summary Stats'!E95</f>
        <v/>
      </c>
      <c r="F138" s="112">
        <f>'Summary Stats'!D95</f>
        <v/>
      </c>
      <c r="G138" s="111" t="n">
        <v>0</v>
      </c>
      <c r="H138" s="112" t="n">
        <v>0.15</v>
      </c>
      <c r="I138" s="112" t="n">
        <v>0.2</v>
      </c>
      <c r="K138" s="138" t="n">
        <v>47498</v>
      </c>
      <c r="L138" s="108">
        <f>'Supply Buckets'!C95/1000</f>
        <v/>
      </c>
      <c r="M138" s="108">
        <f>'Supply Buckets'!D95/10000*'Supply Buckets'!C95</f>
        <v/>
      </c>
      <c r="N138" s="108">
        <f>'Supply Buckets'!E95/1000</f>
        <v/>
      </c>
      <c r="O138" s="108">
        <f>'Supply Buckets'!F95/10000*'Supply Buckets'!E95</f>
        <v/>
      </c>
      <c r="P138" s="108">
        <f>'Supply Buckets'!G95/1000</f>
        <v/>
      </c>
      <c r="Q138" s="108">
        <f>'Supply Buckets'!H95/10000*'Supply Buckets'!G95</f>
        <v/>
      </c>
      <c r="R138" s="108">
        <f>'Supply Buckets'!I95/1000</f>
        <v/>
      </c>
      <c r="S138" s="108">
        <f>'Supply Buckets'!J95/10000*'Supply Buckets'!I95</f>
        <v/>
      </c>
      <c r="T138" s="108">
        <f>'Supply Buckets'!K95/1000</f>
        <v/>
      </c>
      <c r="U138" s="108">
        <f>'Supply Buckets'!L95/10000*'Supply Buckets'!K95</f>
        <v/>
      </c>
      <c r="V138" s="108">
        <f>'Supply Buckets'!M95/1000</f>
        <v/>
      </c>
      <c r="W138" s="113">
        <f>'Supply Buckets'!N95/10000*'Supply Buckets'!M95</f>
        <v/>
      </c>
    </row>
    <row r="139">
      <c r="B139" s="138" t="n">
        <v>47529</v>
      </c>
      <c r="C139" s="108">
        <f>'Summary Stats'!H96</f>
        <v/>
      </c>
      <c r="D139" s="108">
        <f>'Summary Stats'!P96</f>
        <v/>
      </c>
      <c r="E139" s="108">
        <f>'Summary Stats'!E96</f>
        <v/>
      </c>
      <c r="F139" s="112">
        <f>'Summary Stats'!D96</f>
        <v/>
      </c>
      <c r="G139" s="111" t="n">
        <v>0</v>
      </c>
      <c r="H139" s="112" t="n">
        <v>0.15</v>
      </c>
      <c r="I139" s="112" t="n">
        <v>0.2</v>
      </c>
      <c r="K139" s="138" t="n">
        <v>47529</v>
      </c>
      <c r="L139" s="108">
        <f>'Supply Buckets'!C96/1000</f>
        <v/>
      </c>
      <c r="M139" s="108">
        <f>'Supply Buckets'!D96/10000*'Supply Buckets'!C96</f>
        <v/>
      </c>
      <c r="N139" s="108">
        <f>'Supply Buckets'!E96/1000</f>
        <v/>
      </c>
      <c r="O139" s="108">
        <f>'Supply Buckets'!F96/10000*'Supply Buckets'!E96</f>
        <v/>
      </c>
      <c r="P139" s="108">
        <f>'Supply Buckets'!G96/1000</f>
        <v/>
      </c>
      <c r="Q139" s="108">
        <f>'Supply Buckets'!H96/10000*'Supply Buckets'!G96</f>
        <v/>
      </c>
      <c r="R139" s="108">
        <f>'Supply Buckets'!I96/1000</f>
        <v/>
      </c>
      <c r="S139" s="108">
        <f>'Supply Buckets'!J96/10000*'Supply Buckets'!I96</f>
        <v/>
      </c>
      <c r="T139" s="108">
        <f>'Supply Buckets'!K96/1000</f>
        <v/>
      </c>
      <c r="U139" s="108">
        <f>'Supply Buckets'!L96/10000*'Supply Buckets'!K96</f>
        <v/>
      </c>
      <c r="V139" s="108">
        <f>'Supply Buckets'!M96/1000</f>
        <v/>
      </c>
      <c r="W139" s="113">
        <f>'Supply Buckets'!N96/10000*'Supply Buckets'!M96</f>
        <v/>
      </c>
    </row>
    <row r="140">
      <c r="B140" s="138" t="n">
        <v>47557</v>
      </c>
      <c r="C140" s="108">
        <f>'Summary Stats'!H97</f>
        <v/>
      </c>
      <c r="D140" s="108">
        <f>'Summary Stats'!P97</f>
        <v/>
      </c>
      <c r="E140" s="108">
        <f>'Summary Stats'!E97</f>
        <v/>
      </c>
      <c r="F140" s="112">
        <f>'Summary Stats'!D97</f>
        <v/>
      </c>
      <c r="G140" s="111" t="n">
        <v>0</v>
      </c>
      <c r="H140" s="112" t="n">
        <v>0.15</v>
      </c>
      <c r="I140" s="112" t="n">
        <v>0.2</v>
      </c>
      <c r="K140" s="138" t="n">
        <v>47557</v>
      </c>
      <c r="L140" s="108">
        <f>'Supply Buckets'!C97/1000</f>
        <v/>
      </c>
      <c r="M140" s="108">
        <f>'Supply Buckets'!D97/10000*'Supply Buckets'!C97</f>
        <v/>
      </c>
      <c r="N140" s="108">
        <f>'Supply Buckets'!E97/1000</f>
        <v/>
      </c>
      <c r="O140" s="108">
        <f>'Supply Buckets'!F97/10000*'Supply Buckets'!E97</f>
        <v/>
      </c>
      <c r="P140" s="108">
        <f>'Supply Buckets'!G97/1000</f>
        <v/>
      </c>
      <c r="Q140" s="108">
        <f>'Supply Buckets'!H97/10000*'Supply Buckets'!G97</f>
        <v/>
      </c>
      <c r="R140" s="108">
        <f>'Supply Buckets'!I97/1000</f>
        <v/>
      </c>
      <c r="S140" s="108">
        <f>'Supply Buckets'!J97/10000*'Supply Buckets'!I97</f>
        <v/>
      </c>
      <c r="T140" s="108">
        <f>'Supply Buckets'!K97/1000</f>
        <v/>
      </c>
      <c r="U140" s="108">
        <f>'Supply Buckets'!L97/10000*'Supply Buckets'!K97</f>
        <v/>
      </c>
      <c r="V140" s="108">
        <f>'Supply Buckets'!M97/1000</f>
        <v/>
      </c>
      <c r="W140" s="113">
        <f>'Supply Buckets'!N97/10000*'Supply Buckets'!M97</f>
        <v/>
      </c>
    </row>
    <row r="141">
      <c r="B141" s="138" t="n">
        <v>47588</v>
      </c>
      <c r="C141" s="108">
        <f>'Summary Stats'!H98</f>
        <v/>
      </c>
      <c r="D141" s="108">
        <f>'Summary Stats'!P98</f>
        <v/>
      </c>
      <c r="E141" s="108">
        <f>'Summary Stats'!E98</f>
        <v/>
      </c>
      <c r="F141" s="112">
        <f>'Summary Stats'!D98</f>
        <v/>
      </c>
      <c r="G141" s="111" t="n">
        <v>0</v>
      </c>
      <c r="H141" s="112" t="n">
        <v>0.15</v>
      </c>
      <c r="I141" s="112" t="n">
        <v>0.2</v>
      </c>
      <c r="K141" s="138" t="n">
        <v>47588</v>
      </c>
      <c r="L141" s="108">
        <f>'Supply Buckets'!C98/1000</f>
        <v/>
      </c>
      <c r="M141" s="108">
        <f>'Supply Buckets'!D98/10000*'Supply Buckets'!C98</f>
        <v/>
      </c>
      <c r="N141" s="108">
        <f>'Supply Buckets'!E98/1000</f>
        <v/>
      </c>
      <c r="O141" s="108">
        <f>'Supply Buckets'!F98/10000*'Supply Buckets'!E98</f>
        <v/>
      </c>
      <c r="P141" s="108">
        <f>'Supply Buckets'!G98/1000</f>
        <v/>
      </c>
      <c r="Q141" s="108">
        <f>'Supply Buckets'!H98/10000*'Supply Buckets'!G98</f>
        <v/>
      </c>
      <c r="R141" s="108">
        <f>'Supply Buckets'!I98/1000</f>
        <v/>
      </c>
      <c r="S141" s="108">
        <f>'Supply Buckets'!J98/10000*'Supply Buckets'!I98</f>
        <v/>
      </c>
      <c r="T141" s="108">
        <f>'Supply Buckets'!K98/1000</f>
        <v/>
      </c>
      <c r="U141" s="108">
        <f>'Supply Buckets'!L98/10000*'Supply Buckets'!K98</f>
        <v/>
      </c>
      <c r="V141" s="108">
        <f>'Supply Buckets'!M98/1000</f>
        <v/>
      </c>
      <c r="W141" s="113">
        <f>'Supply Buckets'!N98/10000*'Supply Buckets'!M98</f>
        <v/>
      </c>
    </row>
    <row r="142">
      <c r="B142" s="138" t="n">
        <v>47618</v>
      </c>
      <c r="C142" s="108">
        <f>'Summary Stats'!H99</f>
        <v/>
      </c>
      <c r="D142" s="108">
        <f>'Summary Stats'!P99</f>
        <v/>
      </c>
      <c r="E142" s="108">
        <f>'Summary Stats'!E99</f>
        <v/>
      </c>
      <c r="F142" s="112">
        <f>'Summary Stats'!D99</f>
        <v/>
      </c>
      <c r="G142" s="111" t="n">
        <v>0</v>
      </c>
      <c r="H142" s="112" t="n">
        <v>0.15</v>
      </c>
      <c r="I142" s="112" t="n">
        <v>0.2</v>
      </c>
      <c r="K142" s="138" t="n">
        <v>47618</v>
      </c>
      <c r="L142" s="108">
        <f>'Supply Buckets'!C99/1000</f>
        <v/>
      </c>
      <c r="M142" s="108">
        <f>'Supply Buckets'!D99/10000*'Supply Buckets'!C99</f>
        <v/>
      </c>
      <c r="N142" s="108">
        <f>'Supply Buckets'!E99/1000</f>
        <v/>
      </c>
      <c r="O142" s="108">
        <f>'Supply Buckets'!F99/10000*'Supply Buckets'!E99</f>
        <v/>
      </c>
      <c r="P142" s="108">
        <f>'Supply Buckets'!G99/1000</f>
        <v/>
      </c>
      <c r="Q142" s="108">
        <f>'Supply Buckets'!H99/10000*'Supply Buckets'!G99</f>
        <v/>
      </c>
      <c r="R142" s="108">
        <f>'Supply Buckets'!I99/1000</f>
        <v/>
      </c>
      <c r="S142" s="108">
        <f>'Supply Buckets'!J99/10000*'Supply Buckets'!I99</f>
        <v/>
      </c>
      <c r="T142" s="108">
        <f>'Supply Buckets'!K99/1000</f>
        <v/>
      </c>
      <c r="U142" s="108">
        <f>'Supply Buckets'!L99/10000*'Supply Buckets'!K99</f>
        <v/>
      </c>
      <c r="V142" s="108">
        <f>'Supply Buckets'!M99/1000</f>
        <v/>
      </c>
      <c r="W142" s="113">
        <f>'Supply Buckets'!N99/10000*'Supply Buckets'!M99</f>
        <v/>
      </c>
    </row>
    <row r="143">
      <c r="B143" s="138" t="n">
        <v>47649</v>
      </c>
      <c r="C143" s="108">
        <f>'Summary Stats'!H100</f>
        <v/>
      </c>
      <c r="D143" s="108">
        <f>'Summary Stats'!P100</f>
        <v/>
      </c>
      <c r="E143" s="108">
        <f>'Summary Stats'!E100</f>
        <v/>
      </c>
      <c r="F143" s="112">
        <f>'Summary Stats'!D100</f>
        <v/>
      </c>
      <c r="G143" s="111" t="n">
        <v>0</v>
      </c>
      <c r="H143" s="112" t="n">
        <v>0.15</v>
      </c>
      <c r="I143" s="112" t="n">
        <v>0.2</v>
      </c>
      <c r="K143" s="138" t="n">
        <v>47649</v>
      </c>
      <c r="L143" s="108">
        <f>'Supply Buckets'!C100/1000</f>
        <v/>
      </c>
      <c r="M143" s="108">
        <f>'Supply Buckets'!D100/10000*'Supply Buckets'!C100</f>
        <v/>
      </c>
      <c r="N143" s="108">
        <f>'Supply Buckets'!E100/1000</f>
        <v/>
      </c>
      <c r="O143" s="108">
        <f>'Supply Buckets'!F100/10000*'Supply Buckets'!E100</f>
        <v/>
      </c>
      <c r="P143" s="108">
        <f>'Supply Buckets'!G100/1000</f>
        <v/>
      </c>
      <c r="Q143" s="108">
        <f>'Supply Buckets'!H100/10000*'Supply Buckets'!G100</f>
        <v/>
      </c>
      <c r="R143" s="108">
        <f>'Supply Buckets'!I100/1000</f>
        <v/>
      </c>
      <c r="S143" s="108">
        <f>'Supply Buckets'!J100/10000*'Supply Buckets'!I100</f>
        <v/>
      </c>
      <c r="T143" s="108">
        <f>'Supply Buckets'!K100/1000</f>
        <v/>
      </c>
      <c r="U143" s="108">
        <f>'Supply Buckets'!L100/10000*'Supply Buckets'!K100</f>
        <v/>
      </c>
      <c r="V143" s="108">
        <f>'Supply Buckets'!M100/1000</f>
        <v/>
      </c>
      <c r="W143" s="113">
        <f>'Supply Buckets'!N100/10000*'Supply Buckets'!M100</f>
        <v/>
      </c>
    </row>
    <row r="144">
      <c r="B144" s="138" t="n">
        <v>47679</v>
      </c>
      <c r="C144" s="108">
        <f>'Summary Stats'!H101</f>
        <v/>
      </c>
      <c r="D144" s="108">
        <f>'Summary Stats'!P101</f>
        <v/>
      </c>
      <c r="E144" s="108">
        <f>'Summary Stats'!E101</f>
        <v/>
      </c>
      <c r="F144" s="112">
        <f>'Summary Stats'!D101</f>
        <v/>
      </c>
      <c r="G144" s="111" t="n">
        <v>0</v>
      </c>
      <c r="H144" s="112" t="n">
        <v>0.15</v>
      </c>
      <c r="I144" s="112" t="n">
        <v>0.2</v>
      </c>
      <c r="K144" s="138" t="n">
        <v>47679</v>
      </c>
      <c r="L144" s="108">
        <f>'Supply Buckets'!C101/1000</f>
        <v/>
      </c>
      <c r="M144" s="108">
        <f>'Supply Buckets'!D101/10000*'Supply Buckets'!C101</f>
        <v/>
      </c>
      <c r="N144" s="108">
        <f>'Supply Buckets'!E101/1000</f>
        <v/>
      </c>
      <c r="O144" s="108">
        <f>'Supply Buckets'!F101/10000*'Supply Buckets'!E101</f>
        <v/>
      </c>
      <c r="P144" s="108">
        <f>'Supply Buckets'!G101/1000</f>
        <v/>
      </c>
      <c r="Q144" s="108">
        <f>'Supply Buckets'!H101/10000*'Supply Buckets'!G101</f>
        <v/>
      </c>
      <c r="R144" s="108">
        <f>'Supply Buckets'!I101/1000</f>
        <v/>
      </c>
      <c r="S144" s="108">
        <f>'Supply Buckets'!J101/10000*'Supply Buckets'!I101</f>
        <v/>
      </c>
      <c r="T144" s="108">
        <f>'Supply Buckets'!K101/1000</f>
        <v/>
      </c>
      <c r="U144" s="108">
        <f>'Supply Buckets'!L101/10000*'Supply Buckets'!K101</f>
        <v/>
      </c>
      <c r="V144" s="108">
        <f>'Supply Buckets'!M101/1000</f>
        <v/>
      </c>
      <c r="W144" s="113">
        <f>'Supply Buckets'!N101/10000*'Supply Buckets'!M101</f>
        <v/>
      </c>
    </row>
    <row r="145">
      <c r="B145" s="138" t="n">
        <v>47710</v>
      </c>
      <c r="C145" s="108">
        <f>'Summary Stats'!H102</f>
        <v/>
      </c>
      <c r="D145" s="108">
        <f>'Summary Stats'!P102</f>
        <v/>
      </c>
      <c r="E145" s="108">
        <f>'Summary Stats'!E102</f>
        <v/>
      </c>
      <c r="F145" s="112">
        <f>'Summary Stats'!D102</f>
        <v/>
      </c>
      <c r="G145" s="111" t="n">
        <v>0</v>
      </c>
      <c r="H145" s="112" t="n">
        <v>0.15</v>
      </c>
      <c r="I145" s="112" t="n">
        <v>0.2</v>
      </c>
      <c r="K145" s="138" t="n">
        <v>47710</v>
      </c>
      <c r="L145" s="108">
        <f>'Supply Buckets'!C102/1000</f>
        <v/>
      </c>
      <c r="M145" s="108">
        <f>'Supply Buckets'!D102/10000*'Supply Buckets'!C102</f>
        <v/>
      </c>
      <c r="N145" s="108">
        <f>'Supply Buckets'!E102/1000</f>
        <v/>
      </c>
      <c r="O145" s="108">
        <f>'Supply Buckets'!F102/10000*'Supply Buckets'!E102</f>
        <v/>
      </c>
      <c r="P145" s="108">
        <f>'Supply Buckets'!G102/1000</f>
        <v/>
      </c>
      <c r="Q145" s="108">
        <f>'Supply Buckets'!H102/10000*'Supply Buckets'!G102</f>
        <v/>
      </c>
      <c r="R145" s="108">
        <f>'Supply Buckets'!I102/1000</f>
        <v/>
      </c>
      <c r="S145" s="108">
        <f>'Supply Buckets'!J102/10000*'Supply Buckets'!I102</f>
        <v/>
      </c>
      <c r="T145" s="108">
        <f>'Supply Buckets'!K102/1000</f>
        <v/>
      </c>
      <c r="U145" s="108">
        <f>'Supply Buckets'!L102/10000*'Supply Buckets'!K102</f>
        <v/>
      </c>
      <c r="V145" s="108">
        <f>'Supply Buckets'!M102/1000</f>
        <v/>
      </c>
      <c r="W145" s="113">
        <f>'Supply Buckets'!N102/10000*'Supply Buckets'!M102</f>
        <v/>
      </c>
    </row>
    <row r="146">
      <c r="B146" s="138" t="n">
        <v>47741</v>
      </c>
      <c r="C146" s="108">
        <f>'Summary Stats'!H103</f>
        <v/>
      </c>
      <c r="D146" s="108">
        <f>'Summary Stats'!P103</f>
        <v/>
      </c>
      <c r="E146" s="108">
        <f>'Summary Stats'!E103</f>
        <v/>
      </c>
      <c r="F146" s="112">
        <f>'Summary Stats'!D103</f>
        <v/>
      </c>
      <c r="G146" s="111" t="n">
        <v>0</v>
      </c>
      <c r="H146" s="112" t="n">
        <v>0.15</v>
      </c>
      <c r="I146" s="112" t="n">
        <v>0.2</v>
      </c>
      <c r="K146" s="138" t="n">
        <v>47741</v>
      </c>
      <c r="L146" s="108">
        <f>'Supply Buckets'!C103/1000</f>
        <v/>
      </c>
      <c r="M146" s="108">
        <f>'Supply Buckets'!D103/10000*'Supply Buckets'!C103</f>
        <v/>
      </c>
      <c r="N146" s="108">
        <f>'Supply Buckets'!E103/1000</f>
        <v/>
      </c>
      <c r="O146" s="108">
        <f>'Supply Buckets'!F103/10000*'Supply Buckets'!E103</f>
        <v/>
      </c>
      <c r="P146" s="108">
        <f>'Supply Buckets'!G103/1000</f>
        <v/>
      </c>
      <c r="Q146" s="108">
        <f>'Supply Buckets'!H103/10000*'Supply Buckets'!G103</f>
        <v/>
      </c>
      <c r="R146" s="108">
        <f>'Supply Buckets'!I103/1000</f>
        <v/>
      </c>
      <c r="S146" s="108">
        <f>'Supply Buckets'!J103/10000*'Supply Buckets'!I103</f>
        <v/>
      </c>
      <c r="T146" s="108">
        <f>'Supply Buckets'!K103/1000</f>
        <v/>
      </c>
      <c r="U146" s="108">
        <f>'Supply Buckets'!L103/10000*'Supply Buckets'!K103</f>
        <v/>
      </c>
      <c r="V146" s="108">
        <f>'Supply Buckets'!M103/1000</f>
        <v/>
      </c>
      <c r="W146" s="113">
        <f>'Supply Buckets'!N103/10000*'Supply Buckets'!M103</f>
        <v/>
      </c>
    </row>
    <row r="147">
      <c r="B147" s="138" t="n">
        <v>47771</v>
      </c>
      <c r="C147" s="108">
        <f>'Summary Stats'!H104</f>
        <v/>
      </c>
      <c r="D147" s="108">
        <f>'Summary Stats'!P104</f>
        <v/>
      </c>
      <c r="E147" s="108">
        <f>'Summary Stats'!E104</f>
        <v/>
      </c>
      <c r="F147" s="112">
        <f>'Summary Stats'!D104</f>
        <v/>
      </c>
      <c r="G147" s="111" t="n">
        <v>0</v>
      </c>
      <c r="H147" s="112" t="n">
        <v>0.15</v>
      </c>
      <c r="I147" s="112" t="n">
        <v>0.2</v>
      </c>
      <c r="K147" s="138" t="n">
        <v>47771</v>
      </c>
      <c r="L147" s="108">
        <f>'Supply Buckets'!C104/1000</f>
        <v/>
      </c>
      <c r="M147" s="108">
        <f>'Supply Buckets'!D104/10000*'Supply Buckets'!C104</f>
        <v/>
      </c>
      <c r="N147" s="108">
        <f>'Supply Buckets'!E104/1000</f>
        <v/>
      </c>
      <c r="O147" s="108">
        <f>'Supply Buckets'!F104/10000*'Supply Buckets'!E104</f>
        <v/>
      </c>
      <c r="P147" s="108">
        <f>'Supply Buckets'!G104/1000</f>
        <v/>
      </c>
      <c r="Q147" s="108">
        <f>'Supply Buckets'!H104/10000*'Supply Buckets'!G104</f>
        <v/>
      </c>
      <c r="R147" s="108">
        <f>'Supply Buckets'!I104/1000</f>
        <v/>
      </c>
      <c r="S147" s="108">
        <f>'Supply Buckets'!J104/10000*'Supply Buckets'!I104</f>
        <v/>
      </c>
      <c r="T147" s="108">
        <f>'Supply Buckets'!K104/1000</f>
        <v/>
      </c>
      <c r="U147" s="108">
        <f>'Supply Buckets'!L104/10000*'Supply Buckets'!K104</f>
        <v/>
      </c>
      <c r="V147" s="108">
        <f>'Supply Buckets'!M104/1000</f>
        <v/>
      </c>
      <c r="W147" s="113">
        <f>'Supply Buckets'!N104/10000*'Supply Buckets'!M104</f>
        <v/>
      </c>
    </row>
    <row r="148">
      <c r="B148" s="138" t="n">
        <v>47802</v>
      </c>
      <c r="C148" s="108">
        <f>'Summary Stats'!H105</f>
        <v/>
      </c>
      <c r="D148" s="108">
        <f>'Summary Stats'!P105</f>
        <v/>
      </c>
      <c r="E148" s="108">
        <f>'Summary Stats'!E105</f>
        <v/>
      </c>
      <c r="F148" s="112">
        <f>'Summary Stats'!D105</f>
        <v/>
      </c>
      <c r="G148" s="111" t="n">
        <v>0</v>
      </c>
      <c r="H148" s="112" t="n">
        <v>0.15</v>
      </c>
      <c r="I148" s="112" t="n">
        <v>0.2</v>
      </c>
      <c r="K148" s="138" t="n">
        <v>47802</v>
      </c>
      <c r="L148" s="108">
        <f>'Supply Buckets'!C105/1000</f>
        <v/>
      </c>
      <c r="M148" s="108">
        <f>'Supply Buckets'!D105/10000*'Supply Buckets'!C105</f>
        <v/>
      </c>
      <c r="N148" s="108">
        <f>'Supply Buckets'!E105/1000</f>
        <v/>
      </c>
      <c r="O148" s="108">
        <f>'Supply Buckets'!F105/10000*'Supply Buckets'!E105</f>
        <v/>
      </c>
      <c r="P148" s="108">
        <f>'Supply Buckets'!G105/1000</f>
        <v/>
      </c>
      <c r="Q148" s="108">
        <f>'Supply Buckets'!H105/10000*'Supply Buckets'!G105</f>
        <v/>
      </c>
      <c r="R148" s="108">
        <f>'Supply Buckets'!I105/1000</f>
        <v/>
      </c>
      <c r="S148" s="108">
        <f>'Supply Buckets'!J105/10000*'Supply Buckets'!I105</f>
        <v/>
      </c>
      <c r="T148" s="108">
        <f>'Supply Buckets'!K105/1000</f>
        <v/>
      </c>
      <c r="U148" s="108">
        <f>'Supply Buckets'!L105/10000*'Supply Buckets'!K105</f>
        <v/>
      </c>
      <c r="V148" s="108">
        <f>'Supply Buckets'!M105/1000</f>
        <v/>
      </c>
      <c r="W148" s="113">
        <f>'Supply Buckets'!N105/10000*'Supply Buckets'!M105</f>
        <v/>
      </c>
    </row>
    <row r="149">
      <c r="B149" s="138" t="n">
        <v>47832</v>
      </c>
      <c r="C149" s="108">
        <f>'Summary Stats'!H106</f>
        <v/>
      </c>
      <c r="D149" s="108">
        <f>'Summary Stats'!P106</f>
        <v/>
      </c>
      <c r="E149" s="108">
        <f>'Summary Stats'!E106</f>
        <v/>
      </c>
      <c r="F149" s="112">
        <f>'Summary Stats'!D106</f>
        <v/>
      </c>
      <c r="G149" s="111" t="n">
        <v>0</v>
      </c>
      <c r="H149" s="112" t="n">
        <v>0.15</v>
      </c>
      <c r="I149" s="112" t="n">
        <v>0.2</v>
      </c>
      <c r="K149" s="138" t="n">
        <v>47832</v>
      </c>
      <c r="L149" s="108">
        <f>'Supply Buckets'!C106/1000</f>
        <v/>
      </c>
      <c r="M149" s="108">
        <f>'Supply Buckets'!D106/10000*'Supply Buckets'!C106</f>
        <v/>
      </c>
      <c r="N149" s="108">
        <f>'Supply Buckets'!E106/1000</f>
        <v/>
      </c>
      <c r="O149" s="108">
        <f>'Supply Buckets'!F106/10000*'Supply Buckets'!E106</f>
        <v/>
      </c>
      <c r="P149" s="108">
        <f>'Supply Buckets'!G106/1000</f>
        <v/>
      </c>
      <c r="Q149" s="108">
        <f>'Supply Buckets'!H106/10000*'Supply Buckets'!G106</f>
        <v/>
      </c>
      <c r="R149" s="108">
        <f>'Supply Buckets'!I106/1000</f>
        <v/>
      </c>
      <c r="S149" s="108">
        <f>'Supply Buckets'!J106/10000*'Supply Buckets'!I106</f>
        <v/>
      </c>
      <c r="T149" s="108">
        <f>'Supply Buckets'!K106/1000</f>
        <v/>
      </c>
      <c r="U149" s="108">
        <f>'Supply Buckets'!L106/10000*'Supply Buckets'!K106</f>
        <v/>
      </c>
      <c r="V149" s="108">
        <f>'Supply Buckets'!M106/1000</f>
        <v/>
      </c>
      <c r="W149" s="113">
        <f>'Supply Buckets'!N106/10000*'Supply Buckets'!M106</f>
        <v/>
      </c>
    </row>
    <row r="150">
      <c r="B150" s="138" t="n">
        <v>47863</v>
      </c>
      <c r="C150" s="108">
        <f>'Summary Stats'!H107</f>
        <v/>
      </c>
      <c r="D150" s="108">
        <f>'Summary Stats'!P107</f>
        <v/>
      </c>
      <c r="E150" s="108">
        <f>'Summary Stats'!E107</f>
        <v/>
      </c>
      <c r="F150" s="112">
        <f>'Summary Stats'!D107</f>
        <v/>
      </c>
      <c r="G150" s="111" t="n">
        <v>0</v>
      </c>
      <c r="H150" s="112" t="n">
        <v>0.15</v>
      </c>
      <c r="I150" s="112" t="n">
        <v>0.2</v>
      </c>
      <c r="K150" s="138" t="n">
        <v>47863</v>
      </c>
      <c r="L150" s="108">
        <f>'Supply Buckets'!C107/1000</f>
        <v/>
      </c>
      <c r="M150" s="108">
        <f>'Supply Buckets'!D107/10000*'Supply Buckets'!C107</f>
        <v/>
      </c>
      <c r="N150" s="108">
        <f>'Supply Buckets'!E107/1000</f>
        <v/>
      </c>
      <c r="O150" s="108">
        <f>'Supply Buckets'!F107/10000*'Supply Buckets'!E107</f>
        <v/>
      </c>
      <c r="P150" s="108">
        <f>'Supply Buckets'!G107/1000</f>
        <v/>
      </c>
      <c r="Q150" s="108">
        <f>'Supply Buckets'!H107/10000*'Supply Buckets'!G107</f>
        <v/>
      </c>
      <c r="R150" s="108">
        <f>'Supply Buckets'!I107/1000</f>
        <v/>
      </c>
      <c r="S150" s="108">
        <f>'Supply Buckets'!J107/10000*'Supply Buckets'!I107</f>
        <v/>
      </c>
      <c r="T150" s="108">
        <f>'Supply Buckets'!K107/1000</f>
        <v/>
      </c>
      <c r="U150" s="108">
        <f>'Supply Buckets'!L107/10000*'Supply Buckets'!K107</f>
        <v/>
      </c>
      <c r="V150" s="108">
        <f>'Supply Buckets'!M107/1000</f>
        <v/>
      </c>
      <c r="W150" s="113">
        <f>'Supply Buckets'!N107/10000*'Supply Buckets'!M107</f>
        <v/>
      </c>
    </row>
    <row r="151">
      <c r="B151" s="138" t="n">
        <v>47894</v>
      </c>
      <c r="C151" s="108">
        <f>'Summary Stats'!H108</f>
        <v/>
      </c>
      <c r="D151" s="108">
        <f>'Summary Stats'!P108</f>
        <v/>
      </c>
      <c r="E151" s="108">
        <f>'Summary Stats'!E108</f>
        <v/>
      </c>
      <c r="F151" s="112">
        <f>'Summary Stats'!D108</f>
        <v/>
      </c>
      <c r="G151" s="111" t="n">
        <v>0</v>
      </c>
      <c r="H151" s="112" t="n">
        <v>0.15</v>
      </c>
      <c r="I151" s="112" t="n">
        <v>0.2</v>
      </c>
      <c r="K151" s="138" t="n">
        <v>47894</v>
      </c>
      <c r="L151" s="108">
        <f>'Supply Buckets'!C108/1000</f>
        <v/>
      </c>
      <c r="M151" s="108">
        <f>'Supply Buckets'!D108/10000*'Supply Buckets'!C108</f>
        <v/>
      </c>
      <c r="N151" s="108">
        <f>'Supply Buckets'!E108/1000</f>
        <v/>
      </c>
      <c r="O151" s="108">
        <f>'Supply Buckets'!F108/10000*'Supply Buckets'!E108</f>
        <v/>
      </c>
      <c r="P151" s="108">
        <f>'Supply Buckets'!G108/1000</f>
        <v/>
      </c>
      <c r="Q151" s="108">
        <f>'Supply Buckets'!H108/10000*'Supply Buckets'!G108</f>
        <v/>
      </c>
      <c r="R151" s="108">
        <f>'Supply Buckets'!I108/1000</f>
        <v/>
      </c>
      <c r="S151" s="108">
        <f>'Supply Buckets'!J108/10000*'Supply Buckets'!I108</f>
        <v/>
      </c>
      <c r="T151" s="108">
        <f>'Supply Buckets'!K108/1000</f>
        <v/>
      </c>
      <c r="U151" s="108">
        <f>'Supply Buckets'!L108/10000*'Supply Buckets'!K108</f>
        <v/>
      </c>
      <c r="V151" s="108">
        <f>'Supply Buckets'!M108/1000</f>
        <v/>
      </c>
      <c r="W151" s="113">
        <f>'Supply Buckets'!N108/10000*'Supply Buckets'!M108</f>
        <v/>
      </c>
    </row>
    <row r="152">
      <c r="B152" s="138" t="n">
        <v>47922</v>
      </c>
      <c r="C152" s="108">
        <f>'Summary Stats'!H109</f>
        <v/>
      </c>
      <c r="D152" s="108">
        <f>'Summary Stats'!P109</f>
        <v/>
      </c>
      <c r="E152" s="108">
        <f>'Summary Stats'!E109</f>
        <v/>
      </c>
      <c r="F152" s="112">
        <f>'Summary Stats'!D109</f>
        <v/>
      </c>
      <c r="G152" s="111" t="n">
        <v>0</v>
      </c>
      <c r="H152" s="112" t="n">
        <v>0.15</v>
      </c>
      <c r="I152" s="112" t="n">
        <v>0.2</v>
      </c>
      <c r="K152" s="138" t="n">
        <v>47922</v>
      </c>
      <c r="L152" s="108">
        <f>'Supply Buckets'!C109/1000</f>
        <v/>
      </c>
      <c r="M152" s="108">
        <f>'Supply Buckets'!D109/10000*'Supply Buckets'!C109</f>
        <v/>
      </c>
      <c r="N152" s="108">
        <f>'Supply Buckets'!E109/1000</f>
        <v/>
      </c>
      <c r="O152" s="108">
        <f>'Supply Buckets'!F109/10000*'Supply Buckets'!E109</f>
        <v/>
      </c>
      <c r="P152" s="108">
        <f>'Supply Buckets'!G109/1000</f>
        <v/>
      </c>
      <c r="Q152" s="108">
        <f>'Supply Buckets'!H109/10000*'Supply Buckets'!G109</f>
        <v/>
      </c>
      <c r="R152" s="108">
        <f>'Supply Buckets'!I109/1000</f>
        <v/>
      </c>
      <c r="S152" s="108">
        <f>'Supply Buckets'!J109/10000*'Supply Buckets'!I109</f>
        <v/>
      </c>
      <c r="T152" s="108">
        <f>'Supply Buckets'!K109/1000</f>
        <v/>
      </c>
      <c r="U152" s="108">
        <f>'Supply Buckets'!L109/10000*'Supply Buckets'!K109</f>
        <v/>
      </c>
      <c r="V152" s="108">
        <f>'Supply Buckets'!M109/1000</f>
        <v/>
      </c>
      <c r="W152" s="113">
        <f>'Supply Buckets'!N109/10000*'Supply Buckets'!M109</f>
        <v/>
      </c>
    </row>
    <row r="153">
      <c r="B153" s="138" t="n">
        <v>47953</v>
      </c>
      <c r="C153" s="108">
        <f>'Summary Stats'!H110</f>
        <v/>
      </c>
      <c r="D153" s="108">
        <f>'Summary Stats'!P110</f>
        <v/>
      </c>
      <c r="E153" s="108">
        <f>'Summary Stats'!E110</f>
        <v/>
      </c>
      <c r="F153" s="112">
        <f>'Summary Stats'!D110</f>
        <v/>
      </c>
      <c r="G153" s="111" t="n">
        <v>0</v>
      </c>
      <c r="H153" s="112" t="n">
        <v>0.15</v>
      </c>
      <c r="I153" s="112" t="n">
        <v>0.2</v>
      </c>
      <c r="K153" s="138" t="n">
        <v>47953</v>
      </c>
      <c r="L153" s="108">
        <f>'Supply Buckets'!C110/1000</f>
        <v/>
      </c>
      <c r="M153" s="108">
        <f>'Supply Buckets'!D110/10000*'Supply Buckets'!C110</f>
        <v/>
      </c>
      <c r="N153" s="108">
        <f>'Supply Buckets'!E110/1000</f>
        <v/>
      </c>
      <c r="O153" s="108">
        <f>'Supply Buckets'!F110/10000*'Supply Buckets'!E110</f>
        <v/>
      </c>
      <c r="P153" s="108">
        <f>'Supply Buckets'!G110/1000</f>
        <v/>
      </c>
      <c r="Q153" s="108">
        <f>'Supply Buckets'!H110/10000*'Supply Buckets'!G110</f>
        <v/>
      </c>
      <c r="R153" s="108">
        <f>'Supply Buckets'!I110/1000</f>
        <v/>
      </c>
      <c r="S153" s="108">
        <f>'Supply Buckets'!J110/10000*'Supply Buckets'!I110</f>
        <v/>
      </c>
      <c r="T153" s="108">
        <f>'Supply Buckets'!K110/1000</f>
        <v/>
      </c>
      <c r="U153" s="108">
        <f>'Supply Buckets'!L110/10000*'Supply Buckets'!K110</f>
        <v/>
      </c>
      <c r="V153" s="108">
        <f>'Supply Buckets'!M110/1000</f>
        <v/>
      </c>
      <c r="W153" s="113">
        <f>'Supply Buckets'!N110/10000*'Supply Buckets'!M110</f>
        <v/>
      </c>
    </row>
    <row r="154">
      <c r="B154" s="138" t="n">
        <v>47983</v>
      </c>
      <c r="C154" s="108">
        <f>'Summary Stats'!H111</f>
        <v/>
      </c>
      <c r="D154" s="108">
        <f>'Summary Stats'!P111</f>
        <v/>
      </c>
      <c r="E154" s="108">
        <f>'Summary Stats'!E111</f>
        <v/>
      </c>
      <c r="F154" s="112">
        <f>'Summary Stats'!D111</f>
        <v/>
      </c>
      <c r="G154" s="111" t="n">
        <v>0</v>
      </c>
      <c r="H154" s="112" t="n">
        <v>0.15</v>
      </c>
      <c r="I154" s="112" t="n">
        <v>0.2</v>
      </c>
      <c r="K154" s="138" t="n">
        <v>47983</v>
      </c>
      <c r="L154" s="108">
        <f>'Supply Buckets'!C111/1000</f>
        <v/>
      </c>
      <c r="M154" s="108">
        <f>'Supply Buckets'!D111/10000*'Supply Buckets'!C111</f>
        <v/>
      </c>
      <c r="N154" s="108">
        <f>'Supply Buckets'!E111/1000</f>
        <v/>
      </c>
      <c r="O154" s="108">
        <f>'Supply Buckets'!F111/10000*'Supply Buckets'!E111</f>
        <v/>
      </c>
      <c r="P154" s="108">
        <f>'Supply Buckets'!G111/1000</f>
        <v/>
      </c>
      <c r="Q154" s="108">
        <f>'Supply Buckets'!H111/10000*'Supply Buckets'!G111</f>
        <v/>
      </c>
      <c r="R154" s="108">
        <f>'Supply Buckets'!I111/1000</f>
        <v/>
      </c>
      <c r="S154" s="108">
        <f>'Supply Buckets'!J111/10000*'Supply Buckets'!I111</f>
        <v/>
      </c>
      <c r="T154" s="108">
        <f>'Supply Buckets'!K111/1000</f>
        <v/>
      </c>
      <c r="U154" s="108">
        <f>'Supply Buckets'!L111/10000*'Supply Buckets'!K111</f>
        <v/>
      </c>
      <c r="V154" s="108">
        <f>'Supply Buckets'!M111/1000</f>
        <v/>
      </c>
      <c r="W154" s="113">
        <f>'Supply Buckets'!N111/10000*'Supply Buckets'!M111</f>
        <v/>
      </c>
    </row>
    <row r="155">
      <c r="B155" s="138" t="n">
        <v>48014</v>
      </c>
      <c r="C155" s="108">
        <f>'Summary Stats'!H112</f>
        <v/>
      </c>
      <c r="D155" s="108">
        <f>'Summary Stats'!P112</f>
        <v/>
      </c>
      <c r="E155" s="108">
        <f>'Summary Stats'!E112</f>
        <v/>
      </c>
      <c r="F155" s="112">
        <f>'Summary Stats'!D112</f>
        <v/>
      </c>
      <c r="G155" s="111" t="n">
        <v>0</v>
      </c>
      <c r="H155" s="112" t="n">
        <v>0.15</v>
      </c>
      <c r="I155" s="112" t="n">
        <v>0.2</v>
      </c>
      <c r="K155" s="138" t="n">
        <v>48014</v>
      </c>
      <c r="L155" s="108">
        <f>'Supply Buckets'!C112/1000</f>
        <v/>
      </c>
      <c r="M155" s="108">
        <f>'Supply Buckets'!D112/10000*'Supply Buckets'!C112</f>
        <v/>
      </c>
      <c r="N155" s="108">
        <f>'Supply Buckets'!E112/1000</f>
        <v/>
      </c>
      <c r="O155" s="108">
        <f>'Supply Buckets'!F112/10000*'Supply Buckets'!E112</f>
        <v/>
      </c>
      <c r="P155" s="108">
        <f>'Supply Buckets'!G112/1000</f>
        <v/>
      </c>
      <c r="Q155" s="108">
        <f>'Supply Buckets'!H112/10000*'Supply Buckets'!G112</f>
        <v/>
      </c>
      <c r="R155" s="108">
        <f>'Supply Buckets'!I112/1000</f>
        <v/>
      </c>
      <c r="S155" s="108">
        <f>'Supply Buckets'!J112/10000*'Supply Buckets'!I112</f>
        <v/>
      </c>
      <c r="T155" s="108">
        <f>'Supply Buckets'!K112/1000</f>
        <v/>
      </c>
      <c r="U155" s="108">
        <f>'Supply Buckets'!L112/10000*'Supply Buckets'!K112</f>
        <v/>
      </c>
      <c r="V155" s="108">
        <f>'Supply Buckets'!M112/1000</f>
        <v/>
      </c>
      <c r="W155" s="113">
        <f>'Supply Buckets'!N112/10000*'Supply Buckets'!M112</f>
        <v/>
      </c>
    </row>
    <row r="156">
      <c r="B156" s="138" t="n">
        <v>48044</v>
      </c>
      <c r="C156" s="108">
        <f>'Summary Stats'!H113</f>
        <v/>
      </c>
      <c r="D156" s="108">
        <f>'Summary Stats'!P113</f>
        <v/>
      </c>
      <c r="E156" s="108">
        <f>'Summary Stats'!E113</f>
        <v/>
      </c>
      <c r="F156" s="112">
        <f>'Summary Stats'!D113</f>
        <v/>
      </c>
      <c r="G156" s="111" t="n">
        <v>0</v>
      </c>
      <c r="H156" s="112" t="n">
        <v>0.15</v>
      </c>
      <c r="I156" s="112" t="n">
        <v>0.2</v>
      </c>
      <c r="K156" s="138" t="n">
        <v>48044</v>
      </c>
      <c r="L156" s="108">
        <f>'Supply Buckets'!C113/1000</f>
        <v/>
      </c>
      <c r="M156" s="108">
        <f>'Supply Buckets'!D113/10000*'Supply Buckets'!C113</f>
        <v/>
      </c>
      <c r="N156" s="108">
        <f>'Supply Buckets'!E113/1000</f>
        <v/>
      </c>
      <c r="O156" s="108">
        <f>'Supply Buckets'!F113/10000*'Supply Buckets'!E113</f>
        <v/>
      </c>
      <c r="P156" s="108">
        <f>'Supply Buckets'!G113/1000</f>
        <v/>
      </c>
      <c r="Q156" s="108">
        <f>'Supply Buckets'!H113/10000*'Supply Buckets'!G113</f>
        <v/>
      </c>
      <c r="R156" s="108">
        <f>'Supply Buckets'!I113/1000</f>
        <v/>
      </c>
      <c r="S156" s="108">
        <f>'Supply Buckets'!J113/10000*'Supply Buckets'!I113</f>
        <v/>
      </c>
      <c r="T156" s="108">
        <f>'Supply Buckets'!K113/1000</f>
        <v/>
      </c>
      <c r="U156" s="108">
        <f>'Supply Buckets'!L113/10000*'Supply Buckets'!K113</f>
        <v/>
      </c>
      <c r="V156" s="108">
        <f>'Supply Buckets'!M113/1000</f>
        <v/>
      </c>
      <c r="W156" s="113">
        <f>'Supply Buckets'!N113/10000*'Supply Buckets'!M113</f>
        <v/>
      </c>
    </row>
    <row r="157">
      <c r="B157" s="138" t="n">
        <v>48075</v>
      </c>
      <c r="C157" s="108">
        <f>'Summary Stats'!H114</f>
        <v/>
      </c>
      <c r="D157" s="108">
        <f>'Summary Stats'!P114</f>
        <v/>
      </c>
      <c r="E157" s="108">
        <f>'Summary Stats'!E114</f>
        <v/>
      </c>
      <c r="F157" s="112">
        <f>'Summary Stats'!D114</f>
        <v/>
      </c>
      <c r="G157" s="111" t="n">
        <v>0</v>
      </c>
      <c r="H157" s="112" t="n">
        <v>0.15</v>
      </c>
      <c r="I157" s="112" t="n">
        <v>0.2</v>
      </c>
      <c r="K157" s="138" t="n">
        <v>48075</v>
      </c>
      <c r="L157" s="108">
        <f>'Supply Buckets'!C114/1000</f>
        <v/>
      </c>
      <c r="M157" s="108">
        <f>'Supply Buckets'!D114/10000*'Supply Buckets'!C114</f>
        <v/>
      </c>
      <c r="N157" s="108">
        <f>'Supply Buckets'!E114/1000</f>
        <v/>
      </c>
      <c r="O157" s="108">
        <f>'Supply Buckets'!F114/10000*'Supply Buckets'!E114</f>
        <v/>
      </c>
      <c r="P157" s="108">
        <f>'Supply Buckets'!G114/1000</f>
        <v/>
      </c>
      <c r="Q157" s="108">
        <f>'Supply Buckets'!H114/10000*'Supply Buckets'!G114</f>
        <v/>
      </c>
      <c r="R157" s="108">
        <f>'Supply Buckets'!I114/1000</f>
        <v/>
      </c>
      <c r="S157" s="108">
        <f>'Supply Buckets'!J114/10000*'Supply Buckets'!I114</f>
        <v/>
      </c>
      <c r="T157" s="108">
        <f>'Supply Buckets'!K114/1000</f>
        <v/>
      </c>
      <c r="U157" s="108">
        <f>'Supply Buckets'!L114/10000*'Supply Buckets'!K114</f>
        <v/>
      </c>
      <c r="V157" s="108">
        <f>'Supply Buckets'!M114/1000</f>
        <v/>
      </c>
      <c r="W157" s="113">
        <f>'Supply Buckets'!N114/10000*'Supply Buckets'!M114</f>
        <v/>
      </c>
    </row>
    <row r="158">
      <c r="B158" s="138" t="n">
        <v>48106</v>
      </c>
      <c r="C158" s="108">
        <f>'Summary Stats'!H115</f>
        <v/>
      </c>
      <c r="D158" s="108">
        <f>'Summary Stats'!P115</f>
        <v/>
      </c>
      <c r="E158" s="108">
        <f>'Summary Stats'!E115</f>
        <v/>
      </c>
      <c r="F158" s="112">
        <f>'Summary Stats'!D115</f>
        <v/>
      </c>
      <c r="G158" s="111" t="n">
        <v>0</v>
      </c>
      <c r="H158" s="112" t="n">
        <v>0.15</v>
      </c>
      <c r="I158" s="112" t="n">
        <v>0.2</v>
      </c>
      <c r="K158" s="138" t="n">
        <v>48106</v>
      </c>
      <c r="L158" s="108">
        <f>'Supply Buckets'!C115/1000</f>
        <v/>
      </c>
      <c r="M158" s="108">
        <f>'Supply Buckets'!D115/10000*'Supply Buckets'!C115</f>
        <v/>
      </c>
      <c r="N158" s="108">
        <f>'Supply Buckets'!E115/1000</f>
        <v/>
      </c>
      <c r="O158" s="108">
        <f>'Supply Buckets'!F115/10000*'Supply Buckets'!E115</f>
        <v/>
      </c>
      <c r="P158" s="108">
        <f>'Supply Buckets'!G115/1000</f>
        <v/>
      </c>
      <c r="Q158" s="108">
        <f>'Supply Buckets'!H115/10000*'Supply Buckets'!G115</f>
        <v/>
      </c>
      <c r="R158" s="108">
        <f>'Supply Buckets'!I115/1000</f>
        <v/>
      </c>
      <c r="S158" s="108">
        <f>'Supply Buckets'!J115/10000*'Supply Buckets'!I115</f>
        <v/>
      </c>
      <c r="T158" s="108">
        <f>'Supply Buckets'!K115/1000</f>
        <v/>
      </c>
      <c r="U158" s="108">
        <f>'Supply Buckets'!L115/10000*'Supply Buckets'!K115</f>
        <v/>
      </c>
      <c r="V158" s="108">
        <f>'Supply Buckets'!M115/1000</f>
        <v/>
      </c>
      <c r="W158" s="113">
        <f>'Supply Buckets'!N115/10000*'Supply Buckets'!M115</f>
        <v/>
      </c>
    </row>
  </sheetData>
  <mergeCells count="3">
    <mergeCell ref="B42:I43"/>
    <mergeCell ref="K42:W43"/>
    <mergeCell ref="G44:I44"/>
  </mergeCells>
  <pageMargins left="0.7" right="0.7" top="0.75" bottom="0.75" header="0.3" footer="0.3"/>
  <pageSetup orientation="portrait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tabColor theme="4" tint="0.7999816888943144"/>
    <outlinePr summaryBelow="1" summaryRight="1"/>
    <pageSetUpPr/>
  </sheetPr>
  <dimension ref="A80:AO194"/>
  <sheetViews>
    <sheetView zoomScale="70" zoomScaleNormal="70" workbookViewId="0">
      <selection activeCell="O57" sqref="O57"/>
    </sheetView>
  </sheetViews>
  <sheetFormatPr baseColWidth="8" defaultColWidth="9.109375" defaultRowHeight="14.4"/>
  <cols>
    <col width="8.88671875" bestFit="1" customWidth="1" style="120" min="1" max="1"/>
    <col width="28.88671875" bestFit="1" customWidth="1" style="120" min="2" max="2"/>
    <col width="16.6640625" bestFit="1" customWidth="1" style="120" min="3" max="3"/>
    <col width="18.88671875" bestFit="1" customWidth="1" style="120" min="4" max="4"/>
    <col width="7.44140625" bestFit="1" customWidth="1" style="120" min="5" max="7"/>
    <col width="7.5546875" bestFit="1" customWidth="1" style="120" min="8" max="8"/>
    <col width="24.6640625" bestFit="1" customWidth="1" style="120" min="9" max="9"/>
    <col width="9.6640625" bestFit="1" customWidth="1" style="120" min="10" max="10"/>
    <col width="10.109375" bestFit="1" customWidth="1" style="120" min="11" max="13"/>
    <col width="17.88671875" bestFit="1" customWidth="1" style="120" min="14" max="14"/>
    <col width="10.5546875" bestFit="1" customWidth="1" style="120" min="15" max="15"/>
    <col width="7" bestFit="1" customWidth="1" style="120" min="16" max="16"/>
    <col width="15" bestFit="1" customWidth="1" style="120" min="17" max="17"/>
    <col width="8.33203125" bestFit="1" customWidth="1" style="120" min="18" max="18"/>
    <col width="7.44140625" bestFit="1" customWidth="1" style="120" min="19" max="19"/>
    <col width="27.109375" bestFit="1" customWidth="1" style="120" min="20" max="20"/>
    <col width="17" bestFit="1" customWidth="1" style="120" min="21" max="21"/>
    <col width="17.5546875" bestFit="1" customWidth="1" style="120" min="22" max="22"/>
    <col width="17" bestFit="1" customWidth="1" style="120" min="23" max="23"/>
    <col width="17.5546875" bestFit="1" customWidth="1" style="120" min="24" max="24"/>
    <col width="17" customWidth="1" style="120" min="25" max="25"/>
    <col width="17.5546875" bestFit="1" customWidth="1" style="120" min="26" max="26"/>
    <col width="17" customWidth="1" style="120" min="27" max="28"/>
    <col width="13.88671875" bestFit="1" customWidth="1" style="120" min="29" max="29"/>
    <col width="14.33203125" bestFit="1" customWidth="1" style="120" min="30" max="30"/>
    <col width="16.5546875" bestFit="1" customWidth="1" style="120" min="31" max="31"/>
    <col width="17" bestFit="1" customWidth="1" style="120" min="32" max="32"/>
    <col width="16.5546875" bestFit="1" customWidth="1" style="120" min="33" max="33"/>
    <col width="17" bestFit="1" customWidth="1" style="120" min="34" max="34"/>
    <col width="17.109375" bestFit="1" customWidth="1" style="120" min="35" max="35"/>
    <col width="18.109375" bestFit="1" customWidth="1" style="120" min="36" max="36"/>
    <col width="26.5546875" bestFit="1" customWidth="1" style="120" min="37" max="37"/>
    <col width="27.109375" bestFit="1" customWidth="1" style="120" min="38" max="38"/>
    <col width="27.109375" customWidth="1" style="120" min="39" max="42"/>
    <col width="14.44140625" bestFit="1" customWidth="1" style="120" min="43" max="43"/>
    <col width="9.109375" customWidth="1" style="120" min="44" max="16384"/>
  </cols>
  <sheetData>
    <row r="80">
      <c r="A80" s="105" t="inlineStr">
        <is>
          <t>Period</t>
        </is>
      </c>
      <c r="B80" s="105" t="inlineStr">
        <is>
          <t>Truncated WAM</t>
        </is>
      </c>
      <c r="C80" s="105" t="inlineStr">
        <is>
          <t>WAC</t>
        </is>
      </c>
      <c r="D80" s="105" t="inlineStr">
        <is>
          <t>SOMA Adj WAC</t>
        </is>
      </c>
      <c r="E80" s="105" t="inlineStr">
        <is>
          <t>1 yr</t>
        </is>
      </c>
      <c r="F80" s="105" t="inlineStr">
        <is>
          <t>3 yrs</t>
        </is>
      </c>
      <c r="G80" s="105" t="inlineStr">
        <is>
          <t>5 yrs</t>
        </is>
      </c>
      <c r="H80" s="105" t="inlineStr">
        <is>
          <t>10 yrs</t>
        </is>
      </c>
      <c r="I80" s="105" t="inlineStr">
        <is>
          <t>T 2-10 Share</t>
        </is>
      </c>
      <c r="J80" s="105" t="inlineStr">
        <is>
          <t>1 yr</t>
        </is>
      </c>
      <c r="K80" s="105" t="inlineStr">
        <is>
          <t>3 yrs</t>
        </is>
      </c>
      <c r="L80" s="105" t="inlineStr">
        <is>
          <t>5 yrs</t>
        </is>
      </c>
      <c r="M80" s="105" t="inlineStr">
        <is>
          <t>10 yrs</t>
        </is>
      </c>
      <c r="N80" s="105" t="inlineStr">
        <is>
          <t>T 2-10</t>
        </is>
      </c>
      <c r="O80" s="105" t="inlineStr">
        <is>
          <t>Amt Out</t>
        </is>
      </c>
      <c r="P80" s="105" t="inlineStr">
        <is>
          <t>DV01</t>
        </is>
      </c>
      <c r="Q80" s="114" t="inlineStr">
        <is>
          <t>Outstanding Bills</t>
        </is>
      </c>
      <c r="R80" s="114" t="inlineStr">
        <is>
          <t>Incl. Bills</t>
        </is>
      </c>
      <c r="S80" s="114" t="inlineStr">
        <is>
          <t>Ex. Bills</t>
        </is>
      </c>
    </row>
    <row r="81">
      <c r="A81" s="138" t="n">
        <v>44666</v>
      </c>
      <c r="B81" s="115">
        <f>'Summary Stats'!$F2</f>
        <v/>
      </c>
      <c r="C81" s="115">
        <f>'Summary Stats'!$G2</f>
        <v/>
      </c>
      <c r="D81" s="115">
        <f>'Summary Stats'!$O2</f>
        <v/>
      </c>
      <c r="E81" s="112">
        <f>'Summary Stats'!$I2/'Summary Stats'!$C2</f>
        <v/>
      </c>
      <c r="F81" s="112">
        <f>'Summary Stats'!$J2/'Summary Stats'!$C2</f>
        <v/>
      </c>
      <c r="G81" s="112">
        <f>'Summary Stats'!$K2/'Summary Stats'!$C2</f>
        <v/>
      </c>
      <c r="H81" s="116">
        <f>'Summary Stats'!$L2/'Summary Stats'!$C2</f>
        <v/>
      </c>
      <c r="I81" s="116">
        <f>'Summary Stats'!$M2/'Summary Stats'!$C2</f>
        <v/>
      </c>
      <c r="J81" s="115">
        <f>'Summary Stats'!$I2</f>
        <v/>
      </c>
      <c r="K81" s="115">
        <f>'Summary Stats'!$J2</f>
        <v/>
      </c>
      <c r="L81" s="115">
        <f>'Summary Stats'!$K2</f>
        <v/>
      </c>
      <c r="M81" s="115">
        <f>'Summary Stats'!$L2</f>
        <v/>
      </c>
      <c r="N81" s="115">
        <f>'Summary Stats'!$M2</f>
        <v/>
      </c>
      <c r="O81" s="115">
        <f>'Summary Stats'!$C2/1000</f>
        <v/>
      </c>
      <c r="P81" s="115">
        <f>'Summary Stats'!$C2*'Summary Stats'!$H2/10000</f>
        <v/>
      </c>
      <c r="Q81" s="113">
        <f>'Net Issuance Summary'!F2</f>
        <v/>
      </c>
      <c r="R81" s="139">
        <f>'Summary Stats'!R2</f>
        <v/>
      </c>
      <c r="S81" s="139">
        <f>'Nonbill Summary Stats'!Q2</f>
        <v/>
      </c>
      <c r="AO81" s="140" t="n"/>
    </row>
    <row r="82">
      <c r="A82" s="138" t="n">
        <v>44696</v>
      </c>
      <c r="B82" s="115">
        <f>'Summary Stats'!$F3</f>
        <v/>
      </c>
      <c r="C82" s="115">
        <f>'Summary Stats'!$G3</f>
        <v/>
      </c>
      <c r="D82" s="115">
        <f>'Summary Stats'!$O3</f>
        <v/>
      </c>
      <c r="E82" s="112">
        <f>'Summary Stats'!$I3/'Summary Stats'!$C3</f>
        <v/>
      </c>
      <c r="F82" s="112">
        <f>'Summary Stats'!$J3/'Summary Stats'!$C3</f>
        <v/>
      </c>
      <c r="G82" s="112">
        <f>'Summary Stats'!$K3/'Summary Stats'!$C3</f>
        <v/>
      </c>
      <c r="H82" s="116">
        <f>'Summary Stats'!$L3/'Summary Stats'!$C3</f>
        <v/>
      </c>
      <c r="I82" s="116">
        <f>'Summary Stats'!$M3/'Summary Stats'!$C3</f>
        <v/>
      </c>
      <c r="J82" s="115">
        <f>'Summary Stats'!$I3</f>
        <v/>
      </c>
      <c r="K82" s="115">
        <f>'Summary Stats'!$J3</f>
        <v/>
      </c>
      <c r="L82" s="115">
        <f>'Summary Stats'!$K3</f>
        <v/>
      </c>
      <c r="M82" s="115">
        <f>'Summary Stats'!$L3</f>
        <v/>
      </c>
      <c r="N82" s="115">
        <f>'Summary Stats'!$M3</f>
        <v/>
      </c>
      <c r="O82" s="115">
        <f>'Summary Stats'!$C3/1000</f>
        <v/>
      </c>
      <c r="P82" s="115">
        <f>'Summary Stats'!$C3*'Summary Stats'!$H3/10000</f>
        <v/>
      </c>
      <c r="Q82" s="113">
        <f>'Net Issuance Summary'!F3</f>
        <v/>
      </c>
      <c r="R82" s="139">
        <f>'Summary Stats'!R3</f>
        <v/>
      </c>
      <c r="S82" s="139">
        <f>'Nonbill Summary Stats'!Q3</f>
        <v/>
      </c>
      <c r="AO82" s="140" t="n"/>
    </row>
    <row r="83">
      <c r="A83" s="138" t="n">
        <v>44727</v>
      </c>
      <c r="B83" s="115">
        <f>'Summary Stats'!$F4</f>
        <v/>
      </c>
      <c r="C83" s="115">
        <f>'Summary Stats'!$G4</f>
        <v/>
      </c>
      <c r="D83" s="115">
        <f>'Summary Stats'!$O4</f>
        <v/>
      </c>
      <c r="E83" s="112">
        <f>'Summary Stats'!$I4/'Summary Stats'!$C4</f>
        <v/>
      </c>
      <c r="F83" s="112">
        <f>'Summary Stats'!$J4/'Summary Stats'!$C4</f>
        <v/>
      </c>
      <c r="G83" s="112">
        <f>'Summary Stats'!$K4/'Summary Stats'!$C4</f>
        <v/>
      </c>
      <c r="H83" s="116">
        <f>'Summary Stats'!$L4/'Summary Stats'!$C4</f>
        <v/>
      </c>
      <c r="I83" s="116">
        <f>'Summary Stats'!$M4/'Summary Stats'!$C4</f>
        <v/>
      </c>
      <c r="J83" s="115">
        <f>'Summary Stats'!$I4</f>
        <v/>
      </c>
      <c r="K83" s="115">
        <f>'Summary Stats'!$J4</f>
        <v/>
      </c>
      <c r="L83" s="115">
        <f>'Summary Stats'!$K4</f>
        <v/>
      </c>
      <c r="M83" s="115">
        <f>'Summary Stats'!$L4</f>
        <v/>
      </c>
      <c r="N83" s="115">
        <f>'Summary Stats'!$M4</f>
        <v/>
      </c>
      <c r="O83" s="115">
        <f>'Summary Stats'!$C4/1000</f>
        <v/>
      </c>
      <c r="P83" s="115">
        <f>'Summary Stats'!$C4*'Summary Stats'!$H4/10000</f>
        <v/>
      </c>
      <c r="Q83" s="113">
        <f>'Net Issuance Summary'!F4</f>
        <v/>
      </c>
      <c r="R83" s="139">
        <f>'Summary Stats'!R4</f>
        <v/>
      </c>
      <c r="S83" s="139">
        <f>'Nonbill Summary Stats'!Q4</f>
        <v/>
      </c>
      <c r="AO83" s="140" t="n"/>
    </row>
    <row r="84">
      <c r="A84" s="138" t="n">
        <v>44757</v>
      </c>
      <c r="B84" s="115">
        <f>'Summary Stats'!$F5</f>
        <v/>
      </c>
      <c r="C84" s="115">
        <f>'Summary Stats'!$G5</f>
        <v/>
      </c>
      <c r="D84" s="115">
        <f>'Summary Stats'!$O5</f>
        <v/>
      </c>
      <c r="E84" s="112">
        <f>'Summary Stats'!$I5/'Summary Stats'!$C5</f>
        <v/>
      </c>
      <c r="F84" s="112">
        <f>'Summary Stats'!$J5/'Summary Stats'!$C5</f>
        <v/>
      </c>
      <c r="G84" s="112">
        <f>'Summary Stats'!$K5/'Summary Stats'!$C5</f>
        <v/>
      </c>
      <c r="H84" s="116">
        <f>'Summary Stats'!$L5/'Summary Stats'!$C5</f>
        <v/>
      </c>
      <c r="I84" s="116">
        <f>'Summary Stats'!$M5/'Summary Stats'!$C5</f>
        <v/>
      </c>
      <c r="J84" s="115">
        <f>'Summary Stats'!$I5</f>
        <v/>
      </c>
      <c r="K84" s="115">
        <f>'Summary Stats'!$J5</f>
        <v/>
      </c>
      <c r="L84" s="115">
        <f>'Summary Stats'!$K5</f>
        <v/>
      </c>
      <c r="M84" s="115">
        <f>'Summary Stats'!$L5</f>
        <v/>
      </c>
      <c r="N84" s="115">
        <f>'Summary Stats'!$M5</f>
        <v/>
      </c>
      <c r="O84" s="115">
        <f>'Summary Stats'!$C5/1000</f>
        <v/>
      </c>
      <c r="P84" s="115">
        <f>'Summary Stats'!$C5*'Summary Stats'!$H5/10000</f>
        <v/>
      </c>
      <c r="Q84" s="113">
        <f>'Net Issuance Summary'!F5</f>
        <v/>
      </c>
      <c r="R84" s="139">
        <f>'Summary Stats'!R5</f>
        <v/>
      </c>
      <c r="S84" s="139">
        <f>'Nonbill Summary Stats'!Q5</f>
        <v/>
      </c>
      <c r="AO84" s="140" t="n"/>
    </row>
    <row r="85">
      <c r="A85" s="138" t="n">
        <v>44788</v>
      </c>
      <c r="B85" s="115">
        <f>'Summary Stats'!$F6</f>
        <v/>
      </c>
      <c r="C85" s="115">
        <f>'Summary Stats'!$G6</f>
        <v/>
      </c>
      <c r="D85" s="115">
        <f>'Summary Stats'!$O6</f>
        <v/>
      </c>
      <c r="E85" s="112">
        <f>'Summary Stats'!$I6/'Summary Stats'!$C6</f>
        <v/>
      </c>
      <c r="F85" s="112">
        <f>'Summary Stats'!$J6/'Summary Stats'!$C6</f>
        <v/>
      </c>
      <c r="G85" s="112">
        <f>'Summary Stats'!$K6/'Summary Stats'!$C6</f>
        <v/>
      </c>
      <c r="H85" s="116">
        <f>'Summary Stats'!$L6/'Summary Stats'!$C6</f>
        <v/>
      </c>
      <c r="I85" s="116">
        <f>'Summary Stats'!$M6/'Summary Stats'!$C6</f>
        <v/>
      </c>
      <c r="J85" s="115">
        <f>'Summary Stats'!$I6</f>
        <v/>
      </c>
      <c r="K85" s="115">
        <f>'Summary Stats'!$J6</f>
        <v/>
      </c>
      <c r="L85" s="115">
        <f>'Summary Stats'!$K6</f>
        <v/>
      </c>
      <c r="M85" s="115">
        <f>'Summary Stats'!$L6</f>
        <v/>
      </c>
      <c r="N85" s="115">
        <f>'Summary Stats'!$M6</f>
        <v/>
      </c>
      <c r="O85" s="115">
        <f>'Summary Stats'!$C6/1000</f>
        <v/>
      </c>
      <c r="P85" s="115">
        <f>'Summary Stats'!$C6*'Summary Stats'!$H6/10000</f>
        <v/>
      </c>
      <c r="Q85" s="113">
        <f>'Net Issuance Summary'!F6</f>
        <v/>
      </c>
      <c r="R85" s="139">
        <f>'Summary Stats'!R6</f>
        <v/>
      </c>
      <c r="S85" s="139">
        <f>'Nonbill Summary Stats'!Q6</f>
        <v/>
      </c>
      <c r="AO85" s="140" t="n"/>
    </row>
    <row r="86">
      <c r="A86" s="138" t="n">
        <v>44819</v>
      </c>
      <c r="B86" s="115">
        <f>'Summary Stats'!$F7</f>
        <v/>
      </c>
      <c r="C86" s="115">
        <f>'Summary Stats'!$G7</f>
        <v/>
      </c>
      <c r="D86" s="115">
        <f>'Summary Stats'!$O7</f>
        <v/>
      </c>
      <c r="E86" s="112">
        <f>'Summary Stats'!$I7/'Summary Stats'!$C7</f>
        <v/>
      </c>
      <c r="F86" s="112">
        <f>'Summary Stats'!$J7/'Summary Stats'!$C7</f>
        <v/>
      </c>
      <c r="G86" s="112">
        <f>'Summary Stats'!$K7/'Summary Stats'!$C7</f>
        <v/>
      </c>
      <c r="H86" s="116">
        <f>'Summary Stats'!$L7/'Summary Stats'!$C7</f>
        <v/>
      </c>
      <c r="I86" s="116">
        <f>'Summary Stats'!$M7/'Summary Stats'!$C7</f>
        <v/>
      </c>
      <c r="J86" s="115">
        <f>'Summary Stats'!$I7</f>
        <v/>
      </c>
      <c r="K86" s="115">
        <f>'Summary Stats'!$J7</f>
        <v/>
      </c>
      <c r="L86" s="115">
        <f>'Summary Stats'!$K7</f>
        <v/>
      </c>
      <c r="M86" s="115">
        <f>'Summary Stats'!$L7</f>
        <v/>
      </c>
      <c r="N86" s="115">
        <f>'Summary Stats'!$M7</f>
        <v/>
      </c>
      <c r="O86" s="115">
        <f>'Summary Stats'!$C7/1000</f>
        <v/>
      </c>
      <c r="P86" s="115">
        <f>'Summary Stats'!$C7*'Summary Stats'!$H7/10000</f>
        <v/>
      </c>
      <c r="Q86" s="113">
        <f>'Net Issuance Summary'!F7</f>
        <v/>
      </c>
      <c r="R86" s="139">
        <f>'Summary Stats'!R7</f>
        <v/>
      </c>
      <c r="S86" s="139">
        <f>'Nonbill Summary Stats'!Q7</f>
        <v/>
      </c>
      <c r="AO86" s="140" t="n"/>
    </row>
    <row r="87">
      <c r="A87" s="138" t="n">
        <v>44849</v>
      </c>
      <c r="B87" s="115">
        <f>'Summary Stats'!$F8</f>
        <v/>
      </c>
      <c r="C87" s="115">
        <f>'Summary Stats'!$G8</f>
        <v/>
      </c>
      <c r="D87" s="115">
        <f>'Summary Stats'!$O8</f>
        <v/>
      </c>
      <c r="E87" s="112">
        <f>'Summary Stats'!$I8/'Summary Stats'!$C8</f>
        <v/>
      </c>
      <c r="F87" s="112">
        <f>'Summary Stats'!$J8/'Summary Stats'!$C8</f>
        <v/>
      </c>
      <c r="G87" s="112">
        <f>'Summary Stats'!$K8/'Summary Stats'!$C8</f>
        <v/>
      </c>
      <c r="H87" s="116">
        <f>'Summary Stats'!$L8/'Summary Stats'!$C8</f>
        <v/>
      </c>
      <c r="I87" s="116">
        <f>'Summary Stats'!$M8/'Summary Stats'!$C8</f>
        <v/>
      </c>
      <c r="J87" s="115">
        <f>'Summary Stats'!$I8</f>
        <v/>
      </c>
      <c r="K87" s="115">
        <f>'Summary Stats'!$J8</f>
        <v/>
      </c>
      <c r="L87" s="115">
        <f>'Summary Stats'!$K8</f>
        <v/>
      </c>
      <c r="M87" s="115">
        <f>'Summary Stats'!$L8</f>
        <v/>
      </c>
      <c r="N87" s="115">
        <f>'Summary Stats'!$M8</f>
        <v/>
      </c>
      <c r="O87" s="115">
        <f>'Summary Stats'!$C8/1000</f>
        <v/>
      </c>
      <c r="P87" s="115">
        <f>'Summary Stats'!$C8*'Summary Stats'!$H8/10000</f>
        <v/>
      </c>
      <c r="Q87" s="113">
        <f>'Net Issuance Summary'!F8</f>
        <v/>
      </c>
      <c r="R87" s="139">
        <f>'Summary Stats'!R8</f>
        <v/>
      </c>
      <c r="S87" s="139">
        <f>'Nonbill Summary Stats'!Q8</f>
        <v/>
      </c>
      <c r="AO87" s="140" t="n"/>
    </row>
    <row r="88">
      <c r="A88" s="138" t="n">
        <v>44880</v>
      </c>
      <c r="B88" s="115">
        <f>'Summary Stats'!$F9</f>
        <v/>
      </c>
      <c r="C88" s="115">
        <f>'Summary Stats'!$G9</f>
        <v/>
      </c>
      <c r="D88" s="115">
        <f>'Summary Stats'!$O9</f>
        <v/>
      </c>
      <c r="E88" s="112">
        <f>'Summary Stats'!$I9/'Summary Stats'!$C9</f>
        <v/>
      </c>
      <c r="F88" s="112">
        <f>'Summary Stats'!$J9/'Summary Stats'!$C9</f>
        <v/>
      </c>
      <c r="G88" s="112">
        <f>'Summary Stats'!$K9/'Summary Stats'!$C9</f>
        <v/>
      </c>
      <c r="H88" s="116">
        <f>'Summary Stats'!$L9/'Summary Stats'!$C9</f>
        <v/>
      </c>
      <c r="I88" s="116">
        <f>'Summary Stats'!$M9/'Summary Stats'!$C9</f>
        <v/>
      </c>
      <c r="J88" s="115">
        <f>'Summary Stats'!$I9</f>
        <v/>
      </c>
      <c r="K88" s="115">
        <f>'Summary Stats'!$J9</f>
        <v/>
      </c>
      <c r="L88" s="115">
        <f>'Summary Stats'!$K9</f>
        <v/>
      </c>
      <c r="M88" s="115">
        <f>'Summary Stats'!$L9</f>
        <v/>
      </c>
      <c r="N88" s="115">
        <f>'Summary Stats'!$M9</f>
        <v/>
      </c>
      <c r="O88" s="115">
        <f>'Summary Stats'!$C9/1000</f>
        <v/>
      </c>
      <c r="P88" s="115">
        <f>'Summary Stats'!$C9*'Summary Stats'!$H9/10000</f>
        <v/>
      </c>
      <c r="Q88" s="113">
        <f>'Net Issuance Summary'!F9</f>
        <v/>
      </c>
      <c r="R88" s="139">
        <f>'Summary Stats'!R9</f>
        <v/>
      </c>
      <c r="S88" s="139">
        <f>'Nonbill Summary Stats'!Q9</f>
        <v/>
      </c>
      <c r="AO88" s="140" t="n"/>
    </row>
    <row r="89">
      <c r="A89" s="138" t="n">
        <v>44910</v>
      </c>
      <c r="B89" s="115">
        <f>'Summary Stats'!$F10</f>
        <v/>
      </c>
      <c r="C89" s="115">
        <f>'Summary Stats'!$G10</f>
        <v/>
      </c>
      <c r="D89" s="115">
        <f>'Summary Stats'!$O10</f>
        <v/>
      </c>
      <c r="E89" s="112">
        <f>'Summary Stats'!$I10/'Summary Stats'!$C10</f>
        <v/>
      </c>
      <c r="F89" s="112">
        <f>'Summary Stats'!$J10/'Summary Stats'!$C10</f>
        <v/>
      </c>
      <c r="G89" s="112">
        <f>'Summary Stats'!$K10/'Summary Stats'!$C10</f>
        <v/>
      </c>
      <c r="H89" s="116">
        <f>'Summary Stats'!$L10/'Summary Stats'!$C10</f>
        <v/>
      </c>
      <c r="I89" s="116">
        <f>'Summary Stats'!$M10/'Summary Stats'!$C10</f>
        <v/>
      </c>
      <c r="J89" s="115">
        <f>'Summary Stats'!$I10</f>
        <v/>
      </c>
      <c r="K89" s="115">
        <f>'Summary Stats'!$J10</f>
        <v/>
      </c>
      <c r="L89" s="115">
        <f>'Summary Stats'!$K10</f>
        <v/>
      </c>
      <c r="M89" s="115">
        <f>'Summary Stats'!$L10</f>
        <v/>
      </c>
      <c r="N89" s="115">
        <f>'Summary Stats'!$M10</f>
        <v/>
      </c>
      <c r="O89" s="115">
        <f>'Summary Stats'!$C10/1000</f>
        <v/>
      </c>
      <c r="P89" s="115">
        <f>'Summary Stats'!$C10*'Summary Stats'!$H10/10000</f>
        <v/>
      </c>
      <c r="Q89" s="113">
        <f>'Net Issuance Summary'!F10</f>
        <v/>
      </c>
      <c r="R89" s="139">
        <f>'Summary Stats'!R10</f>
        <v/>
      </c>
      <c r="S89" s="139">
        <f>'Nonbill Summary Stats'!Q10</f>
        <v/>
      </c>
      <c r="AO89" s="140" t="n"/>
    </row>
    <row r="90">
      <c r="A90" s="138" t="n">
        <v>44941</v>
      </c>
      <c r="B90" s="115">
        <f>'Summary Stats'!$F11</f>
        <v/>
      </c>
      <c r="C90" s="115">
        <f>'Summary Stats'!$G11</f>
        <v/>
      </c>
      <c r="D90" s="115">
        <f>'Summary Stats'!$O11</f>
        <v/>
      </c>
      <c r="E90" s="112">
        <f>'Summary Stats'!$I11/'Summary Stats'!$C11</f>
        <v/>
      </c>
      <c r="F90" s="112">
        <f>'Summary Stats'!$J11/'Summary Stats'!$C11</f>
        <v/>
      </c>
      <c r="G90" s="112">
        <f>'Summary Stats'!$K11/'Summary Stats'!$C11</f>
        <v/>
      </c>
      <c r="H90" s="116">
        <f>'Summary Stats'!$L11/'Summary Stats'!$C11</f>
        <v/>
      </c>
      <c r="I90" s="116">
        <f>'Summary Stats'!$M11/'Summary Stats'!$C11</f>
        <v/>
      </c>
      <c r="J90" s="115">
        <f>'Summary Stats'!$I11</f>
        <v/>
      </c>
      <c r="K90" s="115">
        <f>'Summary Stats'!$J11</f>
        <v/>
      </c>
      <c r="L90" s="115">
        <f>'Summary Stats'!$K11</f>
        <v/>
      </c>
      <c r="M90" s="115">
        <f>'Summary Stats'!$L11</f>
        <v/>
      </c>
      <c r="N90" s="115">
        <f>'Summary Stats'!$M11</f>
        <v/>
      </c>
      <c r="O90" s="115">
        <f>'Summary Stats'!$C11/1000</f>
        <v/>
      </c>
      <c r="P90" s="115">
        <f>'Summary Stats'!$C11*'Summary Stats'!$H11/10000</f>
        <v/>
      </c>
      <c r="Q90" s="113">
        <f>'Net Issuance Summary'!F11</f>
        <v/>
      </c>
      <c r="R90" s="139">
        <f>'Summary Stats'!R11</f>
        <v/>
      </c>
      <c r="S90" s="139">
        <f>'Nonbill Summary Stats'!Q11</f>
        <v/>
      </c>
      <c r="AO90" s="140" t="n"/>
    </row>
    <row r="91">
      <c r="A91" s="138" t="n">
        <v>44972</v>
      </c>
      <c r="B91" s="115">
        <f>'Summary Stats'!$F12</f>
        <v/>
      </c>
      <c r="C91" s="115">
        <f>'Summary Stats'!$G12</f>
        <v/>
      </c>
      <c r="D91" s="115">
        <f>'Summary Stats'!$O12</f>
        <v/>
      </c>
      <c r="E91" s="112">
        <f>'Summary Stats'!$I12/'Summary Stats'!$C12</f>
        <v/>
      </c>
      <c r="F91" s="112">
        <f>'Summary Stats'!$J12/'Summary Stats'!$C12</f>
        <v/>
      </c>
      <c r="G91" s="112">
        <f>'Summary Stats'!$K12/'Summary Stats'!$C12</f>
        <v/>
      </c>
      <c r="H91" s="116">
        <f>'Summary Stats'!$L12/'Summary Stats'!$C12</f>
        <v/>
      </c>
      <c r="I91" s="116">
        <f>'Summary Stats'!$M12/'Summary Stats'!$C12</f>
        <v/>
      </c>
      <c r="J91" s="115">
        <f>'Summary Stats'!$I12</f>
        <v/>
      </c>
      <c r="K91" s="115">
        <f>'Summary Stats'!$J12</f>
        <v/>
      </c>
      <c r="L91" s="115">
        <f>'Summary Stats'!$K12</f>
        <v/>
      </c>
      <c r="M91" s="115">
        <f>'Summary Stats'!$L12</f>
        <v/>
      </c>
      <c r="N91" s="115">
        <f>'Summary Stats'!$M12</f>
        <v/>
      </c>
      <c r="O91" s="115">
        <f>'Summary Stats'!$C12/1000</f>
        <v/>
      </c>
      <c r="P91" s="115">
        <f>'Summary Stats'!$C12*'Summary Stats'!$H12/10000</f>
        <v/>
      </c>
      <c r="Q91" s="113">
        <f>'Net Issuance Summary'!F12</f>
        <v/>
      </c>
      <c r="R91" s="139">
        <f>'Summary Stats'!R12</f>
        <v/>
      </c>
      <c r="S91" s="139">
        <f>'Nonbill Summary Stats'!Q12</f>
        <v/>
      </c>
      <c r="AO91" s="140" t="n"/>
    </row>
    <row r="92">
      <c r="A92" s="138" t="n">
        <v>45000</v>
      </c>
      <c r="B92" s="115">
        <f>'Summary Stats'!$F13</f>
        <v/>
      </c>
      <c r="C92" s="115">
        <f>'Summary Stats'!$G13</f>
        <v/>
      </c>
      <c r="D92" s="115">
        <f>'Summary Stats'!$O13</f>
        <v/>
      </c>
      <c r="E92" s="112">
        <f>'Summary Stats'!$I13/'Summary Stats'!$C13</f>
        <v/>
      </c>
      <c r="F92" s="112">
        <f>'Summary Stats'!$J13/'Summary Stats'!$C13</f>
        <v/>
      </c>
      <c r="G92" s="112">
        <f>'Summary Stats'!$K13/'Summary Stats'!$C13</f>
        <v/>
      </c>
      <c r="H92" s="116">
        <f>'Summary Stats'!$L13/'Summary Stats'!$C13</f>
        <v/>
      </c>
      <c r="I92" s="116">
        <f>'Summary Stats'!$M13/'Summary Stats'!$C13</f>
        <v/>
      </c>
      <c r="J92" s="115">
        <f>'Summary Stats'!$I13</f>
        <v/>
      </c>
      <c r="K92" s="115">
        <f>'Summary Stats'!$J13</f>
        <v/>
      </c>
      <c r="L92" s="115">
        <f>'Summary Stats'!$K13</f>
        <v/>
      </c>
      <c r="M92" s="115">
        <f>'Summary Stats'!$L13</f>
        <v/>
      </c>
      <c r="N92" s="115">
        <f>'Summary Stats'!$M13</f>
        <v/>
      </c>
      <c r="O92" s="115">
        <f>'Summary Stats'!$C13/1000</f>
        <v/>
      </c>
      <c r="P92" s="115">
        <f>'Summary Stats'!$C13*'Summary Stats'!$H13/10000</f>
        <v/>
      </c>
      <c r="Q92" s="113">
        <f>'Net Issuance Summary'!F13</f>
        <v/>
      </c>
      <c r="R92" s="139">
        <f>'Summary Stats'!R13</f>
        <v/>
      </c>
      <c r="S92" s="139">
        <f>'Nonbill Summary Stats'!Q13</f>
        <v/>
      </c>
      <c r="AO92" s="140" t="n"/>
    </row>
    <row r="93">
      <c r="A93" s="138" t="n">
        <v>45031</v>
      </c>
      <c r="B93" s="115">
        <f>'Summary Stats'!$F14</f>
        <v/>
      </c>
      <c r="C93" s="115">
        <f>'Summary Stats'!$G14</f>
        <v/>
      </c>
      <c r="D93" s="115">
        <f>'Summary Stats'!$O14</f>
        <v/>
      </c>
      <c r="E93" s="112">
        <f>'Summary Stats'!$I14/'Summary Stats'!$C14</f>
        <v/>
      </c>
      <c r="F93" s="112">
        <f>'Summary Stats'!$J14/'Summary Stats'!$C14</f>
        <v/>
      </c>
      <c r="G93" s="112">
        <f>'Summary Stats'!$K14/'Summary Stats'!$C14</f>
        <v/>
      </c>
      <c r="H93" s="116">
        <f>'Summary Stats'!$L14/'Summary Stats'!$C14</f>
        <v/>
      </c>
      <c r="I93" s="116">
        <f>'Summary Stats'!$M14/'Summary Stats'!$C14</f>
        <v/>
      </c>
      <c r="J93" s="115">
        <f>'Summary Stats'!$I14</f>
        <v/>
      </c>
      <c r="K93" s="115">
        <f>'Summary Stats'!$J14</f>
        <v/>
      </c>
      <c r="L93" s="115">
        <f>'Summary Stats'!$K14</f>
        <v/>
      </c>
      <c r="M93" s="115">
        <f>'Summary Stats'!$L14</f>
        <v/>
      </c>
      <c r="N93" s="115">
        <f>'Summary Stats'!$M14</f>
        <v/>
      </c>
      <c r="O93" s="115">
        <f>'Summary Stats'!$C14/1000</f>
        <v/>
      </c>
      <c r="P93" s="115">
        <f>'Summary Stats'!$C14*'Summary Stats'!$H14/10000</f>
        <v/>
      </c>
      <c r="Q93" s="113">
        <f>'Net Issuance Summary'!F14</f>
        <v/>
      </c>
      <c r="R93" s="139">
        <f>'Summary Stats'!R14</f>
        <v/>
      </c>
      <c r="S93" s="139">
        <f>'Nonbill Summary Stats'!Q14</f>
        <v/>
      </c>
      <c r="AO93" s="140" t="n"/>
    </row>
    <row r="94">
      <c r="A94" s="138" t="n">
        <v>45061</v>
      </c>
      <c r="B94" s="115">
        <f>'Summary Stats'!$F15</f>
        <v/>
      </c>
      <c r="C94" s="115">
        <f>'Summary Stats'!$G15</f>
        <v/>
      </c>
      <c r="D94" s="115">
        <f>'Summary Stats'!$O15</f>
        <v/>
      </c>
      <c r="E94" s="112">
        <f>'Summary Stats'!$I15/'Summary Stats'!$C15</f>
        <v/>
      </c>
      <c r="F94" s="112">
        <f>'Summary Stats'!$J15/'Summary Stats'!$C15</f>
        <v/>
      </c>
      <c r="G94" s="112">
        <f>'Summary Stats'!$K15/'Summary Stats'!$C15</f>
        <v/>
      </c>
      <c r="H94" s="116">
        <f>'Summary Stats'!$L15/'Summary Stats'!$C15</f>
        <v/>
      </c>
      <c r="I94" s="116">
        <f>'Summary Stats'!$M15/'Summary Stats'!$C15</f>
        <v/>
      </c>
      <c r="J94" s="115">
        <f>'Summary Stats'!$I15</f>
        <v/>
      </c>
      <c r="K94" s="115">
        <f>'Summary Stats'!$J15</f>
        <v/>
      </c>
      <c r="L94" s="115">
        <f>'Summary Stats'!$K15</f>
        <v/>
      </c>
      <c r="M94" s="115">
        <f>'Summary Stats'!$L15</f>
        <v/>
      </c>
      <c r="N94" s="115">
        <f>'Summary Stats'!$M15</f>
        <v/>
      </c>
      <c r="O94" s="115">
        <f>'Summary Stats'!$C15/1000</f>
        <v/>
      </c>
      <c r="P94" s="115">
        <f>'Summary Stats'!$C15*'Summary Stats'!$H15/10000</f>
        <v/>
      </c>
      <c r="Q94" s="113">
        <f>'Net Issuance Summary'!F15</f>
        <v/>
      </c>
      <c r="R94" s="139">
        <f>'Summary Stats'!R15</f>
        <v/>
      </c>
      <c r="S94" s="139">
        <f>'Nonbill Summary Stats'!Q15</f>
        <v/>
      </c>
      <c r="AO94" s="140" t="n"/>
    </row>
    <row r="95">
      <c r="A95" s="138" t="n">
        <v>45092</v>
      </c>
      <c r="B95" s="115">
        <f>'Summary Stats'!$F16</f>
        <v/>
      </c>
      <c r="C95" s="115">
        <f>'Summary Stats'!$G16</f>
        <v/>
      </c>
      <c r="D95" s="115">
        <f>'Summary Stats'!$O16</f>
        <v/>
      </c>
      <c r="E95" s="112">
        <f>'Summary Stats'!$I16/'Summary Stats'!$C16</f>
        <v/>
      </c>
      <c r="F95" s="112">
        <f>'Summary Stats'!$J16/'Summary Stats'!$C16</f>
        <v/>
      </c>
      <c r="G95" s="112">
        <f>'Summary Stats'!$K16/'Summary Stats'!$C16</f>
        <v/>
      </c>
      <c r="H95" s="116">
        <f>'Summary Stats'!$L16/'Summary Stats'!$C16</f>
        <v/>
      </c>
      <c r="I95" s="116">
        <f>'Summary Stats'!$M16/'Summary Stats'!$C16</f>
        <v/>
      </c>
      <c r="J95" s="115">
        <f>'Summary Stats'!$I16</f>
        <v/>
      </c>
      <c r="K95" s="115">
        <f>'Summary Stats'!$J16</f>
        <v/>
      </c>
      <c r="L95" s="115">
        <f>'Summary Stats'!$K16</f>
        <v/>
      </c>
      <c r="M95" s="115">
        <f>'Summary Stats'!$L16</f>
        <v/>
      </c>
      <c r="N95" s="115">
        <f>'Summary Stats'!$M16</f>
        <v/>
      </c>
      <c r="O95" s="115">
        <f>'Summary Stats'!$C16/1000</f>
        <v/>
      </c>
      <c r="P95" s="115">
        <f>'Summary Stats'!$C16*'Summary Stats'!$H16/10000</f>
        <v/>
      </c>
      <c r="Q95" s="113">
        <f>'Net Issuance Summary'!F16</f>
        <v/>
      </c>
      <c r="R95" s="139">
        <f>'Summary Stats'!R16</f>
        <v/>
      </c>
      <c r="S95" s="139">
        <f>'Nonbill Summary Stats'!Q16</f>
        <v/>
      </c>
      <c r="AO95" s="140" t="n"/>
    </row>
    <row r="96">
      <c r="A96" s="138" t="n">
        <v>45122</v>
      </c>
      <c r="B96" s="115">
        <f>'Summary Stats'!$F17</f>
        <v/>
      </c>
      <c r="C96" s="115">
        <f>'Summary Stats'!$G17</f>
        <v/>
      </c>
      <c r="D96" s="115">
        <f>'Summary Stats'!$O17</f>
        <v/>
      </c>
      <c r="E96" s="112">
        <f>'Summary Stats'!$I17/'Summary Stats'!$C17</f>
        <v/>
      </c>
      <c r="F96" s="112">
        <f>'Summary Stats'!$J17/'Summary Stats'!$C17</f>
        <v/>
      </c>
      <c r="G96" s="112">
        <f>'Summary Stats'!$K17/'Summary Stats'!$C17</f>
        <v/>
      </c>
      <c r="H96" s="116">
        <f>'Summary Stats'!$L17/'Summary Stats'!$C17</f>
        <v/>
      </c>
      <c r="I96" s="116">
        <f>'Summary Stats'!$M17/'Summary Stats'!$C17</f>
        <v/>
      </c>
      <c r="J96" s="115">
        <f>'Summary Stats'!$I17</f>
        <v/>
      </c>
      <c r="K96" s="115">
        <f>'Summary Stats'!$J17</f>
        <v/>
      </c>
      <c r="L96" s="115">
        <f>'Summary Stats'!$K17</f>
        <v/>
      </c>
      <c r="M96" s="115">
        <f>'Summary Stats'!$L17</f>
        <v/>
      </c>
      <c r="N96" s="115">
        <f>'Summary Stats'!$M17</f>
        <v/>
      </c>
      <c r="O96" s="115">
        <f>'Summary Stats'!$C17/1000</f>
        <v/>
      </c>
      <c r="P96" s="115">
        <f>'Summary Stats'!$C17*'Summary Stats'!$H17/10000</f>
        <v/>
      </c>
      <c r="Q96" s="113">
        <f>'Net Issuance Summary'!F17</f>
        <v/>
      </c>
      <c r="R96" s="139">
        <f>'Summary Stats'!R17</f>
        <v/>
      </c>
      <c r="S96" s="139">
        <f>'Nonbill Summary Stats'!Q17</f>
        <v/>
      </c>
      <c r="AO96" s="140" t="n"/>
    </row>
    <row r="97">
      <c r="A97" s="138" t="n">
        <v>45153</v>
      </c>
      <c r="B97" s="115">
        <f>'Summary Stats'!$F18</f>
        <v/>
      </c>
      <c r="C97" s="115">
        <f>'Summary Stats'!$G18</f>
        <v/>
      </c>
      <c r="D97" s="115">
        <f>'Summary Stats'!$O18</f>
        <v/>
      </c>
      <c r="E97" s="112">
        <f>'Summary Stats'!$I18/'Summary Stats'!$C18</f>
        <v/>
      </c>
      <c r="F97" s="112">
        <f>'Summary Stats'!$J18/'Summary Stats'!$C18</f>
        <v/>
      </c>
      <c r="G97" s="112">
        <f>'Summary Stats'!$K18/'Summary Stats'!$C18</f>
        <v/>
      </c>
      <c r="H97" s="116">
        <f>'Summary Stats'!$L18/'Summary Stats'!$C18</f>
        <v/>
      </c>
      <c r="I97" s="116">
        <f>'Summary Stats'!$M18/'Summary Stats'!$C18</f>
        <v/>
      </c>
      <c r="J97" s="115">
        <f>'Summary Stats'!$I18</f>
        <v/>
      </c>
      <c r="K97" s="115">
        <f>'Summary Stats'!$J18</f>
        <v/>
      </c>
      <c r="L97" s="115">
        <f>'Summary Stats'!$K18</f>
        <v/>
      </c>
      <c r="M97" s="115">
        <f>'Summary Stats'!$L18</f>
        <v/>
      </c>
      <c r="N97" s="115">
        <f>'Summary Stats'!$M18</f>
        <v/>
      </c>
      <c r="O97" s="115">
        <f>'Summary Stats'!$C18/1000</f>
        <v/>
      </c>
      <c r="P97" s="115">
        <f>'Summary Stats'!$C18*'Summary Stats'!$H18/10000</f>
        <v/>
      </c>
      <c r="Q97" s="113">
        <f>'Net Issuance Summary'!F18</f>
        <v/>
      </c>
      <c r="R97" s="139">
        <f>'Summary Stats'!R18</f>
        <v/>
      </c>
      <c r="S97" s="139">
        <f>'Nonbill Summary Stats'!Q18</f>
        <v/>
      </c>
      <c r="AO97" s="140" t="n"/>
    </row>
    <row r="98">
      <c r="A98" s="138" t="n">
        <v>45184</v>
      </c>
      <c r="B98" s="115">
        <f>'Summary Stats'!$F19</f>
        <v/>
      </c>
      <c r="C98" s="115">
        <f>'Summary Stats'!$G19</f>
        <v/>
      </c>
      <c r="D98" s="115">
        <f>'Summary Stats'!$O19</f>
        <v/>
      </c>
      <c r="E98" s="112">
        <f>'Summary Stats'!$I19/'Summary Stats'!$C19</f>
        <v/>
      </c>
      <c r="F98" s="112">
        <f>'Summary Stats'!$J19/'Summary Stats'!$C19</f>
        <v/>
      </c>
      <c r="G98" s="112">
        <f>'Summary Stats'!$K19/'Summary Stats'!$C19</f>
        <v/>
      </c>
      <c r="H98" s="116">
        <f>'Summary Stats'!$L19/'Summary Stats'!$C19</f>
        <v/>
      </c>
      <c r="I98" s="116">
        <f>'Summary Stats'!$M19/'Summary Stats'!$C19</f>
        <v/>
      </c>
      <c r="J98" s="115">
        <f>'Summary Stats'!$I19</f>
        <v/>
      </c>
      <c r="K98" s="115">
        <f>'Summary Stats'!$J19</f>
        <v/>
      </c>
      <c r="L98" s="115">
        <f>'Summary Stats'!$K19</f>
        <v/>
      </c>
      <c r="M98" s="115">
        <f>'Summary Stats'!$L19</f>
        <v/>
      </c>
      <c r="N98" s="115">
        <f>'Summary Stats'!$M19</f>
        <v/>
      </c>
      <c r="O98" s="115">
        <f>'Summary Stats'!$C19/1000</f>
        <v/>
      </c>
      <c r="P98" s="115">
        <f>'Summary Stats'!$C19*'Summary Stats'!$H19/10000</f>
        <v/>
      </c>
      <c r="Q98" s="113">
        <f>'Net Issuance Summary'!F19</f>
        <v/>
      </c>
      <c r="R98" s="139">
        <f>'Summary Stats'!R19</f>
        <v/>
      </c>
      <c r="S98" s="139">
        <f>'Nonbill Summary Stats'!Q19</f>
        <v/>
      </c>
      <c r="AO98" s="140" t="n"/>
    </row>
    <row r="99">
      <c r="A99" s="138" t="n">
        <v>45214</v>
      </c>
      <c r="B99" s="115">
        <f>'Summary Stats'!$F20</f>
        <v/>
      </c>
      <c r="C99" s="115">
        <f>'Summary Stats'!$G20</f>
        <v/>
      </c>
      <c r="D99" s="115">
        <f>'Summary Stats'!$O20</f>
        <v/>
      </c>
      <c r="E99" s="112">
        <f>'Summary Stats'!$I20/'Summary Stats'!$C20</f>
        <v/>
      </c>
      <c r="F99" s="112">
        <f>'Summary Stats'!$J20/'Summary Stats'!$C20</f>
        <v/>
      </c>
      <c r="G99" s="112">
        <f>'Summary Stats'!$K20/'Summary Stats'!$C20</f>
        <v/>
      </c>
      <c r="H99" s="116">
        <f>'Summary Stats'!$L20/'Summary Stats'!$C20</f>
        <v/>
      </c>
      <c r="I99" s="116">
        <f>'Summary Stats'!$M20/'Summary Stats'!$C20</f>
        <v/>
      </c>
      <c r="J99" s="115">
        <f>'Summary Stats'!$I20</f>
        <v/>
      </c>
      <c r="K99" s="115">
        <f>'Summary Stats'!$J20</f>
        <v/>
      </c>
      <c r="L99" s="115">
        <f>'Summary Stats'!$K20</f>
        <v/>
      </c>
      <c r="M99" s="115">
        <f>'Summary Stats'!$L20</f>
        <v/>
      </c>
      <c r="N99" s="115">
        <f>'Summary Stats'!$M20</f>
        <v/>
      </c>
      <c r="O99" s="115">
        <f>'Summary Stats'!$C20/1000</f>
        <v/>
      </c>
      <c r="P99" s="115">
        <f>'Summary Stats'!$C20*'Summary Stats'!$H20/10000</f>
        <v/>
      </c>
      <c r="Q99" s="113">
        <f>'Net Issuance Summary'!F20</f>
        <v/>
      </c>
      <c r="R99" s="139">
        <f>'Summary Stats'!R20</f>
        <v/>
      </c>
      <c r="S99" s="139">
        <f>'Nonbill Summary Stats'!Q20</f>
        <v/>
      </c>
      <c r="AO99" s="140" t="n"/>
    </row>
    <row r="100">
      <c r="A100" s="138" t="n">
        <v>45245</v>
      </c>
      <c r="B100" s="115">
        <f>'Summary Stats'!$F21</f>
        <v/>
      </c>
      <c r="C100" s="115">
        <f>'Summary Stats'!$G21</f>
        <v/>
      </c>
      <c r="D100" s="115">
        <f>'Summary Stats'!$O21</f>
        <v/>
      </c>
      <c r="E100" s="112">
        <f>'Summary Stats'!$I21/'Summary Stats'!$C21</f>
        <v/>
      </c>
      <c r="F100" s="112">
        <f>'Summary Stats'!$J21/'Summary Stats'!$C21</f>
        <v/>
      </c>
      <c r="G100" s="112">
        <f>'Summary Stats'!$K21/'Summary Stats'!$C21</f>
        <v/>
      </c>
      <c r="H100" s="116">
        <f>'Summary Stats'!$L21/'Summary Stats'!$C21</f>
        <v/>
      </c>
      <c r="I100" s="116">
        <f>'Summary Stats'!$M21/'Summary Stats'!$C21</f>
        <v/>
      </c>
      <c r="J100" s="115">
        <f>'Summary Stats'!$I21</f>
        <v/>
      </c>
      <c r="K100" s="115">
        <f>'Summary Stats'!$J21</f>
        <v/>
      </c>
      <c r="L100" s="115">
        <f>'Summary Stats'!$K21</f>
        <v/>
      </c>
      <c r="M100" s="115">
        <f>'Summary Stats'!$L21</f>
        <v/>
      </c>
      <c r="N100" s="115">
        <f>'Summary Stats'!$M21</f>
        <v/>
      </c>
      <c r="O100" s="115">
        <f>'Summary Stats'!$C21/1000</f>
        <v/>
      </c>
      <c r="P100" s="115">
        <f>'Summary Stats'!$C21*'Summary Stats'!$H21/10000</f>
        <v/>
      </c>
      <c r="Q100" s="113">
        <f>'Net Issuance Summary'!F21</f>
        <v/>
      </c>
      <c r="R100" s="139">
        <f>'Summary Stats'!R21</f>
        <v/>
      </c>
      <c r="S100" s="139">
        <f>'Nonbill Summary Stats'!Q21</f>
        <v/>
      </c>
      <c r="AO100" s="140" t="n"/>
    </row>
    <row r="101">
      <c r="A101" s="138" t="n">
        <v>45275</v>
      </c>
      <c r="B101" s="115">
        <f>'Summary Stats'!$F22</f>
        <v/>
      </c>
      <c r="C101" s="115">
        <f>'Summary Stats'!$G22</f>
        <v/>
      </c>
      <c r="D101" s="115">
        <f>'Summary Stats'!$O22</f>
        <v/>
      </c>
      <c r="E101" s="112">
        <f>'Summary Stats'!$I22/'Summary Stats'!$C22</f>
        <v/>
      </c>
      <c r="F101" s="112">
        <f>'Summary Stats'!$J22/'Summary Stats'!$C22</f>
        <v/>
      </c>
      <c r="G101" s="112">
        <f>'Summary Stats'!$K22/'Summary Stats'!$C22</f>
        <v/>
      </c>
      <c r="H101" s="116">
        <f>'Summary Stats'!$L22/'Summary Stats'!$C22</f>
        <v/>
      </c>
      <c r="I101" s="116">
        <f>'Summary Stats'!$M22/'Summary Stats'!$C22</f>
        <v/>
      </c>
      <c r="J101" s="115">
        <f>'Summary Stats'!$I22</f>
        <v/>
      </c>
      <c r="K101" s="115">
        <f>'Summary Stats'!$J22</f>
        <v/>
      </c>
      <c r="L101" s="115">
        <f>'Summary Stats'!$K22</f>
        <v/>
      </c>
      <c r="M101" s="115">
        <f>'Summary Stats'!$L22</f>
        <v/>
      </c>
      <c r="N101" s="115">
        <f>'Summary Stats'!$M22</f>
        <v/>
      </c>
      <c r="O101" s="115">
        <f>'Summary Stats'!$C22/1000</f>
        <v/>
      </c>
      <c r="P101" s="115">
        <f>'Summary Stats'!$C22*'Summary Stats'!$H22/10000</f>
        <v/>
      </c>
      <c r="Q101" s="113">
        <f>'Net Issuance Summary'!F22</f>
        <v/>
      </c>
      <c r="R101" s="139">
        <f>'Summary Stats'!R22</f>
        <v/>
      </c>
      <c r="S101" s="139">
        <f>'Nonbill Summary Stats'!Q22</f>
        <v/>
      </c>
      <c r="AO101" s="140" t="n"/>
    </row>
    <row r="102">
      <c r="A102" s="138" t="n">
        <v>45306</v>
      </c>
      <c r="B102" s="115">
        <f>'Summary Stats'!$F23</f>
        <v/>
      </c>
      <c r="C102" s="115">
        <f>'Summary Stats'!$G23</f>
        <v/>
      </c>
      <c r="D102" s="115">
        <f>'Summary Stats'!$O23</f>
        <v/>
      </c>
      <c r="E102" s="112">
        <f>'Summary Stats'!$I23/'Summary Stats'!$C23</f>
        <v/>
      </c>
      <c r="F102" s="112">
        <f>'Summary Stats'!$J23/'Summary Stats'!$C23</f>
        <v/>
      </c>
      <c r="G102" s="112">
        <f>'Summary Stats'!$K23/'Summary Stats'!$C23</f>
        <v/>
      </c>
      <c r="H102" s="116">
        <f>'Summary Stats'!$L23/'Summary Stats'!$C23</f>
        <v/>
      </c>
      <c r="I102" s="116">
        <f>'Summary Stats'!$M23/'Summary Stats'!$C23</f>
        <v/>
      </c>
      <c r="J102" s="115">
        <f>'Summary Stats'!$I23</f>
        <v/>
      </c>
      <c r="K102" s="115">
        <f>'Summary Stats'!$J23</f>
        <v/>
      </c>
      <c r="L102" s="115">
        <f>'Summary Stats'!$K23</f>
        <v/>
      </c>
      <c r="M102" s="115">
        <f>'Summary Stats'!$L23</f>
        <v/>
      </c>
      <c r="N102" s="115">
        <f>'Summary Stats'!$M23</f>
        <v/>
      </c>
      <c r="O102" s="115">
        <f>'Summary Stats'!$C23/1000</f>
        <v/>
      </c>
      <c r="P102" s="115">
        <f>'Summary Stats'!$C23*'Summary Stats'!$H23/10000</f>
        <v/>
      </c>
      <c r="Q102" s="113">
        <f>'Net Issuance Summary'!F23</f>
        <v/>
      </c>
      <c r="R102" s="139">
        <f>'Summary Stats'!R23</f>
        <v/>
      </c>
      <c r="S102" s="139">
        <f>'Nonbill Summary Stats'!Q23</f>
        <v/>
      </c>
      <c r="AO102" s="140" t="n"/>
    </row>
    <row r="103">
      <c r="A103" s="138" t="n">
        <v>45337</v>
      </c>
      <c r="B103" s="115">
        <f>'Summary Stats'!$F24</f>
        <v/>
      </c>
      <c r="C103" s="115">
        <f>'Summary Stats'!$G24</f>
        <v/>
      </c>
      <c r="D103" s="115">
        <f>'Summary Stats'!$O24</f>
        <v/>
      </c>
      <c r="E103" s="112">
        <f>'Summary Stats'!$I24/'Summary Stats'!$C24</f>
        <v/>
      </c>
      <c r="F103" s="112">
        <f>'Summary Stats'!$J24/'Summary Stats'!$C24</f>
        <v/>
      </c>
      <c r="G103" s="112">
        <f>'Summary Stats'!$K24/'Summary Stats'!$C24</f>
        <v/>
      </c>
      <c r="H103" s="116">
        <f>'Summary Stats'!$L24/'Summary Stats'!$C24</f>
        <v/>
      </c>
      <c r="I103" s="116">
        <f>'Summary Stats'!$M24/'Summary Stats'!$C24</f>
        <v/>
      </c>
      <c r="J103" s="115">
        <f>'Summary Stats'!$I24</f>
        <v/>
      </c>
      <c r="K103" s="115">
        <f>'Summary Stats'!$J24</f>
        <v/>
      </c>
      <c r="L103" s="115">
        <f>'Summary Stats'!$K24</f>
        <v/>
      </c>
      <c r="M103" s="115">
        <f>'Summary Stats'!$L24</f>
        <v/>
      </c>
      <c r="N103" s="115">
        <f>'Summary Stats'!$M24</f>
        <v/>
      </c>
      <c r="O103" s="115">
        <f>'Summary Stats'!$C24/1000</f>
        <v/>
      </c>
      <c r="P103" s="115">
        <f>'Summary Stats'!$C24*'Summary Stats'!$H24/10000</f>
        <v/>
      </c>
      <c r="Q103" s="113">
        <f>'Net Issuance Summary'!F24</f>
        <v/>
      </c>
      <c r="R103" s="139">
        <f>'Summary Stats'!R24</f>
        <v/>
      </c>
      <c r="S103" s="139">
        <f>'Nonbill Summary Stats'!Q24</f>
        <v/>
      </c>
      <c r="AO103" s="140" t="n"/>
    </row>
    <row r="104">
      <c r="A104" s="138" t="n">
        <v>45366</v>
      </c>
      <c r="B104" s="115">
        <f>'Summary Stats'!$F25</f>
        <v/>
      </c>
      <c r="C104" s="115">
        <f>'Summary Stats'!$G25</f>
        <v/>
      </c>
      <c r="D104" s="115">
        <f>'Summary Stats'!$O25</f>
        <v/>
      </c>
      <c r="E104" s="112">
        <f>'Summary Stats'!$I25/'Summary Stats'!$C25</f>
        <v/>
      </c>
      <c r="F104" s="112">
        <f>'Summary Stats'!$J25/'Summary Stats'!$C25</f>
        <v/>
      </c>
      <c r="G104" s="112">
        <f>'Summary Stats'!$K25/'Summary Stats'!$C25</f>
        <v/>
      </c>
      <c r="H104" s="116">
        <f>'Summary Stats'!$L25/'Summary Stats'!$C25</f>
        <v/>
      </c>
      <c r="I104" s="116">
        <f>'Summary Stats'!$M25/'Summary Stats'!$C25</f>
        <v/>
      </c>
      <c r="J104" s="115">
        <f>'Summary Stats'!$I25</f>
        <v/>
      </c>
      <c r="K104" s="115">
        <f>'Summary Stats'!$J25</f>
        <v/>
      </c>
      <c r="L104" s="115">
        <f>'Summary Stats'!$K25</f>
        <v/>
      </c>
      <c r="M104" s="115">
        <f>'Summary Stats'!$L25</f>
        <v/>
      </c>
      <c r="N104" s="115">
        <f>'Summary Stats'!$M25</f>
        <v/>
      </c>
      <c r="O104" s="115">
        <f>'Summary Stats'!$C25/1000</f>
        <v/>
      </c>
      <c r="P104" s="115">
        <f>'Summary Stats'!$C25*'Summary Stats'!$H25/10000</f>
        <v/>
      </c>
      <c r="Q104" s="113">
        <f>'Net Issuance Summary'!F25</f>
        <v/>
      </c>
      <c r="R104" s="139">
        <f>'Summary Stats'!R25</f>
        <v/>
      </c>
      <c r="S104" s="139">
        <f>'Nonbill Summary Stats'!Q25</f>
        <v/>
      </c>
      <c r="AO104" s="140" t="n"/>
    </row>
    <row r="105">
      <c r="A105" s="138" t="n">
        <v>45397</v>
      </c>
      <c r="B105" s="115">
        <f>'Summary Stats'!$F26</f>
        <v/>
      </c>
      <c r="C105" s="115">
        <f>'Summary Stats'!$G26</f>
        <v/>
      </c>
      <c r="D105" s="115">
        <f>'Summary Stats'!$O26</f>
        <v/>
      </c>
      <c r="E105" s="112">
        <f>'Summary Stats'!$I26/'Summary Stats'!$C26</f>
        <v/>
      </c>
      <c r="F105" s="112">
        <f>'Summary Stats'!$J26/'Summary Stats'!$C26</f>
        <v/>
      </c>
      <c r="G105" s="112">
        <f>'Summary Stats'!$K26/'Summary Stats'!$C26</f>
        <v/>
      </c>
      <c r="H105" s="116">
        <f>'Summary Stats'!$L26/'Summary Stats'!$C26</f>
        <v/>
      </c>
      <c r="I105" s="116">
        <f>'Summary Stats'!$M26/'Summary Stats'!$C26</f>
        <v/>
      </c>
      <c r="J105" s="115">
        <f>'Summary Stats'!$I26</f>
        <v/>
      </c>
      <c r="K105" s="115">
        <f>'Summary Stats'!$J26</f>
        <v/>
      </c>
      <c r="L105" s="115">
        <f>'Summary Stats'!$K26</f>
        <v/>
      </c>
      <c r="M105" s="115">
        <f>'Summary Stats'!$L26</f>
        <v/>
      </c>
      <c r="N105" s="115">
        <f>'Summary Stats'!$M26</f>
        <v/>
      </c>
      <c r="O105" s="115">
        <f>'Summary Stats'!$C26/1000</f>
        <v/>
      </c>
      <c r="P105" s="115">
        <f>'Summary Stats'!$C26*'Summary Stats'!$H26/10000</f>
        <v/>
      </c>
      <c r="Q105" s="113">
        <f>'Net Issuance Summary'!F26</f>
        <v/>
      </c>
      <c r="R105" s="139">
        <f>'Summary Stats'!R26</f>
        <v/>
      </c>
      <c r="S105" s="139">
        <f>'Nonbill Summary Stats'!Q26</f>
        <v/>
      </c>
      <c r="AO105" s="140" t="n"/>
    </row>
    <row r="106">
      <c r="A106" s="138" t="n">
        <v>45427</v>
      </c>
      <c r="B106" s="115">
        <f>'Summary Stats'!$F27</f>
        <v/>
      </c>
      <c r="C106" s="115">
        <f>'Summary Stats'!$G27</f>
        <v/>
      </c>
      <c r="D106" s="115">
        <f>'Summary Stats'!$O27</f>
        <v/>
      </c>
      <c r="E106" s="112">
        <f>'Summary Stats'!$I27/'Summary Stats'!$C27</f>
        <v/>
      </c>
      <c r="F106" s="112">
        <f>'Summary Stats'!$J27/'Summary Stats'!$C27</f>
        <v/>
      </c>
      <c r="G106" s="112">
        <f>'Summary Stats'!$K27/'Summary Stats'!$C27</f>
        <v/>
      </c>
      <c r="H106" s="116">
        <f>'Summary Stats'!$L27/'Summary Stats'!$C27</f>
        <v/>
      </c>
      <c r="I106" s="116">
        <f>'Summary Stats'!$M27/'Summary Stats'!$C27</f>
        <v/>
      </c>
      <c r="J106" s="115">
        <f>'Summary Stats'!$I27</f>
        <v/>
      </c>
      <c r="K106" s="115">
        <f>'Summary Stats'!$J27</f>
        <v/>
      </c>
      <c r="L106" s="115">
        <f>'Summary Stats'!$K27</f>
        <v/>
      </c>
      <c r="M106" s="115">
        <f>'Summary Stats'!$L27</f>
        <v/>
      </c>
      <c r="N106" s="115">
        <f>'Summary Stats'!$M27</f>
        <v/>
      </c>
      <c r="O106" s="115">
        <f>'Summary Stats'!$C27/1000</f>
        <v/>
      </c>
      <c r="P106" s="115">
        <f>'Summary Stats'!$C27*'Summary Stats'!$H27/10000</f>
        <v/>
      </c>
      <c r="Q106" s="113">
        <f>'Net Issuance Summary'!F27</f>
        <v/>
      </c>
      <c r="R106" s="139">
        <f>'Summary Stats'!R27</f>
        <v/>
      </c>
      <c r="S106" s="139">
        <f>'Nonbill Summary Stats'!Q27</f>
        <v/>
      </c>
      <c r="AO106" s="140" t="n"/>
    </row>
    <row r="107">
      <c r="A107" s="138" t="n">
        <v>45458</v>
      </c>
      <c r="B107" s="115">
        <f>'Summary Stats'!$F28</f>
        <v/>
      </c>
      <c r="C107" s="115">
        <f>'Summary Stats'!$G28</f>
        <v/>
      </c>
      <c r="D107" s="115">
        <f>'Summary Stats'!$O28</f>
        <v/>
      </c>
      <c r="E107" s="112">
        <f>'Summary Stats'!$I28/'Summary Stats'!$C28</f>
        <v/>
      </c>
      <c r="F107" s="112">
        <f>'Summary Stats'!$J28/'Summary Stats'!$C28</f>
        <v/>
      </c>
      <c r="G107" s="112">
        <f>'Summary Stats'!$K28/'Summary Stats'!$C28</f>
        <v/>
      </c>
      <c r="H107" s="116">
        <f>'Summary Stats'!$L28/'Summary Stats'!$C28</f>
        <v/>
      </c>
      <c r="I107" s="116">
        <f>'Summary Stats'!$M28/'Summary Stats'!$C28</f>
        <v/>
      </c>
      <c r="J107" s="115">
        <f>'Summary Stats'!$I28</f>
        <v/>
      </c>
      <c r="K107" s="115">
        <f>'Summary Stats'!$J28</f>
        <v/>
      </c>
      <c r="L107" s="115">
        <f>'Summary Stats'!$K28</f>
        <v/>
      </c>
      <c r="M107" s="115">
        <f>'Summary Stats'!$L28</f>
        <v/>
      </c>
      <c r="N107" s="115">
        <f>'Summary Stats'!$M28</f>
        <v/>
      </c>
      <c r="O107" s="115">
        <f>'Summary Stats'!$C28/1000</f>
        <v/>
      </c>
      <c r="P107" s="115">
        <f>'Summary Stats'!$C28*'Summary Stats'!$H28/10000</f>
        <v/>
      </c>
      <c r="Q107" s="113">
        <f>'Net Issuance Summary'!F28</f>
        <v/>
      </c>
      <c r="R107" s="139">
        <f>'Summary Stats'!R28</f>
        <v/>
      </c>
      <c r="S107" s="139">
        <f>'Nonbill Summary Stats'!Q28</f>
        <v/>
      </c>
      <c r="AO107" s="140" t="n"/>
    </row>
    <row r="108">
      <c r="A108" s="138" t="n">
        <v>45488</v>
      </c>
      <c r="B108" s="115">
        <f>'Summary Stats'!$F29</f>
        <v/>
      </c>
      <c r="C108" s="115">
        <f>'Summary Stats'!$G29</f>
        <v/>
      </c>
      <c r="D108" s="115">
        <f>'Summary Stats'!$O29</f>
        <v/>
      </c>
      <c r="E108" s="112">
        <f>'Summary Stats'!$I29/'Summary Stats'!$C29</f>
        <v/>
      </c>
      <c r="F108" s="112">
        <f>'Summary Stats'!$J29/'Summary Stats'!$C29</f>
        <v/>
      </c>
      <c r="G108" s="112">
        <f>'Summary Stats'!$K29/'Summary Stats'!$C29</f>
        <v/>
      </c>
      <c r="H108" s="116">
        <f>'Summary Stats'!$L29/'Summary Stats'!$C29</f>
        <v/>
      </c>
      <c r="I108" s="116">
        <f>'Summary Stats'!$M29/'Summary Stats'!$C29</f>
        <v/>
      </c>
      <c r="J108" s="115">
        <f>'Summary Stats'!$I29</f>
        <v/>
      </c>
      <c r="K108" s="115">
        <f>'Summary Stats'!$J29</f>
        <v/>
      </c>
      <c r="L108" s="115">
        <f>'Summary Stats'!$K29</f>
        <v/>
      </c>
      <c r="M108" s="115">
        <f>'Summary Stats'!$L29</f>
        <v/>
      </c>
      <c r="N108" s="115">
        <f>'Summary Stats'!$M29</f>
        <v/>
      </c>
      <c r="O108" s="115">
        <f>'Summary Stats'!$C29/1000</f>
        <v/>
      </c>
      <c r="P108" s="115">
        <f>'Summary Stats'!$C29*'Summary Stats'!$H29/10000</f>
        <v/>
      </c>
      <c r="Q108" s="113">
        <f>'Net Issuance Summary'!F29</f>
        <v/>
      </c>
      <c r="R108" s="139">
        <f>'Summary Stats'!R29</f>
        <v/>
      </c>
      <c r="S108" s="139">
        <f>'Nonbill Summary Stats'!Q29</f>
        <v/>
      </c>
      <c r="AO108" s="140" t="n"/>
    </row>
    <row r="109">
      <c r="A109" s="138" t="n">
        <v>45519</v>
      </c>
      <c r="B109" s="115">
        <f>'Summary Stats'!$F30</f>
        <v/>
      </c>
      <c r="C109" s="115">
        <f>'Summary Stats'!$G30</f>
        <v/>
      </c>
      <c r="D109" s="115">
        <f>'Summary Stats'!$O30</f>
        <v/>
      </c>
      <c r="E109" s="112">
        <f>'Summary Stats'!$I30/'Summary Stats'!$C30</f>
        <v/>
      </c>
      <c r="F109" s="112">
        <f>'Summary Stats'!$J30/'Summary Stats'!$C30</f>
        <v/>
      </c>
      <c r="G109" s="112">
        <f>'Summary Stats'!$K30/'Summary Stats'!$C30</f>
        <v/>
      </c>
      <c r="H109" s="116">
        <f>'Summary Stats'!$L30/'Summary Stats'!$C30</f>
        <v/>
      </c>
      <c r="I109" s="116">
        <f>'Summary Stats'!$M30/'Summary Stats'!$C30</f>
        <v/>
      </c>
      <c r="J109" s="115">
        <f>'Summary Stats'!$I30</f>
        <v/>
      </c>
      <c r="K109" s="115">
        <f>'Summary Stats'!$J30</f>
        <v/>
      </c>
      <c r="L109" s="115">
        <f>'Summary Stats'!$K30</f>
        <v/>
      </c>
      <c r="M109" s="115">
        <f>'Summary Stats'!$L30</f>
        <v/>
      </c>
      <c r="N109" s="115">
        <f>'Summary Stats'!$M30</f>
        <v/>
      </c>
      <c r="O109" s="115">
        <f>'Summary Stats'!$C30/1000</f>
        <v/>
      </c>
      <c r="P109" s="115">
        <f>'Summary Stats'!$C30*'Summary Stats'!$H30/10000</f>
        <v/>
      </c>
      <c r="Q109" s="113">
        <f>'Net Issuance Summary'!F30</f>
        <v/>
      </c>
      <c r="R109" s="139">
        <f>'Summary Stats'!R30</f>
        <v/>
      </c>
      <c r="S109" s="139">
        <f>'Nonbill Summary Stats'!Q30</f>
        <v/>
      </c>
      <c r="AO109" s="140" t="n"/>
    </row>
    <row r="110">
      <c r="A110" s="138" t="n">
        <v>45550</v>
      </c>
      <c r="B110" s="115">
        <f>'Summary Stats'!$F31</f>
        <v/>
      </c>
      <c r="C110" s="115">
        <f>'Summary Stats'!$G31</f>
        <v/>
      </c>
      <c r="D110" s="115">
        <f>'Summary Stats'!$O31</f>
        <v/>
      </c>
      <c r="E110" s="112">
        <f>'Summary Stats'!$I31/'Summary Stats'!$C31</f>
        <v/>
      </c>
      <c r="F110" s="112">
        <f>'Summary Stats'!$J31/'Summary Stats'!$C31</f>
        <v/>
      </c>
      <c r="G110" s="112">
        <f>'Summary Stats'!$K31/'Summary Stats'!$C31</f>
        <v/>
      </c>
      <c r="H110" s="116">
        <f>'Summary Stats'!$L31/'Summary Stats'!$C31</f>
        <v/>
      </c>
      <c r="I110" s="116">
        <f>'Summary Stats'!$M31/'Summary Stats'!$C31</f>
        <v/>
      </c>
      <c r="J110" s="115">
        <f>'Summary Stats'!$I31</f>
        <v/>
      </c>
      <c r="K110" s="115">
        <f>'Summary Stats'!$J31</f>
        <v/>
      </c>
      <c r="L110" s="115">
        <f>'Summary Stats'!$K31</f>
        <v/>
      </c>
      <c r="M110" s="115">
        <f>'Summary Stats'!$L31</f>
        <v/>
      </c>
      <c r="N110" s="115">
        <f>'Summary Stats'!$M31</f>
        <v/>
      </c>
      <c r="O110" s="115">
        <f>'Summary Stats'!$C31/1000</f>
        <v/>
      </c>
      <c r="P110" s="115">
        <f>'Summary Stats'!$C31*'Summary Stats'!$H31/10000</f>
        <v/>
      </c>
      <c r="Q110" s="113">
        <f>'Net Issuance Summary'!F31</f>
        <v/>
      </c>
      <c r="R110" s="139">
        <f>'Summary Stats'!R31</f>
        <v/>
      </c>
      <c r="S110" s="139">
        <f>'Nonbill Summary Stats'!Q31</f>
        <v/>
      </c>
      <c r="AO110" s="140" t="n"/>
    </row>
    <row r="111">
      <c r="A111" s="138" t="n">
        <v>45580</v>
      </c>
      <c r="B111" s="115">
        <f>'Summary Stats'!$F32</f>
        <v/>
      </c>
      <c r="C111" s="115">
        <f>'Summary Stats'!$G32</f>
        <v/>
      </c>
      <c r="D111" s="115">
        <f>'Summary Stats'!$O32</f>
        <v/>
      </c>
      <c r="E111" s="112">
        <f>'Summary Stats'!$I32/'Summary Stats'!$C32</f>
        <v/>
      </c>
      <c r="F111" s="112">
        <f>'Summary Stats'!$J32/'Summary Stats'!$C32</f>
        <v/>
      </c>
      <c r="G111" s="112">
        <f>'Summary Stats'!$K32/'Summary Stats'!$C32</f>
        <v/>
      </c>
      <c r="H111" s="116">
        <f>'Summary Stats'!$L32/'Summary Stats'!$C32</f>
        <v/>
      </c>
      <c r="I111" s="116">
        <f>'Summary Stats'!$M32/'Summary Stats'!$C32</f>
        <v/>
      </c>
      <c r="J111" s="115">
        <f>'Summary Stats'!$I32</f>
        <v/>
      </c>
      <c r="K111" s="115">
        <f>'Summary Stats'!$J32</f>
        <v/>
      </c>
      <c r="L111" s="115">
        <f>'Summary Stats'!$K32</f>
        <v/>
      </c>
      <c r="M111" s="115">
        <f>'Summary Stats'!$L32</f>
        <v/>
      </c>
      <c r="N111" s="115">
        <f>'Summary Stats'!$M32</f>
        <v/>
      </c>
      <c r="O111" s="115">
        <f>'Summary Stats'!$C32/1000</f>
        <v/>
      </c>
      <c r="P111" s="115">
        <f>'Summary Stats'!$C32*'Summary Stats'!$H32/10000</f>
        <v/>
      </c>
      <c r="Q111" s="113">
        <f>'Net Issuance Summary'!F32</f>
        <v/>
      </c>
      <c r="R111" s="139">
        <f>'Summary Stats'!R32</f>
        <v/>
      </c>
      <c r="S111" s="139">
        <f>'Nonbill Summary Stats'!Q32</f>
        <v/>
      </c>
      <c r="AO111" s="140" t="n"/>
    </row>
    <row r="112">
      <c r="A112" s="138" t="n">
        <v>45611</v>
      </c>
      <c r="B112" s="115">
        <f>'Summary Stats'!$F33</f>
        <v/>
      </c>
      <c r="C112" s="115">
        <f>'Summary Stats'!$G33</f>
        <v/>
      </c>
      <c r="D112" s="115">
        <f>'Summary Stats'!$O33</f>
        <v/>
      </c>
      <c r="E112" s="112">
        <f>'Summary Stats'!$I33/'Summary Stats'!$C33</f>
        <v/>
      </c>
      <c r="F112" s="112">
        <f>'Summary Stats'!$J33/'Summary Stats'!$C33</f>
        <v/>
      </c>
      <c r="G112" s="112">
        <f>'Summary Stats'!$K33/'Summary Stats'!$C33</f>
        <v/>
      </c>
      <c r="H112" s="116">
        <f>'Summary Stats'!$L33/'Summary Stats'!$C33</f>
        <v/>
      </c>
      <c r="I112" s="116">
        <f>'Summary Stats'!$M33/'Summary Stats'!$C33</f>
        <v/>
      </c>
      <c r="J112" s="115">
        <f>'Summary Stats'!$I33</f>
        <v/>
      </c>
      <c r="K112" s="115">
        <f>'Summary Stats'!$J33</f>
        <v/>
      </c>
      <c r="L112" s="115">
        <f>'Summary Stats'!$K33</f>
        <v/>
      </c>
      <c r="M112" s="115">
        <f>'Summary Stats'!$L33</f>
        <v/>
      </c>
      <c r="N112" s="115">
        <f>'Summary Stats'!$M33</f>
        <v/>
      </c>
      <c r="O112" s="115">
        <f>'Summary Stats'!$C33/1000</f>
        <v/>
      </c>
      <c r="P112" s="115">
        <f>'Summary Stats'!$C33*'Summary Stats'!$H33/10000</f>
        <v/>
      </c>
      <c r="Q112" s="113">
        <f>'Net Issuance Summary'!F33</f>
        <v/>
      </c>
      <c r="R112" s="139">
        <f>'Summary Stats'!R33</f>
        <v/>
      </c>
      <c r="S112" s="139">
        <f>'Nonbill Summary Stats'!Q33</f>
        <v/>
      </c>
      <c r="AO112" s="140" t="n"/>
    </row>
    <row r="113">
      <c r="A113" s="138" t="n">
        <v>45641</v>
      </c>
      <c r="B113" s="115">
        <f>'Summary Stats'!$F34</f>
        <v/>
      </c>
      <c r="C113" s="115">
        <f>'Summary Stats'!$G34</f>
        <v/>
      </c>
      <c r="D113" s="115">
        <f>'Summary Stats'!$O34</f>
        <v/>
      </c>
      <c r="E113" s="112">
        <f>'Summary Stats'!$I34/'Summary Stats'!$C34</f>
        <v/>
      </c>
      <c r="F113" s="112">
        <f>'Summary Stats'!$J34/'Summary Stats'!$C34</f>
        <v/>
      </c>
      <c r="G113" s="112">
        <f>'Summary Stats'!$K34/'Summary Stats'!$C34</f>
        <v/>
      </c>
      <c r="H113" s="116">
        <f>'Summary Stats'!$L34/'Summary Stats'!$C34</f>
        <v/>
      </c>
      <c r="I113" s="116">
        <f>'Summary Stats'!$M34/'Summary Stats'!$C34</f>
        <v/>
      </c>
      <c r="J113" s="115">
        <f>'Summary Stats'!$I34</f>
        <v/>
      </c>
      <c r="K113" s="115">
        <f>'Summary Stats'!$J34</f>
        <v/>
      </c>
      <c r="L113" s="115">
        <f>'Summary Stats'!$K34</f>
        <v/>
      </c>
      <c r="M113" s="115">
        <f>'Summary Stats'!$L34</f>
        <v/>
      </c>
      <c r="N113" s="115">
        <f>'Summary Stats'!$M34</f>
        <v/>
      </c>
      <c r="O113" s="115">
        <f>'Summary Stats'!$C34/1000</f>
        <v/>
      </c>
      <c r="P113" s="115">
        <f>'Summary Stats'!$C34*'Summary Stats'!$H34/10000</f>
        <v/>
      </c>
      <c r="Q113" s="113">
        <f>'Net Issuance Summary'!F34</f>
        <v/>
      </c>
      <c r="R113" s="139">
        <f>'Summary Stats'!R34</f>
        <v/>
      </c>
      <c r="S113" s="139">
        <f>'Nonbill Summary Stats'!Q34</f>
        <v/>
      </c>
      <c r="AO113" s="140" t="n"/>
    </row>
    <row r="114">
      <c r="A114" s="138" t="n">
        <v>45672</v>
      </c>
      <c r="B114" s="115">
        <f>'Summary Stats'!$F35</f>
        <v/>
      </c>
      <c r="C114" s="115">
        <f>'Summary Stats'!$G35</f>
        <v/>
      </c>
      <c r="D114" s="115">
        <f>'Summary Stats'!$O35</f>
        <v/>
      </c>
      <c r="E114" s="112">
        <f>'Summary Stats'!$I35/'Summary Stats'!$C35</f>
        <v/>
      </c>
      <c r="F114" s="112">
        <f>'Summary Stats'!$J35/'Summary Stats'!$C35</f>
        <v/>
      </c>
      <c r="G114" s="112">
        <f>'Summary Stats'!$K35/'Summary Stats'!$C35</f>
        <v/>
      </c>
      <c r="H114" s="116">
        <f>'Summary Stats'!$L35/'Summary Stats'!$C35</f>
        <v/>
      </c>
      <c r="I114" s="116">
        <f>'Summary Stats'!$M35/'Summary Stats'!$C35</f>
        <v/>
      </c>
      <c r="J114" s="115">
        <f>'Summary Stats'!$I35</f>
        <v/>
      </c>
      <c r="K114" s="115">
        <f>'Summary Stats'!$J35</f>
        <v/>
      </c>
      <c r="L114" s="115">
        <f>'Summary Stats'!$K35</f>
        <v/>
      </c>
      <c r="M114" s="115">
        <f>'Summary Stats'!$L35</f>
        <v/>
      </c>
      <c r="N114" s="115">
        <f>'Summary Stats'!$M35</f>
        <v/>
      </c>
      <c r="O114" s="115">
        <f>'Summary Stats'!$C35/1000</f>
        <v/>
      </c>
      <c r="P114" s="115">
        <f>'Summary Stats'!$C35*'Summary Stats'!$H35/10000</f>
        <v/>
      </c>
      <c r="Q114" s="113">
        <f>'Net Issuance Summary'!F35</f>
        <v/>
      </c>
      <c r="R114" s="139">
        <f>'Summary Stats'!R35</f>
        <v/>
      </c>
      <c r="S114" s="139">
        <f>'Nonbill Summary Stats'!Q35</f>
        <v/>
      </c>
      <c r="AO114" s="140" t="n"/>
    </row>
    <row r="115">
      <c r="A115" s="138" t="n">
        <v>45703</v>
      </c>
      <c r="B115" s="115">
        <f>'Summary Stats'!$F36</f>
        <v/>
      </c>
      <c r="C115" s="115">
        <f>'Summary Stats'!$G36</f>
        <v/>
      </c>
      <c r="D115" s="115">
        <f>'Summary Stats'!$O36</f>
        <v/>
      </c>
      <c r="E115" s="112">
        <f>'Summary Stats'!$I36/'Summary Stats'!$C36</f>
        <v/>
      </c>
      <c r="F115" s="112">
        <f>'Summary Stats'!$J36/'Summary Stats'!$C36</f>
        <v/>
      </c>
      <c r="G115" s="112">
        <f>'Summary Stats'!$K36/'Summary Stats'!$C36</f>
        <v/>
      </c>
      <c r="H115" s="116">
        <f>'Summary Stats'!$L36/'Summary Stats'!$C36</f>
        <v/>
      </c>
      <c r="I115" s="116">
        <f>'Summary Stats'!$M36/'Summary Stats'!$C36</f>
        <v/>
      </c>
      <c r="J115" s="115">
        <f>'Summary Stats'!$I36</f>
        <v/>
      </c>
      <c r="K115" s="115">
        <f>'Summary Stats'!$J36</f>
        <v/>
      </c>
      <c r="L115" s="115">
        <f>'Summary Stats'!$K36</f>
        <v/>
      </c>
      <c r="M115" s="115">
        <f>'Summary Stats'!$L36</f>
        <v/>
      </c>
      <c r="N115" s="115">
        <f>'Summary Stats'!$M36</f>
        <v/>
      </c>
      <c r="O115" s="115">
        <f>'Summary Stats'!$C36/1000</f>
        <v/>
      </c>
      <c r="P115" s="115">
        <f>'Summary Stats'!$C36*'Summary Stats'!$H36/10000</f>
        <v/>
      </c>
      <c r="Q115" s="113">
        <f>'Net Issuance Summary'!F36</f>
        <v/>
      </c>
      <c r="R115" s="139">
        <f>'Summary Stats'!R36</f>
        <v/>
      </c>
      <c r="S115" s="139">
        <f>'Nonbill Summary Stats'!Q36</f>
        <v/>
      </c>
      <c r="AO115" s="140" t="n"/>
    </row>
    <row r="116">
      <c r="A116" s="138" t="n">
        <v>45731</v>
      </c>
      <c r="B116" s="115">
        <f>'Summary Stats'!$F37</f>
        <v/>
      </c>
      <c r="C116" s="115">
        <f>'Summary Stats'!$G37</f>
        <v/>
      </c>
      <c r="D116" s="115">
        <f>'Summary Stats'!$O37</f>
        <v/>
      </c>
      <c r="E116" s="112">
        <f>'Summary Stats'!$I37/'Summary Stats'!$C37</f>
        <v/>
      </c>
      <c r="F116" s="112">
        <f>'Summary Stats'!$J37/'Summary Stats'!$C37</f>
        <v/>
      </c>
      <c r="G116" s="112">
        <f>'Summary Stats'!$K37/'Summary Stats'!$C37</f>
        <v/>
      </c>
      <c r="H116" s="116">
        <f>'Summary Stats'!$L37/'Summary Stats'!$C37</f>
        <v/>
      </c>
      <c r="I116" s="116">
        <f>'Summary Stats'!$M37/'Summary Stats'!$C37</f>
        <v/>
      </c>
      <c r="J116" s="115">
        <f>'Summary Stats'!$I37</f>
        <v/>
      </c>
      <c r="K116" s="115">
        <f>'Summary Stats'!$J37</f>
        <v/>
      </c>
      <c r="L116" s="115">
        <f>'Summary Stats'!$K37</f>
        <v/>
      </c>
      <c r="M116" s="115">
        <f>'Summary Stats'!$L37</f>
        <v/>
      </c>
      <c r="N116" s="115">
        <f>'Summary Stats'!$M37</f>
        <v/>
      </c>
      <c r="O116" s="115">
        <f>'Summary Stats'!$C37/1000</f>
        <v/>
      </c>
      <c r="P116" s="115">
        <f>'Summary Stats'!$C37*'Summary Stats'!$H37/10000</f>
        <v/>
      </c>
      <c r="Q116" s="113">
        <f>'Net Issuance Summary'!F37</f>
        <v/>
      </c>
      <c r="R116" s="139">
        <f>'Summary Stats'!R37</f>
        <v/>
      </c>
      <c r="S116" s="139">
        <f>'Nonbill Summary Stats'!Q37</f>
        <v/>
      </c>
      <c r="AO116" s="140" t="n"/>
    </row>
    <row r="117">
      <c r="A117" s="138" t="n">
        <v>45762</v>
      </c>
      <c r="B117" s="115">
        <f>'Summary Stats'!$F38</f>
        <v/>
      </c>
      <c r="C117" s="115">
        <f>'Summary Stats'!$G38</f>
        <v/>
      </c>
      <c r="D117" s="115">
        <f>'Summary Stats'!$O38</f>
        <v/>
      </c>
      <c r="E117" s="112">
        <f>'Summary Stats'!$I38/'Summary Stats'!$C38</f>
        <v/>
      </c>
      <c r="F117" s="112">
        <f>'Summary Stats'!$J38/'Summary Stats'!$C38</f>
        <v/>
      </c>
      <c r="G117" s="112">
        <f>'Summary Stats'!$K38/'Summary Stats'!$C38</f>
        <v/>
      </c>
      <c r="H117" s="116">
        <f>'Summary Stats'!$L38/'Summary Stats'!$C38</f>
        <v/>
      </c>
      <c r="I117" s="116">
        <f>'Summary Stats'!$M38/'Summary Stats'!$C38</f>
        <v/>
      </c>
      <c r="J117" s="115">
        <f>'Summary Stats'!$I38</f>
        <v/>
      </c>
      <c r="K117" s="115">
        <f>'Summary Stats'!$J38</f>
        <v/>
      </c>
      <c r="L117" s="115">
        <f>'Summary Stats'!$K38</f>
        <v/>
      </c>
      <c r="M117" s="115">
        <f>'Summary Stats'!$L38</f>
        <v/>
      </c>
      <c r="N117" s="115">
        <f>'Summary Stats'!$M38</f>
        <v/>
      </c>
      <c r="O117" s="115">
        <f>'Summary Stats'!$C38/1000</f>
        <v/>
      </c>
      <c r="P117" s="115">
        <f>'Summary Stats'!$C38*'Summary Stats'!$H38/10000</f>
        <v/>
      </c>
      <c r="Q117" s="113">
        <f>'Net Issuance Summary'!F38</f>
        <v/>
      </c>
      <c r="R117" s="139">
        <f>'Summary Stats'!R38</f>
        <v/>
      </c>
      <c r="S117" s="139">
        <f>'Nonbill Summary Stats'!Q38</f>
        <v/>
      </c>
      <c r="AO117" s="140" t="n"/>
    </row>
    <row r="118">
      <c r="A118" s="138" t="n">
        <v>45792</v>
      </c>
      <c r="B118" s="115">
        <f>'Summary Stats'!$F39</f>
        <v/>
      </c>
      <c r="C118" s="115">
        <f>'Summary Stats'!$G39</f>
        <v/>
      </c>
      <c r="D118" s="115">
        <f>'Summary Stats'!$O39</f>
        <v/>
      </c>
      <c r="E118" s="112">
        <f>'Summary Stats'!$I39/'Summary Stats'!$C39</f>
        <v/>
      </c>
      <c r="F118" s="112">
        <f>'Summary Stats'!$J39/'Summary Stats'!$C39</f>
        <v/>
      </c>
      <c r="G118" s="112">
        <f>'Summary Stats'!$K39/'Summary Stats'!$C39</f>
        <v/>
      </c>
      <c r="H118" s="116">
        <f>'Summary Stats'!$L39/'Summary Stats'!$C39</f>
        <v/>
      </c>
      <c r="I118" s="116">
        <f>'Summary Stats'!$M39/'Summary Stats'!$C39</f>
        <v/>
      </c>
      <c r="J118" s="115">
        <f>'Summary Stats'!$I39</f>
        <v/>
      </c>
      <c r="K118" s="115">
        <f>'Summary Stats'!$J39</f>
        <v/>
      </c>
      <c r="L118" s="115">
        <f>'Summary Stats'!$K39</f>
        <v/>
      </c>
      <c r="M118" s="115">
        <f>'Summary Stats'!$L39</f>
        <v/>
      </c>
      <c r="N118" s="115">
        <f>'Summary Stats'!$M39</f>
        <v/>
      </c>
      <c r="O118" s="115">
        <f>'Summary Stats'!$C39/1000</f>
        <v/>
      </c>
      <c r="P118" s="115">
        <f>'Summary Stats'!$C39*'Summary Stats'!$H39/10000</f>
        <v/>
      </c>
      <c r="Q118" s="113">
        <f>'Net Issuance Summary'!F39</f>
        <v/>
      </c>
      <c r="R118" s="139">
        <f>'Summary Stats'!R39</f>
        <v/>
      </c>
      <c r="S118" s="139">
        <f>'Nonbill Summary Stats'!Q39</f>
        <v/>
      </c>
      <c r="AO118" s="140" t="n"/>
    </row>
    <row r="119">
      <c r="A119" s="138" t="n">
        <v>45823</v>
      </c>
      <c r="B119" s="115">
        <f>'Summary Stats'!$F40</f>
        <v/>
      </c>
      <c r="C119" s="115">
        <f>'Summary Stats'!$G40</f>
        <v/>
      </c>
      <c r="D119" s="115">
        <f>'Summary Stats'!$O40</f>
        <v/>
      </c>
      <c r="E119" s="112">
        <f>'Summary Stats'!$I40/'Summary Stats'!$C40</f>
        <v/>
      </c>
      <c r="F119" s="112">
        <f>'Summary Stats'!$J40/'Summary Stats'!$C40</f>
        <v/>
      </c>
      <c r="G119" s="112">
        <f>'Summary Stats'!$K40/'Summary Stats'!$C40</f>
        <v/>
      </c>
      <c r="H119" s="116">
        <f>'Summary Stats'!$L40/'Summary Stats'!$C40</f>
        <v/>
      </c>
      <c r="I119" s="116">
        <f>'Summary Stats'!$M40/'Summary Stats'!$C40</f>
        <v/>
      </c>
      <c r="J119" s="115">
        <f>'Summary Stats'!$I40</f>
        <v/>
      </c>
      <c r="K119" s="115">
        <f>'Summary Stats'!$J40</f>
        <v/>
      </c>
      <c r="L119" s="115">
        <f>'Summary Stats'!$K40</f>
        <v/>
      </c>
      <c r="M119" s="115">
        <f>'Summary Stats'!$L40</f>
        <v/>
      </c>
      <c r="N119" s="115">
        <f>'Summary Stats'!$M40</f>
        <v/>
      </c>
      <c r="O119" s="115">
        <f>'Summary Stats'!$C40/1000</f>
        <v/>
      </c>
      <c r="P119" s="115">
        <f>'Summary Stats'!$C40*'Summary Stats'!$H40/10000</f>
        <v/>
      </c>
      <c r="Q119" s="113">
        <f>'Net Issuance Summary'!F40</f>
        <v/>
      </c>
      <c r="R119" s="139">
        <f>'Summary Stats'!R40</f>
        <v/>
      </c>
      <c r="S119" s="139">
        <f>'Nonbill Summary Stats'!Q40</f>
        <v/>
      </c>
      <c r="AO119" s="140" t="n"/>
    </row>
    <row r="120">
      <c r="A120" s="138" t="n">
        <v>45853</v>
      </c>
      <c r="B120" s="115">
        <f>'Summary Stats'!$F41</f>
        <v/>
      </c>
      <c r="C120" s="115">
        <f>'Summary Stats'!$G41</f>
        <v/>
      </c>
      <c r="D120" s="115">
        <f>'Summary Stats'!$O41</f>
        <v/>
      </c>
      <c r="E120" s="112">
        <f>'Summary Stats'!$I41/'Summary Stats'!$C41</f>
        <v/>
      </c>
      <c r="F120" s="112">
        <f>'Summary Stats'!$J41/'Summary Stats'!$C41</f>
        <v/>
      </c>
      <c r="G120" s="112">
        <f>'Summary Stats'!$K41/'Summary Stats'!$C41</f>
        <v/>
      </c>
      <c r="H120" s="116">
        <f>'Summary Stats'!$L41/'Summary Stats'!$C41</f>
        <v/>
      </c>
      <c r="I120" s="116">
        <f>'Summary Stats'!$M41/'Summary Stats'!$C41</f>
        <v/>
      </c>
      <c r="J120" s="115">
        <f>'Summary Stats'!$I41</f>
        <v/>
      </c>
      <c r="K120" s="115">
        <f>'Summary Stats'!$J41</f>
        <v/>
      </c>
      <c r="L120" s="115">
        <f>'Summary Stats'!$K41</f>
        <v/>
      </c>
      <c r="M120" s="115">
        <f>'Summary Stats'!$L41</f>
        <v/>
      </c>
      <c r="N120" s="115">
        <f>'Summary Stats'!$M41</f>
        <v/>
      </c>
      <c r="O120" s="115">
        <f>'Summary Stats'!$C41/1000</f>
        <v/>
      </c>
      <c r="P120" s="115">
        <f>'Summary Stats'!$C41*'Summary Stats'!$H41/10000</f>
        <v/>
      </c>
      <c r="Q120" s="113">
        <f>'Net Issuance Summary'!F41</f>
        <v/>
      </c>
      <c r="R120" s="139">
        <f>'Summary Stats'!R41</f>
        <v/>
      </c>
      <c r="S120" s="139">
        <f>'Nonbill Summary Stats'!Q41</f>
        <v/>
      </c>
      <c r="AO120" s="140" t="n"/>
    </row>
    <row r="121">
      <c r="A121" s="138" t="n">
        <v>45884</v>
      </c>
      <c r="B121" s="115">
        <f>'Summary Stats'!$F42</f>
        <v/>
      </c>
      <c r="C121" s="115">
        <f>'Summary Stats'!$G42</f>
        <v/>
      </c>
      <c r="D121" s="115">
        <f>'Summary Stats'!$O42</f>
        <v/>
      </c>
      <c r="E121" s="112">
        <f>'Summary Stats'!$I42/'Summary Stats'!$C42</f>
        <v/>
      </c>
      <c r="F121" s="112">
        <f>'Summary Stats'!$J42/'Summary Stats'!$C42</f>
        <v/>
      </c>
      <c r="G121" s="112">
        <f>'Summary Stats'!$K42/'Summary Stats'!$C42</f>
        <v/>
      </c>
      <c r="H121" s="116">
        <f>'Summary Stats'!$L42/'Summary Stats'!$C42</f>
        <v/>
      </c>
      <c r="I121" s="116">
        <f>'Summary Stats'!$M42/'Summary Stats'!$C42</f>
        <v/>
      </c>
      <c r="J121" s="115">
        <f>'Summary Stats'!$I42</f>
        <v/>
      </c>
      <c r="K121" s="115">
        <f>'Summary Stats'!$J42</f>
        <v/>
      </c>
      <c r="L121" s="115">
        <f>'Summary Stats'!$K42</f>
        <v/>
      </c>
      <c r="M121" s="115">
        <f>'Summary Stats'!$L42</f>
        <v/>
      </c>
      <c r="N121" s="115">
        <f>'Summary Stats'!$M42</f>
        <v/>
      </c>
      <c r="O121" s="115">
        <f>'Summary Stats'!$C42/1000</f>
        <v/>
      </c>
      <c r="P121" s="115">
        <f>'Summary Stats'!$C42*'Summary Stats'!$H42/10000</f>
        <v/>
      </c>
      <c r="Q121" s="113">
        <f>'Net Issuance Summary'!F42</f>
        <v/>
      </c>
      <c r="R121" s="139">
        <f>'Summary Stats'!R42</f>
        <v/>
      </c>
      <c r="S121" s="139">
        <f>'Nonbill Summary Stats'!Q42</f>
        <v/>
      </c>
      <c r="AO121" s="140" t="n"/>
    </row>
    <row r="122">
      <c r="A122" s="138" t="n">
        <v>45915</v>
      </c>
      <c r="B122" s="115">
        <f>'Summary Stats'!$F43</f>
        <v/>
      </c>
      <c r="C122" s="115">
        <f>'Summary Stats'!$G43</f>
        <v/>
      </c>
      <c r="D122" s="115">
        <f>'Summary Stats'!$O43</f>
        <v/>
      </c>
      <c r="E122" s="112">
        <f>'Summary Stats'!$I43/'Summary Stats'!$C43</f>
        <v/>
      </c>
      <c r="F122" s="112">
        <f>'Summary Stats'!$J43/'Summary Stats'!$C43</f>
        <v/>
      </c>
      <c r="G122" s="112">
        <f>'Summary Stats'!$K43/'Summary Stats'!$C43</f>
        <v/>
      </c>
      <c r="H122" s="116">
        <f>'Summary Stats'!$L43/'Summary Stats'!$C43</f>
        <v/>
      </c>
      <c r="I122" s="116">
        <f>'Summary Stats'!$M43/'Summary Stats'!$C43</f>
        <v/>
      </c>
      <c r="J122" s="115">
        <f>'Summary Stats'!$I43</f>
        <v/>
      </c>
      <c r="K122" s="115">
        <f>'Summary Stats'!$J43</f>
        <v/>
      </c>
      <c r="L122" s="115">
        <f>'Summary Stats'!$K43</f>
        <v/>
      </c>
      <c r="M122" s="115">
        <f>'Summary Stats'!$L43</f>
        <v/>
      </c>
      <c r="N122" s="115">
        <f>'Summary Stats'!$M43</f>
        <v/>
      </c>
      <c r="O122" s="115">
        <f>'Summary Stats'!$C43/1000</f>
        <v/>
      </c>
      <c r="P122" s="115">
        <f>'Summary Stats'!$C43*'Summary Stats'!$H43/10000</f>
        <v/>
      </c>
      <c r="Q122" s="113">
        <f>'Net Issuance Summary'!F43</f>
        <v/>
      </c>
      <c r="R122" s="139">
        <f>'Summary Stats'!R43</f>
        <v/>
      </c>
      <c r="S122" s="139">
        <f>'Nonbill Summary Stats'!Q43</f>
        <v/>
      </c>
      <c r="AO122" s="140" t="n"/>
    </row>
    <row r="123">
      <c r="A123" s="138" t="n">
        <v>45945</v>
      </c>
      <c r="B123" s="115">
        <f>'Summary Stats'!$F44</f>
        <v/>
      </c>
      <c r="C123" s="115">
        <f>'Summary Stats'!$G44</f>
        <v/>
      </c>
      <c r="D123" s="115">
        <f>'Summary Stats'!$O44</f>
        <v/>
      </c>
      <c r="E123" s="112">
        <f>'Summary Stats'!$I44/'Summary Stats'!$C44</f>
        <v/>
      </c>
      <c r="F123" s="112">
        <f>'Summary Stats'!$J44/'Summary Stats'!$C44</f>
        <v/>
      </c>
      <c r="G123" s="112">
        <f>'Summary Stats'!$K44/'Summary Stats'!$C44</f>
        <v/>
      </c>
      <c r="H123" s="116">
        <f>'Summary Stats'!$L44/'Summary Stats'!$C44</f>
        <v/>
      </c>
      <c r="I123" s="116">
        <f>'Summary Stats'!$M44/'Summary Stats'!$C44</f>
        <v/>
      </c>
      <c r="J123" s="115">
        <f>'Summary Stats'!$I44</f>
        <v/>
      </c>
      <c r="K123" s="115">
        <f>'Summary Stats'!$J44</f>
        <v/>
      </c>
      <c r="L123" s="115">
        <f>'Summary Stats'!$K44</f>
        <v/>
      </c>
      <c r="M123" s="115">
        <f>'Summary Stats'!$L44</f>
        <v/>
      </c>
      <c r="N123" s="115">
        <f>'Summary Stats'!$M44</f>
        <v/>
      </c>
      <c r="O123" s="115">
        <f>'Summary Stats'!$C44/1000</f>
        <v/>
      </c>
      <c r="P123" s="115">
        <f>'Summary Stats'!$C44*'Summary Stats'!$H44/10000</f>
        <v/>
      </c>
      <c r="Q123" s="113">
        <f>'Net Issuance Summary'!F44</f>
        <v/>
      </c>
      <c r="R123" s="139">
        <f>'Summary Stats'!R44</f>
        <v/>
      </c>
      <c r="S123" s="139">
        <f>'Nonbill Summary Stats'!Q44</f>
        <v/>
      </c>
      <c r="AO123" s="140" t="n"/>
    </row>
    <row r="124">
      <c r="A124" s="138" t="n">
        <v>45976</v>
      </c>
      <c r="B124" s="115">
        <f>'Summary Stats'!$F45</f>
        <v/>
      </c>
      <c r="C124" s="115">
        <f>'Summary Stats'!$G45</f>
        <v/>
      </c>
      <c r="D124" s="115">
        <f>'Summary Stats'!$O45</f>
        <v/>
      </c>
      <c r="E124" s="112">
        <f>'Summary Stats'!$I45/'Summary Stats'!$C45</f>
        <v/>
      </c>
      <c r="F124" s="112">
        <f>'Summary Stats'!$J45/'Summary Stats'!$C45</f>
        <v/>
      </c>
      <c r="G124" s="112">
        <f>'Summary Stats'!$K45/'Summary Stats'!$C45</f>
        <v/>
      </c>
      <c r="H124" s="116">
        <f>'Summary Stats'!$L45/'Summary Stats'!$C45</f>
        <v/>
      </c>
      <c r="I124" s="116">
        <f>'Summary Stats'!$M45/'Summary Stats'!$C45</f>
        <v/>
      </c>
      <c r="J124" s="115">
        <f>'Summary Stats'!$I45</f>
        <v/>
      </c>
      <c r="K124" s="115">
        <f>'Summary Stats'!$J45</f>
        <v/>
      </c>
      <c r="L124" s="115">
        <f>'Summary Stats'!$K45</f>
        <v/>
      </c>
      <c r="M124" s="115">
        <f>'Summary Stats'!$L45</f>
        <v/>
      </c>
      <c r="N124" s="115">
        <f>'Summary Stats'!$M45</f>
        <v/>
      </c>
      <c r="O124" s="115">
        <f>'Summary Stats'!$C45/1000</f>
        <v/>
      </c>
      <c r="P124" s="115">
        <f>'Summary Stats'!$C45*'Summary Stats'!$H45/10000</f>
        <v/>
      </c>
      <c r="Q124" s="113">
        <f>'Net Issuance Summary'!F45</f>
        <v/>
      </c>
      <c r="R124" s="139">
        <f>'Summary Stats'!R45</f>
        <v/>
      </c>
      <c r="S124" s="139">
        <f>'Nonbill Summary Stats'!Q45</f>
        <v/>
      </c>
      <c r="AO124" s="140" t="n"/>
    </row>
    <row r="125">
      <c r="A125" s="138" t="n">
        <v>46006</v>
      </c>
      <c r="B125" s="115">
        <f>'Summary Stats'!$F46</f>
        <v/>
      </c>
      <c r="C125" s="115">
        <f>'Summary Stats'!$G46</f>
        <v/>
      </c>
      <c r="D125" s="115">
        <f>'Summary Stats'!$O46</f>
        <v/>
      </c>
      <c r="E125" s="112">
        <f>'Summary Stats'!$I46/'Summary Stats'!$C46</f>
        <v/>
      </c>
      <c r="F125" s="112">
        <f>'Summary Stats'!$J46/'Summary Stats'!$C46</f>
        <v/>
      </c>
      <c r="G125" s="112">
        <f>'Summary Stats'!$K46/'Summary Stats'!$C46</f>
        <v/>
      </c>
      <c r="H125" s="116">
        <f>'Summary Stats'!$L46/'Summary Stats'!$C46</f>
        <v/>
      </c>
      <c r="I125" s="116">
        <f>'Summary Stats'!$M46/'Summary Stats'!$C46</f>
        <v/>
      </c>
      <c r="J125" s="115">
        <f>'Summary Stats'!$I46</f>
        <v/>
      </c>
      <c r="K125" s="115">
        <f>'Summary Stats'!$J46</f>
        <v/>
      </c>
      <c r="L125" s="115">
        <f>'Summary Stats'!$K46</f>
        <v/>
      </c>
      <c r="M125" s="115">
        <f>'Summary Stats'!$L46</f>
        <v/>
      </c>
      <c r="N125" s="115">
        <f>'Summary Stats'!$M46</f>
        <v/>
      </c>
      <c r="O125" s="115">
        <f>'Summary Stats'!$C46/1000</f>
        <v/>
      </c>
      <c r="P125" s="115">
        <f>'Summary Stats'!$C46*'Summary Stats'!$H46/10000</f>
        <v/>
      </c>
      <c r="Q125" s="113">
        <f>'Net Issuance Summary'!F46</f>
        <v/>
      </c>
      <c r="R125" s="139">
        <f>'Summary Stats'!R46</f>
        <v/>
      </c>
      <c r="S125" s="139">
        <f>'Nonbill Summary Stats'!Q46</f>
        <v/>
      </c>
      <c r="AO125" s="140" t="n"/>
    </row>
    <row r="126">
      <c r="A126" s="138" t="n">
        <v>46037</v>
      </c>
      <c r="B126" s="115">
        <f>'Summary Stats'!$F47</f>
        <v/>
      </c>
      <c r="C126" s="115">
        <f>'Summary Stats'!$G47</f>
        <v/>
      </c>
      <c r="D126" s="115">
        <f>'Summary Stats'!$O47</f>
        <v/>
      </c>
      <c r="E126" s="112">
        <f>'Summary Stats'!$I47/'Summary Stats'!$C47</f>
        <v/>
      </c>
      <c r="F126" s="112">
        <f>'Summary Stats'!$J47/'Summary Stats'!$C47</f>
        <v/>
      </c>
      <c r="G126" s="112">
        <f>'Summary Stats'!$K47/'Summary Stats'!$C47</f>
        <v/>
      </c>
      <c r="H126" s="116">
        <f>'Summary Stats'!$L47/'Summary Stats'!$C47</f>
        <v/>
      </c>
      <c r="I126" s="116">
        <f>'Summary Stats'!$M47/'Summary Stats'!$C47</f>
        <v/>
      </c>
      <c r="J126" s="115">
        <f>'Summary Stats'!$I47</f>
        <v/>
      </c>
      <c r="K126" s="115">
        <f>'Summary Stats'!$J47</f>
        <v/>
      </c>
      <c r="L126" s="115">
        <f>'Summary Stats'!$K47</f>
        <v/>
      </c>
      <c r="M126" s="115">
        <f>'Summary Stats'!$L47</f>
        <v/>
      </c>
      <c r="N126" s="115">
        <f>'Summary Stats'!$M47</f>
        <v/>
      </c>
      <c r="O126" s="115">
        <f>'Summary Stats'!$C47/1000</f>
        <v/>
      </c>
      <c r="P126" s="115">
        <f>'Summary Stats'!$C47*'Summary Stats'!$H47/10000</f>
        <v/>
      </c>
      <c r="Q126" s="113">
        <f>'Net Issuance Summary'!F47</f>
        <v/>
      </c>
      <c r="R126" s="139">
        <f>'Summary Stats'!R47</f>
        <v/>
      </c>
      <c r="S126" s="139">
        <f>'Nonbill Summary Stats'!Q47</f>
        <v/>
      </c>
      <c r="AO126" s="140" t="n"/>
    </row>
    <row r="127">
      <c r="A127" s="138" t="n">
        <v>46068</v>
      </c>
      <c r="B127" s="115">
        <f>'Summary Stats'!$F48</f>
        <v/>
      </c>
      <c r="C127" s="115">
        <f>'Summary Stats'!$G48</f>
        <v/>
      </c>
      <c r="D127" s="115">
        <f>'Summary Stats'!$O48</f>
        <v/>
      </c>
      <c r="E127" s="112">
        <f>'Summary Stats'!$I48/'Summary Stats'!$C48</f>
        <v/>
      </c>
      <c r="F127" s="112">
        <f>'Summary Stats'!$J48/'Summary Stats'!$C48</f>
        <v/>
      </c>
      <c r="G127" s="112">
        <f>'Summary Stats'!$K48/'Summary Stats'!$C48</f>
        <v/>
      </c>
      <c r="H127" s="116">
        <f>'Summary Stats'!$L48/'Summary Stats'!$C48</f>
        <v/>
      </c>
      <c r="I127" s="116">
        <f>'Summary Stats'!$M48/'Summary Stats'!$C48</f>
        <v/>
      </c>
      <c r="J127" s="115">
        <f>'Summary Stats'!$I48</f>
        <v/>
      </c>
      <c r="K127" s="115">
        <f>'Summary Stats'!$J48</f>
        <v/>
      </c>
      <c r="L127" s="115">
        <f>'Summary Stats'!$K48</f>
        <v/>
      </c>
      <c r="M127" s="115">
        <f>'Summary Stats'!$L48</f>
        <v/>
      </c>
      <c r="N127" s="115">
        <f>'Summary Stats'!$M48</f>
        <v/>
      </c>
      <c r="O127" s="115">
        <f>'Summary Stats'!$C48/1000</f>
        <v/>
      </c>
      <c r="P127" s="115">
        <f>'Summary Stats'!$C48*'Summary Stats'!$H48/10000</f>
        <v/>
      </c>
      <c r="Q127" s="113">
        <f>'Net Issuance Summary'!F48</f>
        <v/>
      </c>
      <c r="R127" s="139">
        <f>'Summary Stats'!R48</f>
        <v/>
      </c>
      <c r="S127" s="139">
        <f>'Nonbill Summary Stats'!Q48</f>
        <v/>
      </c>
      <c r="AO127" s="140" t="n"/>
    </row>
    <row r="128">
      <c r="A128" s="138" t="n">
        <v>46096</v>
      </c>
      <c r="B128" s="115">
        <f>'Summary Stats'!$F49</f>
        <v/>
      </c>
      <c r="C128" s="115">
        <f>'Summary Stats'!$G49</f>
        <v/>
      </c>
      <c r="D128" s="115">
        <f>'Summary Stats'!$O49</f>
        <v/>
      </c>
      <c r="E128" s="112">
        <f>'Summary Stats'!$I49/'Summary Stats'!$C49</f>
        <v/>
      </c>
      <c r="F128" s="112">
        <f>'Summary Stats'!$J49/'Summary Stats'!$C49</f>
        <v/>
      </c>
      <c r="G128" s="112">
        <f>'Summary Stats'!$K49/'Summary Stats'!$C49</f>
        <v/>
      </c>
      <c r="H128" s="116">
        <f>'Summary Stats'!$L49/'Summary Stats'!$C49</f>
        <v/>
      </c>
      <c r="I128" s="116">
        <f>'Summary Stats'!$M49/'Summary Stats'!$C49</f>
        <v/>
      </c>
      <c r="J128" s="115">
        <f>'Summary Stats'!$I49</f>
        <v/>
      </c>
      <c r="K128" s="115">
        <f>'Summary Stats'!$J49</f>
        <v/>
      </c>
      <c r="L128" s="115">
        <f>'Summary Stats'!$K49</f>
        <v/>
      </c>
      <c r="M128" s="115">
        <f>'Summary Stats'!$L49</f>
        <v/>
      </c>
      <c r="N128" s="115">
        <f>'Summary Stats'!$M49</f>
        <v/>
      </c>
      <c r="O128" s="115">
        <f>'Summary Stats'!$C49/1000</f>
        <v/>
      </c>
      <c r="P128" s="115">
        <f>'Summary Stats'!$C49*'Summary Stats'!$H49/10000</f>
        <v/>
      </c>
      <c r="Q128" s="113">
        <f>'Net Issuance Summary'!F49</f>
        <v/>
      </c>
      <c r="R128" s="139">
        <f>'Summary Stats'!R49</f>
        <v/>
      </c>
      <c r="S128" s="139">
        <f>'Nonbill Summary Stats'!Q49</f>
        <v/>
      </c>
      <c r="AO128" s="140" t="n"/>
    </row>
    <row r="129">
      <c r="A129" s="138" t="n">
        <v>46127</v>
      </c>
      <c r="B129" s="115">
        <f>'Summary Stats'!$F50</f>
        <v/>
      </c>
      <c r="C129" s="115">
        <f>'Summary Stats'!$G50</f>
        <v/>
      </c>
      <c r="D129" s="115">
        <f>'Summary Stats'!$O50</f>
        <v/>
      </c>
      <c r="E129" s="112">
        <f>'Summary Stats'!$I50/'Summary Stats'!$C50</f>
        <v/>
      </c>
      <c r="F129" s="112">
        <f>'Summary Stats'!$J50/'Summary Stats'!$C50</f>
        <v/>
      </c>
      <c r="G129" s="112">
        <f>'Summary Stats'!$K50/'Summary Stats'!$C50</f>
        <v/>
      </c>
      <c r="H129" s="116">
        <f>'Summary Stats'!$L50/'Summary Stats'!$C50</f>
        <v/>
      </c>
      <c r="I129" s="116">
        <f>'Summary Stats'!$M50/'Summary Stats'!$C50</f>
        <v/>
      </c>
      <c r="J129" s="115">
        <f>'Summary Stats'!$I50</f>
        <v/>
      </c>
      <c r="K129" s="115">
        <f>'Summary Stats'!$J50</f>
        <v/>
      </c>
      <c r="L129" s="115">
        <f>'Summary Stats'!$K50</f>
        <v/>
      </c>
      <c r="M129" s="115">
        <f>'Summary Stats'!$L50</f>
        <v/>
      </c>
      <c r="N129" s="115">
        <f>'Summary Stats'!$M50</f>
        <v/>
      </c>
      <c r="O129" s="115">
        <f>'Summary Stats'!$C50/1000</f>
        <v/>
      </c>
      <c r="P129" s="115">
        <f>'Summary Stats'!$C50*'Summary Stats'!$H50/10000</f>
        <v/>
      </c>
      <c r="Q129" s="113">
        <f>'Net Issuance Summary'!F50</f>
        <v/>
      </c>
      <c r="R129" s="139">
        <f>'Summary Stats'!R50</f>
        <v/>
      </c>
      <c r="S129" s="139">
        <f>'Nonbill Summary Stats'!Q50</f>
        <v/>
      </c>
      <c r="AO129" s="140" t="n"/>
    </row>
    <row r="130">
      <c r="A130" s="138" t="n">
        <v>46157</v>
      </c>
      <c r="B130" s="115">
        <f>'Summary Stats'!$F51</f>
        <v/>
      </c>
      <c r="C130" s="115">
        <f>'Summary Stats'!$G51</f>
        <v/>
      </c>
      <c r="D130" s="115">
        <f>'Summary Stats'!$O51</f>
        <v/>
      </c>
      <c r="E130" s="112">
        <f>'Summary Stats'!$I51/'Summary Stats'!$C51</f>
        <v/>
      </c>
      <c r="F130" s="112">
        <f>'Summary Stats'!$J51/'Summary Stats'!$C51</f>
        <v/>
      </c>
      <c r="G130" s="112">
        <f>'Summary Stats'!$K51/'Summary Stats'!$C51</f>
        <v/>
      </c>
      <c r="H130" s="116">
        <f>'Summary Stats'!$L51/'Summary Stats'!$C51</f>
        <v/>
      </c>
      <c r="I130" s="116">
        <f>'Summary Stats'!$M51/'Summary Stats'!$C51</f>
        <v/>
      </c>
      <c r="J130" s="115">
        <f>'Summary Stats'!$I51</f>
        <v/>
      </c>
      <c r="K130" s="115">
        <f>'Summary Stats'!$J51</f>
        <v/>
      </c>
      <c r="L130" s="115">
        <f>'Summary Stats'!$K51</f>
        <v/>
      </c>
      <c r="M130" s="115">
        <f>'Summary Stats'!$L51</f>
        <v/>
      </c>
      <c r="N130" s="115">
        <f>'Summary Stats'!$M51</f>
        <v/>
      </c>
      <c r="O130" s="115">
        <f>'Summary Stats'!$C51/1000</f>
        <v/>
      </c>
      <c r="P130" s="115">
        <f>'Summary Stats'!$C51*'Summary Stats'!$H51/10000</f>
        <v/>
      </c>
      <c r="Q130" s="113">
        <f>'Net Issuance Summary'!F51</f>
        <v/>
      </c>
      <c r="R130" s="139">
        <f>'Summary Stats'!R51</f>
        <v/>
      </c>
      <c r="S130" s="139">
        <f>'Nonbill Summary Stats'!Q51</f>
        <v/>
      </c>
      <c r="AO130" s="140" t="n"/>
    </row>
    <row r="131">
      <c r="A131" s="138" t="n">
        <v>46188</v>
      </c>
      <c r="B131" s="115">
        <f>'Summary Stats'!$F52</f>
        <v/>
      </c>
      <c r="C131" s="115">
        <f>'Summary Stats'!$G52</f>
        <v/>
      </c>
      <c r="D131" s="115">
        <f>'Summary Stats'!$O52</f>
        <v/>
      </c>
      <c r="E131" s="112">
        <f>'Summary Stats'!$I52/'Summary Stats'!$C52</f>
        <v/>
      </c>
      <c r="F131" s="112">
        <f>'Summary Stats'!$J52/'Summary Stats'!$C52</f>
        <v/>
      </c>
      <c r="G131" s="112">
        <f>'Summary Stats'!$K52/'Summary Stats'!$C52</f>
        <v/>
      </c>
      <c r="H131" s="116">
        <f>'Summary Stats'!$L52/'Summary Stats'!$C52</f>
        <v/>
      </c>
      <c r="I131" s="116">
        <f>'Summary Stats'!$M52/'Summary Stats'!$C52</f>
        <v/>
      </c>
      <c r="J131" s="115">
        <f>'Summary Stats'!$I52</f>
        <v/>
      </c>
      <c r="K131" s="115">
        <f>'Summary Stats'!$J52</f>
        <v/>
      </c>
      <c r="L131" s="115">
        <f>'Summary Stats'!$K52</f>
        <v/>
      </c>
      <c r="M131" s="115">
        <f>'Summary Stats'!$L52</f>
        <v/>
      </c>
      <c r="N131" s="115">
        <f>'Summary Stats'!$M52</f>
        <v/>
      </c>
      <c r="O131" s="115">
        <f>'Summary Stats'!$C52/1000</f>
        <v/>
      </c>
      <c r="P131" s="115">
        <f>'Summary Stats'!$C52*'Summary Stats'!$H52/10000</f>
        <v/>
      </c>
      <c r="Q131" s="113">
        <f>'Net Issuance Summary'!F52</f>
        <v/>
      </c>
      <c r="R131" s="139">
        <f>'Summary Stats'!R52</f>
        <v/>
      </c>
      <c r="S131" s="139">
        <f>'Nonbill Summary Stats'!Q52</f>
        <v/>
      </c>
      <c r="AO131" s="140" t="n"/>
    </row>
    <row r="132">
      <c r="A132" s="138" t="n">
        <v>46218</v>
      </c>
      <c r="B132" s="115">
        <f>'Summary Stats'!$F53</f>
        <v/>
      </c>
      <c r="C132" s="115">
        <f>'Summary Stats'!$G53</f>
        <v/>
      </c>
      <c r="D132" s="115">
        <f>'Summary Stats'!$O53</f>
        <v/>
      </c>
      <c r="E132" s="112">
        <f>'Summary Stats'!$I53/'Summary Stats'!$C53</f>
        <v/>
      </c>
      <c r="F132" s="112">
        <f>'Summary Stats'!$J53/'Summary Stats'!$C53</f>
        <v/>
      </c>
      <c r="G132" s="112">
        <f>'Summary Stats'!$K53/'Summary Stats'!$C53</f>
        <v/>
      </c>
      <c r="H132" s="116">
        <f>'Summary Stats'!$L53/'Summary Stats'!$C53</f>
        <v/>
      </c>
      <c r="I132" s="116">
        <f>'Summary Stats'!$M53/'Summary Stats'!$C53</f>
        <v/>
      </c>
      <c r="J132" s="115">
        <f>'Summary Stats'!$I53</f>
        <v/>
      </c>
      <c r="K132" s="115">
        <f>'Summary Stats'!$J53</f>
        <v/>
      </c>
      <c r="L132" s="115">
        <f>'Summary Stats'!$K53</f>
        <v/>
      </c>
      <c r="M132" s="115">
        <f>'Summary Stats'!$L53</f>
        <v/>
      </c>
      <c r="N132" s="115">
        <f>'Summary Stats'!$M53</f>
        <v/>
      </c>
      <c r="O132" s="115">
        <f>'Summary Stats'!$C53/1000</f>
        <v/>
      </c>
      <c r="P132" s="115">
        <f>'Summary Stats'!$C53*'Summary Stats'!$H53/10000</f>
        <v/>
      </c>
      <c r="Q132" s="113">
        <f>'Net Issuance Summary'!F53</f>
        <v/>
      </c>
      <c r="R132" s="139">
        <f>'Summary Stats'!R53</f>
        <v/>
      </c>
      <c r="S132" s="139">
        <f>'Nonbill Summary Stats'!Q53</f>
        <v/>
      </c>
      <c r="AO132" s="140" t="n"/>
    </row>
    <row r="133">
      <c r="A133" s="138" t="n">
        <v>46249</v>
      </c>
      <c r="B133" s="115">
        <f>'Summary Stats'!$F54</f>
        <v/>
      </c>
      <c r="C133" s="115">
        <f>'Summary Stats'!$G54</f>
        <v/>
      </c>
      <c r="D133" s="115">
        <f>'Summary Stats'!$O54</f>
        <v/>
      </c>
      <c r="E133" s="112">
        <f>'Summary Stats'!$I54/'Summary Stats'!$C54</f>
        <v/>
      </c>
      <c r="F133" s="112">
        <f>'Summary Stats'!$J54/'Summary Stats'!$C54</f>
        <v/>
      </c>
      <c r="G133" s="112">
        <f>'Summary Stats'!$K54/'Summary Stats'!$C54</f>
        <v/>
      </c>
      <c r="H133" s="116">
        <f>'Summary Stats'!$L54/'Summary Stats'!$C54</f>
        <v/>
      </c>
      <c r="I133" s="116">
        <f>'Summary Stats'!$M54/'Summary Stats'!$C54</f>
        <v/>
      </c>
      <c r="J133" s="115">
        <f>'Summary Stats'!$I54</f>
        <v/>
      </c>
      <c r="K133" s="115">
        <f>'Summary Stats'!$J54</f>
        <v/>
      </c>
      <c r="L133" s="115">
        <f>'Summary Stats'!$K54</f>
        <v/>
      </c>
      <c r="M133" s="115">
        <f>'Summary Stats'!$L54</f>
        <v/>
      </c>
      <c r="N133" s="115">
        <f>'Summary Stats'!$M54</f>
        <v/>
      </c>
      <c r="O133" s="115">
        <f>'Summary Stats'!$C54/1000</f>
        <v/>
      </c>
      <c r="P133" s="115">
        <f>'Summary Stats'!$C54*'Summary Stats'!$H54/10000</f>
        <v/>
      </c>
      <c r="Q133" s="113">
        <f>'Net Issuance Summary'!F54</f>
        <v/>
      </c>
      <c r="R133" s="139">
        <f>'Summary Stats'!R54</f>
        <v/>
      </c>
      <c r="S133" s="139">
        <f>'Nonbill Summary Stats'!Q54</f>
        <v/>
      </c>
      <c r="AO133" s="140" t="n"/>
    </row>
    <row r="134">
      <c r="A134" s="138" t="n">
        <v>46280</v>
      </c>
      <c r="B134" s="115">
        <f>'Summary Stats'!$F55</f>
        <v/>
      </c>
      <c r="C134" s="115">
        <f>'Summary Stats'!$G55</f>
        <v/>
      </c>
      <c r="D134" s="115">
        <f>'Summary Stats'!$O55</f>
        <v/>
      </c>
      <c r="E134" s="112">
        <f>'Summary Stats'!$I55/'Summary Stats'!$C55</f>
        <v/>
      </c>
      <c r="F134" s="112">
        <f>'Summary Stats'!$J55/'Summary Stats'!$C55</f>
        <v/>
      </c>
      <c r="G134" s="112">
        <f>'Summary Stats'!$K55/'Summary Stats'!$C55</f>
        <v/>
      </c>
      <c r="H134" s="116">
        <f>'Summary Stats'!$L55/'Summary Stats'!$C55</f>
        <v/>
      </c>
      <c r="I134" s="116">
        <f>'Summary Stats'!$M55/'Summary Stats'!$C55</f>
        <v/>
      </c>
      <c r="J134" s="115">
        <f>'Summary Stats'!$I55</f>
        <v/>
      </c>
      <c r="K134" s="115">
        <f>'Summary Stats'!$J55</f>
        <v/>
      </c>
      <c r="L134" s="115">
        <f>'Summary Stats'!$K55</f>
        <v/>
      </c>
      <c r="M134" s="115">
        <f>'Summary Stats'!$L55</f>
        <v/>
      </c>
      <c r="N134" s="115">
        <f>'Summary Stats'!$M55</f>
        <v/>
      </c>
      <c r="O134" s="115">
        <f>'Summary Stats'!$C55/1000</f>
        <v/>
      </c>
      <c r="P134" s="115">
        <f>'Summary Stats'!$C55*'Summary Stats'!$H55/10000</f>
        <v/>
      </c>
      <c r="Q134" s="113">
        <f>'Net Issuance Summary'!F55</f>
        <v/>
      </c>
      <c r="R134" s="139">
        <f>'Summary Stats'!R55</f>
        <v/>
      </c>
      <c r="S134" s="139">
        <f>'Nonbill Summary Stats'!Q55</f>
        <v/>
      </c>
      <c r="AO134" s="140" t="n"/>
    </row>
    <row r="135">
      <c r="A135" s="138" t="n">
        <v>46310</v>
      </c>
      <c r="B135" s="115">
        <f>'Summary Stats'!$F56</f>
        <v/>
      </c>
      <c r="C135" s="115">
        <f>'Summary Stats'!$G56</f>
        <v/>
      </c>
      <c r="D135" s="115">
        <f>'Summary Stats'!$O56</f>
        <v/>
      </c>
      <c r="E135" s="112">
        <f>'Summary Stats'!$I56/'Summary Stats'!$C56</f>
        <v/>
      </c>
      <c r="F135" s="112">
        <f>'Summary Stats'!$J56/'Summary Stats'!$C56</f>
        <v/>
      </c>
      <c r="G135" s="112">
        <f>'Summary Stats'!$K56/'Summary Stats'!$C56</f>
        <v/>
      </c>
      <c r="H135" s="116">
        <f>'Summary Stats'!$L56/'Summary Stats'!$C56</f>
        <v/>
      </c>
      <c r="I135" s="116">
        <f>'Summary Stats'!$M56/'Summary Stats'!$C56</f>
        <v/>
      </c>
      <c r="J135" s="115">
        <f>'Summary Stats'!$I56</f>
        <v/>
      </c>
      <c r="K135" s="115">
        <f>'Summary Stats'!$J56</f>
        <v/>
      </c>
      <c r="L135" s="115">
        <f>'Summary Stats'!$K56</f>
        <v/>
      </c>
      <c r="M135" s="115">
        <f>'Summary Stats'!$L56</f>
        <v/>
      </c>
      <c r="N135" s="115">
        <f>'Summary Stats'!$M56</f>
        <v/>
      </c>
      <c r="O135" s="115">
        <f>'Summary Stats'!$C56/1000</f>
        <v/>
      </c>
      <c r="P135" s="115">
        <f>'Summary Stats'!$C56*'Summary Stats'!$H56/10000</f>
        <v/>
      </c>
      <c r="Q135" s="113">
        <f>'Net Issuance Summary'!F56</f>
        <v/>
      </c>
      <c r="R135" s="139">
        <f>'Summary Stats'!R56</f>
        <v/>
      </c>
      <c r="S135" s="139">
        <f>'Nonbill Summary Stats'!Q56</f>
        <v/>
      </c>
      <c r="AO135" s="140" t="n"/>
    </row>
    <row r="136">
      <c r="A136" s="138" t="n">
        <v>46341</v>
      </c>
      <c r="B136" s="115">
        <f>'Summary Stats'!$F57</f>
        <v/>
      </c>
      <c r="C136" s="115">
        <f>'Summary Stats'!$G57</f>
        <v/>
      </c>
      <c r="D136" s="115">
        <f>'Summary Stats'!$O57</f>
        <v/>
      </c>
      <c r="E136" s="112">
        <f>'Summary Stats'!$I57/'Summary Stats'!$C57</f>
        <v/>
      </c>
      <c r="F136" s="112">
        <f>'Summary Stats'!$J57/'Summary Stats'!$C57</f>
        <v/>
      </c>
      <c r="G136" s="112">
        <f>'Summary Stats'!$K57/'Summary Stats'!$C57</f>
        <v/>
      </c>
      <c r="H136" s="116">
        <f>'Summary Stats'!$L57/'Summary Stats'!$C57</f>
        <v/>
      </c>
      <c r="I136" s="116">
        <f>'Summary Stats'!$M57/'Summary Stats'!$C57</f>
        <v/>
      </c>
      <c r="J136" s="115">
        <f>'Summary Stats'!$I57</f>
        <v/>
      </c>
      <c r="K136" s="115">
        <f>'Summary Stats'!$J57</f>
        <v/>
      </c>
      <c r="L136" s="115">
        <f>'Summary Stats'!$K57</f>
        <v/>
      </c>
      <c r="M136" s="115">
        <f>'Summary Stats'!$L57</f>
        <v/>
      </c>
      <c r="N136" s="115">
        <f>'Summary Stats'!$M57</f>
        <v/>
      </c>
      <c r="O136" s="115">
        <f>'Summary Stats'!$C57/1000</f>
        <v/>
      </c>
      <c r="P136" s="115">
        <f>'Summary Stats'!$C57*'Summary Stats'!$H57/10000</f>
        <v/>
      </c>
      <c r="Q136" s="113">
        <f>'Net Issuance Summary'!F57</f>
        <v/>
      </c>
      <c r="R136" s="139">
        <f>'Summary Stats'!R57</f>
        <v/>
      </c>
      <c r="S136" s="139">
        <f>'Nonbill Summary Stats'!Q57</f>
        <v/>
      </c>
      <c r="AO136" s="140" t="n"/>
    </row>
    <row r="137">
      <c r="A137" s="138" t="n">
        <v>46371</v>
      </c>
      <c r="B137" s="115">
        <f>'Summary Stats'!$F58</f>
        <v/>
      </c>
      <c r="C137" s="115">
        <f>'Summary Stats'!$G58</f>
        <v/>
      </c>
      <c r="D137" s="115">
        <f>'Summary Stats'!$O58</f>
        <v/>
      </c>
      <c r="E137" s="112">
        <f>'Summary Stats'!$I58/'Summary Stats'!$C58</f>
        <v/>
      </c>
      <c r="F137" s="112">
        <f>'Summary Stats'!$J58/'Summary Stats'!$C58</f>
        <v/>
      </c>
      <c r="G137" s="112">
        <f>'Summary Stats'!$K58/'Summary Stats'!$C58</f>
        <v/>
      </c>
      <c r="H137" s="116">
        <f>'Summary Stats'!$L58/'Summary Stats'!$C58</f>
        <v/>
      </c>
      <c r="I137" s="116">
        <f>'Summary Stats'!$M58/'Summary Stats'!$C58</f>
        <v/>
      </c>
      <c r="J137" s="115">
        <f>'Summary Stats'!$I58</f>
        <v/>
      </c>
      <c r="K137" s="115">
        <f>'Summary Stats'!$J58</f>
        <v/>
      </c>
      <c r="L137" s="115">
        <f>'Summary Stats'!$K58</f>
        <v/>
      </c>
      <c r="M137" s="115">
        <f>'Summary Stats'!$L58</f>
        <v/>
      </c>
      <c r="N137" s="115">
        <f>'Summary Stats'!$M58</f>
        <v/>
      </c>
      <c r="O137" s="115">
        <f>'Summary Stats'!$C58/1000</f>
        <v/>
      </c>
      <c r="P137" s="115">
        <f>'Summary Stats'!$C58*'Summary Stats'!$H58/10000</f>
        <v/>
      </c>
      <c r="Q137" s="113">
        <f>'Net Issuance Summary'!F58</f>
        <v/>
      </c>
      <c r="R137" s="139">
        <f>'Summary Stats'!R58</f>
        <v/>
      </c>
      <c r="S137" s="139">
        <f>'Nonbill Summary Stats'!Q58</f>
        <v/>
      </c>
      <c r="AO137" s="140" t="n"/>
    </row>
    <row r="138">
      <c r="A138" s="138" t="n">
        <v>46402</v>
      </c>
      <c r="B138" s="115">
        <f>'Summary Stats'!$F59</f>
        <v/>
      </c>
      <c r="C138" s="115">
        <f>'Summary Stats'!$G59</f>
        <v/>
      </c>
      <c r="D138" s="115">
        <f>'Summary Stats'!$O59</f>
        <v/>
      </c>
      <c r="E138" s="112">
        <f>'Summary Stats'!$I59/'Summary Stats'!$C59</f>
        <v/>
      </c>
      <c r="F138" s="112">
        <f>'Summary Stats'!$J59/'Summary Stats'!$C59</f>
        <v/>
      </c>
      <c r="G138" s="112">
        <f>'Summary Stats'!$K59/'Summary Stats'!$C59</f>
        <v/>
      </c>
      <c r="H138" s="116">
        <f>'Summary Stats'!$L59/'Summary Stats'!$C59</f>
        <v/>
      </c>
      <c r="I138" s="116">
        <f>'Summary Stats'!$M59/'Summary Stats'!$C59</f>
        <v/>
      </c>
      <c r="J138" s="115">
        <f>'Summary Stats'!$I59</f>
        <v/>
      </c>
      <c r="K138" s="115">
        <f>'Summary Stats'!$J59</f>
        <v/>
      </c>
      <c r="L138" s="115">
        <f>'Summary Stats'!$K59</f>
        <v/>
      </c>
      <c r="M138" s="115">
        <f>'Summary Stats'!$L59</f>
        <v/>
      </c>
      <c r="N138" s="115">
        <f>'Summary Stats'!$M59</f>
        <v/>
      </c>
      <c r="O138" s="115">
        <f>'Summary Stats'!$C59/1000</f>
        <v/>
      </c>
      <c r="P138" s="115">
        <f>'Summary Stats'!$C59*'Summary Stats'!$H59/10000</f>
        <v/>
      </c>
      <c r="Q138" s="113">
        <f>'Net Issuance Summary'!F59</f>
        <v/>
      </c>
      <c r="R138" s="139">
        <f>'Summary Stats'!R59</f>
        <v/>
      </c>
      <c r="S138" s="139">
        <f>'Nonbill Summary Stats'!Q59</f>
        <v/>
      </c>
      <c r="AO138" s="140" t="n"/>
    </row>
    <row r="139">
      <c r="A139" s="138" t="n">
        <v>46433</v>
      </c>
      <c r="B139" s="115">
        <f>'Summary Stats'!$F60</f>
        <v/>
      </c>
      <c r="C139" s="115">
        <f>'Summary Stats'!$G60</f>
        <v/>
      </c>
      <c r="D139" s="115">
        <f>'Summary Stats'!$O60</f>
        <v/>
      </c>
      <c r="E139" s="112">
        <f>'Summary Stats'!$I60/'Summary Stats'!$C60</f>
        <v/>
      </c>
      <c r="F139" s="112">
        <f>'Summary Stats'!$J60/'Summary Stats'!$C60</f>
        <v/>
      </c>
      <c r="G139" s="112">
        <f>'Summary Stats'!$K60/'Summary Stats'!$C60</f>
        <v/>
      </c>
      <c r="H139" s="116">
        <f>'Summary Stats'!$L60/'Summary Stats'!$C60</f>
        <v/>
      </c>
      <c r="I139" s="116">
        <f>'Summary Stats'!$M60/'Summary Stats'!$C60</f>
        <v/>
      </c>
      <c r="J139" s="115">
        <f>'Summary Stats'!$I60</f>
        <v/>
      </c>
      <c r="K139" s="115">
        <f>'Summary Stats'!$J60</f>
        <v/>
      </c>
      <c r="L139" s="115">
        <f>'Summary Stats'!$K60</f>
        <v/>
      </c>
      <c r="M139" s="115">
        <f>'Summary Stats'!$L60</f>
        <v/>
      </c>
      <c r="N139" s="115">
        <f>'Summary Stats'!$M60</f>
        <v/>
      </c>
      <c r="O139" s="115">
        <f>'Summary Stats'!$C60/1000</f>
        <v/>
      </c>
      <c r="P139" s="115">
        <f>'Summary Stats'!$C60*'Summary Stats'!$H60/10000</f>
        <v/>
      </c>
      <c r="Q139" s="113">
        <f>'Net Issuance Summary'!F60</f>
        <v/>
      </c>
      <c r="R139" s="139">
        <f>'Summary Stats'!R60</f>
        <v/>
      </c>
      <c r="S139" s="139">
        <f>'Nonbill Summary Stats'!Q60</f>
        <v/>
      </c>
      <c r="AO139" s="140" t="n"/>
    </row>
    <row r="140">
      <c r="A140" s="138" t="n">
        <v>46461</v>
      </c>
      <c r="B140" s="115">
        <f>'Summary Stats'!$F61</f>
        <v/>
      </c>
      <c r="C140" s="115">
        <f>'Summary Stats'!$G61</f>
        <v/>
      </c>
      <c r="D140" s="115">
        <f>'Summary Stats'!$O61</f>
        <v/>
      </c>
      <c r="E140" s="112">
        <f>'Summary Stats'!$I61/'Summary Stats'!$C61</f>
        <v/>
      </c>
      <c r="F140" s="112">
        <f>'Summary Stats'!$J61/'Summary Stats'!$C61</f>
        <v/>
      </c>
      <c r="G140" s="112">
        <f>'Summary Stats'!$K61/'Summary Stats'!$C61</f>
        <v/>
      </c>
      <c r="H140" s="116">
        <f>'Summary Stats'!$L61/'Summary Stats'!$C61</f>
        <v/>
      </c>
      <c r="I140" s="116">
        <f>'Summary Stats'!$M61/'Summary Stats'!$C61</f>
        <v/>
      </c>
      <c r="J140" s="115">
        <f>'Summary Stats'!$I61</f>
        <v/>
      </c>
      <c r="K140" s="115">
        <f>'Summary Stats'!$J61</f>
        <v/>
      </c>
      <c r="L140" s="115">
        <f>'Summary Stats'!$K61</f>
        <v/>
      </c>
      <c r="M140" s="115">
        <f>'Summary Stats'!$L61</f>
        <v/>
      </c>
      <c r="N140" s="115">
        <f>'Summary Stats'!$M61</f>
        <v/>
      </c>
      <c r="O140" s="115">
        <f>'Summary Stats'!$C61/1000</f>
        <v/>
      </c>
      <c r="P140" s="115">
        <f>'Summary Stats'!$C61*'Summary Stats'!$H61/10000</f>
        <v/>
      </c>
      <c r="Q140" s="113">
        <f>'Net Issuance Summary'!F61</f>
        <v/>
      </c>
      <c r="R140" s="139">
        <f>'Summary Stats'!R61</f>
        <v/>
      </c>
      <c r="S140" s="139">
        <f>'Nonbill Summary Stats'!Q61</f>
        <v/>
      </c>
      <c r="AO140" s="140" t="n"/>
    </row>
    <row r="141">
      <c r="A141" s="138" t="n">
        <v>46492</v>
      </c>
      <c r="B141" s="115">
        <f>'Summary Stats'!$F62</f>
        <v/>
      </c>
      <c r="C141" s="115">
        <f>'Summary Stats'!$G62</f>
        <v/>
      </c>
      <c r="D141" s="115">
        <f>'Summary Stats'!$O62</f>
        <v/>
      </c>
      <c r="E141" s="112">
        <f>'Summary Stats'!$I62/'Summary Stats'!$C62</f>
        <v/>
      </c>
      <c r="F141" s="112">
        <f>'Summary Stats'!$J62/'Summary Stats'!$C62</f>
        <v/>
      </c>
      <c r="G141" s="112">
        <f>'Summary Stats'!$K62/'Summary Stats'!$C62</f>
        <v/>
      </c>
      <c r="H141" s="116">
        <f>'Summary Stats'!$L62/'Summary Stats'!$C62</f>
        <v/>
      </c>
      <c r="I141" s="116">
        <f>'Summary Stats'!$M62/'Summary Stats'!$C62</f>
        <v/>
      </c>
      <c r="J141" s="115">
        <f>'Summary Stats'!$I62</f>
        <v/>
      </c>
      <c r="K141" s="115">
        <f>'Summary Stats'!$J62</f>
        <v/>
      </c>
      <c r="L141" s="115">
        <f>'Summary Stats'!$K62</f>
        <v/>
      </c>
      <c r="M141" s="115">
        <f>'Summary Stats'!$L62</f>
        <v/>
      </c>
      <c r="N141" s="115">
        <f>'Summary Stats'!$M62</f>
        <v/>
      </c>
      <c r="O141" s="115">
        <f>'Summary Stats'!$C62/1000</f>
        <v/>
      </c>
      <c r="P141" s="115">
        <f>'Summary Stats'!$C62*'Summary Stats'!$H62/10000</f>
        <v/>
      </c>
      <c r="Q141" s="113">
        <f>'Net Issuance Summary'!F62</f>
        <v/>
      </c>
      <c r="R141" s="139">
        <f>'Summary Stats'!R62</f>
        <v/>
      </c>
      <c r="S141" s="139">
        <f>'Nonbill Summary Stats'!Q62</f>
        <v/>
      </c>
      <c r="AO141" s="140" t="n"/>
    </row>
    <row r="142">
      <c r="A142" s="138" t="n">
        <v>46522</v>
      </c>
      <c r="B142" s="115">
        <f>'Summary Stats'!$F63</f>
        <v/>
      </c>
      <c r="C142" s="115">
        <f>'Summary Stats'!$G63</f>
        <v/>
      </c>
      <c r="D142" s="115">
        <f>'Summary Stats'!$O63</f>
        <v/>
      </c>
      <c r="E142" s="112">
        <f>'Summary Stats'!$I63/'Summary Stats'!$C63</f>
        <v/>
      </c>
      <c r="F142" s="112">
        <f>'Summary Stats'!$J63/'Summary Stats'!$C63</f>
        <v/>
      </c>
      <c r="G142" s="112">
        <f>'Summary Stats'!$K63/'Summary Stats'!$C63</f>
        <v/>
      </c>
      <c r="H142" s="116">
        <f>'Summary Stats'!$L63/'Summary Stats'!$C63</f>
        <v/>
      </c>
      <c r="I142" s="116">
        <f>'Summary Stats'!$M63/'Summary Stats'!$C63</f>
        <v/>
      </c>
      <c r="J142" s="115">
        <f>'Summary Stats'!$I63</f>
        <v/>
      </c>
      <c r="K142" s="115">
        <f>'Summary Stats'!$J63</f>
        <v/>
      </c>
      <c r="L142" s="115">
        <f>'Summary Stats'!$K63</f>
        <v/>
      </c>
      <c r="M142" s="115">
        <f>'Summary Stats'!$L63</f>
        <v/>
      </c>
      <c r="N142" s="115">
        <f>'Summary Stats'!$M63</f>
        <v/>
      </c>
      <c r="O142" s="115">
        <f>'Summary Stats'!$C63/1000</f>
        <v/>
      </c>
      <c r="P142" s="115">
        <f>'Summary Stats'!$C63*'Summary Stats'!$H63/10000</f>
        <v/>
      </c>
      <c r="Q142" s="113">
        <f>'Net Issuance Summary'!F63</f>
        <v/>
      </c>
      <c r="R142" s="139">
        <f>'Summary Stats'!R63</f>
        <v/>
      </c>
      <c r="S142" s="139">
        <f>'Nonbill Summary Stats'!Q63</f>
        <v/>
      </c>
      <c r="AO142" s="140" t="n"/>
    </row>
    <row r="143">
      <c r="A143" s="138" t="n">
        <v>46553</v>
      </c>
      <c r="B143" s="115">
        <f>'Summary Stats'!$F64</f>
        <v/>
      </c>
      <c r="C143" s="115">
        <f>'Summary Stats'!$G64</f>
        <v/>
      </c>
      <c r="D143" s="115">
        <f>'Summary Stats'!$O64</f>
        <v/>
      </c>
      <c r="E143" s="112">
        <f>'Summary Stats'!$I64/'Summary Stats'!$C64</f>
        <v/>
      </c>
      <c r="F143" s="112">
        <f>'Summary Stats'!$J64/'Summary Stats'!$C64</f>
        <v/>
      </c>
      <c r="G143" s="112">
        <f>'Summary Stats'!$K64/'Summary Stats'!$C64</f>
        <v/>
      </c>
      <c r="H143" s="116">
        <f>'Summary Stats'!$L64/'Summary Stats'!$C64</f>
        <v/>
      </c>
      <c r="I143" s="116">
        <f>'Summary Stats'!$M64/'Summary Stats'!$C64</f>
        <v/>
      </c>
      <c r="J143" s="115">
        <f>'Summary Stats'!$I64</f>
        <v/>
      </c>
      <c r="K143" s="115">
        <f>'Summary Stats'!$J64</f>
        <v/>
      </c>
      <c r="L143" s="115">
        <f>'Summary Stats'!$K64</f>
        <v/>
      </c>
      <c r="M143" s="115">
        <f>'Summary Stats'!$L64</f>
        <v/>
      </c>
      <c r="N143" s="115">
        <f>'Summary Stats'!$M64</f>
        <v/>
      </c>
      <c r="O143" s="115">
        <f>'Summary Stats'!$C64/1000</f>
        <v/>
      </c>
      <c r="P143" s="115">
        <f>'Summary Stats'!$C64*'Summary Stats'!$H64/10000</f>
        <v/>
      </c>
      <c r="Q143" s="113">
        <f>'Net Issuance Summary'!F64</f>
        <v/>
      </c>
      <c r="R143" s="139">
        <f>'Summary Stats'!R64</f>
        <v/>
      </c>
      <c r="S143" s="139">
        <f>'Nonbill Summary Stats'!Q64</f>
        <v/>
      </c>
      <c r="AO143" s="140" t="n"/>
    </row>
    <row r="144">
      <c r="A144" s="138" t="n">
        <v>46583</v>
      </c>
      <c r="B144" s="115">
        <f>'Summary Stats'!$F65</f>
        <v/>
      </c>
      <c r="C144" s="115">
        <f>'Summary Stats'!$G65</f>
        <v/>
      </c>
      <c r="D144" s="115">
        <f>'Summary Stats'!$O65</f>
        <v/>
      </c>
      <c r="E144" s="112">
        <f>'Summary Stats'!$I65/'Summary Stats'!$C65</f>
        <v/>
      </c>
      <c r="F144" s="112">
        <f>'Summary Stats'!$J65/'Summary Stats'!$C65</f>
        <v/>
      </c>
      <c r="G144" s="112">
        <f>'Summary Stats'!$K65/'Summary Stats'!$C65</f>
        <v/>
      </c>
      <c r="H144" s="116">
        <f>'Summary Stats'!$L65/'Summary Stats'!$C65</f>
        <v/>
      </c>
      <c r="I144" s="116">
        <f>'Summary Stats'!$M65/'Summary Stats'!$C65</f>
        <v/>
      </c>
      <c r="J144" s="115">
        <f>'Summary Stats'!$I65</f>
        <v/>
      </c>
      <c r="K144" s="115">
        <f>'Summary Stats'!$J65</f>
        <v/>
      </c>
      <c r="L144" s="115">
        <f>'Summary Stats'!$K65</f>
        <v/>
      </c>
      <c r="M144" s="115">
        <f>'Summary Stats'!$L65</f>
        <v/>
      </c>
      <c r="N144" s="115">
        <f>'Summary Stats'!$M65</f>
        <v/>
      </c>
      <c r="O144" s="115">
        <f>'Summary Stats'!$C65/1000</f>
        <v/>
      </c>
      <c r="P144" s="115">
        <f>'Summary Stats'!$C65*'Summary Stats'!$H65/10000</f>
        <v/>
      </c>
      <c r="Q144" s="113">
        <f>'Net Issuance Summary'!F65</f>
        <v/>
      </c>
      <c r="R144" s="139">
        <f>'Summary Stats'!R65</f>
        <v/>
      </c>
      <c r="S144" s="139">
        <f>'Nonbill Summary Stats'!Q65</f>
        <v/>
      </c>
      <c r="AO144" s="140" t="n"/>
    </row>
    <row r="145">
      <c r="A145" s="138" t="n">
        <v>46614</v>
      </c>
      <c r="B145" s="115">
        <f>'Summary Stats'!$F66</f>
        <v/>
      </c>
      <c r="C145" s="115">
        <f>'Summary Stats'!$G66</f>
        <v/>
      </c>
      <c r="D145" s="115">
        <f>'Summary Stats'!$O66</f>
        <v/>
      </c>
      <c r="E145" s="112">
        <f>'Summary Stats'!$I66/'Summary Stats'!$C66</f>
        <v/>
      </c>
      <c r="F145" s="112">
        <f>'Summary Stats'!$J66/'Summary Stats'!$C66</f>
        <v/>
      </c>
      <c r="G145" s="112">
        <f>'Summary Stats'!$K66/'Summary Stats'!$C66</f>
        <v/>
      </c>
      <c r="H145" s="116">
        <f>'Summary Stats'!$L66/'Summary Stats'!$C66</f>
        <v/>
      </c>
      <c r="I145" s="116">
        <f>'Summary Stats'!$M66/'Summary Stats'!$C66</f>
        <v/>
      </c>
      <c r="J145" s="115">
        <f>'Summary Stats'!$I66</f>
        <v/>
      </c>
      <c r="K145" s="115">
        <f>'Summary Stats'!$J66</f>
        <v/>
      </c>
      <c r="L145" s="115">
        <f>'Summary Stats'!$K66</f>
        <v/>
      </c>
      <c r="M145" s="115">
        <f>'Summary Stats'!$L66</f>
        <v/>
      </c>
      <c r="N145" s="115">
        <f>'Summary Stats'!$M66</f>
        <v/>
      </c>
      <c r="O145" s="115">
        <f>'Summary Stats'!$C66/1000</f>
        <v/>
      </c>
      <c r="P145" s="115">
        <f>'Summary Stats'!$C66*'Summary Stats'!$H66/10000</f>
        <v/>
      </c>
      <c r="Q145" s="113">
        <f>'Net Issuance Summary'!F66</f>
        <v/>
      </c>
      <c r="R145" s="139">
        <f>'Summary Stats'!R66</f>
        <v/>
      </c>
      <c r="S145" s="139">
        <f>'Nonbill Summary Stats'!Q66</f>
        <v/>
      </c>
      <c r="AO145" s="140" t="n"/>
    </row>
    <row r="146">
      <c r="A146" s="138" t="n">
        <v>46645</v>
      </c>
      <c r="B146" s="115">
        <f>'Summary Stats'!$F67</f>
        <v/>
      </c>
      <c r="C146" s="115">
        <f>'Summary Stats'!$G67</f>
        <v/>
      </c>
      <c r="D146" s="115">
        <f>'Summary Stats'!$O67</f>
        <v/>
      </c>
      <c r="E146" s="112">
        <f>'Summary Stats'!$I67/'Summary Stats'!$C67</f>
        <v/>
      </c>
      <c r="F146" s="112">
        <f>'Summary Stats'!$J67/'Summary Stats'!$C67</f>
        <v/>
      </c>
      <c r="G146" s="112">
        <f>'Summary Stats'!$K67/'Summary Stats'!$C67</f>
        <v/>
      </c>
      <c r="H146" s="116">
        <f>'Summary Stats'!$L67/'Summary Stats'!$C67</f>
        <v/>
      </c>
      <c r="I146" s="116">
        <f>'Summary Stats'!$M67/'Summary Stats'!$C67</f>
        <v/>
      </c>
      <c r="J146" s="115">
        <f>'Summary Stats'!$I67</f>
        <v/>
      </c>
      <c r="K146" s="115">
        <f>'Summary Stats'!$J67</f>
        <v/>
      </c>
      <c r="L146" s="115">
        <f>'Summary Stats'!$K67</f>
        <v/>
      </c>
      <c r="M146" s="115">
        <f>'Summary Stats'!$L67</f>
        <v/>
      </c>
      <c r="N146" s="115">
        <f>'Summary Stats'!$M67</f>
        <v/>
      </c>
      <c r="O146" s="115">
        <f>'Summary Stats'!$C67/1000</f>
        <v/>
      </c>
      <c r="P146" s="115">
        <f>'Summary Stats'!$C67*'Summary Stats'!$H67/10000</f>
        <v/>
      </c>
      <c r="Q146" s="113">
        <f>'Net Issuance Summary'!F67</f>
        <v/>
      </c>
      <c r="R146" s="139">
        <f>'Summary Stats'!R67</f>
        <v/>
      </c>
      <c r="S146" s="139">
        <f>'Nonbill Summary Stats'!Q67</f>
        <v/>
      </c>
      <c r="AO146" s="140" t="n"/>
    </row>
    <row r="147">
      <c r="A147" s="138" t="n">
        <v>46675</v>
      </c>
      <c r="B147" s="115">
        <f>'Summary Stats'!$F68</f>
        <v/>
      </c>
      <c r="C147" s="115">
        <f>'Summary Stats'!$G68</f>
        <v/>
      </c>
      <c r="D147" s="115">
        <f>'Summary Stats'!$O68</f>
        <v/>
      </c>
      <c r="E147" s="112">
        <f>'Summary Stats'!$I68/'Summary Stats'!$C68</f>
        <v/>
      </c>
      <c r="F147" s="112">
        <f>'Summary Stats'!$J68/'Summary Stats'!$C68</f>
        <v/>
      </c>
      <c r="G147" s="112">
        <f>'Summary Stats'!$K68/'Summary Stats'!$C68</f>
        <v/>
      </c>
      <c r="H147" s="116">
        <f>'Summary Stats'!$L68/'Summary Stats'!$C68</f>
        <v/>
      </c>
      <c r="I147" s="116">
        <f>'Summary Stats'!$M68/'Summary Stats'!$C68</f>
        <v/>
      </c>
      <c r="J147" s="115">
        <f>'Summary Stats'!$I68</f>
        <v/>
      </c>
      <c r="K147" s="115">
        <f>'Summary Stats'!$J68</f>
        <v/>
      </c>
      <c r="L147" s="115">
        <f>'Summary Stats'!$K68</f>
        <v/>
      </c>
      <c r="M147" s="115">
        <f>'Summary Stats'!$L68</f>
        <v/>
      </c>
      <c r="N147" s="115">
        <f>'Summary Stats'!$M68</f>
        <v/>
      </c>
      <c r="O147" s="115">
        <f>'Summary Stats'!$C68/1000</f>
        <v/>
      </c>
      <c r="P147" s="115">
        <f>'Summary Stats'!$C68*'Summary Stats'!$H68/10000</f>
        <v/>
      </c>
      <c r="Q147" s="113">
        <f>'Net Issuance Summary'!F68</f>
        <v/>
      </c>
      <c r="R147" s="139">
        <f>'Summary Stats'!R68</f>
        <v/>
      </c>
      <c r="S147" s="139">
        <f>'Nonbill Summary Stats'!Q68</f>
        <v/>
      </c>
      <c r="AO147" s="140" t="n"/>
    </row>
    <row r="148">
      <c r="A148" s="138" t="n">
        <v>46706</v>
      </c>
      <c r="B148" s="115">
        <f>'Summary Stats'!$F69</f>
        <v/>
      </c>
      <c r="C148" s="115">
        <f>'Summary Stats'!$G69</f>
        <v/>
      </c>
      <c r="D148" s="115">
        <f>'Summary Stats'!$O69</f>
        <v/>
      </c>
      <c r="E148" s="112">
        <f>'Summary Stats'!$I69/'Summary Stats'!$C69</f>
        <v/>
      </c>
      <c r="F148" s="112">
        <f>'Summary Stats'!$J69/'Summary Stats'!$C69</f>
        <v/>
      </c>
      <c r="G148" s="112">
        <f>'Summary Stats'!$K69/'Summary Stats'!$C69</f>
        <v/>
      </c>
      <c r="H148" s="116">
        <f>'Summary Stats'!$L69/'Summary Stats'!$C69</f>
        <v/>
      </c>
      <c r="I148" s="116">
        <f>'Summary Stats'!$M69/'Summary Stats'!$C69</f>
        <v/>
      </c>
      <c r="J148" s="115">
        <f>'Summary Stats'!$I69</f>
        <v/>
      </c>
      <c r="K148" s="115">
        <f>'Summary Stats'!$J69</f>
        <v/>
      </c>
      <c r="L148" s="115">
        <f>'Summary Stats'!$K69</f>
        <v/>
      </c>
      <c r="M148" s="115">
        <f>'Summary Stats'!$L69</f>
        <v/>
      </c>
      <c r="N148" s="115">
        <f>'Summary Stats'!$M69</f>
        <v/>
      </c>
      <c r="O148" s="115">
        <f>'Summary Stats'!$C69/1000</f>
        <v/>
      </c>
      <c r="P148" s="115">
        <f>'Summary Stats'!$C69*'Summary Stats'!$H69/10000</f>
        <v/>
      </c>
      <c r="Q148" s="113">
        <f>'Net Issuance Summary'!F69</f>
        <v/>
      </c>
      <c r="R148" s="139">
        <f>'Summary Stats'!R69</f>
        <v/>
      </c>
      <c r="S148" s="139">
        <f>'Nonbill Summary Stats'!Q69</f>
        <v/>
      </c>
      <c r="AO148" s="140" t="n"/>
    </row>
    <row r="149">
      <c r="A149" s="138" t="n">
        <v>46736</v>
      </c>
      <c r="B149" s="115">
        <f>'Summary Stats'!$F70</f>
        <v/>
      </c>
      <c r="C149" s="115">
        <f>'Summary Stats'!$G70</f>
        <v/>
      </c>
      <c r="D149" s="115">
        <f>'Summary Stats'!$O70</f>
        <v/>
      </c>
      <c r="E149" s="112">
        <f>'Summary Stats'!$I70/'Summary Stats'!$C70</f>
        <v/>
      </c>
      <c r="F149" s="112">
        <f>'Summary Stats'!$J70/'Summary Stats'!$C70</f>
        <v/>
      </c>
      <c r="G149" s="112">
        <f>'Summary Stats'!$K70/'Summary Stats'!$C70</f>
        <v/>
      </c>
      <c r="H149" s="116">
        <f>'Summary Stats'!$L70/'Summary Stats'!$C70</f>
        <v/>
      </c>
      <c r="I149" s="116">
        <f>'Summary Stats'!$M70/'Summary Stats'!$C70</f>
        <v/>
      </c>
      <c r="J149" s="115">
        <f>'Summary Stats'!$I70</f>
        <v/>
      </c>
      <c r="K149" s="115">
        <f>'Summary Stats'!$J70</f>
        <v/>
      </c>
      <c r="L149" s="115">
        <f>'Summary Stats'!$K70</f>
        <v/>
      </c>
      <c r="M149" s="115">
        <f>'Summary Stats'!$L70</f>
        <v/>
      </c>
      <c r="N149" s="115">
        <f>'Summary Stats'!$M70</f>
        <v/>
      </c>
      <c r="O149" s="115">
        <f>'Summary Stats'!$C70/1000</f>
        <v/>
      </c>
      <c r="P149" s="115">
        <f>'Summary Stats'!$C70*'Summary Stats'!$H70/10000</f>
        <v/>
      </c>
      <c r="Q149" s="113">
        <f>'Net Issuance Summary'!F70</f>
        <v/>
      </c>
      <c r="R149" s="139">
        <f>'Summary Stats'!R70</f>
        <v/>
      </c>
      <c r="S149" s="139">
        <f>'Nonbill Summary Stats'!Q70</f>
        <v/>
      </c>
      <c r="AO149" s="140" t="n"/>
    </row>
    <row r="150">
      <c r="A150" s="138" t="n">
        <v>46767</v>
      </c>
      <c r="B150" s="115">
        <f>'Summary Stats'!$F71</f>
        <v/>
      </c>
      <c r="C150" s="115">
        <f>'Summary Stats'!$G71</f>
        <v/>
      </c>
      <c r="D150" s="115">
        <f>'Summary Stats'!$O71</f>
        <v/>
      </c>
      <c r="E150" s="112">
        <f>'Summary Stats'!$I71/'Summary Stats'!$C71</f>
        <v/>
      </c>
      <c r="F150" s="112">
        <f>'Summary Stats'!$J71/'Summary Stats'!$C71</f>
        <v/>
      </c>
      <c r="G150" s="112">
        <f>'Summary Stats'!$K71/'Summary Stats'!$C71</f>
        <v/>
      </c>
      <c r="H150" s="116">
        <f>'Summary Stats'!$L71/'Summary Stats'!$C71</f>
        <v/>
      </c>
      <c r="I150" s="116">
        <f>'Summary Stats'!$M71/'Summary Stats'!$C71</f>
        <v/>
      </c>
      <c r="J150" s="115">
        <f>'Summary Stats'!$I71</f>
        <v/>
      </c>
      <c r="K150" s="115">
        <f>'Summary Stats'!$J71</f>
        <v/>
      </c>
      <c r="L150" s="115">
        <f>'Summary Stats'!$K71</f>
        <v/>
      </c>
      <c r="M150" s="115">
        <f>'Summary Stats'!$L71</f>
        <v/>
      </c>
      <c r="N150" s="115">
        <f>'Summary Stats'!$M71</f>
        <v/>
      </c>
      <c r="O150" s="115">
        <f>'Summary Stats'!$C71/1000</f>
        <v/>
      </c>
      <c r="P150" s="115">
        <f>'Summary Stats'!$C71*'Summary Stats'!$H71/10000</f>
        <v/>
      </c>
      <c r="Q150" s="113">
        <f>'Net Issuance Summary'!F71</f>
        <v/>
      </c>
      <c r="R150" s="139">
        <f>'Summary Stats'!R71</f>
        <v/>
      </c>
      <c r="S150" s="139">
        <f>'Nonbill Summary Stats'!Q71</f>
        <v/>
      </c>
      <c r="AO150" s="140" t="n"/>
    </row>
    <row r="151">
      <c r="A151" s="138" t="n">
        <v>46798</v>
      </c>
      <c r="B151" s="115">
        <f>'Summary Stats'!$F72</f>
        <v/>
      </c>
      <c r="C151" s="115">
        <f>'Summary Stats'!$G72</f>
        <v/>
      </c>
      <c r="D151" s="115">
        <f>'Summary Stats'!$O72</f>
        <v/>
      </c>
      <c r="E151" s="112">
        <f>'Summary Stats'!$I72/'Summary Stats'!$C72</f>
        <v/>
      </c>
      <c r="F151" s="112">
        <f>'Summary Stats'!$J72/'Summary Stats'!$C72</f>
        <v/>
      </c>
      <c r="G151" s="112">
        <f>'Summary Stats'!$K72/'Summary Stats'!$C72</f>
        <v/>
      </c>
      <c r="H151" s="116">
        <f>'Summary Stats'!$L72/'Summary Stats'!$C72</f>
        <v/>
      </c>
      <c r="I151" s="116">
        <f>'Summary Stats'!$M72/'Summary Stats'!$C72</f>
        <v/>
      </c>
      <c r="J151" s="115">
        <f>'Summary Stats'!$I72</f>
        <v/>
      </c>
      <c r="K151" s="115">
        <f>'Summary Stats'!$J72</f>
        <v/>
      </c>
      <c r="L151" s="115">
        <f>'Summary Stats'!$K72</f>
        <v/>
      </c>
      <c r="M151" s="115">
        <f>'Summary Stats'!$L72</f>
        <v/>
      </c>
      <c r="N151" s="115">
        <f>'Summary Stats'!$M72</f>
        <v/>
      </c>
      <c r="O151" s="115">
        <f>'Summary Stats'!$C72/1000</f>
        <v/>
      </c>
      <c r="P151" s="115">
        <f>'Summary Stats'!$C72*'Summary Stats'!$H72/10000</f>
        <v/>
      </c>
      <c r="Q151" s="113">
        <f>'Net Issuance Summary'!F72</f>
        <v/>
      </c>
      <c r="R151" s="139">
        <f>'Summary Stats'!R72</f>
        <v/>
      </c>
      <c r="S151" s="139">
        <f>'Nonbill Summary Stats'!Q72</f>
        <v/>
      </c>
      <c r="AO151" s="140" t="n"/>
    </row>
    <row r="152">
      <c r="A152" s="138" t="n">
        <v>46827</v>
      </c>
      <c r="B152" s="115">
        <f>'Summary Stats'!$F73</f>
        <v/>
      </c>
      <c r="C152" s="115">
        <f>'Summary Stats'!$G73</f>
        <v/>
      </c>
      <c r="D152" s="115">
        <f>'Summary Stats'!$O73</f>
        <v/>
      </c>
      <c r="E152" s="112">
        <f>'Summary Stats'!$I73/'Summary Stats'!$C73</f>
        <v/>
      </c>
      <c r="F152" s="112">
        <f>'Summary Stats'!$J73/'Summary Stats'!$C73</f>
        <v/>
      </c>
      <c r="G152" s="112">
        <f>'Summary Stats'!$K73/'Summary Stats'!$C73</f>
        <v/>
      </c>
      <c r="H152" s="116">
        <f>'Summary Stats'!$L73/'Summary Stats'!$C73</f>
        <v/>
      </c>
      <c r="I152" s="116">
        <f>'Summary Stats'!$M73/'Summary Stats'!$C73</f>
        <v/>
      </c>
      <c r="J152" s="115">
        <f>'Summary Stats'!$I73</f>
        <v/>
      </c>
      <c r="K152" s="115">
        <f>'Summary Stats'!$J73</f>
        <v/>
      </c>
      <c r="L152" s="115">
        <f>'Summary Stats'!$K73</f>
        <v/>
      </c>
      <c r="M152" s="115">
        <f>'Summary Stats'!$L73</f>
        <v/>
      </c>
      <c r="N152" s="115">
        <f>'Summary Stats'!$M73</f>
        <v/>
      </c>
      <c r="O152" s="115">
        <f>'Summary Stats'!$C73/1000</f>
        <v/>
      </c>
      <c r="P152" s="115">
        <f>'Summary Stats'!$C73*'Summary Stats'!$H73/10000</f>
        <v/>
      </c>
      <c r="Q152" s="113">
        <f>'Net Issuance Summary'!F73</f>
        <v/>
      </c>
      <c r="R152" s="139">
        <f>'Summary Stats'!R73</f>
        <v/>
      </c>
      <c r="S152" s="139">
        <f>'Nonbill Summary Stats'!Q73</f>
        <v/>
      </c>
      <c r="AO152" s="140" t="n"/>
    </row>
    <row r="153">
      <c r="A153" s="138" t="n">
        <v>46858</v>
      </c>
      <c r="B153" s="115">
        <f>'Summary Stats'!$F74</f>
        <v/>
      </c>
      <c r="C153" s="115">
        <f>'Summary Stats'!$G74</f>
        <v/>
      </c>
      <c r="D153" s="115">
        <f>'Summary Stats'!$O74</f>
        <v/>
      </c>
      <c r="E153" s="112">
        <f>'Summary Stats'!$I74/'Summary Stats'!$C74</f>
        <v/>
      </c>
      <c r="F153" s="112">
        <f>'Summary Stats'!$J74/'Summary Stats'!$C74</f>
        <v/>
      </c>
      <c r="G153" s="112">
        <f>'Summary Stats'!$K74/'Summary Stats'!$C74</f>
        <v/>
      </c>
      <c r="H153" s="116">
        <f>'Summary Stats'!$L74/'Summary Stats'!$C74</f>
        <v/>
      </c>
      <c r="I153" s="116">
        <f>'Summary Stats'!$M74/'Summary Stats'!$C74</f>
        <v/>
      </c>
      <c r="J153" s="115">
        <f>'Summary Stats'!$I74</f>
        <v/>
      </c>
      <c r="K153" s="115">
        <f>'Summary Stats'!$J74</f>
        <v/>
      </c>
      <c r="L153" s="115">
        <f>'Summary Stats'!$K74</f>
        <v/>
      </c>
      <c r="M153" s="115">
        <f>'Summary Stats'!$L74</f>
        <v/>
      </c>
      <c r="N153" s="115">
        <f>'Summary Stats'!$M74</f>
        <v/>
      </c>
      <c r="O153" s="115">
        <f>'Summary Stats'!$C74/1000</f>
        <v/>
      </c>
      <c r="P153" s="115">
        <f>'Summary Stats'!$C74*'Summary Stats'!$H74/10000</f>
        <v/>
      </c>
      <c r="Q153" s="113">
        <f>'Net Issuance Summary'!F74</f>
        <v/>
      </c>
      <c r="R153" s="139">
        <f>'Summary Stats'!R74</f>
        <v/>
      </c>
      <c r="S153" s="139">
        <f>'Nonbill Summary Stats'!Q74</f>
        <v/>
      </c>
      <c r="AO153" s="140" t="n"/>
    </row>
    <row r="154">
      <c r="A154" s="138" t="n">
        <v>46888</v>
      </c>
      <c r="B154" s="115">
        <f>'Summary Stats'!$F75</f>
        <v/>
      </c>
      <c r="C154" s="115">
        <f>'Summary Stats'!$G75</f>
        <v/>
      </c>
      <c r="D154" s="115">
        <f>'Summary Stats'!$O75</f>
        <v/>
      </c>
      <c r="E154" s="112">
        <f>'Summary Stats'!$I75/'Summary Stats'!$C75</f>
        <v/>
      </c>
      <c r="F154" s="112">
        <f>'Summary Stats'!$J75/'Summary Stats'!$C75</f>
        <v/>
      </c>
      <c r="G154" s="112">
        <f>'Summary Stats'!$K75/'Summary Stats'!$C75</f>
        <v/>
      </c>
      <c r="H154" s="116">
        <f>'Summary Stats'!$L75/'Summary Stats'!$C75</f>
        <v/>
      </c>
      <c r="I154" s="116">
        <f>'Summary Stats'!$M75/'Summary Stats'!$C75</f>
        <v/>
      </c>
      <c r="J154" s="115">
        <f>'Summary Stats'!$I75</f>
        <v/>
      </c>
      <c r="K154" s="115">
        <f>'Summary Stats'!$J75</f>
        <v/>
      </c>
      <c r="L154" s="115">
        <f>'Summary Stats'!$K75</f>
        <v/>
      </c>
      <c r="M154" s="115">
        <f>'Summary Stats'!$L75</f>
        <v/>
      </c>
      <c r="N154" s="115">
        <f>'Summary Stats'!$M75</f>
        <v/>
      </c>
      <c r="O154" s="115">
        <f>'Summary Stats'!$C75/1000</f>
        <v/>
      </c>
      <c r="P154" s="115">
        <f>'Summary Stats'!$C75*'Summary Stats'!$H75/10000</f>
        <v/>
      </c>
      <c r="Q154" s="113">
        <f>'Net Issuance Summary'!F75</f>
        <v/>
      </c>
      <c r="R154" s="139">
        <f>'Summary Stats'!R75</f>
        <v/>
      </c>
      <c r="S154" s="139">
        <f>'Nonbill Summary Stats'!Q75</f>
        <v/>
      </c>
      <c r="AO154" s="140" t="n"/>
    </row>
    <row r="155">
      <c r="A155" s="138" t="n">
        <v>46919</v>
      </c>
      <c r="B155" s="115">
        <f>'Summary Stats'!$F76</f>
        <v/>
      </c>
      <c r="C155" s="115">
        <f>'Summary Stats'!$G76</f>
        <v/>
      </c>
      <c r="D155" s="115">
        <f>'Summary Stats'!$O76</f>
        <v/>
      </c>
      <c r="E155" s="112">
        <f>'Summary Stats'!$I76/'Summary Stats'!$C76</f>
        <v/>
      </c>
      <c r="F155" s="112">
        <f>'Summary Stats'!$J76/'Summary Stats'!$C76</f>
        <v/>
      </c>
      <c r="G155" s="112">
        <f>'Summary Stats'!$K76/'Summary Stats'!$C76</f>
        <v/>
      </c>
      <c r="H155" s="116">
        <f>'Summary Stats'!$L76/'Summary Stats'!$C76</f>
        <v/>
      </c>
      <c r="I155" s="116">
        <f>'Summary Stats'!$M76/'Summary Stats'!$C76</f>
        <v/>
      </c>
      <c r="J155" s="115">
        <f>'Summary Stats'!$I76</f>
        <v/>
      </c>
      <c r="K155" s="115">
        <f>'Summary Stats'!$J76</f>
        <v/>
      </c>
      <c r="L155" s="115">
        <f>'Summary Stats'!$K76</f>
        <v/>
      </c>
      <c r="M155" s="115">
        <f>'Summary Stats'!$L76</f>
        <v/>
      </c>
      <c r="N155" s="115">
        <f>'Summary Stats'!$M76</f>
        <v/>
      </c>
      <c r="O155" s="115">
        <f>'Summary Stats'!$C76/1000</f>
        <v/>
      </c>
      <c r="P155" s="115">
        <f>'Summary Stats'!$C76*'Summary Stats'!$H76/10000</f>
        <v/>
      </c>
      <c r="Q155" s="113">
        <f>'Net Issuance Summary'!F76</f>
        <v/>
      </c>
      <c r="R155" s="139">
        <f>'Summary Stats'!R76</f>
        <v/>
      </c>
      <c r="S155" s="139">
        <f>'Nonbill Summary Stats'!Q76</f>
        <v/>
      </c>
      <c r="AO155" s="140" t="n"/>
    </row>
    <row r="156">
      <c r="A156" s="138" t="n">
        <v>46949</v>
      </c>
      <c r="B156" s="115">
        <f>'Summary Stats'!$F77</f>
        <v/>
      </c>
      <c r="C156" s="115">
        <f>'Summary Stats'!$G77</f>
        <v/>
      </c>
      <c r="D156" s="115">
        <f>'Summary Stats'!$O77</f>
        <v/>
      </c>
      <c r="E156" s="112">
        <f>'Summary Stats'!$I77/'Summary Stats'!$C77</f>
        <v/>
      </c>
      <c r="F156" s="112">
        <f>'Summary Stats'!$J77/'Summary Stats'!$C77</f>
        <v/>
      </c>
      <c r="G156" s="112">
        <f>'Summary Stats'!$K77/'Summary Stats'!$C77</f>
        <v/>
      </c>
      <c r="H156" s="116">
        <f>'Summary Stats'!$L77/'Summary Stats'!$C77</f>
        <v/>
      </c>
      <c r="I156" s="116">
        <f>'Summary Stats'!$M77/'Summary Stats'!$C77</f>
        <v/>
      </c>
      <c r="J156" s="115">
        <f>'Summary Stats'!$I77</f>
        <v/>
      </c>
      <c r="K156" s="115">
        <f>'Summary Stats'!$J77</f>
        <v/>
      </c>
      <c r="L156" s="115">
        <f>'Summary Stats'!$K77</f>
        <v/>
      </c>
      <c r="M156" s="115">
        <f>'Summary Stats'!$L77</f>
        <v/>
      </c>
      <c r="N156" s="115">
        <f>'Summary Stats'!$M77</f>
        <v/>
      </c>
      <c r="O156" s="115">
        <f>'Summary Stats'!$C77/1000</f>
        <v/>
      </c>
      <c r="P156" s="115">
        <f>'Summary Stats'!$C77*'Summary Stats'!$H77/10000</f>
        <v/>
      </c>
      <c r="Q156" s="113">
        <f>'Net Issuance Summary'!F77</f>
        <v/>
      </c>
      <c r="R156" s="139">
        <f>'Summary Stats'!R77</f>
        <v/>
      </c>
      <c r="S156" s="139">
        <f>'Nonbill Summary Stats'!Q77</f>
        <v/>
      </c>
      <c r="AO156" s="140" t="n"/>
    </row>
    <row r="157">
      <c r="A157" s="138" t="n">
        <v>46980</v>
      </c>
      <c r="B157" s="115">
        <f>'Summary Stats'!$F78</f>
        <v/>
      </c>
      <c r="C157" s="115">
        <f>'Summary Stats'!$G78</f>
        <v/>
      </c>
      <c r="D157" s="115">
        <f>'Summary Stats'!$O78</f>
        <v/>
      </c>
      <c r="E157" s="112">
        <f>'Summary Stats'!$I78/'Summary Stats'!$C78</f>
        <v/>
      </c>
      <c r="F157" s="112">
        <f>'Summary Stats'!$J78/'Summary Stats'!$C78</f>
        <v/>
      </c>
      <c r="G157" s="112">
        <f>'Summary Stats'!$K78/'Summary Stats'!$C78</f>
        <v/>
      </c>
      <c r="H157" s="116">
        <f>'Summary Stats'!$L78/'Summary Stats'!$C78</f>
        <v/>
      </c>
      <c r="I157" s="116">
        <f>'Summary Stats'!$M78/'Summary Stats'!$C78</f>
        <v/>
      </c>
      <c r="J157" s="115">
        <f>'Summary Stats'!$I78</f>
        <v/>
      </c>
      <c r="K157" s="115">
        <f>'Summary Stats'!$J78</f>
        <v/>
      </c>
      <c r="L157" s="115">
        <f>'Summary Stats'!$K78</f>
        <v/>
      </c>
      <c r="M157" s="115">
        <f>'Summary Stats'!$L78</f>
        <v/>
      </c>
      <c r="N157" s="115">
        <f>'Summary Stats'!$M78</f>
        <v/>
      </c>
      <c r="O157" s="115">
        <f>'Summary Stats'!$C78/1000</f>
        <v/>
      </c>
      <c r="P157" s="115">
        <f>'Summary Stats'!$C78*'Summary Stats'!$H78/10000</f>
        <v/>
      </c>
      <c r="Q157" s="113">
        <f>'Net Issuance Summary'!F78</f>
        <v/>
      </c>
      <c r="R157" s="139">
        <f>'Summary Stats'!R78</f>
        <v/>
      </c>
      <c r="S157" s="139">
        <f>'Nonbill Summary Stats'!Q78</f>
        <v/>
      </c>
      <c r="AO157" s="140" t="n"/>
    </row>
    <row r="158">
      <c r="A158" s="138" t="n">
        <v>47011</v>
      </c>
      <c r="B158" s="115">
        <f>'Summary Stats'!$F79</f>
        <v/>
      </c>
      <c r="C158" s="115">
        <f>'Summary Stats'!$G79</f>
        <v/>
      </c>
      <c r="D158" s="115">
        <f>'Summary Stats'!$O79</f>
        <v/>
      </c>
      <c r="E158" s="112">
        <f>'Summary Stats'!$I79/'Summary Stats'!$C79</f>
        <v/>
      </c>
      <c r="F158" s="112">
        <f>'Summary Stats'!$J79/'Summary Stats'!$C79</f>
        <v/>
      </c>
      <c r="G158" s="112">
        <f>'Summary Stats'!$K79/'Summary Stats'!$C79</f>
        <v/>
      </c>
      <c r="H158" s="116">
        <f>'Summary Stats'!$L79/'Summary Stats'!$C79</f>
        <v/>
      </c>
      <c r="I158" s="116">
        <f>'Summary Stats'!$M79/'Summary Stats'!$C79</f>
        <v/>
      </c>
      <c r="J158" s="115">
        <f>'Summary Stats'!$I79</f>
        <v/>
      </c>
      <c r="K158" s="115">
        <f>'Summary Stats'!$J79</f>
        <v/>
      </c>
      <c r="L158" s="115">
        <f>'Summary Stats'!$K79</f>
        <v/>
      </c>
      <c r="M158" s="115">
        <f>'Summary Stats'!$L79</f>
        <v/>
      </c>
      <c r="N158" s="115">
        <f>'Summary Stats'!$M79</f>
        <v/>
      </c>
      <c r="O158" s="115">
        <f>'Summary Stats'!$C79/1000</f>
        <v/>
      </c>
      <c r="P158" s="115">
        <f>'Summary Stats'!$C79*'Summary Stats'!$H79/10000</f>
        <v/>
      </c>
      <c r="Q158" s="113">
        <f>'Net Issuance Summary'!F79</f>
        <v/>
      </c>
      <c r="R158" s="139">
        <f>'Summary Stats'!R79</f>
        <v/>
      </c>
      <c r="S158" s="139">
        <f>'Nonbill Summary Stats'!Q79</f>
        <v/>
      </c>
      <c r="AO158" s="140" t="n"/>
    </row>
    <row r="159">
      <c r="A159" s="138" t="n">
        <v>47041</v>
      </c>
      <c r="B159" s="115">
        <f>'Summary Stats'!$F80</f>
        <v/>
      </c>
      <c r="C159" s="115">
        <f>'Summary Stats'!$G80</f>
        <v/>
      </c>
      <c r="D159" s="115">
        <f>'Summary Stats'!$O80</f>
        <v/>
      </c>
      <c r="E159" s="112">
        <f>'Summary Stats'!$I80/'Summary Stats'!$C80</f>
        <v/>
      </c>
      <c r="F159" s="112">
        <f>'Summary Stats'!$J80/'Summary Stats'!$C80</f>
        <v/>
      </c>
      <c r="G159" s="112">
        <f>'Summary Stats'!$K80/'Summary Stats'!$C80</f>
        <v/>
      </c>
      <c r="H159" s="116">
        <f>'Summary Stats'!$L80/'Summary Stats'!$C80</f>
        <v/>
      </c>
      <c r="I159" s="116">
        <f>'Summary Stats'!$M80/'Summary Stats'!$C80</f>
        <v/>
      </c>
      <c r="J159" s="115">
        <f>'Summary Stats'!$I80</f>
        <v/>
      </c>
      <c r="K159" s="115">
        <f>'Summary Stats'!$J80</f>
        <v/>
      </c>
      <c r="L159" s="115">
        <f>'Summary Stats'!$K80</f>
        <v/>
      </c>
      <c r="M159" s="115">
        <f>'Summary Stats'!$L80</f>
        <v/>
      </c>
      <c r="N159" s="115">
        <f>'Summary Stats'!$M80</f>
        <v/>
      </c>
      <c r="O159" s="115">
        <f>'Summary Stats'!$C80/1000</f>
        <v/>
      </c>
      <c r="P159" s="115">
        <f>'Summary Stats'!$C80*'Summary Stats'!$H80/10000</f>
        <v/>
      </c>
      <c r="Q159" s="113">
        <f>'Net Issuance Summary'!F80</f>
        <v/>
      </c>
      <c r="R159" s="139">
        <f>'Summary Stats'!R80</f>
        <v/>
      </c>
      <c r="S159" s="139">
        <f>'Nonbill Summary Stats'!Q80</f>
        <v/>
      </c>
      <c r="AO159" s="140" t="n"/>
    </row>
    <row r="160">
      <c r="A160" s="138" t="n">
        <v>47072</v>
      </c>
      <c r="B160" s="115">
        <f>'Summary Stats'!$F81</f>
        <v/>
      </c>
      <c r="C160" s="115">
        <f>'Summary Stats'!$G81</f>
        <v/>
      </c>
      <c r="D160" s="115">
        <f>'Summary Stats'!$O81</f>
        <v/>
      </c>
      <c r="E160" s="112">
        <f>'Summary Stats'!$I81/'Summary Stats'!$C81</f>
        <v/>
      </c>
      <c r="F160" s="112">
        <f>'Summary Stats'!$J81/'Summary Stats'!$C81</f>
        <v/>
      </c>
      <c r="G160" s="112">
        <f>'Summary Stats'!$K81/'Summary Stats'!$C81</f>
        <v/>
      </c>
      <c r="H160" s="116">
        <f>'Summary Stats'!$L81/'Summary Stats'!$C81</f>
        <v/>
      </c>
      <c r="I160" s="116">
        <f>'Summary Stats'!$M81/'Summary Stats'!$C81</f>
        <v/>
      </c>
      <c r="J160" s="115">
        <f>'Summary Stats'!$I81</f>
        <v/>
      </c>
      <c r="K160" s="115">
        <f>'Summary Stats'!$J81</f>
        <v/>
      </c>
      <c r="L160" s="115">
        <f>'Summary Stats'!$K81</f>
        <v/>
      </c>
      <c r="M160" s="115">
        <f>'Summary Stats'!$L81</f>
        <v/>
      </c>
      <c r="N160" s="115">
        <f>'Summary Stats'!$M81</f>
        <v/>
      </c>
      <c r="O160" s="115">
        <f>'Summary Stats'!$C81/1000</f>
        <v/>
      </c>
      <c r="P160" s="115">
        <f>'Summary Stats'!$C81*'Summary Stats'!$H81/10000</f>
        <v/>
      </c>
      <c r="Q160" s="113">
        <f>'Net Issuance Summary'!F81</f>
        <v/>
      </c>
      <c r="R160" s="139">
        <f>'Summary Stats'!R81</f>
        <v/>
      </c>
      <c r="S160" s="139">
        <f>'Nonbill Summary Stats'!Q81</f>
        <v/>
      </c>
      <c r="AO160" s="140" t="n"/>
    </row>
    <row r="161">
      <c r="A161" s="138" t="n">
        <v>47102</v>
      </c>
      <c r="B161" s="115">
        <f>'Summary Stats'!$F82</f>
        <v/>
      </c>
      <c r="C161" s="115">
        <f>'Summary Stats'!$G82</f>
        <v/>
      </c>
      <c r="D161" s="115">
        <f>'Summary Stats'!$O82</f>
        <v/>
      </c>
      <c r="E161" s="112">
        <f>'Summary Stats'!$I82/'Summary Stats'!$C82</f>
        <v/>
      </c>
      <c r="F161" s="112">
        <f>'Summary Stats'!$J82/'Summary Stats'!$C82</f>
        <v/>
      </c>
      <c r="G161" s="112">
        <f>'Summary Stats'!$K82/'Summary Stats'!$C82</f>
        <v/>
      </c>
      <c r="H161" s="116">
        <f>'Summary Stats'!$L82/'Summary Stats'!$C82</f>
        <v/>
      </c>
      <c r="I161" s="116">
        <f>'Summary Stats'!$M82/'Summary Stats'!$C82</f>
        <v/>
      </c>
      <c r="J161" s="115">
        <f>'Summary Stats'!$I82</f>
        <v/>
      </c>
      <c r="K161" s="115">
        <f>'Summary Stats'!$J82</f>
        <v/>
      </c>
      <c r="L161" s="115">
        <f>'Summary Stats'!$K82</f>
        <v/>
      </c>
      <c r="M161" s="115">
        <f>'Summary Stats'!$L82</f>
        <v/>
      </c>
      <c r="N161" s="115">
        <f>'Summary Stats'!$M82</f>
        <v/>
      </c>
      <c r="O161" s="115">
        <f>'Summary Stats'!$C82/1000</f>
        <v/>
      </c>
      <c r="P161" s="115">
        <f>'Summary Stats'!$C82*'Summary Stats'!$H82/10000</f>
        <v/>
      </c>
      <c r="Q161" s="113">
        <f>'Net Issuance Summary'!F82</f>
        <v/>
      </c>
      <c r="R161" s="139">
        <f>'Summary Stats'!R82</f>
        <v/>
      </c>
      <c r="S161" s="139">
        <f>'Nonbill Summary Stats'!Q82</f>
        <v/>
      </c>
      <c r="AO161" s="140" t="n"/>
    </row>
    <row r="162">
      <c r="A162" s="138" t="n">
        <v>47133</v>
      </c>
      <c r="B162" s="115">
        <f>'Summary Stats'!$F83</f>
        <v/>
      </c>
      <c r="C162" s="115">
        <f>'Summary Stats'!$G83</f>
        <v/>
      </c>
      <c r="D162" s="115">
        <f>'Summary Stats'!$O83</f>
        <v/>
      </c>
      <c r="E162" s="112">
        <f>'Summary Stats'!$I83/'Summary Stats'!$C83</f>
        <v/>
      </c>
      <c r="F162" s="112">
        <f>'Summary Stats'!$J83/'Summary Stats'!$C83</f>
        <v/>
      </c>
      <c r="G162" s="112">
        <f>'Summary Stats'!$K83/'Summary Stats'!$C83</f>
        <v/>
      </c>
      <c r="H162" s="116">
        <f>'Summary Stats'!$L83/'Summary Stats'!$C83</f>
        <v/>
      </c>
      <c r="I162" s="116">
        <f>'Summary Stats'!$M83/'Summary Stats'!$C83</f>
        <v/>
      </c>
      <c r="J162" s="115">
        <f>'Summary Stats'!$I83</f>
        <v/>
      </c>
      <c r="K162" s="115">
        <f>'Summary Stats'!$J83</f>
        <v/>
      </c>
      <c r="L162" s="115">
        <f>'Summary Stats'!$K83</f>
        <v/>
      </c>
      <c r="M162" s="115">
        <f>'Summary Stats'!$L83</f>
        <v/>
      </c>
      <c r="N162" s="115">
        <f>'Summary Stats'!$M83</f>
        <v/>
      </c>
      <c r="O162" s="115">
        <f>'Summary Stats'!$C83/1000</f>
        <v/>
      </c>
      <c r="P162" s="115">
        <f>'Summary Stats'!$C83*'Summary Stats'!$H83/10000</f>
        <v/>
      </c>
      <c r="Q162" s="113">
        <f>'Net Issuance Summary'!F83</f>
        <v/>
      </c>
      <c r="R162" s="139">
        <f>'Summary Stats'!R83</f>
        <v/>
      </c>
      <c r="S162" s="139">
        <f>'Nonbill Summary Stats'!Q83</f>
        <v/>
      </c>
      <c r="AO162" s="140" t="n"/>
    </row>
    <row r="163">
      <c r="A163" s="138" t="n">
        <v>47164</v>
      </c>
      <c r="B163" s="115">
        <f>'Summary Stats'!$F84</f>
        <v/>
      </c>
      <c r="C163" s="115">
        <f>'Summary Stats'!$G84</f>
        <v/>
      </c>
      <c r="D163" s="115">
        <f>'Summary Stats'!$O84</f>
        <v/>
      </c>
      <c r="E163" s="112">
        <f>'Summary Stats'!$I84/'Summary Stats'!$C84</f>
        <v/>
      </c>
      <c r="F163" s="112">
        <f>'Summary Stats'!$J84/'Summary Stats'!$C84</f>
        <v/>
      </c>
      <c r="G163" s="112">
        <f>'Summary Stats'!$K84/'Summary Stats'!$C84</f>
        <v/>
      </c>
      <c r="H163" s="116">
        <f>'Summary Stats'!$L84/'Summary Stats'!$C84</f>
        <v/>
      </c>
      <c r="I163" s="116">
        <f>'Summary Stats'!$M84/'Summary Stats'!$C84</f>
        <v/>
      </c>
      <c r="J163" s="115">
        <f>'Summary Stats'!$I84</f>
        <v/>
      </c>
      <c r="K163" s="115">
        <f>'Summary Stats'!$J84</f>
        <v/>
      </c>
      <c r="L163" s="115">
        <f>'Summary Stats'!$K84</f>
        <v/>
      </c>
      <c r="M163" s="115">
        <f>'Summary Stats'!$L84</f>
        <v/>
      </c>
      <c r="N163" s="115">
        <f>'Summary Stats'!$M84</f>
        <v/>
      </c>
      <c r="O163" s="115">
        <f>'Summary Stats'!$C84/1000</f>
        <v/>
      </c>
      <c r="P163" s="115">
        <f>'Summary Stats'!$C84*'Summary Stats'!$H84/10000</f>
        <v/>
      </c>
      <c r="Q163" s="113">
        <f>'Net Issuance Summary'!F84</f>
        <v/>
      </c>
      <c r="R163" s="139">
        <f>'Summary Stats'!R84</f>
        <v/>
      </c>
      <c r="S163" s="139">
        <f>'Nonbill Summary Stats'!Q84</f>
        <v/>
      </c>
      <c r="AO163" s="140" t="n"/>
    </row>
    <row r="164">
      <c r="A164" s="138" t="n">
        <v>47192</v>
      </c>
      <c r="B164" s="115">
        <f>'Summary Stats'!$F85</f>
        <v/>
      </c>
      <c r="C164" s="115">
        <f>'Summary Stats'!$G85</f>
        <v/>
      </c>
      <c r="D164" s="115">
        <f>'Summary Stats'!$O85</f>
        <v/>
      </c>
      <c r="E164" s="112">
        <f>'Summary Stats'!$I85/'Summary Stats'!$C85</f>
        <v/>
      </c>
      <c r="F164" s="112">
        <f>'Summary Stats'!$J85/'Summary Stats'!$C85</f>
        <v/>
      </c>
      <c r="G164" s="112">
        <f>'Summary Stats'!$K85/'Summary Stats'!$C85</f>
        <v/>
      </c>
      <c r="H164" s="116">
        <f>'Summary Stats'!$L85/'Summary Stats'!$C85</f>
        <v/>
      </c>
      <c r="I164" s="116">
        <f>'Summary Stats'!$M85/'Summary Stats'!$C85</f>
        <v/>
      </c>
      <c r="J164" s="115">
        <f>'Summary Stats'!$I85</f>
        <v/>
      </c>
      <c r="K164" s="115">
        <f>'Summary Stats'!$J85</f>
        <v/>
      </c>
      <c r="L164" s="115">
        <f>'Summary Stats'!$K85</f>
        <v/>
      </c>
      <c r="M164" s="115">
        <f>'Summary Stats'!$L85</f>
        <v/>
      </c>
      <c r="N164" s="115">
        <f>'Summary Stats'!$M85</f>
        <v/>
      </c>
      <c r="O164" s="115">
        <f>'Summary Stats'!$C85/1000</f>
        <v/>
      </c>
      <c r="P164" s="115">
        <f>'Summary Stats'!$C85*'Summary Stats'!$H85/10000</f>
        <v/>
      </c>
      <c r="Q164" s="113">
        <f>'Net Issuance Summary'!F85</f>
        <v/>
      </c>
      <c r="R164" s="139">
        <f>'Summary Stats'!R85</f>
        <v/>
      </c>
      <c r="S164" s="139">
        <f>'Nonbill Summary Stats'!Q85</f>
        <v/>
      </c>
      <c r="AO164" s="140" t="n"/>
    </row>
    <row r="165">
      <c r="A165" s="138" t="n">
        <v>47223</v>
      </c>
      <c r="B165" s="115">
        <f>'Summary Stats'!$F86</f>
        <v/>
      </c>
      <c r="C165" s="115">
        <f>'Summary Stats'!$G86</f>
        <v/>
      </c>
      <c r="D165" s="115">
        <f>'Summary Stats'!$O86</f>
        <v/>
      </c>
      <c r="E165" s="112">
        <f>'Summary Stats'!$I86/'Summary Stats'!$C86</f>
        <v/>
      </c>
      <c r="F165" s="112">
        <f>'Summary Stats'!$J86/'Summary Stats'!$C86</f>
        <v/>
      </c>
      <c r="G165" s="112">
        <f>'Summary Stats'!$K86/'Summary Stats'!$C86</f>
        <v/>
      </c>
      <c r="H165" s="116">
        <f>'Summary Stats'!$L86/'Summary Stats'!$C86</f>
        <v/>
      </c>
      <c r="I165" s="116">
        <f>'Summary Stats'!$M86/'Summary Stats'!$C86</f>
        <v/>
      </c>
      <c r="J165" s="115">
        <f>'Summary Stats'!$I86</f>
        <v/>
      </c>
      <c r="K165" s="115">
        <f>'Summary Stats'!$J86</f>
        <v/>
      </c>
      <c r="L165" s="115">
        <f>'Summary Stats'!$K86</f>
        <v/>
      </c>
      <c r="M165" s="115">
        <f>'Summary Stats'!$L86</f>
        <v/>
      </c>
      <c r="N165" s="115">
        <f>'Summary Stats'!$M86</f>
        <v/>
      </c>
      <c r="O165" s="115">
        <f>'Summary Stats'!$C86/1000</f>
        <v/>
      </c>
      <c r="P165" s="115">
        <f>'Summary Stats'!$C86*'Summary Stats'!$H86/10000</f>
        <v/>
      </c>
      <c r="Q165" s="113">
        <f>'Net Issuance Summary'!F86</f>
        <v/>
      </c>
      <c r="R165" s="139">
        <f>'Summary Stats'!R86</f>
        <v/>
      </c>
      <c r="S165" s="139">
        <f>'Nonbill Summary Stats'!Q86</f>
        <v/>
      </c>
      <c r="AO165" s="140" t="n"/>
    </row>
    <row r="166">
      <c r="A166" s="138" t="n">
        <v>47253</v>
      </c>
      <c r="B166" s="115">
        <f>'Summary Stats'!$F87</f>
        <v/>
      </c>
      <c r="C166" s="115">
        <f>'Summary Stats'!$G87</f>
        <v/>
      </c>
      <c r="D166" s="115">
        <f>'Summary Stats'!$O87</f>
        <v/>
      </c>
      <c r="E166" s="112">
        <f>'Summary Stats'!$I87/'Summary Stats'!$C87</f>
        <v/>
      </c>
      <c r="F166" s="112">
        <f>'Summary Stats'!$J87/'Summary Stats'!$C87</f>
        <v/>
      </c>
      <c r="G166" s="112">
        <f>'Summary Stats'!$K87/'Summary Stats'!$C87</f>
        <v/>
      </c>
      <c r="H166" s="116">
        <f>'Summary Stats'!$L87/'Summary Stats'!$C87</f>
        <v/>
      </c>
      <c r="I166" s="116">
        <f>'Summary Stats'!$M87/'Summary Stats'!$C87</f>
        <v/>
      </c>
      <c r="J166" s="115">
        <f>'Summary Stats'!$I87</f>
        <v/>
      </c>
      <c r="K166" s="115">
        <f>'Summary Stats'!$J87</f>
        <v/>
      </c>
      <c r="L166" s="115">
        <f>'Summary Stats'!$K87</f>
        <v/>
      </c>
      <c r="M166" s="115">
        <f>'Summary Stats'!$L87</f>
        <v/>
      </c>
      <c r="N166" s="115">
        <f>'Summary Stats'!$M87</f>
        <v/>
      </c>
      <c r="O166" s="115">
        <f>'Summary Stats'!$C87/1000</f>
        <v/>
      </c>
      <c r="P166" s="115">
        <f>'Summary Stats'!$C87*'Summary Stats'!$H87/10000</f>
        <v/>
      </c>
      <c r="Q166" s="113">
        <f>'Net Issuance Summary'!F87</f>
        <v/>
      </c>
      <c r="R166" s="139">
        <f>'Summary Stats'!R87</f>
        <v/>
      </c>
      <c r="S166" s="139">
        <f>'Nonbill Summary Stats'!Q87</f>
        <v/>
      </c>
      <c r="AO166" s="140" t="n"/>
    </row>
    <row r="167">
      <c r="A167" s="138" t="n">
        <v>47284</v>
      </c>
      <c r="B167" s="115">
        <f>'Summary Stats'!$F88</f>
        <v/>
      </c>
      <c r="C167" s="115">
        <f>'Summary Stats'!$G88</f>
        <v/>
      </c>
      <c r="D167" s="115">
        <f>'Summary Stats'!$O88</f>
        <v/>
      </c>
      <c r="E167" s="112">
        <f>'Summary Stats'!$I88/'Summary Stats'!$C88</f>
        <v/>
      </c>
      <c r="F167" s="112">
        <f>'Summary Stats'!$J88/'Summary Stats'!$C88</f>
        <v/>
      </c>
      <c r="G167" s="112">
        <f>'Summary Stats'!$K88/'Summary Stats'!$C88</f>
        <v/>
      </c>
      <c r="H167" s="116">
        <f>'Summary Stats'!$L88/'Summary Stats'!$C88</f>
        <v/>
      </c>
      <c r="I167" s="116">
        <f>'Summary Stats'!$M88/'Summary Stats'!$C88</f>
        <v/>
      </c>
      <c r="J167" s="115">
        <f>'Summary Stats'!$I88</f>
        <v/>
      </c>
      <c r="K167" s="115">
        <f>'Summary Stats'!$J88</f>
        <v/>
      </c>
      <c r="L167" s="115">
        <f>'Summary Stats'!$K88</f>
        <v/>
      </c>
      <c r="M167" s="115">
        <f>'Summary Stats'!$L88</f>
        <v/>
      </c>
      <c r="N167" s="115">
        <f>'Summary Stats'!$M88</f>
        <v/>
      </c>
      <c r="O167" s="115">
        <f>'Summary Stats'!$C88/1000</f>
        <v/>
      </c>
      <c r="P167" s="115">
        <f>'Summary Stats'!$C88*'Summary Stats'!$H88/10000</f>
        <v/>
      </c>
      <c r="Q167" s="113">
        <f>'Net Issuance Summary'!F88</f>
        <v/>
      </c>
      <c r="R167" s="139">
        <f>'Summary Stats'!R88</f>
        <v/>
      </c>
      <c r="S167" s="139">
        <f>'Nonbill Summary Stats'!Q88</f>
        <v/>
      </c>
      <c r="AO167" s="140" t="n"/>
    </row>
    <row r="168">
      <c r="A168" s="138" t="n">
        <v>47314</v>
      </c>
      <c r="B168" s="115">
        <f>'Summary Stats'!$F89</f>
        <v/>
      </c>
      <c r="C168" s="115">
        <f>'Summary Stats'!$G89</f>
        <v/>
      </c>
      <c r="D168" s="115">
        <f>'Summary Stats'!$O89</f>
        <v/>
      </c>
      <c r="E168" s="112">
        <f>'Summary Stats'!$I89/'Summary Stats'!$C89</f>
        <v/>
      </c>
      <c r="F168" s="112">
        <f>'Summary Stats'!$J89/'Summary Stats'!$C89</f>
        <v/>
      </c>
      <c r="G168" s="112">
        <f>'Summary Stats'!$K89/'Summary Stats'!$C89</f>
        <v/>
      </c>
      <c r="H168" s="116">
        <f>'Summary Stats'!$L89/'Summary Stats'!$C89</f>
        <v/>
      </c>
      <c r="I168" s="116">
        <f>'Summary Stats'!$M89/'Summary Stats'!$C89</f>
        <v/>
      </c>
      <c r="J168" s="115">
        <f>'Summary Stats'!$I89</f>
        <v/>
      </c>
      <c r="K168" s="115">
        <f>'Summary Stats'!$J89</f>
        <v/>
      </c>
      <c r="L168" s="115">
        <f>'Summary Stats'!$K89</f>
        <v/>
      </c>
      <c r="M168" s="115">
        <f>'Summary Stats'!$L89</f>
        <v/>
      </c>
      <c r="N168" s="115">
        <f>'Summary Stats'!$M89</f>
        <v/>
      </c>
      <c r="O168" s="115">
        <f>'Summary Stats'!$C89/1000</f>
        <v/>
      </c>
      <c r="P168" s="115">
        <f>'Summary Stats'!$C89*'Summary Stats'!$H89/10000</f>
        <v/>
      </c>
      <c r="Q168" s="113">
        <f>'Net Issuance Summary'!F89</f>
        <v/>
      </c>
      <c r="R168" s="139">
        <f>'Summary Stats'!R89</f>
        <v/>
      </c>
      <c r="S168" s="139">
        <f>'Nonbill Summary Stats'!Q89</f>
        <v/>
      </c>
      <c r="AO168" s="140" t="n"/>
    </row>
    <row r="169">
      <c r="A169" s="138" t="n">
        <v>47345</v>
      </c>
      <c r="B169" s="115">
        <f>'Summary Stats'!$F90</f>
        <v/>
      </c>
      <c r="C169" s="115">
        <f>'Summary Stats'!$G90</f>
        <v/>
      </c>
      <c r="D169" s="115">
        <f>'Summary Stats'!$O90</f>
        <v/>
      </c>
      <c r="E169" s="112">
        <f>'Summary Stats'!$I90/'Summary Stats'!$C90</f>
        <v/>
      </c>
      <c r="F169" s="112">
        <f>'Summary Stats'!$J90/'Summary Stats'!$C90</f>
        <v/>
      </c>
      <c r="G169" s="112">
        <f>'Summary Stats'!$K90/'Summary Stats'!$C90</f>
        <v/>
      </c>
      <c r="H169" s="116">
        <f>'Summary Stats'!$L90/'Summary Stats'!$C90</f>
        <v/>
      </c>
      <c r="I169" s="116">
        <f>'Summary Stats'!$M90/'Summary Stats'!$C90</f>
        <v/>
      </c>
      <c r="J169" s="115">
        <f>'Summary Stats'!$I90</f>
        <v/>
      </c>
      <c r="K169" s="115">
        <f>'Summary Stats'!$J90</f>
        <v/>
      </c>
      <c r="L169" s="115">
        <f>'Summary Stats'!$K90</f>
        <v/>
      </c>
      <c r="M169" s="115">
        <f>'Summary Stats'!$L90</f>
        <v/>
      </c>
      <c r="N169" s="115">
        <f>'Summary Stats'!$M90</f>
        <v/>
      </c>
      <c r="O169" s="115">
        <f>'Summary Stats'!$C90/1000</f>
        <v/>
      </c>
      <c r="P169" s="115">
        <f>'Summary Stats'!$C90*'Summary Stats'!$H90/10000</f>
        <v/>
      </c>
      <c r="Q169" s="113">
        <f>'Net Issuance Summary'!F90</f>
        <v/>
      </c>
      <c r="R169" s="139">
        <f>'Summary Stats'!R90</f>
        <v/>
      </c>
      <c r="S169" s="139">
        <f>'Nonbill Summary Stats'!Q90</f>
        <v/>
      </c>
      <c r="AO169" s="140" t="n"/>
    </row>
    <row r="170">
      <c r="A170" s="138" t="n">
        <v>47376</v>
      </c>
      <c r="B170" s="115">
        <f>'Summary Stats'!$F91</f>
        <v/>
      </c>
      <c r="C170" s="115">
        <f>'Summary Stats'!$G91</f>
        <v/>
      </c>
      <c r="D170" s="115">
        <f>'Summary Stats'!$O91</f>
        <v/>
      </c>
      <c r="E170" s="112">
        <f>'Summary Stats'!$I91/'Summary Stats'!$C91</f>
        <v/>
      </c>
      <c r="F170" s="112">
        <f>'Summary Stats'!$J91/'Summary Stats'!$C91</f>
        <v/>
      </c>
      <c r="G170" s="112">
        <f>'Summary Stats'!$K91/'Summary Stats'!$C91</f>
        <v/>
      </c>
      <c r="H170" s="116">
        <f>'Summary Stats'!$L91/'Summary Stats'!$C91</f>
        <v/>
      </c>
      <c r="I170" s="116">
        <f>'Summary Stats'!$M91/'Summary Stats'!$C91</f>
        <v/>
      </c>
      <c r="J170" s="115">
        <f>'Summary Stats'!$I91</f>
        <v/>
      </c>
      <c r="K170" s="115">
        <f>'Summary Stats'!$J91</f>
        <v/>
      </c>
      <c r="L170" s="115">
        <f>'Summary Stats'!$K91</f>
        <v/>
      </c>
      <c r="M170" s="115">
        <f>'Summary Stats'!$L91</f>
        <v/>
      </c>
      <c r="N170" s="115">
        <f>'Summary Stats'!$M91</f>
        <v/>
      </c>
      <c r="O170" s="115">
        <f>'Summary Stats'!$C91/1000</f>
        <v/>
      </c>
      <c r="P170" s="115">
        <f>'Summary Stats'!$C91*'Summary Stats'!$H91/10000</f>
        <v/>
      </c>
      <c r="Q170" s="113">
        <f>'Net Issuance Summary'!F91</f>
        <v/>
      </c>
      <c r="R170" s="139">
        <f>'Summary Stats'!R91</f>
        <v/>
      </c>
      <c r="S170" s="139">
        <f>'Nonbill Summary Stats'!Q91</f>
        <v/>
      </c>
      <c r="AO170" s="140" t="n"/>
    </row>
    <row r="171">
      <c r="A171" s="138" t="n">
        <v>47406</v>
      </c>
      <c r="B171" s="115">
        <f>'Summary Stats'!$F92</f>
        <v/>
      </c>
      <c r="C171" s="115">
        <f>'Summary Stats'!$G92</f>
        <v/>
      </c>
      <c r="D171" s="115">
        <f>'Summary Stats'!$O92</f>
        <v/>
      </c>
      <c r="E171" s="112">
        <f>'Summary Stats'!$I92/'Summary Stats'!$C92</f>
        <v/>
      </c>
      <c r="F171" s="112">
        <f>'Summary Stats'!$J92/'Summary Stats'!$C92</f>
        <v/>
      </c>
      <c r="G171" s="112">
        <f>'Summary Stats'!$K92/'Summary Stats'!$C92</f>
        <v/>
      </c>
      <c r="H171" s="116">
        <f>'Summary Stats'!$L92/'Summary Stats'!$C92</f>
        <v/>
      </c>
      <c r="I171" s="116">
        <f>'Summary Stats'!$M92/'Summary Stats'!$C92</f>
        <v/>
      </c>
      <c r="J171" s="115">
        <f>'Summary Stats'!$I92</f>
        <v/>
      </c>
      <c r="K171" s="115">
        <f>'Summary Stats'!$J92</f>
        <v/>
      </c>
      <c r="L171" s="115">
        <f>'Summary Stats'!$K92</f>
        <v/>
      </c>
      <c r="M171" s="115">
        <f>'Summary Stats'!$L92</f>
        <v/>
      </c>
      <c r="N171" s="115">
        <f>'Summary Stats'!$M92</f>
        <v/>
      </c>
      <c r="O171" s="115">
        <f>'Summary Stats'!$C92/1000</f>
        <v/>
      </c>
      <c r="P171" s="115">
        <f>'Summary Stats'!$C92*'Summary Stats'!$H92/10000</f>
        <v/>
      </c>
      <c r="Q171" s="113">
        <f>'Net Issuance Summary'!F92</f>
        <v/>
      </c>
      <c r="R171" s="139">
        <f>'Summary Stats'!R92</f>
        <v/>
      </c>
      <c r="S171" s="139">
        <f>'Nonbill Summary Stats'!Q92</f>
        <v/>
      </c>
      <c r="AO171" s="140" t="n"/>
    </row>
    <row r="172">
      <c r="A172" s="138" t="n">
        <v>47437</v>
      </c>
      <c r="B172" s="115">
        <f>'Summary Stats'!$F93</f>
        <v/>
      </c>
      <c r="C172" s="115">
        <f>'Summary Stats'!$G93</f>
        <v/>
      </c>
      <c r="D172" s="115">
        <f>'Summary Stats'!$O93</f>
        <v/>
      </c>
      <c r="E172" s="112">
        <f>'Summary Stats'!$I93/'Summary Stats'!$C93</f>
        <v/>
      </c>
      <c r="F172" s="112">
        <f>'Summary Stats'!$J93/'Summary Stats'!$C93</f>
        <v/>
      </c>
      <c r="G172" s="112">
        <f>'Summary Stats'!$K93/'Summary Stats'!$C93</f>
        <v/>
      </c>
      <c r="H172" s="116">
        <f>'Summary Stats'!$L93/'Summary Stats'!$C93</f>
        <v/>
      </c>
      <c r="I172" s="116">
        <f>'Summary Stats'!$M93/'Summary Stats'!$C93</f>
        <v/>
      </c>
      <c r="J172" s="115">
        <f>'Summary Stats'!$I93</f>
        <v/>
      </c>
      <c r="K172" s="115">
        <f>'Summary Stats'!$J93</f>
        <v/>
      </c>
      <c r="L172" s="115">
        <f>'Summary Stats'!$K93</f>
        <v/>
      </c>
      <c r="M172" s="115">
        <f>'Summary Stats'!$L93</f>
        <v/>
      </c>
      <c r="N172" s="115">
        <f>'Summary Stats'!$M93</f>
        <v/>
      </c>
      <c r="O172" s="115">
        <f>'Summary Stats'!$C93/1000</f>
        <v/>
      </c>
      <c r="P172" s="115">
        <f>'Summary Stats'!$C93*'Summary Stats'!$H93/10000</f>
        <v/>
      </c>
      <c r="Q172" s="113">
        <f>'Net Issuance Summary'!F93</f>
        <v/>
      </c>
      <c r="R172" s="139">
        <f>'Summary Stats'!R93</f>
        <v/>
      </c>
      <c r="S172" s="139">
        <f>'Nonbill Summary Stats'!Q93</f>
        <v/>
      </c>
      <c r="AO172" s="140" t="n"/>
    </row>
    <row r="173">
      <c r="A173" s="138" t="n">
        <v>47467</v>
      </c>
      <c r="B173" s="115">
        <f>'Summary Stats'!$F94</f>
        <v/>
      </c>
      <c r="C173" s="115">
        <f>'Summary Stats'!$G94</f>
        <v/>
      </c>
      <c r="D173" s="115">
        <f>'Summary Stats'!$O94</f>
        <v/>
      </c>
      <c r="E173" s="112">
        <f>'Summary Stats'!$I94/'Summary Stats'!$C94</f>
        <v/>
      </c>
      <c r="F173" s="112">
        <f>'Summary Stats'!$J94/'Summary Stats'!$C94</f>
        <v/>
      </c>
      <c r="G173" s="112">
        <f>'Summary Stats'!$K94/'Summary Stats'!$C94</f>
        <v/>
      </c>
      <c r="H173" s="116">
        <f>'Summary Stats'!$L94/'Summary Stats'!$C94</f>
        <v/>
      </c>
      <c r="I173" s="116">
        <f>'Summary Stats'!$M94/'Summary Stats'!$C94</f>
        <v/>
      </c>
      <c r="J173" s="115">
        <f>'Summary Stats'!$I94</f>
        <v/>
      </c>
      <c r="K173" s="115">
        <f>'Summary Stats'!$J94</f>
        <v/>
      </c>
      <c r="L173" s="115">
        <f>'Summary Stats'!$K94</f>
        <v/>
      </c>
      <c r="M173" s="115">
        <f>'Summary Stats'!$L94</f>
        <v/>
      </c>
      <c r="N173" s="115">
        <f>'Summary Stats'!$M94</f>
        <v/>
      </c>
      <c r="O173" s="115">
        <f>'Summary Stats'!$C94/1000</f>
        <v/>
      </c>
      <c r="P173" s="115">
        <f>'Summary Stats'!$C94*'Summary Stats'!$H94/10000</f>
        <v/>
      </c>
      <c r="Q173" s="113">
        <f>'Net Issuance Summary'!F94</f>
        <v/>
      </c>
      <c r="R173" s="139">
        <f>'Summary Stats'!R94</f>
        <v/>
      </c>
      <c r="S173" s="139">
        <f>'Nonbill Summary Stats'!Q94</f>
        <v/>
      </c>
      <c r="AO173" s="140" t="n"/>
    </row>
    <row r="174">
      <c r="A174" s="138" t="n">
        <v>47498</v>
      </c>
      <c r="B174" s="115">
        <f>'Summary Stats'!$F95</f>
        <v/>
      </c>
      <c r="C174" s="115">
        <f>'Summary Stats'!$G95</f>
        <v/>
      </c>
      <c r="D174" s="115">
        <f>'Summary Stats'!$O95</f>
        <v/>
      </c>
      <c r="E174" s="112">
        <f>'Summary Stats'!$I95/'Summary Stats'!$C95</f>
        <v/>
      </c>
      <c r="F174" s="112">
        <f>'Summary Stats'!$J95/'Summary Stats'!$C95</f>
        <v/>
      </c>
      <c r="G174" s="112">
        <f>'Summary Stats'!$K95/'Summary Stats'!$C95</f>
        <v/>
      </c>
      <c r="H174" s="116">
        <f>'Summary Stats'!$L95/'Summary Stats'!$C95</f>
        <v/>
      </c>
      <c r="I174" s="116">
        <f>'Summary Stats'!$M95/'Summary Stats'!$C95</f>
        <v/>
      </c>
      <c r="J174" s="115">
        <f>'Summary Stats'!$I95</f>
        <v/>
      </c>
      <c r="K174" s="115">
        <f>'Summary Stats'!$J95</f>
        <v/>
      </c>
      <c r="L174" s="115">
        <f>'Summary Stats'!$K95</f>
        <v/>
      </c>
      <c r="M174" s="115">
        <f>'Summary Stats'!$L95</f>
        <v/>
      </c>
      <c r="N174" s="115">
        <f>'Summary Stats'!$M95</f>
        <v/>
      </c>
      <c r="O174" s="115">
        <f>'Summary Stats'!$C95/1000</f>
        <v/>
      </c>
      <c r="P174" s="115">
        <f>'Summary Stats'!$C95*'Summary Stats'!$H95/10000</f>
        <v/>
      </c>
      <c r="Q174" s="113">
        <f>'Net Issuance Summary'!F95</f>
        <v/>
      </c>
      <c r="R174" s="139">
        <f>'Summary Stats'!R95</f>
        <v/>
      </c>
      <c r="S174" s="139">
        <f>'Nonbill Summary Stats'!Q95</f>
        <v/>
      </c>
      <c r="AO174" s="140" t="n"/>
    </row>
    <row r="175">
      <c r="A175" s="138" t="n">
        <v>47529</v>
      </c>
      <c r="B175" s="115">
        <f>'Summary Stats'!$F96</f>
        <v/>
      </c>
      <c r="C175" s="115">
        <f>'Summary Stats'!$G96</f>
        <v/>
      </c>
      <c r="D175" s="115">
        <f>'Summary Stats'!$O96</f>
        <v/>
      </c>
      <c r="E175" s="112">
        <f>'Summary Stats'!$I96/'Summary Stats'!$C96</f>
        <v/>
      </c>
      <c r="F175" s="112">
        <f>'Summary Stats'!$J96/'Summary Stats'!$C96</f>
        <v/>
      </c>
      <c r="G175" s="112">
        <f>'Summary Stats'!$K96/'Summary Stats'!$C96</f>
        <v/>
      </c>
      <c r="H175" s="116">
        <f>'Summary Stats'!$L96/'Summary Stats'!$C96</f>
        <v/>
      </c>
      <c r="I175" s="116">
        <f>'Summary Stats'!$M96/'Summary Stats'!$C96</f>
        <v/>
      </c>
      <c r="J175" s="115">
        <f>'Summary Stats'!$I96</f>
        <v/>
      </c>
      <c r="K175" s="115">
        <f>'Summary Stats'!$J96</f>
        <v/>
      </c>
      <c r="L175" s="115">
        <f>'Summary Stats'!$K96</f>
        <v/>
      </c>
      <c r="M175" s="115">
        <f>'Summary Stats'!$L96</f>
        <v/>
      </c>
      <c r="N175" s="115">
        <f>'Summary Stats'!$M96</f>
        <v/>
      </c>
      <c r="O175" s="115">
        <f>'Summary Stats'!$C96/1000</f>
        <v/>
      </c>
      <c r="P175" s="115">
        <f>'Summary Stats'!$C96*'Summary Stats'!$H96/10000</f>
        <v/>
      </c>
      <c r="Q175" s="113">
        <f>'Net Issuance Summary'!F96</f>
        <v/>
      </c>
      <c r="R175" s="139">
        <f>'Summary Stats'!R96</f>
        <v/>
      </c>
      <c r="S175" s="139">
        <f>'Nonbill Summary Stats'!Q96</f>
        <v/>
      </c>
      <c r="AO175" s="140" t="n"/>
    </row>
    <row r="176">
      <c r="A176" s="138" t="n">
        <v>47557</v>
      </c>
      <c r="B176" s="115">
        <f>'Summary Stats'!$F97</f>
        <v/>
      </c>
      <c r="C176" s="115">
        <f>'Summary Stats'!$G97</f>
        <v/>
      </c>
      <c r="D176" s="115">
        <f>'Summary Stats'!$O97</f>
        <v/>
      </c>
      <c r="E176" s="112">
        <f>'Summary Stats'!$I97/'Summary Stats'!$C97</f>
        <v/>
      </c>
      <c r="F176" s="112">
        <f>'Summary Stats'!$J97/'Summary Stats'!$C97</f>
        <v/>
      </c>
      <c r="G176" s="112">
        <f>'Summary Stats'!$K97/'Summary Stats'!$C97</f>
        <v/>
      </c>
      <c r="H176" s="116">
        <f>'Summary Stats'!$L97/'Summary Stats'!$C97</f>
        <v/>
      </c>
      <c r="I176" s="116">
        <f>'Summary Stats'!$M97/'Summary Stats'!$C97</f>
        <v/>
      </c>
      <c r="J176" s="115">
        <f>'Summary Stats'!$I97</f>
        <v/>
      </c>
      <c r="K176" s="115">
        <f>'Summary Stats'!$J97</f>
        <v/>
      </c>
      <c r="L176" s="115">
        <f>'Summary Stats'!$K97</f>
        <v/>
      </c>
      <c r="M176" s="115">
        <f>'Summary Stats'!$L97</f>
        <v/>
      </c>
      <c r="N176" s="115">
        <f>'Summary Stats'!$M97</f>
        <v/>
      </c>
      <c r="O176" s="115">
        <f>'Summary Stats'!$C97/1000</f>
        <v/>
      </c>
      <c r="P176" s="115">
        <f>'Summary Stats'!$C97*'Summary Stats'!$H97/10000</f>
        <v/>
      </c>
      <c r="Q176" s="113">
        <f>'Net Issuance Summary'!F97</f>
        <v/>
      </c>
      <c r="R176" s="139">
        <f>'Summary Stats'!R97</f>
        <v/>
      </c>
      <c r="S176" s="139">
        <f>'Nonbill Summary Stats'!Q97</f>
        <v/>
      </c>
      <c r="AO176" s="140" t="n"/>
    </row>
    <row r="177">
      <c r="A177" s="138" t="n">
        <v>47588</v>
      </c>
      <c r="B177" s="115">
        <f>'Summary Stats'!$F98</f>
        <v/>
      </c>
      <c r="C177" s="115">
        <f>'Summary Stats'!$G98</f>
        <v/>
      </c>
      <c r="D177" s="115">
        <f>'Summary Stats'!$O98</f>
        <v/>
      </c>
      <c r="E177" s="112">
        <f>'Summary Stats'!$I98/'Summary Stats'!$C98</f>
        <v/>
      </c>
      <c r="F177" s="112">
        <f>'Summary Stats'!$J98/'Summary Stats'!$C98</f>
        <v/>
      </c>
      <c r="G177" s="112">
        <f>'Summary Stats'!$K98/'Summary Stats'!$C98</f>
        <v/>
      </c>
      <c r="H177" s="116">
        <f>'Summary Stats'!$L98/'Summary Stats'!$C98</f>
        <v/>
      </c>
      <c r="I177" s="116">
        <f>'Summary Stats'!$M98/'Summary Stats'!$C98</f>
        <v/>
      </c>
      <c r="J177" s="115">
        <f>'Summary Stats'!$I98</f>
        <v/>
      </c>
      <c r="K177" s="115">
        <f>'Summary Stats'!$J98</f>
        <v/>
      </c>
      <c r="L177" s="115">
        <f>'Summary Stats'!$K98</f>
        <v/>
      </c>
      <c r="M177" s="115">
        <f>'Summary Stats'!$L98</f>
        <v/>
      </c>
      <c r="N177" s="115">
        <f>'Summary Stats'!$M98</f>
        <v/>
      </c>
      <c r="O177" s="115">
        <f>'Summary Stats'!$C98/1000</f>
        <v/>
      </c>
      <c r="P177" s="115">
        <f>'Summary Stats'!$C98*'Summary Stats'!$H98/10000</f>
        <v/>
      </c>
      <c r="Q177" s="113">
        <f>'Net Issuance Summary'!F98</f>
        <v/>
      </c>
      <c r="R177" s="139">
        <f>'Summary Stats'!R98</f>
        <v/>
      </c>
      <c r="S177" s="139">
        <f>'Nonbill Summary Stats'!Q98</f>
        <v/>
      </c>
      <c r="AO177" s="140" t="n"/>
    </row>
    <row r="178">
      <c r="A178" s="138" t="n">
        <v>47618</v>
      </c>
      <c r="B178" s="115">
        <f>'Summary Stats'!$F99</f>
        <v/>
      </c>
      <c r="C178" s="115">
        <f>'Summary Stats'!$G99</f>
        <v/>
      </c>
      <c r="D178" s="115">
        <f>'Summary Stats'!$O99</f>
        <v/>
      </c>
      <c r="E178" s="112">
        <f>'Summary Stats'!$I99/'Summary Stats'!$C99</f>
        <v/>
      </c>
      <c r="F178" s="112">
        <f>'Summary Stats'!$J99/'Summary Stats'!$C99</f>
        <v/>
      </c>
      <c r="G178" s="112">
        <f>'Summary Stats'!$K99/'Summary Stats'!$C99</f>
        <v/>
      </c>
      <c r="H178" s="116">
        <f>'Summary Stats'!$L99/'Summary Stats'!$C99</f>
        <v/>
      </c>
      <c r="I178" s="116">
        <f>'Summary Stats'!$M99/'Summary Stats'!$C99</f>
        <v/>
      </c>
      <c r="J178" s="115">
        <f>'Summary Stats'!$I99</f>
        <v/>
      </c>
      <c r="K178" s="115">
        <f>'Summary Stats'!$J99</f>
        <v/>
      </c>
      <c r="L178" s="115">
        <f>'Summary Stats'!$K99</f>
        <v/>
      </c>
      <c r="M178" s="115">
        <f>'Summary Stats'!$L99</f>
        <v/>
      </c>
      <c r="N178" s="115">
        <f>'Summary Stats'!$M99</f>
        <v/>
      </c>
      <c r="O178" s="115">
        <f>'Summary Stats'!$C99/1000</f>
        <v/>
      </c>
      <c r="P178" s="115">
        <f>'Summary Stats'!$C99*'Summary Stats'!$H99/10000</f>
        <v/>
      </c>
      <c r="Q178" s="113">
        <f>'Net Issuance Summary'!F99</f>
        <v/>
      </c>
      <c r="R178" s="139">
        <f>'Summary Stats'!R99</f>
        <v/>
      </c>
      <c r="S178" s="139">
        <f>'Nonbill Summary Stats'!Q99</f>
        <v/>
      </c>
      <c r="AO178" s="140" t="n"/>
    </row>
    <row r="179">
      <c r="A179" s="138" t="n">
        <v>47649</v>
      </c>
      <c r="B179" s="115">
        <f>'Summary Stats'!$F100</f>
        <v/>
      </c>
      <c r="C179" s="115">
        <f>'Summary Stats'!$G100</f>
        <v/>
      </c>
      <c r="D179" s="115">
        <f>'Summary Stats'!$O100</f>
        <v/>
      </c>
      <c r="E179" s="112">
        <f>'Summary Stats'!$I100/'Summary Stats'!$C100</f>
        <v/>
      </c>
      <c r="F179" s="112">
        <f>'Summary Stats'!$J100/'Summary Stats'!$C100</f>
        <v/>
      </c>
      <c r="G179" s="112">
        <f>'Summary Stats'!$K100/'Summary Stats'!$C100</f>
        <v/>
      </c>
      <c r="H179" s="116">
        <f>'Summary Stats'!$L100/'Summary Stats'!$C100</f>
        <v/>
      </c>
      <c r="I179" s="116">
        <f>'Summary Stats'!$M100/'Summary Stats'!$C100</f>
        <v/>
      </c>
      <c r="J179" s="115">
        <f>'Summary Stats'!$I100</f>
        <v/>
      </c>
      <c r="K179" s="115">
        <f>'Summary Stats'!$J100</f>
        <v/>
      </c>
      <c r="L179" s="115">
        <f>'Summary Stats'!$K100</f>
        <v/>
      </c>
      <c r="M179" s="115">
        <f>'Summary Stats'!$L100</f>
        <v/>
      </c>
      <c r="N179" s="115">
        <f>'Summary Stats'!$M100</f>
        <v/>
      </c>
      <c r="O179" s="115">
        <f>'Summary Stats'!$C100/1000</f>
        <v/>
      </c>
      <c r="P179" s="115">
        <f>'Summary Stats'!$C100*'Summary Stats'!$H100/10000</f>
        <v/>
      </c>
      <c r="Q179" s="113">
        <f>'Net Issuance Summary'!F100</f>
        <v/>
      </c>
      <c r="R179" s="139">
        <f>'Summary Stats'!R100</f>
        <v/>
      </c>
      <c r="S179" s="139">
        <f>'Nonbill Summary Stats'!Q100</f>
        <v/>
      </c>
      <c r="AO179" s="140" t="n"/>
    </row>
    <row r="180">
      <c r="A180" s="138" t="n">
        <v>47679</v>
      </c>
      <c r="B180" s="115">
        <f>'Summary Stats'!$F101</f>
        <v/>
      </c>
      <c r="C180" s="115">
        <f>'Summary Stats'!$G101</f>
        <v/>
      </c>
      <c r="D180" s="115">
        <f>'Summary Stats'!$O101</f>
        <v/>
      </c>
      <c r="E180" s="112">
        <f>'Summary Stats'!$I101/'Summary Stats'!$C101</f>
        <v/>
      </c>
      <c r="F180" s="112">
        <f>'Summary Stats'!$J101/'Summary Stats'!$C101</f>
        <v/>
      </c>
      <c r="G180" s="112">
        <f>'Summary Stats'!$K101/'Summary Stats'!$C101</f>
        <v/>
      </c>
      <c r="H180" s="116">
        <f>'Summary Stats'!$L101/'Summary Stats'!$C101</f>
        <v/>
      </c>
      <c r="I180" s="116">
        <f>'Summary Stats'!$M101/'Summary Stats'!$C101</f>
        <v/>
      </c>
      <c r="J180" s="115">
        <f>'Summary Stats'!$I101</f>
        <v/>
      </c>
      <c r="K180" s="115">
        <f>'Summary Stats'!$J101</f>
        <v/>
      </c>
      <c r="L180" s="115">
        <f>'Summary Stats'!$K101</f>
        <v/>
      </c>
      <c r="M180" s="115">
        <f>'Summary Stats'!$L101</f>
        <v/>
      </c>
      <c r="N180" s="115">
        <f>'Summary Stats'!$M101</f>
        <v/>
      </c>
      <c r="O180" s="115">
        <f>'Summary Stats'!$C101/1000</f>
        <v/>
      </c>
      <c r="P180" s="115">
        <f>'Summary Stats'!$C101*'Summary Stats'!$H101/10000</f>
        <v/>
      </c>
      <c r="Q180" s="113">
        <f>'Net Issuance Summary'!F101</f>
        <v/>
      </c>
      <c r="R180" s="139">
        <f>'Summary Stats'!R101</f>
        <v/>
      </c>
      <c r="S180" s="139">
        <f>'Nonbill Summary Stats'!Q101</f>
        <v/>
      </c>
      <c r="AO180" s="140" t="n"/>
    </row>
    <row r="181">
      <c r="A181" s="138" t="n">
        <v>47710</v>
      </c>
      <c r="B181" s="115">
        <f>'Summary Stats'!$F102</f>
        <v/>
      </c>
      <c r="C181" s="115">
        <f>'Summary Stats'!$G102</f>
        <v/>
      </c>
      <c r="D181" s="115">
        <f>'Summary Stats'!$O102</f>
        <v/>
      </c>
      <c r="E181" s="112">
        <f>'Summary Stats'!$I102/'Summary Stats'!$C102</f>
        <v/>
      </c>
      <c r="F181" s="112">
        <f>'Summary Stats'!$J102/'Summary Stats'!$C102</f>
        <v/>
      </c>
      <c r="G181" s="112">
        <f>'Summary Stats'!$K102/'Summary Stats'!$C102</f>
        <v/>
      </c>
      <c r="H181" s="116">
        <f>'Summary Stats'!$L102/'Summary Stats'!$C102</f>
        <v/>
      </c>
      <c r="I181" s="116">
        <f>'Summary Stats'!$M102/'Summary Stats'!$C102</f>
        <v/>
      </c>
      <c r="J181" s="115">
        <f>'Summary Stats'!$I102</f>
        <v/>
      </c>
      <c r="K181" s="115">
        <f>'Summary Stats'!$J102</f>
        <v/>
      </c>
      <c r="L181" s="115">
        <f>'Summary Stats'!$K102</f>
        <v/>
      </c>
      <c r="M181" s="115">
        <f>'Summary Stats'!$L102</f>
        <v/>
      </c>
      <c r="N181" s="115">
        <f>'Summary Stats'!$M102</f>
        <v/>
      </c>
      <c r="O181" s="115">
        <f>'Summary Stats'!$C102/1000</f>
        <v/>
      </c>
      <c r="P181" s="115">
        <f>'Summary Stats'!$C102*'Summary Stats'!$H102/10000</f>
        <v/>
      </c>
      <c r="Q181" s="113">
        <f>'Net Issuance Summary'!F102</f>
        <v/>
      </c>
      <c r="R181" s="139">
        <f>'Summary Stats'!R102</f>
        <v/>
      </c>
      <c r="S181" s="139">
        <f>'Nonbill Summary Stats'!Q102</f>
        <v/>
      </c>
      <c r="AO181" s="140" t="n"/>
    </row>
    <row r="182">
      <c r="A182" s="138" t="n">
        <v>47741</v>
      </c>
      <c r="B182" s="115">
        <f>'Summary Stats'!$F103</f>
        <v/>
      </c>
      <c r="C182" s="115">
        <f>'Summary Stats'!$G103</f>
        <v/>
      </c>
      <c r="D182" s="115">
        <f>'Summary Stats'!$O103</f>
        <v/>
      </c>
      <c r="E182" s="112">
        <f>'Summary Stats'!$I103/'Summary Stats'!$C103</f>
        <v/>
      </c>
      <c r="F182" s="112">
        <f>'Summary Stats'!$J103/'Summary Stats'!$C103</f>
        <v/>
      </c>
      <c r="G182" s="112">
        <f>'Summary Stats'!$K103/'Summary Stats'!$C103</f>
        <v/>
      </c>
      <c r="H182" s="116">
        <f>'Summary Stats'!$L103/'Summary Stats'!$C103</f>
        <v/>
      </c>
      <c r="I182" s="116">
        <f>'Summary Stats'!$M103/'Summary Stats'!$C103</f>
        <v/>
      </c>
      <c r="J182" s="115">
        <f>'Summary Stats'!$I103</f>
        <v/>
      </c>
      <c r="K182" s="115">
        <f>'Summary Stats'!$J103</f>
        <v/>
      </c>
      <c r="L182" s="115">
        <f>'Summary Stats'!$K103</f>
        <v/>
      </c>
      <c r="M182" s="115">
        <f>'Summary Stats'!$L103</f>
        <v/>
      </c>
      <c r="N182" s="115">
        <f>'Summary Stats'!$M103</f>
        <v/>
      </c>
      <c r="O182" s="115">
        <f>'Summary Stats'!$C103/1000</f>
        <v/>
      </c>
      <c r="P182" s="115">
        <f>'Summary Stats'!$C103*'Summary Stats'!$H103/10000</f>
        <v/>
      </c>
      <c r="Q182" s="113">
        <f>'Net Issuance Summary'!F103</f>
        <v/>
      </c>
      <c r="R182" s="139">
        <f>'Summary Stats'!R103</f>
        <v/>
      </c>
      <c r="S182" s="139">
        <f>'Nonbill Summary Stats'!Q103</f>
        <v/>
      </c>
      <c r="AO182" s="140" t="n"/>
    </row>
    <row r="183">
      <c r="A183" s="138" t="n">
        <v>47771</v>
      </c>
      <c r="B183" s="115">
        <f>'Summary Stats'!$F104</f>
        <v/>
      </c>
      <c r="C183" s="115">
        <f>'Summary Stats'!$G104</f>
        <v/>
      </c>
      <c r="D183" s="115">
        <f>'Summary Stats'!$O104</f>
        <v/>
      </c>
      <c r="E183" s="112">
        <f>'Summary Stats'!$I104/'Summary Stats'!$C104</f>
        <v/>
      </c>
      <c r="F183" s="112">
        <f>'Summary Stats'!$J104/'Summary Stats'!$C104</f>
        <v/>
      </c>
      <c r="G183" s="112">
        <f>'Summary Stats'!$K104/'Summary Stats'!$C104</f>
        <v/>
      </c>
      <c r="H183" s="116">
        <f>'Summary Stats'!$L104/'Summary Stats'!$C104</f>
        <v/>
      </c>
      <c r="I183" s="116">
        <f>'Summary Stats'!$M104/'Summary Stats'!$C104</f>
        <v/>
      </c>
      <c r="J183" s="115">
        <f>'Summary Stats'!$I104</f>
        <v/>
      </c>
      <c r="K183" s="115">
        <f>'Summary Stats'!$J104</f>
        <v/>
      </c>
      <c r="L183" s="115">
        <f>'Summary Stats'!$K104</f>
        <v/>
      </c>
      <c r="M183" s="115">
        <f>'Summary Stats'!$L104</f>
        <v/>
      </c>
      <c r="N183" s="115">
        <f>'Summary Stats'!$M104</f>
        <v/>
      </c>
      <c r="O183" s="115">
        <f>'Summary Stats'!$C104/1000</f>
        <v/>
      </c>
      <c r="P183" s="115">
        <f>'Summary Stats'!$C104*'Summary Stats'!$H104/10000</f>
        <v/>
      </c>
      <c r="Q183" s="113">
        <f>'Net Issuance Summary'!F104</f>
        <v/>
      </c>
      <c r="R183" s="139">
        <f>'Summary Stats'!R104</f>
        <v/>
      </c>
      <c r="S183" s="139">
        <f>'Nonbill Summary Stats'!Q104</f>
        <v/>
      </c>
      <c r="AO183" s="140" t="n"/>
    </row>
    <row r="184">
      <c r="A184" s="138" t="n">
        <v>47802</v>
      </c>
      <c r="B184" s="115">
        <f>'Summary Stats'!$F105</f>
        <v/>
      </c>
      <c r="C184" s="115">
        <f>'Summary Stats'!$G105</f>
        <v/>
      </c>
      <c r="D184" s="115">
        <f>'Summary Stats'!$O105</f>
        <v/>
      </c>
      <c r="E184" s="112">
        <f>'Summary Stats'!$I105/'Summary Stats'!$C105</f>
        <v/>
      </c>
      <c r="F184" s="112">
        <f>'Summary Stats'!$J105/'Summary Stats'!$C105</f>
        <v/>
      </c>
      <c r="G184" s="112">
        <f>'Summary Stats'!$K105/'Summary Stats'!$C105</f>
        <v/>
      </c>
      <c r="H184" s="116">
        <f>'Summary Stats'!$L105/'Summary Stats'!$C105</f>
        <v/>
      </c>
      <c r="I184" s="116">
        <f>'Summary Stats'!$M105/'Summary Stats'!$C105</f>
        <v/>
      </c>
      <c r="J184" s="115">
        <f>'Summary Stats'!$I105</f>
        <v/>
      </c>
      <c r="K184" s="115">
        <f>'Summary Stats'!$J105</f>
        <v/>
      </c>
      <c r="L184" s="115">
        <f>'Summary Stats'!$K105</f>
        <v/>
      </c>
      <c r="M184" s="115">
        <f>'Summary Stats'!$L105</f>
        <v/>
      </c>
      <c r="N184" s="115">
        <f>'Summary Stats'!$M105</f>
        <v/>
      </c>
      <c r="O184" s="115">
        <f>'Summary Stats'!$C105/1000</f>
        <v/>
      </c>
      <c r="P184" s="115">
        <f>'Summary Stats'!$C105*'Summary Stats'!$H105/10000</f>
        <v/>
      </c>
      <c r="Q184" s="113">
        <f>'Net Issuance Summary'!F105</f>
        <v/>
      </c>
      <c r="R184" s="139">
        <f>'Summary Stats'!R105</f>
        <v/>
      </c>
      <c r="S184" s="139">
        <f>'Nonbill Summary Stats'!Q105</f>
        <v/>
      </c>
      <c r="AO184" s="140" t="n"/>
    </row>
    <row r="185">
      <c r="A185" s="138" t="n">
        <v>47832</v>
      </c>
      <c r="B185" s="115">
        <f>'Summary Stats'!$F106</f>
        <v/>
      </c>
      <c r="C185" s="115">
        <f>'Summary Stats'!$G106</f>
        <v/>
      </c>
      <c r="D185" s="115">
        <f>'Summary Stats'!$O106</f>
        <v/>
      </c>
      <c r="E185" s="112">
        <f>'Summary Stats'!$I106/'Summary Stats'!$C106</f>
        <v/>
      </c>
      <c r="F185" s="112">
        <f>'Summary Stats'!$J106/'Summary Stats'!$C106</f>
        <v/>
      </c>
      <c r="G185" s="112">
        <f>'Summary Stats'!$K106/'Summary Stats'!$C106</f>
        <v/>
      </c>
      <c r="H185" s="116">
        <f>'Summary Stats'!$L106/'Summary Stats'!$C106</f>
        <v/>
      </c>
      <c r="I185" s="116">
        <f>'Summary Stats'!$M106/'Summary Stats'!$C106</f>
        <v/>
      </c>
      <c r="J185" s="115">
        <f>'Summary Stats'!$I106</f>
        <v/>
      </c>
      <c r="K185" s="115">
        <f>'Summary Stats'!$J106</f>
        <v/>
      </c>
      <c r="L185" s="115">
        <f>'Summary Stats'!$K106</f>
        <v/>
      </c>
      <c r="M185" s="115">
        <f>'Summary Stats'!$L106</f>
        <v/>
      </c>
      <c r="N185" s="115">
        <f>'Summary Stats'!$M106</f>
        <v/>
      </c>
      <c r="O185" s="115">
        <f>'Summary Stats'!$C106/1000</f>
        <v/>
      </c>
      <c r="P185" s="115">
        <f>'Summary Stats'!$C106*'Summary Stats'!$H106/10000</f>
        <v/>
      </c>
      <c r="Q185" s="113">
        <f>'Net Issuance Summary'!F106</f>
        <v/>
      </c>
      <c r="R185" s="139">
        <f>'Summary Stats'!R106</f>
        <v/>
      </c>
      <c r="S185" s="139">
        <f>'Nonbill Summary Stats'!Q106</f>
        <v/>
      </c>
      <c r="AO185" s="140" t="n"/>
    </row>
    <row r="186">
      <c r="A186" s="138" t="n">
        <v>47863</v>
      </c>
      <c r="B186" s="115">
        <f>'Summary Stats'!$F107</f>
        <v/>
      </c>
      <c r="C186" s="115">
        <f>'Summary Stats'!$G107</f>
        <v/>
      </c>
      <c r="D186" s="115">
        <f>'Summary Stats'!$O107</f>
        <v/>
      </c>
      <c r="E186" s="112">
        <f>'Summary Stats'!$I107/'Summary Stats'!$C107</f>
        <v/>
      </c>
      <c r="F186" s="112">
        <f>'Summary Stats'!$J107/'Summary Stats'!$C107</f>
        <v/>
      </c>
      <c r="G186" s="112">
        <f>'Summary Stats'!$K107/'Summary Stats'!$C107</f>
        <v/>
      </c>
      <c r="H186" s="116">
        <f>'Summary Stats'!$L107/'Summary Stats'!$C107</f>
        <v/>
      </c>
      <c r="I186" s="116">
        <f>'Summary Stats'!$M107/'Summary Stats'!$C107</f>
        <v/>
      </c>
      <c r="J186" s="115">
        <f>'Summary Stats'!$I107</f>
        <v/>
      </c>
      <c r="K186" s="115">
        <f>'Summary Stats'!$J107</f>
        <v/>
      </c>
      <c r="L186" s="115">
        <f>'Summary Stats'!$K107</f>
        <v/>
      </c>
      <c r="M186" s="115">
        <f>'Summary Stats'!$L107</f>
        <v/>
      </c>
      <c r="N186" s="115">
        <f>'Summary Stats'!$M107</f>
        <v/>
      </c>
      <c r="O186" s="115">
        <f>'Summary Stats'!$C107/1000</f>
        <v/>
      </c>
      <c r="P186" s="115">
        <f>'Summary Stats'!$C107*'Summary Stats'!$H107/10000</f>
        <v/>
      </c>
      <c r="Q186" s="113">
        <f>'Net Issuance Summary'!F107</f>
        <v/>
      </c>
      <c r="R186" s="139">
        <f>'Summary Stats'!R107</f>
        <v/>
      </c>
      <c r="S186" s="139">
        <f>'Nonbill Summary Stats'!Q107</f>
        <v/>
      </c>
      <c r="AO186" s="140" t="n"/>
    </row>
    <row r="187">
      <c r="A187" s="138" t="n">
        <v>47894</v>
      </c>
      <c r="B187" s="115">
        <f>'Summary Stats'!$F108</f>
        <v/>
      </c>
      <c r="C187" s="115">
        <f>'Summary Stats'!$G108</f>
        <v/>
      </c>
      <c r="D187" s="115">
        <f>'Summary Stats'!$O108</f>
        <v/>
      </c>
      <c r="E187" s="112">
        <f>'Summary Stats'!$I108/'Summary Stats'!$C108</f>
        <v/>
      </c>
      <c r="F187" s="112">
        <f>'Summary Stats'!$J108/'Summary Stats'!$C108</f>
        <v/>
      </c>
      <c r="G187" s="112">
        <f>'Summary Stats'!$K108/'Summary Stats'!$C108</f>
        <v/>
      </c>
      <c r="H187" s="116">
        <f>'Summary Stats'!$L108/'Summary Stats'!$C108</f>
        <v/>
      </c>
      <c r="I187" s="116">
        <f>'Summary Stats'!$M108/'Summary Stats'!$C108</f>
        <v/>
      </c>
      <c r="J187" s="115">
        <f>'Summary Stats'!$I108</f>
        <v/>
      </c>
      <c r="K187" s="115">
        <f>'Summary Stats'!$J108</f>
        <v/>
      </c>
      <c r="L187" s="115">
        <f>'Summary Stats'!$K108</f>
        <v/>
      </c>
      <c r="M187" s="115">
        <f>'Summary Stats'!$L108</f>
        <v/>
      </c>
      <c r="N187" s="115">
        <f>'Summary Stats'!$M108</f>
        <v/>
      </c>
      <c r="O187" s="115">
        <f>'Summary Stats'!$C108/1000</f>
        <v/>
      </c>
      <c r="P187" s="115">
        <f>'Summary Stats'!$C108*'Summary Stats'!$H108/10000</f>
        <v/>
      </c>
      <c r="Q187" s="113">
        <f>'Net Issuance Summary'!F108</f>
        <v/>
      </c>
      <c r="R187" s="139">
        <f>'Summary Stats'!R108</f>
        <v/>
      </c>
      <c r="S187" s="139">
        <f>'Nonbill Summary Stats'!Q108</f>
        <v/>
      </c>
      <c r="AO187" s="140" t="n"/>
    </row>
    <row r="188">
      <c r="A188" s="138" t="n">
        <v>47922</v>
      </c>
      <c r="B188" s="115">
        <f>'Summary Stats'!$F109</f>
        <v/>
      </c>
      <c r="C188" s="115">
        <f>'Summary Stats'!$G109</f>
        <v/>
      </c>
      <c r="D188" s="115">
        <f>'Summary Stats'!$O109</f>
        <v/>
      </c>
      <c r="E188" s="112">
        <f>'Summary Stats'!$I109/'Summary Stats'!$C109</f>
        <v/>
      </c>
      <c r="F188" s="112">
        <f>'Summary Stats'!$J109/'Summary Stats'!$C109</f>
        <v/>
      </c>
      <c r="G188" s="112">
        <f>'Summary Stats'!$K109/'Summary Stats'!$C109</f>
        <v/>
      </c>
      <c r="H188" s="116">
        <f>'Summary Stats'!$L109/'Summary Stats'!$C109</f>
        <v/>
      </c>
      <c r="I188" s="116">
        <f>'Summary Stats'!$M109/'Summary Stats'!$C109</f>
        <v/>
      </c>
      <c r="J188" s="115">
        <f>'Summary Stats'!$I109</f>
        <v/>
      </c>
      <c r="K188" s="115">
        <f>'Summary Stats'!$J109</f>
        <v/>
      </c>
      <c r="L188" s="115">
        <f>'Summary Stats'!$K109</f>
        <v/>
      </c>
      <c r="M188" s="115">
        <f>'Summary Stats'!$L109</f>
        <v/>
      </c>
      <c r="N188" s="115">
        <f>'Summary Stats'!$M109</f>
        <v/>
      </c>
      <c r="O188" s="115">
        <f>'Summary Stats'!$C109/1000</f>
        <v/>
      </c>
      <c r="P188" s="115">
        <f>'Summary Stats'!$C109*'Summary Stats'!$H109/10000</f>
        <v/>
      </c>
      <c r="Q188" s="113">
        <f>'Net Issuance Summary'!F109</f>
        <v/>
      </c>
      <c r="R188" s="139">
        <f>'Summary Stats'!R109</f>
        <v/>
      </c>
      <c r="S188" s="139">
        <f>'Nonbill Summary Stats'!Q109</f>
        <v/>
      </c>
      <c r="AO188" s="140" t="n"/>
    </row>
    <row r="189">
      <c r="A189" s="138" t="n">
        <v>47953</v>
      </c>
      <c r="B189" s="115">
        <f>'Summary Stats'!$F110</f>
        <v/>
      </c>
      <c r="C189" s="115">
        <f>'Summary Stats'!$G110</f>
        <v/>
      </c>
      <c r="D189" s="115">
        <f>'Summary Stats'!$O110</f>
        <v/>
      </c>
      <c r="E189" s="112">
        <f>'Summary Stats'!$I110/'Summary Stats'!$C110</f>
        <v/>
      </c>
      <c r="F189" s="112">
        <f>'Summary Stats'!$J110/'Summary Stats'!$C110</f>
        <v/>
      </c>
      <c r="G189" s="112">
        <f>'Summary Stats'!$K110/'Summary Stats'!$C110</f>
        <v/>
      </c>
      <c r="H189" s="116">
        <f>'Summary Stats'!$L110/'Summary Stats'!$C110</f>
        <v/>
      </c>
      <c r="I189" s="116">
        <f>'Summary Stats'!$M110/'Summary Stats'!$C110</f>
        <v/>
      </c>
      <c r="J189" s="115">
        <f>'Summary Stats'!$I110</f>
        <v/>
      </c>
      <c r="K189" s="115">
        <f>'Summary Stats'!$J110</f>
        <v/>
      </c>
      <c r="L189" s="115">
        <f>'Summary Stats'!$K110</f>
        <v/>
      </c>
      <c r="M189" s="115">
        <f>'Summary Stats'!$L110</f>
        <v/>
      </c>
      <c r="N189" s="115">
        <f>'Summary Stats'!$M110</f>
        <v/>
      </c>
      <c r="O189" s="115">
        <f>'Summary Stats'!$C110/1000</f>
        <v/>
      </c>
      <c r="P189" s="115">
        <f>'Summary Stats'!$C110*'Summary Stats'!$H110/10000</f>
        <v/>
      </c>
      <c r="Q189" s="113">
        <f>'Net Issuance Summary'!F110</f>
        <v/>
      </c>
      <c r="R189" s="139">
        <f>'Summary Stats'!R110</f>
        <v/>
      </c>
      <c r="S189" s="139">
        <f>'Nonbill Summary Stats'!Q110</f>
        <v/>
      </c>
      <c r="AO189" s="140" t="n"/>
    </row>
    <row r="190">
      <c r="A190" s="138" t="n">
        <v>47983</v>
      </c>
      <c r="B190" s="115">
        <f>'Summary Stats'!$F111</f>
        <v/>
      </c>
      <c r="C190" s="115">
        <f>'Summary Stats'!$G111</f>
        <v/>
      </c>
      <c r="D190" s="115">
        <f>'Summary Stats'!$O111</f>
        <v/>
      </c>
      <c r="E190" s="112">
        <f>'Summary Stats'!$I111/'Summary Stats'!$C111</f>
        <v/>
      </c>
      <c r="F190" s="112">
        <f>'Summary Stats'!$J111/'Summary Stats'!$C111</f>
        <v/>
      </c>
      <c r="G190" s="112">
        <f>'Summary Stats'!$K111/'Summary Stats'!$C111</f>
        <v/>
      </c>
      <c r="H190" s="116">
        <f>'Summary Stats'!$L111/'Summary Stats'!$C111</f>
        <v/>
      </c>
      <c r="I190" s="116">
        <f>'Summary Stats'!$M111/'Summary Stats'!$C111</f>
        <v/>
      </c>
      <c r="J190" s="115">
        <f>'Summary Stats'!$I111</f>
        <v/>
      </c>
      <c r="K190" s="115">
        <f>'Summary Stats'!$J111</f>
        <v/>
      </c>
      <c r="L190" s="115">
        <f>'Summary Stats'!$K111</f>
        <v/>
      </c>
      <c r="M190" s="115">
        <f>'Summary Stats'!$L111</f>
        <v/>
      </c>
      <c r="N190" s="115">
        <f>'Summary Stats'!$M111</f>
        <v/>
      </c>
      <c r="O190" s="115">
        <f>'Summary Stats'!$C111/1000</f>
        <v/>
      </c>
      <c r="P190" s="115">
        <f>'Summary Stats'!$C111*'Summary Stats'!$H111/10000</f>
        <v/>
      </c>
      <c r="Q190" s="113">
        <f>'Net Issuance Summary'!F111</f>
        <v/>
      </c>
      <c r="R190" s="139">
        <f>'Summary Stats'!R111</f>
        <v/>
      </c>
      <c r="S190" s="139">
        <f>'Nonbill Summary Stats'!Q111</f>
        <v/>
      </c>
      <c r="AO190" s="140" t="n"/>
    </row>
    <row r="191">
      <c r="A191" s="138" t="n">
        <v>48014</v>
      </c>
      <c r="B191" s="115">
        <f>'Summary Stats'!$F112</f>
        <v/>
      </c>
      <c r="C191" s="115">
        <f>'Summary Stats'!$G112</f>
        <v/>
      </c>
      <c r="D191" s="115">
        <f>'Summary Stats'!$O112</f>
        <v/>
      </c>
      <c r="E191" s="112">
        <f>'Summary Stats'!$I112/'Summary Stats'!$C112</f>
        <v/>
      </c>
      <c r="F191" s="112">
        <f>'Summary Stats'!$J112/'Summary Stats'!$C112</f>
        <v/>
      </c>
      <c r="G191" s="112">
        <f>'Summary Stats'!$K112/'Summary Stats'!$C112</f>
        <v/>
      </c>
      <c r="H191" s="116">
        <f>'Summary Stats'!$L112/'Summary Stats'!$C112</f>
        <v/>
      </c>
      <c r="I191" s="116">
        <f>'Summary Stats'!$M112/'Summary Stats'!$C112</f>
        <v/>
      </c>
      <c r="J191" s="115">
        <f>'Summary Stats'!$I112</f>
        <v/>
      </c>
      <c r="K191" s="115">
        <f>'Summary Stats'!$J112</f>
        <v/>
      </c>
      <c r="L191" s="115">
        <f>'Summary Stats'!$K112</f>
        <v/>
      </c>
      <c r="M191" s="115">
        <f>'Summary Stats'!$L112</f>
        <v/>
      </c>
      <c r="N191" s="115">
        <f>'Summary Stats'!$M112</f>
        <v/>
      </c>
      <c r="O191" s="115">
        <f>'Summary Stats'!$C112/1000</f>
        <v/>
      </c>
      <c r="P191" s="115">
        <f>'Summary Stats'!$C112*'Summary Stats'!$H112/10000</f>
        <v/>
      </c>
      <c r="Q191" s="113">
        <f>'Net Issuance Summary'!F112</f>
        <v/>
      </c>
      <c r="R191" s="139">
        <f>'Summary Stats'!R112</f>
        <v/>
      </c>
      <c r="S191" s="139">
        <f>'Nonbill Summary Stats'!Q112</f>
        <v/>
      </c>
      <c r="AO191" s="140" t="n"/>
    </row>
    <row r="192">
      <c r="A192" s="138" t="n">
        <v>48044</v>
      </c>
      <c r="B192" s="115">
        <f>'Summary Stats'!$F113</f>
        <v/>
      </c>
      <c r="C192" s="115">
        <f>'Summary Stats'!$G113</f>
        <v/>
      </c>
      <c r="D192" s="115">
        <f>'Summary Stats'!$O113</f>
        <v/>
      </c>
      <c r="E192" s="112">
        <f>'Summary Stats'!$I113/'Summary Stats'!$C113</f>
        <v/>
      </c>
      <c r="F192" s="112">
        <f>'Summary Stats'!$J113/'Summary Stats'!$C113</f>
        <v/>
      </c>
      <c r="G192" s="112">
        <f>'Summary Stats'!$K113/'Summary Stats'!$C113</f>
        <v/>
      </c>
      <c r="H192" s="116">
        <f>'Summary Stats'!$L113/'Summary Stats'!$C113</f>
        <v/>
      </c>
      <c r="I192" s="116">
        <f>'Summary Stats'!$M113/'Summary Stats'!$C113</f>
        <v/>
      </c>
      <c r="J192" s="115">
        <f>'Summary Stats'!$I113</f>
        <v/>
      </c>
      <c r="K192" s="115">
        <f>'Summary Stats'!$J113</f>
        <v/>
      </c>
      <c r="L192" s="115">
        <f>'Summary Stats'!$K113</f>
        <v/>
      </c>
      <c r="M192" s="115">
        <f>'Summary Stats'!$L113</f>
        <v/>
      </c>
      <c r="N192" s="115">
        <f>'Summary Stats'!$M113</f>
        <v/>
      </c>
      <c r="O192" s="115">
        <f>'Summary Stats'!$C113/1000</f>
        <v/>
      </c>
      <c r="P192" s="115">
        <f>'Summary Stats'!$C113*'Summary Stats'!$H113/10000</f>
        <v/>
      </c>
      <c r="Q192" s="113">
        <f>'Net Issuance Summary'!F113</f>
        <v/>
      </c>
      <c r="R192" s="139">
        <f>'Summary Stats'!R113</f>
        <v/>
      </c>
      <c r="S192" s="139">
        <f>'Nonbill Summary Stats'!Q113</f>
        <v/>
      </c>
      <c r="AO192" s="140" t="n"/>
    </row>
    <row r="193">
      <c r="A193" s="138" t="n">
        <v>48075</v>
      </c>
      <c r="B193" s="115">
        <f>'Summary Stats'!$F114</f>
        <v/>
      </c>
      <c r="C193" s="115">
        <f>'Summary Stats'!$G114</f>
        <v/>
      </c>
      <c r="D193" s="115">
        <f>'Summary Stats'!$O114</f>
        <v/>
      </c>
      <c r="E193" s="112">
        <f>'Summary Stats'!$I114/'Summary Stats'!$C114</f>
        <v/>
      </c>
      <c r="F193" s="112">
        <f>'Summary Stats'!$J114/'Summary Stats'!$C114</f>
        <v/>
      </c>
      <c r="G193" s="112">
        <f>'Summary Stats'!$K114/'Summary Stats'!$C114</f>
        <v/>
      </c>
      <c r="H193" s="116">
        <f>'Summary Stats'!$L114/'Summary Stats'!$C114</f>
        <v/>
      </c>
      <c r="I193" s="116">
        <f>'Summary Stats'!$M114/'Summary Stats'!$C114</f>
        <v/>
      </c>
      <c r="J193" s="115">
        <f>'Summary Stats'!$I114</f>
        <v/>
      </c>
      <c r="K193" s="115">
        <f>'Summary Stats'!$J114</f>
        <v/>
      </c>
      <c r="L193" s="115">
        <f>'Summary Stats'!$K114</f>
        <v/>
      </c>
      <c r="M193" s="115">
        <f>'Summary Stats'!$L114</f>
        <v/>
      </c>
      <c r="N193" s="115">
        <f>'Summary Stats'!$M114</f>
        <v/>
      </c>
      <c r="O193" s="115">
        <f>'Summary Stats'!$C114/1000</f>
        <v/>
      </c>
      <c r="P193" s="115">
        <f>'Summary Stats'!$C114*'Summary Stats'!$H114/10000</f>
        <v/>
      </c>
      <c r="Q193" s="113">
        <f>'Net Issuance Summary'!F114</f>
        <v/>
      </c>
      <c r="R193" s="139">
        <f>'Summary Stats'!R114</f>
        <v/>
      </c>
      <c r="S193" s="139">
        <f>'Nonbill Summary Stats'!Q114</f>
        <v/>
      </c>
      <c r="AO193" s="140" t="n"/>
    </row>
    <row r="194">
      <c r="A194" s="138" t="n">
        <v>48106</v>
      </c>
      <c r="B194" s="115">
        <f>'Summary Stats'!$F115</f>
        <v/>
      </c>
      <c r="C194" s="115">
        <f>'Summary Stats'!$G115</f>
        <v/>
      </c>
      <c r="D194" s="115">
        <f>'Summary Stats'!$O115</f>
        <v/>
      </c>
      <c r="E194" s="112">
        <f>'Summary Stats'!$I115/'Summary Stats'!$C115</f>
        <v/>
      </c>
      <c r="F194" s="112">
        <f>'Summary Stats'!$J115/'Summary Stats'!$C115</f>
        <v/>
      </c>
      <c r="G194" s="112">
        <f>'Summary Stats'!$K115/'Summary Stats'!$C115</f>
        <v/>
      </c>
      <c r="H194" s="116">
        <f>'Summary Stats'!$L115/'Summary Stats'!$C115</f>
        <v/>
      </c>
      <c r="I194" s="116">
        <f>'Summary Stats'!$M115/'Summary Stats'!$C115</f>
        <v/>
      </c>
      <c r="J194" s="115">
        <f>'Summary Stats'!$I115</f>
        <v/>
      </c>
      <c r="K194" s="115">
        <f>'Summary Stats'!$J115</f>
        <v/>
      </c>
      <c r="L194" s="115">
        <f>'Summary Stats'!$K115</f>
        <v/>
      </c>
      <c r="M194" s="115">
        <f>'Summary Stats'!$L115</f>
        <v/>
      </c>
      <c r="N194" s="115">
        <f>'Summary Stats'!$M115</f>
        <v/>
      </c>
      <c r="O194" s="115">
        <f>'Summary Stats'!$C115/1000</f>
        <v/>
      </c>
      <c r="P194" s="115">
        <f>'Summary Stats'!$C115*'Summary Stats'!$H115/10000</f>
        <v/>
      </c>
      <c r="Q194" s="113">
        <f>'Net Issuance Summary'!F115</f>
        <v/>
      </c>
      <c r="R194" s="139">
        <f>'Summary Stats'!R115</f>
        <v/>
      </c>
      <c r="S194" s="139">
        <f>'Nonbill Summary Stats'!Q115</f>
        <v/>
      </c>
      <c r="AO194" s="140" t="n"/>
    </row>
  </sheetData>
  <pageMargins left="0.7" right="0.7" top="0.75" bottom="0.75" header="0.3" footer="0.3"/>
  <pageSetup orientation="portrait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F115"/>
  <sheetViews>
    <sheetView workbookViewId="0">
      <selection activeCell="A1" sqref="A1"/>
    </sheetView>
  </sheetViews>
  <sheetFormatPr baseColWidth="8" defaultRowHeight="14.4"/>
  <cols>
    <col width="4.109375" bestFit="1" customWidth="1" style="120" min="1" max="1"/>
    <col width="9.33203125" bestFit="1" customWidth="1" style="120" min="2" max="2"/>
    <col width="19.44140625" bestFit="1" customWidth="1" style="120" min="3" max="3"/>
    <col width="19.88671875" bestFit="1" customWidth="1" style="120" min="4" max="4"/>
    <col width="15.6640625" bestFit="1" customWidth="1" style="120" min="5" max="5"/>
    <col width="21.109375" bestFit="1" customWidth="1" style="120" min="6" max="6"/>
  </cols>
  <sheetData>
    <row r="1">
      <c r="B1" s="102" t="inlineStr">
        <is>
          <t>Period</t>
        </is>
      </c>
      <c r="C1" s="102" t="inlineStr">
        <is>
          <t>Net Borrowing Need</t>
        </is>
      </c>
      <c r="D1" s="102" t="inlineStr">
        <is>
          <t>Net Coupon Issuance</t>
        </is>
      </c>
      <c r="E1" s="102" t="inlineStr">
        <is>
          <t>Net Bill Issuance</t>
        </is>
      </c>
      <c r="F1" s="102" t="inlineStr">
        <is>
          <t>Total Outstanding Bills</t>
        </is>
      </c>
    </row>
    <row r="2">
      <c r="A2" s="102" t="n">
        <v>0</v>
      </c>
      <c r="B2" t="inlineStr">
        <is>
          <t>Apr 2022</t>
        </is>
      </c>
      <c r="C2" t="n">
        <v>-367.5</v>
      </c>
      <c r="D2" t="n">
        <v>83.09999999999999</v>
      </c>
      <c r="E2" t="n">
        <v>-450.6</v>
      </c>
      <c r="F2" t="n">
        <v>3478.4</v>
      </c>
    </row>
    <row r="3">
      <c r="A3" s="102" t="n">
        <v>1</v>
      </c>
      <c r="B3" t="inlineStr">
        <is>
          <t>May 2022</t>
        </is>
      </c>
      <c r="C3" t="n">
        <v>356.8</v>
      </c>
      <c r="D3" t="n">
        <v>163.7</v>
      </c>
      <c r="E3" t="n">
        <v>193.1</v>
      </c>
      <c r="F3" t="n">
        <v>3671.5</v>
      </c>
    </row>
    <row r="4">
      <c r="A4" s="102" t="n">
        <v>2</v>
      </c>
      <c r="B4" t="inlineStr">
        <is>
          <t>Jun 2022</t>
        </is>
      </c>
      <c r="C4" t="n">
        <v>-14.2</v>
      </c>
      <c r="D4" t="n">
        <v>157.8</v>
      </c>
      <c r="E4" t="n">
        <v>-172</v>
      </c>
      <c r="F4" t="n">
        <v>3499.4</v>
      </c>
    </row>
    <row r="5">
      <c r="A5" s="102" t="n">
        <v>3</v>
      </c>
      <c r="B5" t="inlineStr">
        <is>
          <t>Jul 2022</t>
        </is>
      </c>
      <c r="C5" t="n">
        <v>333.2</v>
      </c>
      <c r="D5" t="n">
        <v>44.5</v>
      </c>
      <c r="E5" t="n">
        <v>288.7</v>
      </c>
      <c r="F5" t="n">
        <v>3788.1</v>
      </c>
    </row>
    <row r="6">
      <c r="A6" s="102" t="n">
        <v>4</v>
      </c>
      <c r="B6" t="inlineStr">
        <is>
          <t>Aug 2022</t>
        </is>
      </c>
      <c r="C6" t="n">
        <v>414.7</v>
      </c>
      <c r="D6" t="n">
        <v>120.1</v>
      </c>
      <c r="E6" t="n">
        <v>294.6</v>
      </c>
      <c r="F6" t="n">
        <v>4082.8</v>
      </c>
    </row>
    <row r="7">
      <c r="A7" s="102" t="n">
        <v>5</v>
      </c>
      <c r="B7" t="inlineStr">
        <is>
          <t>Sep 2022</t>
        </is>
      </c>
      <c r="C7" t="n">
        <v>-192.4</v>
      </c>
      <c r="D7" t="n">
        <v>128.7</v>
      </c>
      <c r="E7" t="n">
        <v>-321.1</v>
      </c>
      <c r="F7" t="n">
        <v>3761.7</v>
      </c>
    </row>
    <row r="8">
      <c r="A8" s="102" t="n">
        <v>6</v>
      </c>
      <c r="B8" t="inlineStr">
        <is>
          <t>Oct 2022</t>
        </is>
      </c>
      <c r="C8" t="n">
        <v>152.4</v>
      </c>
      <c r="D8" t="n">
        <v>62.7</v>
      </c>
      <c r="E8" t="n">
        <v>89.7</v>
      </c>
      <c r="F8" t="n">
        <v>3851.4</v>
      </c>
    </row>
    <row r="9">
      <c r="A9" s="102" t="n">
        <v>7</v>
      </c>
      <c r="B9" t="inlineStr">
        <is>
          <t>Nov 2022</t>
        </is>
      </c>
      <c r="C9" t="n">
        <v>176.8</v>
      </c>
      <c r="D9" t="n">
        <v>93.90000000000001</v>
      </c>
      <c r="E9" t="n">
        <v>82.90000000000001</v>
      </c>
      <c r="F9" t="n">
        <v>3934.2</v>
      </c>
    </row>
    <row r="10">
      <c r="A10" s="102" t="n">
        <v>8</v>
      </c>
      <c r="B10" t="inlineStr">
        <is>
          <t>Dec 2022</t>
        </is>
      </c>
      <c r="C10" t="n">
        <v>21.5</v>
      </c>
      <c r="D10" t="n">
        <v>124.7</v>
      </c>
      <c r="E10" t="n">
        <v>-103.2</v>
      </c>
      <c r="F10" t="n">
        <v>3831</v>
      </c>
    </row>
    <row r="11">
      <c r="A11" s="102" t="n">
        <v>9</v>
      </c>
      <c r="B11" t="inlineStr">
        <is>
          <t>Jan 2023</t>
        </is>
      </c>
      <c r="C11" t="n">
        <v>-9.300000000000001</v>
      </c>
      <c r="D11" t="n">
        <v>-13.7</v>
      </c>
      <c r="E11" t="n">
        <v>4.4</v>
      </c>
      <c r="F11" t="n">
        <v>3835.5</v>
      </c>
    </row>
    <row r="12">
      <c r="A12" s="102" t="n">
        <v>10</v>
      </c>
      <c r="B12" t="inlineStr">
        <is>
          <t>Feb 2023</t>
        </is>
      </c>
      <c r="C12" t="n">
        <v>294.4</v>
      </c>
      <c r="D12" t="n">
        <v>76.7</v>
      </c>
      <c r="E12" t="n">
        <v>217.8</v>
      </c>
      <c r="F12" t="n">
        <v>4053.3</v>
      </c>
    </row>
    <row r="13">
      <c r="A13" s="102" t="n">
        <v>11</v>
      </c>
      <c r="B13" t="inlineStr">
        <is>
          <t>Mar 2023</t>
        </is>
      </c>
      <c r="C13" t="n">
        <v>166.6</v>
      </c>
      <c r="D13" t="n">
        <v>108.4</v>
      </c>
      <c r="E13" t="n">
        <v>58.2</v>
      </c>
      <c r="F13" t="n">
        <v>4111.5</v>
      </c>
    </row>
    <row r="14">
      <c r="A14" s="102" t="n">
        <v>12</v>
      </c>
      <c r="B14" t="inlineStr">
        <is>
          <t>Apr 2023</t>
        </is>
      </c>
      <c r="C14" t="n">
        <v>-166.5</v>
      </c>
      <c r="D14" t="n">
        <v>-6.2</v>
      </c>
      <c r="E14" t="n">
        <v>-160.3</v>
      </c>
      <c r="F14" t="n">
        <v>3951.2</v>
      </c>
    </row>
    <row r="15">
      <c r="A15" s="102" t="n">
        <v>13</v>
      </c>
      <c r="B15" t="inlineStr">
        <is>
          <t>May 2023</t>
        </is>
      </c>
      <c r="C15" t="n">
        <v>161.6</v>
      </c>
      <c r="D15" t="n">
        <v>77</v>
      </c>
      <c r="E15" t="n">
        <v>84.59999999999999</v>
      </c>
      <c r="F15" t="n">
        <v>4035.8</v>
      </c>
    </row>
    <row r="16">
      <c r="A16" s="102" t="n">
        <v>14</v>
      </c>
      <c r="B16" t="inlineStr">
        <is>
          <t>Jun 2023</t>
        </is>
      </c>
      <c r="C16" t="n">
        <v>-6.4</v>
      </c>
      <c r="D16" t="n">
        <v>110.7</v>
      </c>
      <c r="E16" t="n">
        <v>-117.1</v>
      </c>
      <c r="F16" t="n">
        <v>3918.7</v>
      </c>
    </row>
    <row r="17">
      <c r="A17" s="102" t="n">
        <v>15</v>
      </c>
      <c r="B17" t="inlineStr">
        <is>
          <t>Jul 2023</t>
        </is>
      </c>
      <c r="C17" t="n">
        <v>150.9</v>
      </c>
      <c r="D17" t="n">
        <v>-21.1</v>
      </c>
      <c r="E17" t="n">
        <v>172</v>
      </c>
      <c r="F17" t="n">
        <v>4090.7</v>
      </c>
    </row>
    <row r="18">
      <c r="A18" s="102" t="n">
        <v>16</v>
      </c>
      <c r="B18" t="inlineStr">
        <is>
          <t>Aug 2023</t>
        </is>
      </c>
      <c r="C18" t="n">
        <v>187.9</v>
      </c>
      <c r="D18" t="n">
        <v>48</v>
      </c>
      <c r="E18" t="n">
        <v>139.9</v>
      </c>
      <c r="F18" t="n">
        <v>4230.6</v>
      </c>
    </row>
    <row r="19">
      <c r="A19" s="102" t="n">
        <v>17</v>
      </c>
      <c r="B19" t="inlineStr">
        <is>
          <t>Sep 2023</t>
        </is>
      </c>
      <c r="C19" t="n">
        <v>-87.2</v>
      </c>
      <c r="D19" t="n">
        <v>106</v>
      </c>
      <c r="E19" t="n">
        <v>-193.2</v>
      </c>
      <c r="F19" t="n">
        <v>4037.4</v>
      </c>
    </row>
    <row r="20">
      <c r="A20" s="102" t="n">
        <v>18</v>
      </c>
      <c r="B20" t="inlineStr">
        <is>
          <t>Oct 2023</t>
        </is>
      </c>
      <c r="C20" t="n">
        <v>153.1</v>
      </c>
      <c r="D20" t="n">
        <v>30.6</v>
      </c>
      <c r="E20" t="n">
        <v>122.4</v>
      </c>
      <c r="F20" t="n">
        <v>4159.8</v>
      </c>
    </row>
    <row r="21">
      <c r="A21" s="102" t="n">
        <v>19</v>
      </c>
      <c r="B21" t="inlineStr">
        <is>
          <t>Nov 2023</t>
        </is>
      </c>
      <c r="C21" t="n">
        <v>177.6</v>
      </c>
      <c r="D21" t="n">
        <v>34.1</v>
      </c>
      <c r="E21" t="n">
        <v>143.5</v>
      </c>
      <c r="F21" t="n">
        <v>4303.3</v>
      </c>
    </row>
    <row r="22">
      <c r="A22" s="102" t="n">
        <v>20</v>
      </c>
      <c r="B22" t="inlineStr">
        <is>
          <t>Dec 2023</t>
        </is>
      </c>
      <c r="C22" t="n">
        <v>21.6</v>
      </c>
      <c r="D22" t="n">
        <v>102.3</v>
      </c>
      <c r="E22" t="n">
        <v>-80.7</v>
      </c>
      <c r="F22" t="n">
        <v>4222.7</v>
      </c>
    </row>
    <row r="23">
      <c r="A23" s="102" t="n">
        <v>21</v>
      </c>
      <c r="B23" t="inlineStr">
        <is>
          <t>Jan 2024</t>
        </is>
      </c>
      <c r="C23" t="n">
        <v>-9.300000000000001</v>
      </c>
      <c r="D23" t="n">
        <v>-26</v>
      </c>
      <c r="E23" t="n">
        <v>16.7</v>
      </c>
      <c r="F23" t="n">
        <v>4239.3</v>
      </c>
    </row>
    <row r="24">
      <c r="A24" s="102" t="n">
        <v>22</v>
      </c>
      <c r="B24" t="inlineStr">
        <is>
          <t>Feb 2024</t>
        </is>
      </c>
      <c r="C24" t="n">
        <v>295.8</v>
      </c>
      <c r="D24" t="n">
        <v>33.5</v>
      </c>
      <c r="E24" t="n">
        <v>262.3</v>
      </c>
      <c r="F24" t="n">
        <v>4501.6</v>
      </c>
    </row>
    <row r="25">
      <c r="A25" s="102" t="n">
        <v>23</v>
      </c>
      <c r="B25" t="inlineStr">
        <is>
          <t>Mar 2024</t>
        </is>
      </c>
      <c r="C25" t="n">
        <v>167.3</v>
      </c>
      <c r="D25" t="n">
        <v>99.7</v>
      </c>
      <c r="E25" t="n">
        <v>67.59999999999999</v>
      </c>
      <c r="F25" t="n">
        <v>4569.2</v>
      </c>
    </row>
    <row r="26">
      <c r="A26" s="102" t="n">
        <v>24</v>
      </c>
      <c r="B26" t="inlineStr">
        <is>
          <t>Apr 2024</t>
        </is>
      </c>
      <c r="C26" t="n">
        <v>-167.3</v>
      </c>
      <c r="D26" t="n">
        <v>-1.4</v>
      </c>
      <c r="E26" t="n">
        <v>-165.9</v>
      </c>
      <c r="F26" t="n">
        <v>4403.4</v>
      </c>
    </row>
    <row r="27">
      <c r="A27" s="102" t="n">
        <v>25</v>
      </c>
      <c r="B27" t="inlineStr">
        <is>
          <t>May 2024</t>
        </is>
      </c>
      <c r="C27" t="n">
        <v>162.4</v>
      </c>
      <c r="D27" t="n">
        <v>45.6</v>
      </c>
      <c r="E27" t="n">
        <v>116.7</v>
      </c>
      <c r="F27" t="n">
        <v>4520.1</v>
      </c>
    </row>
    <row r="28">
      <c r="A28" s="102" t="n">
        <v>26</v>
      </c>
      <c r="B28" t="inlineStr">
        <is>
          <t>Jun 2024</t>
        </is>
      </c>
      <c r="C28" t="n">
        <v>-6.5</v>
      </c>
      <c r="D28" t="n">
        <v>107.5</v>
      </c>
      <c r="E28" t="n">
        <v>-113.9</v>
      </c>
      <c r="F28" t="n">
        <v>4406.2</v>
      </c>
    </row>
    <row r="29">
      <c r="A29" s="102" t="n">
        <v>27</v>
      </c>
      <c r="B29" t="inlineStr">
        <is>
          <t>Jul 2024</t>
        </is>
      </c>
      <c r="C29" t="n">
        <v>151.6</v>
      </c>
      <c r="D29" t="n">
        <v>9.300000000000001</v>
      </c>
      <c r="E29" t="n">
        <v>142.4</v>
      </c>
      <c r="F29" t="n">
        <v>4548.6</v>
      </c>
    </row>
    <row r="30">
      <c r="A30" s="102" t="n">
        <v>28</v>
      </c>
      <c r="B30" t="inlineStr">
        <is>
          <t>Aug 2024</t>
        </is>
      </c>
      <c r="C30" t="n">
        <v>188.7</v>
      </c>
      <c r="D30" t="n">
        <v>51.8</v>
      </c>
      <c r="E30" t="n">
        <v>137</v>
      </c>
      <c r="F30" t="n">
        <v>4685.5</v>
      </c>
    </row>
    <row r="31">
      <c r="A31" s="102" t="n">
        <v>29</v>
      </c>
      <c r="B31" t="inlineStr">
        <is>
          <t>Sep 2024</t>
        </is>
      </c>
      <c r="C31" t="n">
        <v>-87.59999999999999</v>
      </c>
      <c r="D31" t="n">
        <v>104.6</v>
      </c>
      <c r="E31" t="n">
        <v>-192.2</v>
      </c>
      <c r="F31" t="n">
        <v>4493.3</v>
      </c>
    </row>
    <row r="32">
      <c r="A32" s="102" t="n">
        <v>30</v>
      </c>
      <c r="B32" t="inlineStr">
        <is>
          <t>Oct 2024</t>
        </is>
      </c>
      <c r="C32" t="n">
        <v>199.9</v>
      </c>
      <c r="D32" t="n">
        <v>6.7</v>
      </c>
      <c r="E32" t="n">
        <v>193.2</v>
      </c>
      <c r="F32" t="n">
        <v>4686.5</v>
      </c>
    </row>
    <row r="33">
      <c r="A33" s="102" t="n">
        <v>31</v>
      </c>
      <c r="B33" t="inlineStr">
        <is>
          <t>Nov 2024</t>
        </is>
      </c>
      <c r="C33" t="n">
        <v>232</v>
      </c>
      <c r="D33" t="n">
        <v>50.6</v>
      </c>
      <c r="E33" t="n">
        <v>181.4</v>
      </c>
      <c r="F33" t="n">
        <v>4867.9</v>
      </c>
    </row>
    <row r="34">
      <c r="A34" s="102" t="n">
        <v>32</v>
      </c>
      <c r="B34" t="inlineStr">
        <is>
          <t>Dec 2024</t>
        </is>
      </c>
      <c r="C34" t="n">
        <v>28.3</v>
      </c>
      <c r="D34" t="n">
        <v>110.5</v>
      </c>
      <c r="E34" t="n">
        <v>-82.3</v>
      </c>
      <c r="F34" t="n">
        <v>4785.7</v>
      </c>
    </row>
    <row r="35">
      <c r="A35" s="102" t="n">
        <v>33</v>
      </c>
      <c r="B35" t="inlineStr">
        <is>
          <t>Jan 2025</t>
        </is>
      </c>
      <c r="C35" t="n">
        <v>-12.2</v>
      </c>
      <c r="D35" t="n">
        <v>-22</v>
      </c>
      <c r="E35" t="n">
        <v>9.800000000000001</v>
      </c>
      <c r="F35" t="n">
        <v>4795.5</v>
      </c>
    </row>
    <row r="36">
      <c r="A36" s="102" t="n">
        <v>34</v>
      </c>
      <c r="B36" t="inlineStr">
        <is>
          <t>Feb 2025</t>
        </is>
      </c>
      <c r="C36" t="n">
        <v>386.4</v>
      </c>
      <c r="D36" t="n">
        <v>53.6</v>
      </c>
      <c r="E36" t="n">
        <v>332.8</v>
      </c>
      <c r="F36" t="n">
        <v>5128.3</v>
      </c>
    </row>
    <row r="37">
      <c r="A37" s="102" t="n">
        <v>35</v>
      </c>
      <c r="B37" t="inlineStr">
        <is>
          <t>Mar 2025</t>
        </is>
      </c>
      <c r="C37" t="n">
        <v>218.6</v>
      </c>
      <c r="D37" t="n">
        <v>111.7</v>
      </c>
      <c r="E37" t="n">
        <v>106.9</v>
      </c>
      <c r="F37" t="n">
        <v>5235.2</v>
      </c>
    </row>
    <row r="38">
      <c r="A38" s="102" t="n">
        <v>36</v>
      </c>
      <c r="B38" t="inlineStr">
        <is>
          <t>Apr 2025</t>
        </is>
      </c>
      <c r="C38" t="n">
        <v>-218.5</v>
      </c>
      <c r="D38" t="n">
        <v>40.6</v>
      </c>
      <c r="E38" t="n">
        <v>-259.1</v>
      </c>
      <c r="F38" t="n">
        <v>4976.1</v>
      </c>
    </row>
    <row r="39">
      <c r="A39" s="102" t="n">
        <v>37</v>
      </c>
      <c r="B39" t="inlineStr">
        <is>
          <t>May 2025</t>
        </is>
      </c>
      <c r="C39" t="n">
        <v>212.1</v>
      </c>
      <c r="D39" t="n">
        <v>93.5</v>
      </c>
      <c r="E39" t="n">
        <v>118.6</v>
      </c>
      <c r="F39" t="n">
        <v>5094.7</v>
      </c>
    </row>
    <row r="40">
      <c r="A40" s="102" t="n">
        <v>38</v>
      </c>
      <c r="B40" t="inlineStr">
        <is>
          <t>Jun 2025</t>
        </is>
      </c>
      <c r="C40" t="n">
        <v>-8.4</v>
      </c>
      <c r="D40" t="n">
        <v>142.4</v>
      </c>
      <c r="E40" t="n">
        <v>-150.8</v>
      </c>
      <c r="F40" t="n">
        <v>4943.9</v>
      </c>
    </row>
    <row r="41">
      <c r="A41" s="102" t="n">
        <v>39</v>
      </c>
      <c r="B41" t="inlineStr">
        <is>
          <t>Jul 2025</t>
        </is>
      </c>
      <c r="C41" t="n">
        <v>198.1</v>
      </c>
      <c r="D41" t="n">
        <v>25.7</v>
      </c>
      <c r="E41" t="n">
        <v>172.3</v>
      </c>
      <c r="F41" t="n">
        <v>5116.3</v>
      </c>
    </row>
    <row r="42">
      <c r="A42" s="102" t="n">
        <v>40</v>
      </c>
      <c r="B42" t="inlineStr">
        <is>
          <t>Aug 2025</t>
        </is>
      </c>
      <c r="C42" t="n">
        <v>246.5</v>
      </c>
      <c r="D42" t="n">
        <v>76.7</v>
      </c>
      <c r="E42" t="n">
        <v>169.8</v>
      </c>
      <c r="F42" t="n">
        <v>5286.1</v>
      </c>
    </row>
    <row r="43">
      <c r="A43" s="102" t="n">
        <v>41</v>
      </c>
      <c r="B43" t="inlineStr">
        <is>
          <t>Sep 2025</t>
        </is>
      </c>
      <c r="C43" t="n">
        <v>-114.4</v>
      </c>
      <c r="D43" t="n">
        <v>125.3</v>
      </c>
      <c r="E43" t="n">
        <v>-239.7</v>
      </c>
      <c r="F43" t="n">
        <v>5046.4</v>
      </c>
    </row>
    <row r="44">
      <c r="A44" s="102" t="n">
        <v>42</v>
      </c>
      <c r="B44" t="inlineStr">
        <is>
          <t>Oct 2025</t>
        </is>
      </c>
      <c r="C44" t="n">
        <v>203</v>
      </c>
      <c r="D44" t="n">
        <v>27.9</v>
      </c>
      <c r="E44" t="n">
        <v>175.1</v>
      </c>
      <c r="F44" t="n">
        <v>5221.5</v>
      </c>
    </row>
    <row r="45">
      <c r="A45" s="102" t="n">
        <v>43</v>
      </c>
      <c r="B45" t="inlineStr">
        <is>
          <t>Nov 2025</t>
        </is>
      </c>
      <c r="C45" t="n">
        <v>235.6</v>
      </c>
      <c r="D45" t="n">
        <v>76.2</v>
      </c>
      <c r="E45" t="n">
        <v>159.3</v>
      </c>
      <c r="F45" t="n">
        <v>5380.8</v>
      </c>
    </row>
    <row r="46">
      <c r="A46" s="102" t="n">
        <v>44</v>
      </c>
      <c r="B46" t="inlineStr">
        <is>
          <t>Dec 2025</t>
        </is>
      </c>
      <c r="C46" t="n">
        <v>28.7</v>
      </c>
      <c r="D46" t="n">
        <v>127.7</v>
      </c>
      <c r="E46" t="n">
        <v>-99</v>
      </c>
      <c r="F46" t="n">
        <v>5281.8</v>
      </c>
    </row>
    <row r="47">
      <c r="A47" s="102" t="n">
        <v>45</v>
      </c>
      <c r="B47" t="inlineStr">
        <is>
          <t>Jan 2026</t>
        </is>
      </c>
      <c r="C47" t="n">
        <v>-12.4</v>
      </c>
      <c r="D47" t="n">
        <v>-2.4</v>
      </c>
      <c r="E47" t="n">
        <v>-10</v>
      </c>
      <c r="F47" t="n">
        <v>5271.8</v>
      </c>
    </row>
    <row r="48">
      <c r="A48" s="102" t="n">
        <v>46</v>
      </c>
      <c r="B48" t="inlineStr">
        <is>
          <t>Feb 2026</t>
        </is>
      </c>
      <c r="C48" t="n">
        <v>392.3</v>
      </c>
      <c r="D48" t="n">
        <v>60.9</v>
      </c>
      <c r="E48" t="n">
        <v>331.4</v>
      </c>
      <c r="F48" t="n">
        <v>5603.2</v>
      </c>
    </row>
    <row r="49">
      <c r="A49" s="102" t="n">
        <v>47</v>
      </c>
      <c r="B49" t="inlineStr">
        <is>
          <t>Mar 2026</t>
        </is>
      </c>
      <c r="C49" t="n">
        <v>221.9</v>
      </c>
      <c r="D49" t="n">
        <v>119.1</v>
      </c>
      <c r="E49" t="n">
        <v>102.8</v>
      </c>
      <c r="F49" t="n">
        <v>5706</v>
      </c>
    </row>
    <row r="50">
      <c r="A50" s="102" t="n">
        <v>48</v>
      </c>
      <c r="B50" t="inlineStr">
        <is>
          <t>Apr 2026</t>
        </is>
      </c>
      <c r="C50" t="n">
        <v>-221.8</v>
      </c>
      <c r="D50" t="n">
        <v>35.8</v>
      </c>
      <c r="E50" t="n">
        <v>-257.7</v>
      </c>
      <c r="F50" t="n">
        <v>5448.3</v>
      </c>
    </row>
    <row r="51">
      <c r="A51" s="102" t="n">
        <v>49</v>
      </c>
      <c r="B51" t="inlineStr">
        <is>
          <t>May 2026</t>
        </is>
      </c>
      <c r="C51" t="n">
        <v>215.3</v>
      </c>
      <c r="D51" t="n">
        <v>77.40000000000001</v>
      </c>
      <c r="E51" t="n">
        <v>137.9</v>
      </c>
      <c r="F51" t="n">
        <v>5586.2</v>
      </c>
    </row>
    <row r="52">
      <c r="A52" s="102" t="n">
        <v>50</v>
      </c>
      <c r="B52" t="inlineStr">
        <is>
          <t>Jun 2026</t>
        </is>
      </c>
      <c r="C52" t="n">
        <v>-8.6</v>
      </c>
      <c r="D52" t="n">
        <v>129.8</v>
      </c>
      <c r="E52" t="n">
        <v>-138.4</v>
      </c>
      <c r="F52" t="n">
        <v>5447.8</v>
      </c>
    </row>
    <row r="53">
      <c r="A53" s="102" t="n">
        <v>51</v>
      </c>
      <c r="B53" t="inlineStr">
        <is>
          <t>Jul 2026</t>
        </is>
      </c>
      <c r="C53" t="n">
        <v>201.1</v>
      </c>
      <c r="D53" t="n">
        <v>22.3</v>
      </c>
      <c r="E53" t="n">
        <v>178.8</v>
      </c>
      <c r="F53" t="n">
        <v>5626.6</v>
      </c>
    </row>
    <row r="54">
      <c r="A54" s="102" t="n">
        <v>52</v>
      </c>
      <c r="B54" t="inlineStr">
        <is>
          <t>Aug 2026</t>
        </is>
      </c>
      <c r="C54" t="n">
        <v>250.3</v>
      </c>
      <c r="D54" t="n">
        <v>64</v>
      </c>
      <c r="E54" t="n">
        <v>186.3</v>
      </c>
      <c r="F54" t="n">
        <v>5812.9</v>
      </c>
    </row>
    <row r="55">
      <c r="A55" s="102" t="n">
        <v>53</v>
      </c>
      <c r="B55" t="inlineStr">
        <is>
          <t>Sep 2026</t>
        </is>
      </c>
      <c r="C55" t="n">
        <v>-116.1</v>
      </c>
      <c r="D55" t="n">
        <v>127.2</v>
      </c>
      <c r="E55" t="n">
        <v>-243.3</v>
      </c>
      <c r="F55" t="n">
        <v>5569.6</v>
      </c>
    </row>
    <row r="56">
      <c r="A56" s="102" t="n">
        <v>54</v>
      </c>
      <c r="B56" t="inlineStr">
        <is>
          <t>Oct 2026</t>
        </is>
      </c>
      <c r="C56" t="n">
        <v>208.5</v>
      </c>
      <c r="D56" t="n">
        <v>20</v>
      </c>
      <c r="E56" t="n">
        <v>188.5</v>
      </c>
      <c r="F56" t="n">
        <v>5758.1</v>
      </c>
    </row>
    <row r="57">
      <c r="A57" s="102" t="n">
        <v>55</v>
      </c>
      <c r="B57" t="inlineStr">
        <is>
          <t>Nov 2026</t>
        </is>
      </c>
      <c r="C57" t="n">
        <v>242</v>
      </c>
      <c r="D57" t="n">
        <v>76.3</v>
      </c>
      <c r="E57" t="n">
        <v>165.7</v>
      </c>
      <c r="F57" t="n">
        <v>5923.8</v>
      </c>
    </row>
    <row r="58">
      <c r="A58" s="102" t="n">
        <v>56</v>
      </c>
      <c r="B58" t="inlineStr">
        <is>
          <t>Dec 2026</t>
        </is>
      </c>
      <c r="C58" t="n">
        <v>29.5</v>
      </c>
      <c r="D58" t="n">
        <v>126.3</v>
      </c>
      <c r="E58" t="n">
        <v>-96.8</v>
      </c>
      <c r="F58" t="n">
        <v>5826.9</v>
      </c>
    </row>
    <row r="59">
      <c r="A59" s="102" t="n">
        <v>57</v>
      </c>
      <c r="B59" t="inlineStr">
        <is>
          <t>Jan 2027</t>
        </is>
      </c>
      <c r="C59" t="n">
        <v>-12.7</v>
      </c>
      <c r="D59" t="n">
        <v>12.1</v>
      </c>
      <c r="E59" t="n">
        <v>-24.8</v>
      </c>
      <c r="F59" t="n">
        <v>5802.1</v>
      </c>
    </row>
    <row r="60">
      <c r="A60" s="102" t="n">
        <v>58</v>
      </c>
      <c r="B60" t="inlineStr">
        <is>
          <t>Feb 2027</t>
        </is>
      </c>
      <c r="C60" t="n">
        <v>403</v>
      </c>
      <c r="D60" t="n">
        <v>92.7</v>
      </c>
      <c r="E60" t="n">
        <v>310.3</v>
      </c>
      <c r="F60" t="n">
        <v>6112.4</v>
      </c>
    </row>
    <row r="61">
      <c r="A61" s="102" t="n">
        <v>59</v>
      </c>
      <c r="B61" t="inlineStr">
        <is>
          <t>Mar 2027</t>
        </is>
      </c>
      <c r="C61" t="n">
        <v>228</v>
      </c>
      <c r="D61" t="n">
        <v>119.8</v>
      </c>
      <c r="E61" t="n">
        <v>108.2</v>
      </c>
      <c r="F61" t="n">
        <v>6220.6</v>
      </c>
    </row>
    <row r="62">
      <c r="A62" s="102" t="n">
        <v>60</v>
      </c>
      <c r="B62" t="inlineStr">
        <is>
          <t>Apr 2027</t>
        </is>
      </c>
      <c r="C62" t="n">
        <v>-227.9</v>
      </c>
      <c r="D62" t="n">
        <v>19.5</v>
      </c>
      <c r="E62" t="n">
        <v>-247.4</v>
      </c>
      <c r="F62" t="n">
        <v>5973.2</v>
      </c>
    </row>
    <row r="63">
      <c r="A63" s="102" t="n">
        <v>61</v>
      </c>
      <c r="B63" t="inlineStr">
        <is>
          <t>May 2027</t>
        </is>
      </c>
      <c r="C63" t="n">
        <v>221.2</v>
      </c>
      <c r="D63" t="n">
        <v>78.40000000000001</v>
      </c>
      <c r="E63" t="n">
        <v>142.8</v>
      </c>
      <c r="F63" t="n">
        <v>6116</v>
      </c>
    </row>
    <row r="64">
      <c r="A64" s="102" t="n">
        <v>62</v>
      </c>
      <c r="B64" t="inlineStr">
        <is>
          <t>Jun 2027</t>
        </is>
      </c>
      <c r="C64" t="n">
        <v>-8.800000000000001</v>
      </c>
      <c r="D64" t="n">
        <v>121.3</v>
      </c>
      <c r="E64" t="n">
        <v>-130.1</v>
      </c>
      <c r="F64" t="n">
        <v>5985.9</v>
      </c>
    </row>
    <row r="65">
      <c r="A65" s="102" t="n">
        <v>63</v>
      </c>
      <c r="B65" t="inlineStr">
        <is>
          <t>Jul 2027</t>
        </is>
      </c>
      <c r="C65" t="n">
        <v>206.6</v>
      </c>
      <c r="D65" t="n">
        <v>10.7</v>
      </c>
      <c r="E65" t="n">
        <v>195.8</v>
      </c>
      <c r="F65" t="n">
        <v>6181.8</v>
      </c>
    </row>
    <row r="66">
      <c r="A66" s="102" t="n">
        <v>64</v>
      </c>
      <c r="B66" t="inlineStr">
        <is>
          <t>Aug 2027</t>
        </is>
      </c>
      <c r="C66" t="n">
        <v>257.1</v>
      </c>
      <c r="D66" t="n">
        <v>75.3</v>
      </c>
      <c r="E66" t="n">
        <v>181.8</v>
      </c>
      <c r="F66" t="n">
        <v>6363.6</v>
      </c>
    </row>
    <row r="67">
      <c r="A67" s="102" t="n">
        <v>65</v>
      </c>
      <c r="B67" t="inlineStr">
        <is>
          <t>Sep 2027</t>
        </is>
      </c>
      <c r="C67" t="n">
        <v>-119.3</v>
      </c>
      <c r="D67" t="n">
        <v>107</v>
      </c>
      <c r="E67" t="n">
        <v>-226.3</v>
      </c>
      <c r="F67" t="n">
        <v>6137.3</v>
      </c>
    </row>
    <row r="68">
      <c r="A68" s="102" t="n">
        <v>66</v>
      </c>
      <c r="B68" t="inlineStr">
        <is>
          <t>Oct 2027</t>
        </is>
      </c>
      <c r="C68" t="n">
        <v>263.9</v>
      </c>
      <c r="D68" t="n">
        <v>6.5</v>
      </c>
      <c r="E68" t="n">
        <v>257.4</v>
      </c>
      <c r="F68" t="n">
        <v>6394.7</v>
      </c>
    </row>
    <row r="69">
      <c r="A69" s="102" t="n">
        <v>67</v>
      </c>
      <c r="B69" t="inlineStr">
        <is>
          <t>Nov 2027</t>
        </is>
      </c>
      <c r="C69" t="n">
        <v>306.2</v>
      </c>
      <c r="D69" t="n">
        <v>64.5</v>
      </c>
      <c r="E69" t="n">
        <v>241.8</v>
      </c>
      <c r="F69" t="n">
        <v>6636.4</v>
      </c>
    </row>
    <row r="70">
      <c r="A70" s="102" t="n">
        <v>68</v>
      </c>
      <c r="B70" t="inlineStr">
        <is>
          <t>Dec 2027</t>
        </is>
      </c>
      <c r="C70" t="n">
        <v>37.3</v>
      </c>
      <c r="D70" t="n">
        <v>103.9</v>
      </c>
      <c r="E70" t="n">
        <v>-66.59999999999999</v>
      </c>
      <c r="F70" t="n">
        <v>6569.8</v>
      </c>
    </row>
    <row r="71">
      <c r="A71" s="102" t="n">
        <v>69</v>
      </c>
      <c r="B71" t="inlineStr">
        <is>
          <t>Jan 2028</t>
        </is>
      </c>
      <c r="C71" t="n">
        <v>-16.1</v>
      </c>
      <c r="D71" t="n">
        <v>-23.2</v>
      </c>
      <c r="E71" t="n">
        <v>7.1</v>
      </c>
      <c r="F71" t="n">
        <v>6576.9</v>
      </c>
    </row>
    <row r="72">
      <c r="A72" s="102" t="n">
        <v>70</v>
      </c>
      <c r="B72" t="inlineStr">
        <is>
          <t>Feb 2028</t>
        </is>
      </c>
      <c r="C72" t="n">
        <v>510</v>
      </c>
      <c r="D72" t="n">
        <v>40.3</v>
      </c>
      <c r="E72" t="n">
        <v>469.7</v>
      </c>
      <c r="F72" t="n">
        <v>7046.6</v>
      </c>
    </row>
    <row r="73">
      <c r="A73" s="102" t="n">
        <v>71</v>
      </c>
      <c r="B73" t="inlineStr">
        <is>
          <t>Mar 2028</t>
        </is>
      </c>
      <c r="C73" t="n">
        <v>288.5</v>
      </c>
      <c r="D73" t="n">
        <v>100</v>
      </c>
      <c r="E73" t="n">
        <v>188.5</v>
      </c>
      <c r="F73" t="n">
        <v>7235.1</v>
      </c>
    </row>
    <row r="74">
      <c r="A74" s="102" t="n">
        <v>72</v>
      </c>
      <c r="B74" t="inlineStr">
        <is>
          <t>Apr 2028</t>
        </is>
      </c>
      <c r="C74" t="n">
        <v>-288.4</v>
      </c>
      <c r="D74" t="n">
        <v>-22.6</v>
      </c>
      <c r="E74" t="n">
        <v>-265.7</v>
      </c>
      <c r="F74" t="n">
        <v>6969.4</v>
      </c>
    </row>
    <row r="75">
      <c r="A75" s="102" t="n">
        <v>73</v>
      </c>
      <c r="B75" t="inlineStr">
        <is>
          <t>May 2028</t>
        </is>
      </c>
      <c r="C75" t="n">
        <v>279.9</v>
      </c>
      <c r="D75" t="n">
        <v>42.6</v>
      </c>
      <c r="E75" t="n">
        <v>237.3</v>
      </c>
      <c r="F75" t="n">
        <v>7206.7</v>
      </c>
    </row>
    <row r="76">
      <c r="A76" s="102" t="n">
        <v>74</v>
      </c>
      <c r="B76" t="inlineStr">
        <is>
          <t>Jun 2028</t>
        </is>
      </c>
      <c r="C76" t="n">
        <v>-11.1</v>
      </c>
      <c r="D76" t="n">
        <v>103.4</v>
      </c>
      <c r="E76" t="n">
        <v>-114.5</v>
      </c>
      <c r="F76" t="n">
        <v>7092.2</v>
      </c>
    </row>
    <row r="77">
      <c r="A77" s="102" t="n">
        <v>75</v>
      </c>
      <c r="B77" t="inlineStr">
        <is>
          <t>Jul 2028</t>
        </is>
      </c>
      <c r="C77" t="n">
        <v>261.4</v>
      </c>
      <c r="D77" t="n">
        <v>-0.7</v>
      </c>
      <c r="E77" t="n">
        <v>262.2</v>
      </c>
      <c r="F77" t="n">
        <v>7354.3</v>
      </c>
    </row>
    <row r="78">
      <c r="A78" s="102" t="n">
        <v>76</v>
      </c>
      <c r="B78" t="inlineStr">
        <is>
          <t>Aug 2028</t>
        </is>
      </c>
      <c r="C78" t="n">
        <v>325.4</v>
      </c>
      <c r="D78" t="n">
        <v>33.4</v>
      </c>
      <c r="E78" t="n">
        <v>291.9</v>
      </c>
      <c r="F78" t="n">
        <v>7646.3</v>
      </c>
    </row>
    <row r="79">
      <c r="A79" s="102" t="n">
        <v>77</v>
      </c>
      <c r="B79" t="inlineStr">
        <is>
          <t>Sep 2028</t>
        </is>
      </c>
      <c r="C79" t="n">
        <v>-151</v>
      </c>
      <c r="D79" t="n">
        <v>95.90000000000001</v>
      </c>
      <c r="E79" t="n">
        <v>-246.9</v>
      </c>
      <c r="F79" t="n">
        <v>7399.4</v>
      </c>
    </row>
    <row r="80">
      <c r="A80" s="102" t="n">
        <v>78</v>
      </c>
      <c r="B80" t="inlineStr">
        <is>
          <t>Oct 2028</t>
        </is>
      </c>
      <c r="C80" t="n">
        <v>245.9</v>
      </c>
      <c r="D80" t="n">
        <v>-1.2</v>
      </c>
      <c r="E80" t="n">
        <v>247.1</v>
      </c>
      <c r="F80" t="n">
        <v>7646.6</v>
      </c>
    </row>
    <row r="81">
      <c r="A81" s="102" t="n">
        <v>79</v>
      </c>
      <c r="B81" t="inlineStr">
        <is>
          <t>Nov 2028</t>
        </is>
      </c>
      <c r="C81" t="n">
        <v>285.4</v>
      </c>
      <c r="D81" t="n">
        <v>44.2</v>
      </c>
      <c r="E81" t="n">
        <v>241.2</v>
      </c>
      <c r="F81" t="n">
        <v>7887.7</v>
      </c>
    </row>
    <row r="82">
      <c r="A82" s="102" t="n">
        <v>80</v>
      </c>
      <c r="B82" t="inlineStr">
        <is>
          <t>Dec 2028</t>
        </is>
      </c>
      <c r="C82" t="n">
        <v>34.8</v>
      </c>
      <c r="D82" t="n">
        <v>104.8</v>
      </c>
      <c r="E82" t="n">
        <v>-70</v>
      </c>
      <c r="F82" t="n">
        <v>7817.7</v>
      </c>
    </row>
    <row r="83">
      <c r="A83" s="102" t="n">
        <v>81</v>
      </c>
      <c r="B83" t="inlineStr">
        <is>
          <t>Jan 2029</t>
        </is>
      </c>
      <c r="C83" t="n">
        <v>-15</v>
      </c>
      <c r="D83" t="n">
        <v>-2.6</v>
      </c>
      <c r="E83" t="n">
        <v>-12.4</v>
      </c>
      <c r="F83" t="n">
        <v>7805.3</v>
      </c>
    </row>
    <row r="84">
      <c r="A84" s="102" t="n">
        <v>82</v>
      </c>
      <c r="B84" t="inlineStr">
        <is>
          <t>Feb 2029</t>
        </is>
      </c>
      <c r="C84" t="n">
        <v>475.2</v>
      </c>
      <c r="D84" t="n">
        <v>50.8</v>
      </c>
      <c r="E84" t="n">
        <v>424.4</v>
      </c>
      <c r="F84" t="n">
        <v>8229.799999999999</v>
      </c>
    </row>
    <row r="85">
      <c r="A85" s="102" t="n">
        <v>83</v>
      </c>
      <c r="B85" t="inlineStr">
        <is>
          <t>Mar 2029</t>
        </is>
      </c>
      <c r="C85" t="n">
        <v>268.8</v>
      </c>
      <c r="D85" t="n">
        <v>100.9</v>
      </c>
      <c r="E85" t="n">
        <v>167.9</v>
      </c>
      <c r="F85" t="n">
        <v>8397.700000000001</v>
      </c>
    </row>
    <row r="86">
      <c r="A86" s="102" t="n">
        <v>84</v>
      </c>
      <c r="B86" t="inlineStr">
        <is>
          <t>Apr 2029</t>
        </is>
      </c>
      <c r="C86" t="n">
        <v>-268.7</v>
      </c>
      <c r="D86" t="n">
        <v>-6.9</v>
      </c>
      <c r="E86" t="n">
        <v>-261.9</v>
      </c>
      <c r="F86" t="n">
        <v>8135.8</v>
      </c>
    </row>
    <row r="87">
      <c r="A87" s="102" t="n">
        <v>85</v>
      </c>
      <c r="B87" t="inlineStr">
        <is>
          <t>May 2029</t>
        </is>
      </c>
      <c r="C87" t="n">
        <v>260.9</v>
      </c>
      <c r="D87" t="n">
        <v>76.59999999999999</v>
      </c>
      <c r="E87" t="n">
        <v>184.3</v>
      </c>
      <c r="F87" t="n">
        <v>8320.1</v>
      </c>
    </row>
    <row r="88">
      <c r="A88" s="102" t="n">
        <v>86</v>
      </c>
      <c r="B88" t="inlineStr">
        <is>
          <t>Jun 2029</t>
        </is>
      </c>
      <c r="C88" t="n">
        <v>-10.4</v>
      </c>
      <c r="D88" t="n">
        <v>116.6</v>
      </c>
      <c r="E88" t="n">
        <v>-126.9</v>
      </c>
      <c r="F88" t="n">
        <v>8193.1</v>
      </c>
    </row>
    <row r="89">
      <c r="A89" s="102" t="n">
        <v>87</v>
      </c>
      <c r="B89" t="inlineStr">
        <is>
          <t>Jul 2029</t>
        </is>
      </c>
      <c r="C89" t="n">
        <v>243.6</v>
      </c>
      <c r="D89" t="n">
        <v>15.6</v>
      </c>
      <c r="E89" t="n">
        <v>228</v>
      </c>
      <c r="F89" t="n">
        <v>8421.1</v>
      </c>
    </row>
    <row r="90">
      <c r="A90" s="102" t="n">
        <v>88</v>
      </c>
      <c r="B90" t="inlineStr">
        <is>
          <t>Aug 2029</t>
        </is>
      </c>
      <c r="C90" t="n">
        <v>303.2</v>
      </c>
      <c r="D90" t="n">
        <v>71.59999999999999</v>
      </c>
      <c r="E90" t="n">
        <v>231.6</v>
      </c>
      <c r="F90" t="n">
        <v>8652.799999999999</v>
      </c>
    </row>
    <row r="91">
      <c r="A91" s="102" t="n">
        <v>89</v>
      </c>
      <c r="B91" t="inlineStr">
        <is>
          <t>Sep 2029</t>
        </is>
      </c>
      <c r="C91" t="n">
        <v>-140.7</v>
      </c>
      <c r="D91" t="n">
        <v>112.6</v>
      </c>
      <c r="E91" t="n">
        <v>-253.3</v>
      </c>
      <c r="F91" t="n">
        <v>8399.4</v>
      </c>
    </row>
    <row r="92">
      <c r="A92" s="102" t="n">
        <v>90</v>
      </c>
      <c r="B92" t="inlineStr">
        <is>
          <t>Oct 2029</t>
        </is>
      </c>
      <c r="C92" t="n">
        <v>303.5</v>
      </c>
      <c r="D92" t="n">
        <v>12.8</v>
      </c>
      <c r="E92" t="n">
        <v>290.6</v>
      </c>
      <c r="F92" t="n">
        <v>8690.1</v>
      </c>
    </row>
    <row r="93">
      <c r="A93" s="102" t="n">
        <v>91</v>
      </c>
      <c r="B93" t="inlineStr">
        <is>
          <t>Nov 2029</t>
        </is>
      </c>
      <c r="C93" t="n">
        <v>352.2</v>
      </c>
      <c r="D93" t="n">
        <v>92.7</v>
      </c>
      <c r="E93" t="n">
        <v>259.5</v>
      </c>
      <c r="F93" t="n">
        <v>8949.6</v>
      </c>
    </row>
    <row r="94">
      <c r="A94" s="102" t="n">
        <v>92</v>
      </c>
      <c r="B94" t="inlineStr">
        <is>
          <t>Dec 2029</t>
        </is>
      </c>
      <c r="C94" t="n">
        <v>42.9</v>
      </c>
      <c r="D94" t="n">
        <v>116.9</v>
      </c>
      <c r="E94" t="n">
        <v>-74</v>
      </c>
      <c r="F94" t="n">
        <v>8875.6</v>
      </c>
    </row>
    <row r="95">
      <c r="A95" s="102" t="n">
        <v>93</v>
      </c>
      <c r="B95" t="inlineStr">
        <is>
          <t>Jan 2030</t>
        </is>
      </c>
      <c r="C95" t="n">
        <v>-18.5</v>
      </c>
      <c r="D95" t="n">
        <v>11</v>
      </c>
      <c r="E95" t="n">
        <v>-29.5</v>
      </c>
      <c r="F95" t="n">
        <v>8846.1</v>
      </c>
    </row>
    <row r="96">
      <c r="A96" s="102" t="n">
        <v>94</v>
      </c>
      <c r="B96" t="inlineStr">
        <is>
          <t>Feb 2030</t>
        </is>
      </c>
      <c r="C96" t="n">
        <v>586.5</v>
      </c>
      <c r="D96" t="n">
        <v>63.9</v>
      </c>
      <c r="E96" t="n">
        <v>522.6</v>
      </c>
      <c r="F96" t="n">
        <v>9368.700000000001</v>
      </c>
    </row>
    <row r="97">
      <c r="A97" s="102" t="n">
        <v>95</v>
      </c>
      <c r="B97" t="inlineStr">
        <is>
          <t>Mar 2030</t>
        </is>
      </c>
      <c r="C97" t="n">
        <v>331.8</v>
      </c>
      <c r="D97" t="n">
        <v>113.1</v>
      </c>
      <c r="E97" t="n">
        <v>218.6</v>
      </c>
      <c r="F97" t="n">
        <v>9587.299999999999</v>
      </c>
    </row>
    <row r="98">
      <c r="A98" s="102" t="n">
        <v>96</v>
      </c>
      <c r="B98" t="inlineStr">
        <is>
          <t>Apr 2030</t>
        </is>
      </c>
      <c r="C98" t="n">
        <v>-331.6</v>
      </c>
      <c r="D98" t="n">
        <v>14.2</v>
      </c>
      <c r="E98" t="n">
        <v>-345.8</v>
      </c>
      <c r="F98" t="n">
        <v>9241.5</v>
      </c>
    </row>
    <row r="99">
      <c r="A99" s="102" t="n">
        <v>97</v>
      </c>
      <c r="B99" t="inlineStr">
        <is>
          <t>May 2030</t>
        </is>
      </c>
      <c r="C99" t="n">
        <v>321.9</v>
      </c>
      <c r="D99" t="n">
        <v>43.5</v>
      </c>
      <c r="E99" t="n">
        <v>278.4</v>
      </c>
      <c r="F99" t="n">
        <v>9519.9</v>
      </c>
    </row>
    <row r="100">
      <c r="A100" s="102" t="n">
        <v>98</v>
      </c>
      <c r="B100" t="inlineStr">
        <is>
          <t>Jun 2030</t>
        </is>
      </c>
      <c r="C100" t="n">
        <v>-12.8</v>
      </c>
      <c r="D100" t="n">
        <v>117.6</v>
      </c>
      <c r="E100" t="n">
        <v>-130.4</v>
      </c>
      <c r="F100" t="n">
        <v>9389.5</v>
      </c>
    </row>
    <row r="101">
      <c r="A101" s="102" t="n">
        <v>99</v>
      </c>
      <c r="B101" t="inlineStr">
        <is>
          <t>Jul 2030</t>
        </is>
      </c>
      <c r="C101" t="n">
        <v>300.6</v>
      </c>
      <c r="D101" t="n">
        <v>6.4</v>
      </c>
      <c r="E101" t="n">
        <v>294.2</v>
      </c>
      <c r="F101" t="n">
        <v>9683.700000000001</v>
      </c>
    </row>
    <row r="102">
      <c r="A102" s="102" t="n">
        <v>100</v>
      </c>
      <c r="B102" t="inlineStr">
        <is>
          <t>Aug 2030</t>
        </is>
      </c>
      <c r="C102" t="n">
        <v>374.2</v>
      </c>
      <c r="D102" t="n">
        <v>19.8</v>
      </c>
      <c r="E102" t="n">
        <v>354.3</v>
      </c>
      <c r="F102" t="n">
        <v>10038</v>
      </c>
    </row>
    <row r="103">
      <c r="A103" s="102" t="n">
        <v>101</v>
      </c>
      <c r="B103" t="inlineStr">
        <is>
          <t>Sep 2030</t>
        </is>
      </c>
      <c r="C103" t="n">
        <v>-173.6</v>
      </c>
      <c r="D103" t="n">
        <v>113.6</v>
      </c>
      <c r="E103" t="n">
        <v>-287.2</v>
      </c>
      <c r="F103" t="n">
        <v>9750.9</v>
      </c>
    </row>
    <row r="104">
      <c r="A104" s="102" t="n">
        <v>102</v>
      </c>
      <c r="B104" t="inlineStr">
        <is>
          <t>Oct 2030</t>
        </is>
      </c>
      <c r="C104" t="n">
        <v>317.2</v>
      </c>
      <c r="D104" t="n">
        <v>14</v>
      </c>
      <c r="E104" t="n">
        <v>303.2</v>
      </c>
      <c r="F104" t="n">
        <v>10054</v>
      </c>
    </row>
    <row r="105">
      <c r="A105" s="102" t="n">
        <v>103</v>
      </c>
      <c r="B105" t="inlineStr">
        <is>
          <t>Nov 2030</t>
        </is>
      </c>
      <c r="C105" t="n">
        <v>368.1</v>
      </c>
      <c r="D105" t="n">
        <v>22.1</v>
      </c>
      <c r="E105" t="n">
        <v>346</v>
      </c>
      <c r="F105" t="n">
        <v>10400</v>
      </c>
    </row>
    <row r="106">
      <c r="A106" s="102" t="n">
        <v>104</v>
      </c>
      <c r="B106" t="inlineStr">
        <is>
          <t>Dec 2030</t>
        </is>
      </c>
      <c r="C106" t="n">
        <v>44.8</v>
      </c>
      <c r="D106" t="n">
        <v>117.7</v>
      </c>
      <c r="E106" t="n">
        <v>-72.90000000000001</v>
      </c>
      <c r="F106" t="n">
        <v>10327.2</v>
      </c>
    </row>
    <row r="107">
      <c r="A107" s="102" t="n">
        <v>105</v>
      </c>
      <c r="B107" t="inlineStr">
        <is>
          <t>Jan 2031</t>
        </is>
      </c>
      <c r="C107" t="n">
        <v>-19.4</v>
      </c>
      <c r="D107" t="n">
        <v>4.6</v>
      </c>
      <c r="E107" t="n">
        <v>-24</v>
      </c>
      <c r="F107" t="n">
        <v>10303.2</v>
      </c>
    </row>
    <row r="108">
      <c r="A108" s="102" t="n">
        <v>106</v>
      </c>
      <c r="B108" t="inlineStr">
        <is>
          <t>Feb 2031</t>
        </is>
      </c>
      <c r="C108" t="n">
        <v>613</v>
      </c>
      <c r="D108" t="n">
        <v>14.1</v>
      </c>
      <c r="E108" t="n">
        <v>598.9</v>
      </c>
      <c r="F108" t="n">
        <v>10902.1</v>
      </c>
    </row>
    <row r="109">
      <c r="A109" s="102" t="n">
        <v>107</v>
      </c>
      <c r="B109" t="inlineStr">
        <is>
          <t>Mar 2031</t>
        </is>
      </c>
      <c r="C109" t="n">
        <v>346.8</v>
      </c>
      <c r="D109" t="n">
        <v>113.7</v>
      </c>
      <c r="E109" t="n">
        <v>233.1</v>
      </c>
      <c r="F109" t="n">
        <v>11135.2</v>
      </c>
    </row>
    <row r="110">
      <c r="A110" s="102" t="n">
        <v>108</v>
      </c>
      <c r="B110" t="inlineStr">
        <is>
          <t>Apr 2031</t>
        </is>
      </c>
      <c r="C110" t="n">
        <v>-346.6</v>
      </c>
      <c r="D110" t="n">
        <v>14.7</v>
      </c>
      <c r="E110" t="n">
        <v>-361.4</v>
      </c>
      <c r="F110" t="n">
        <v>10773.8</v>
      </c>
    </row>
    <row r="111">
      <c r="A111" s="102" t="n">
        <v>109</v>
      </c>
      <c r="B111" t="inlineStr">
        <is>
          <t>May 2031</t>
        </is>
      </c>
      <c r="C111" t="n">
        <v>336.5</v>
      </c>
      <c r="D111" t="n">
        <v>28.3</v>
      </c>
      <c r="E111" t="n">
        <v>308.2</v>
      </c>
      <c r="F111" t="n">
        <v>11082</v>
      </c>
    </row>
    <row r="112">
      <c r="A112" s="102" t="n">
        <v>110</v>
      </c>
      <c r="B112" t="inlineStr">
        <is>
          <t>Jun 2031</t>
        </is>
      </c>
      <c r="C112" t="n">
        <v>-13.4</v>
      </c>
      <c r="D112" t="n">
        <v>117.9</v>
      </c>
      <c r="E112" t="n">
        <v>-131.3</v>
      </c>
      <c r="F112" t="n">
        <v>10950.8</v>
      </c>
    </row>
    <row r="113">
      <c r="A113" s="102" t="n">
        <v>111</v>
      </c>
      <c r="B113" t="inlineStr">
        <is>
          <t>Jul 2031</t>
        </is>
      </c>
      <c r="C113" t="n">
        <v>314.2</v>
      </c>
      <c r="D113" t="n">
        <v>3.6</v>
      </c>
      <c r="E113" t="n">
        <v>310.7</v>
      </c>
      <c r="F113" t="n">
        <v>11261.5</v>
      </c>
    </row>
    <row r="114">
      <c r="A114" s="102" t="n">
        <v>112</v>
      </c>
      <c r="B114" t="inlineStr">
        <is>
          <t>Aug 2031</t>
        </is>
      </c>
      <c r="C114" t="n">
        <v>391.1</v>
      </c>
      <c r="D114" t="n">
        <v>12.4</v>
      </c>
      <c r="E114" t="n">
        <v>378.7</v>
      </c>
      <c r="F114" t="n">
        <v>11640.1</v>
      </c>
    </row>
    <row r="115">
      <c r="A115" s="102" t="n">
        <v>113</v>
      </c>
      <c r="B115" t="inlineStr">
        <is>
          <t>Sep 2031</t>
        </is>
      </c>
      <c r="C115" t="n">
        <v>-181.5</v>
      </c>
      <c r="D115" t="n">
        <v>114</v>
      </c>
      <c r="E115" t="n">
        <v>-295.4</v>
      </c>
      <c r="F115" t="n">
        <v>11344.7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E115"/>
  <sheetViews>
    <sheetView workbookViewId="0">
      <selection activeCell="A1" sqref="A1"/>
    </sheetView>
  </sheetViews>
  <sheetFormatPr baseColWidth="8" defaultRowHeight="14.4"/>
  <cols>
    <col width="4.109375" bestFit="1" customWidth="1" style="120" min="1" max="1"/>
    <col width="9.33203125" bestFit="1" customWidth="1" style="120" min="2" max="2"/>
    <col width="20.5546875" bestFit="1" customWidth="1" style="120" min="3" max="3"/>
    <col width="16.44140625" bestFit="1" customWidth="1" style="120" min="4" max="4"/>
    <col width="18.109375" bestFit="1" customWidth="1" style="120" min="5" max="5"/>
  </cols>
  <sheetData>
    <row r="1">
      <c r="B1" s="102" t="inlineStr">
        <is>
          <t>Period</t>
        </is>
      </c>
      <c r="C1" s="102" t="inlineStr">
        <is>
          <t>SOMA Coupon Runoff</t>
        </is>
      </c>
      <c r="D1" s="102" t="inlineStr">
        <is>
          <t>SOMA Bill Runoff</t>
        </is>
      </c>
      <c r="E1" s="102" t="inlineStr">
        <is>
          <t>SOMA Total Runoff</t>
        </is>
      </c>
    </row>
    <row r="2">
      <c r="A2" s="102" t="n">
        <v>0</v>
      </c>
      <c r="B2" t="inlineStr">
        <is>
          <t>Apr 2022</t>
        </is>
      </c>
      <c r="C2" t="n">
        <v>0</v>
      </c>
      <c r="D2" t="n">
        <v>0</v>
      </c>
      <c r="E2" t="n">
        <v>0</v>
      </c>
    </row>
    <row r="3">
      <c r="A3" s="102" t="n">
        <v>1</v>
      </c>
      <c r="B3" t="inlineStr">
        <is>
          <t>May 2022</t>
        </is>
      </c>
      <c r="C3" t="n">
        <v>0</v>
      </c>
      <c r="D3" t="n">
        <v>0</v>
      </c>
      <c r="E3" t="n">
        <v>0</v>
      </c>
    </row>
    <row r="4">
      <c r="A4" s="102" t="n">
        <v>2</v>
      </c>
      <c r="B4" t="inlineStr">
        <is>
          <t>Jun 2022</t>
        </is>
      </c>
      <c r="C4" t="n">
        <v>30</v>
      </c>
      <c r="D4" t="n">
        <v>0</v>
      </c>
      <c r="E4" t="n">
        <v>30</v>
      </c>
    </row>
    <row r="5">
      <c r="A5" s="102" t="n">
        <v>3</v>
      </c>
      <c r="B5" t="inlineStr">
        <is>
          <t>Jul 2022</t>
        </is>
      </c>
      <c r="C5" t="n">
        <v>30</v>
      </c>
      <c r="D5" t="n">
        <v>0</v>
      </c>
      <c r="E5" t="n">
        <v>30</v>
      </c>
    </row>
    <row r="6">
      <c r="A6" s="102" t="n">
        <v>4</v>
      </c>
      <c r="B6" t="inlineStr">
        <is>
          <t>Aug 2022</t>
        </is>
      </c>
      <c r="C6" t="n">
        <v>30</v>
      </c>
      <c r="D6" t="n">
        <v>0</v>
      </c>
      <c r="E6" t="n">
        <v>30</v>
      </c>
    </row>
    <row r="7">
      <c r="A7" s="102" t="n">
        <v>5</v>
      </c>
      <c r="B7" t="inlineStr">
        <is>
          <t>Sep 2022</t>
        </is>
      </c>
      <c r="C7" t="n">
        <v>43.64243</v>
      </c>
      <c r="D7" t="n">
        <v>16.35757</v>
      </c>
      <c r="E7" t="n">
        <v>60</v>
      </c>
    </row>
    <row r="8">
      <c r="A8" s="102" t="n">
        <v>6</v>
      </c>
      <c r="B8" t="inlineStr">
        <is>
          <t>Oct 2022</t>
        </is>
      </c>
      <c r="C8" t="n">
        <v>46.37296</v>
      </c>
      <c r="D8" t="n">
        <v>13.62704</v>
      </c>
      <c r="E8" t="n">
        <v>60</v>
      </c>
    </row>
    <row r="9">
      <c r="A9" s="102" t="n">
        <v>7</v>
      </c>
      <c r="B9" t="inlineStr">
        <is>
          <t>Nov 2022</t>
        </is>
      </c>
      <c r="C9" t="n">
        <v>60</v>
      </c>
      <c r="D9" t="n">
        <v>0</v>
      </c>
      <c r="E9" t="n">
        <v>60</v>
      </c>
    </row>
    <row r="10">
      <c r="A10" s="102" t="n">
        <v>8</v>
      </c>
      <c r="B10" t="inlineStr">
        <is>
          <t>Dec 2022</t>
        </is>
      </c>
      <c r="C10" t="n">
        <v>53.46494</v>
      </c>
      <c r="D10" t="n">
        <v>6.53506</v>
      </c>
      <c r="E10" t="n">
        <v>60</v>
      </c>
    </row>
    <row r="11">
      <c r="A11" s="102" t="n">
        <v>9</v>
      </c>
      <c r="B11" t="inlineStr">
        <is>
          <t>Jan 2023</t>
        </is>
      </c>
      <c r="C11" t="n">
        <v>55.45016</v>
      </c>
      <c r="D11" t="n">
        <v>4.54984</v>
      </c>
      <c r="E11" t="n">
        <v>60</v>
      </c>
    </row>
    <row r="12">
      <c r="A12" s="102" t="n">
        <v>10</v>
      </c>
      <c r="B12" t="inlineStr">
        <is>
          <t>Feb 2023</t>
        </is>
      </c>
      <c r="C12" t="n">
        <v>60</v>
      </c>
      <c r="D12" t="n">
        <v>0</v>
      </c>
      <c r="E12" t="n">
        <v>60</v>
      </c>
    </row>
    <row r="13">
      <c r="A13" s="102" t="n">
        <v>11</v>
      </c>
      <c r="B13" t="inlineStr">
        <is>
          <t>Mar 2023</t>
        </is>
      </c>
      <c r="C13" t="n">
        <v>55.94543</v>
      </c>
      <c r="D13" t="n">
        <v>4.05457</v>
      </c>
      <c r="E13" t="n">
        <v>60</v>
      </c>
    </row>
    <row r="14">
      <c r="A14" s="102" t="n">
        <v>12</v>
      </c>
      <c r="B14" t="inlineStr">
        <is>
          <t>Apr 2023</t>
        </is>
      </c>
      <c r="C14" t="n">
        <v>60</v>
      </c>
      <c r="D14" t="n">
        <v>0</v>
      </c>
      <c r="E14" t="n">
        <v>60</v>
      </c>
    </row>
    <row r="15">
      <c r="A15" s="102" t="n">
        <v>13</v>
      </c>
      <c r="B15" t="inlineStr">
        <is>
          <t>May 2023</t>
        </is>
      </c>
      <c r="C15" t="n">
        <v>60</v>
      </c>
      <c r="D15" t="n">
        <v>0</v>
      </c>
      <c r="E15" t="n">
        <v>60</v>
      </c>
    </row>
    <row r="16">
      <c r="A16" s="102" t="n">
        <v>14</v>
      </c>
      <c r="B16" t="inlineStr">
        <is>
          <t>Jun 2023</t>
        </is>
      </c>
      <c r="C16" t="n">
        <v>48.278</v>
      </c>
      <c r="D16" t="n">
        <v>11.722</v>
      </c>
      <c r="E16" t="n">
        <v>60</v>
      </c>
    </row>
    <row r="17">
      <c r="A17" s="102" t="n">
        <v>15</v>
      </c>
      <c r="B17" t="inlineStr">
        <is>
          <t>Jul 2023</t>
        </is>
      </c>
      <c r="C17" t="n">
        <v>49.99788</v>
      </c>
      <c r="D17" t="n">
        <v>10.00212</v>
      </c>
      <c r="E17" t="n">
        <v>60</v>
      </c>
    </row>
    <row r="18">
      <c r="A18" s="102" t="n">
        <v>16</v>
      </c>
      <c r="B18" t="inlineStr">
        <is>
          <t>Aug 2023</t>
        </is>
      </c>
      <c r="C18" t="n">
        <v>60</v>
      </c>
      <c r="D18" t="n">
        <v>0</v>
      </c>
      <c r="E18" t="n">
        <v>60</v>
      </c>
    </row>
    <row r="19">
      <c r="A19" s="102" t="n">
        <v>17</v>
      </c>
      <c r="B19" t="inlineStr">
        <is>
          <t>Sep 2023</t>
        </is>
      </c>
      <c r="C19" t="n">
        <v>39.40142</v>
      </c>
      <c r="D19" t="n">
        <v>20.59858</v>
      </c>
      <c r="E19" t="n">
        <v>60</v>
      </c>
    </row>
    <row r="20">
      <c r="A20" s="102" t="n">
        <v>18</v>
      </c>
      <c r="B20" t="inlineStr">
        <is>
          <t>Oct 2023</t>
        </is>
      </c>
      <c r="C20" t="n">
        <v>52.44251</v>
      </c>
      <c r="D20" t="n">
        <v>7.55749</v>
      </c>
      <c r="E20" t="n">
        <v>60</v>
      </c>
    </row>
    <row r="21">
      <c r="A21" s="102" t="n">
        <v>19</v>
      </c>
      <c r="B21" t="inlineStr">
        <is>
          <t>Nov 2023</t>
        </is>
      </c>
      <c r="C21" t="n">
        <v>60</v>
      </c>
      <c r="D21" t="n">
        <v>0</v>
      </c>
      <c r="E21" t="n">
        <v>60</v>
      </c>
    </row>
    <row r="22">
      <c r="A22" s="102" t="n">
        <v>20</v>
      </c>
      <c r="B22" t="inlineStr">
        <is>
          <t>Dec 2023</t>
        </is>
      </c>
      <c r="C22" t="n">
        <v>45.70368</v>
      </c>
      <c r="D22" t="n">
        <v>14.29632</v>
      </c>
      <c r="E22" t="n">
        <v>60</v>
      </c>
    </row>
    <row r="23">
      <c r="A23" s="102" t="n">
        <v>21</v>
      </c>
      <c r="B23" t="inlineStr">
        <is>
          <t>Jan 2024</t>
        </is>
      </c>
      <c r="C23" t="n">
        <v>53.32911</v>
      </c>
      <c r="D23" t="n">
        <v>6.67089</v>
      </c>
      <c r="E23" t="n">
        <v>60</v>
      </c>
    </row>
    <row r="24">
      <c r="A24" s="102" t="n">
        <v>22</v>
      </c>
      <c r="B24" t="inlineStr">
        <is>
          <t>Feb 2024</t>
        </is>
      </c>
      <c r="C24" t="n">
        <v>60</v>
      </c>
      <c r="D24" t="n">
        <v>0</v>
      </c>
      <c r="E24" t="n">
        <v>60</v>
      </c>
    </row>
    <row r="25">
      <c r="A25" s="102" t="n">
        <v>23</v>
      </c>
      <c r="B25" t="inlineStr">
        <is>
          <t>Mar 2024</t>
        </is>
      </c>
      <c r="C25" t="n">
        <v>35.48139</v>
      </c>
      <c r="D25" t="n">
        <v>24.51861</v>
      </c>
      <c r="E25" t="n">
        <v>60</v>
      </c>
    </row>
    <row r="26">
      <c r="A26" s="102" t="n">
        <v>24</v>
      </c>
      <c r="B26" t="inlineStr">
        <is>
          <t>Apr 2024</t>
        </is>
      </c>
      <c r="C26" t="n">
        <v>60</v>
      </c>
      <c r="D26" t="n">
        <v>0</v>
      </c>
      <c r="E26" t="n">
        <v>60</v>
      </c>
    </row>
    <row r="27">
      <c r="A27" s="102" t="n">
        <v>25</v>
      </c>
      <c r="B27" t="inlineStr">
        <is>
          <t>May 2024</t>
        </is>
      </c>
      <c r="C27" t="n">
        <v>60</v>
      </c>
      <c r="D27" t="n">
        <v>0</v>
      </c>
      <c r="E27" t="n">
        <v>60</v>
      </c>
    </row>
    <row r="28">
      <c r="A28" s="102" t="n">
        <v>26</v>
      </c>
      <c r="B28" t="inlineStr">
        <is>
          <t>Jun 2024</t>
        </is>
      </c>
      <c r="C28" t="n">
        <v>35.61739</v>
      </c>
      <c r="D28" t="n">
        <v>24.38261</v>
      </c>
      <c r="E28" t="n">
        <v>60</v>
      </c>
    </row>
    <row r="29">
      <c r="A29" s="102" t="n">
        <v>27</v>
      </c>
      <c r="B29" t="inlineStr">
        <is>
          <t>Jul 2024</t>
        </is>
      </c>
      <c r="C29" t="n">
        <v>30</v>
      </c>
      <c r="D29" t="n">
        <v>0</v>
      </c>
      <c r="E29" t="n">
        <v>30</v>
      </c>
    </row>
    <row r="30">
      <c r="A30" s="102" t="n">
        <v>28</v>
      </c>
      <c r="B30" t="inlineStr">
        <is>
          <t>Aug 2024</t>
        </is>
      </c>
      <c r="C30" t="n">
        <v>30</v>
      </c>
      <c r="D30" t="n">
        <v>0</v>
      </c>
      <c r="E30" t="n">
        <v>30</v>
      </c>
    </row>
    <row r="31">
      <c r="A31" s="102" t="n">
        <v>29</v>
      </c>
      <c r="B31" t="inlineStr">
        <is>
          <t>Sep 2024</t>
        </is>
      </c>
      <c r="C31" t="n">
        <v>30</v>
      </c>
      <c r="D31" t="n">
        <v>0</v>
      </c>
      <c r="E31" t="n">
        <v>30</v>
      </c>
    </row>
    <row r="32">
      <c r="A32" s="102" t="n">
        <v>30</v>
      </c>
      <c r="B32" t="inlineStr">
        <is>
          <t>Oct 2024</t>
        </is>
      </c>
      <c r="C32" t="n">
        <v>30</v>
      </c>
      <c r="D32" t="n">
        <v>0</v>
      </c>
      <c r="E32" t="n">
        <v>30</v>
      </c>
    </row>
    <row r="33">
      <c r="A33" s="102" t="n">
        <v>31</v>
      </c>
      <c r="B33" t="inlineStr">
        <is>
          <t>Nov 2024</t>
        </is>
      </c>
      <c r="C33" t="n">
        <v>30</v>
      </c>
      <c r="D33" t="n">
        <v>0</v>
      </c>
      <c r="E33" t="n">
        <v>30</v>
      </c>
    </row>
    <row r="34">
      <c r="A34" s="102" t="n">
        <v>32</v>
      </c>
      <c r="B34" t="inlineStr">
        <is>
          <t>Dec 2024</t>
        </is>
      </c>
      <c r="C34" t="n">
        <v>27.99657</v>
      </c>
      <c r="D34" t="n">
        <v>2.00343</v>
      </c>
      <c r="E34" t="n">
        <v>30</v>
      </c>
    </row>
    <row r="35">
      <c r="A35" s="102" t="n">
        <v>33</v>
      </c>
      <c r="B35" t="inlineStr">
        <is>
          <t>Jan 2025</t>
        </is>
      </c>
      <c r="C35" t="n">
        <v>30</v>
      </c>
      <c r="D35" t="n">
        <v>0</v>
      </c>
      <c r="E35" t="n">
        <v>30</v>
      </c>
    </row>
    <row r="36">
      <c r="A36" s="102" t="n">
        <v>34</v>
      </c>
      <c r="B36" t="inlineStr">
        <is>
          <t>Feb 2025</t>
        </is>
      </c>
      <c r="C36" t="n">
        <v>30</v>
      </c>
      <c r="D36" t="n">
        <v>0</v>
      </c>
      <c r="E36" t="n">
        <v>30</v>
      </c>
    </row>
    <row r="37">
      <c r="A37" s="102" t="n">
        <v>35</v>
      </c>
      <c r="B37" t="inlineStr">
        <is>
          <t>Mar 2025</t>
        </is>
      </c>
      <c r="C37" t="n">
        <v>30</v>
      </c>
      <c r="D37" t="n">
        <v>0</v>
      </c>
      <c r="E37" t="n">
        <v>30</v>
      </c>
    </row>
    <row r="38">
      <c r="A38" s="102" t="n">
        <v>36</v>
      </c>
      <c r="B38" t="inlineStr">
        <is>
          <t>Apr 2025</t>
        </is>
      </c>
      <c r="C38" t="n">
        <v>0</v>
      </c>
      <c r="D38" t="n">
        <v>0</v>
      </c>
      <c r="E38" t="n">
        <v>0</v>
      </c>
    </row>
    <row r="39">
      <c r="A39" s="102" t="n">
        <v>37</v>
      </c>
      <c r="B39" t="inlineStr">
        <is>
          <t>May 2025</t>
        </is>
      </c>
      <c r="C39" t="n">
        <v>0</v>
      </c>
      <c r="D39" t="n">
        <v>0</v>
      </c>
      <c r="E39" t="n">
        <v>0</v>
      </c>
    </row>
    <row r="40">
      <c r="A40" s="102" t="n">
        <v>38</v>
      </c>
      <c r="B40" t="inlineStr">
        <is>
          <t>Jun 2025</t>
        </is>
      </c>
      <c r="C40" t="n">
        <v>0</v>
      </c>
      <c r="D40" t="n">
        <v>0</v>
      </c>
      <c r="E40" t="n">
        <v>0</v>
      </c>
    </row>
    <row r="41">
      <c r="A41" s="102" t="n">
        <v>39</v>
      </c>
      <c r="B41" t="inlineStr">
        <is>
          <t>Jul 2025</t>
        </is>
      </c>
      <c r="C41" t="n">
        <v>0</v>
      </c>
      <c r="D41" t="n">
        <v>0</v>
      </c>
      <c r="E41" t="n">
        <v>0</v>
      </c>
    </row>
    <row r="42">
      <c r="A42" s="102" t="n">
        <v>40</v>
      </c>
      <c r="B42" t="inlineStr">
        <is>
          <t>Aug 2025</t>
        </is>
      </c>
      <c r="C42" t="n">
        <v>0</v>
      </c>
      <c r="D42" t="n">
        <v>0</v>
      </c>
      <c r="E42" t="n">
        <v>0</v>
      </c>
    </row>
    <row r="43">
      <c r="A43" s="102" t="n">
        <v>41</v>
      </c>
      <c r="B43" t="inlineStr">
        <is>
          <t>Sep 2025</t>
        </is>
      </c>
      <c r="C43" t="n">
        <v>0</v>
      </c>
      <c r="D43" t="n">
        <v>0</v>
      </c>
      <c r="E43" t="n">
        <v>0</v>
      </c>
    </row>
    <row r="44">
      <c r="A44" s="102" t="n">
        <v>42</v>
      </c>
      <c r="B44" t="inlineStr">
        <is>
          <t>Oct 2025</t>
        </is>
      </c>
      <c r="C44" t="n">
        <v>0</v>
      </c>
      <c r="D44" t="n">
        <v>0</v>
      </c>
      <c r="E44" t="n">
        <v>0</v>
      </c>
    </row>
    <row r="45">
      <c r="A45" s="102" t="n">
        <v>43</v>
      </c>
      <c r="B45" t="inlineStr">
        <is>
          <t>Nov 2025</t>
        </is>
      </c>
      <c r="C45" t="n">
        <v>0</v>
      </c>
      <c r="D45" t="n">
        <v>0</v>
      </c>
      <c r="E45" t="n">
        <v>0</v>
      </c>
    </row>
    <row r="46">
      <c r="A46" s="102" t="n">
        <v>44</v>
      </c>
      <c r="B46" t="inlineStr">
        <is>
          <t>Dec 2025</t>
        </is>
      </c>
      <c r="C46" t="n">
        <v>0</v>
      </c>
      <c r="D46" t="n">
        <v>0</v>
      </c>
      <c r="E46" t="n">
        <v>0</v>
      </c>
    </row>
    <row r="47">
      <c r="A47" s="102" t="n">
        <v>45</v>
      </c>
      <c r="B47" t="inlineStr">
        <is>
          <t>Jan 2026</t>
        </is>
      </c>
      <c r="C47" t="n">
        <v>0</v>
      </c>
      <c r="D47" t="n">
        <v>0</v>
      </c>
      <c r="E47" t="n">
        <v>0</v>
      </c>
    </row>
    <row r="48">
      <c r="A48" s="102" t="n">
        <v>46</v>
      </c>
      <c r="B48" t="inlineStr">
        <is>
          <t>Feb 2026</t>
        </is>
      </c>
      <c r="C48" t="n">
        <v>0</v>
      </c>
      <c r="D48" t="n">
        <v>0</v>
      </c>
      <c r="E48" t="n">
        <v>0</v>
      </c>
    </row>
    <row r="49">
      <c r="A49" s="102" t="n">
        <v>47</v>
      </c>
      <c r="B49" t="inlineStr">
        <is>
          <t>Mar 2026</t>
        </is>
      </c>
      <c r="C49" t="n">
        <v>0</v>
      </c>
      <c r="D49" t="n">
        <v>0</v>
      </c>
      <c r="E49" t="n">
        <v>0</v>
      </c>
    </row>
    <row r="50">
      <c r="A50" s="102" t="n">
        <v>48</v>
      </c>
      <c r="B50" t="inlineStr">
        <is>
          <t>Apr 2026</t>
        </is>
      </c>
      <c r="C50" t="n">
        <v>0</v>
      </c>
      <c r="D50" t="n">
        <v>0</v>
      </c>
      <c r="E50" t="n">
        <v>0</v>
      </c>
    </row>
    <row r="51">
      <c r="A51" s="102" t="n">
        <v>49</v>
      </c>
      <c r="B51" t="inlineStr">
        <is>
          <t>May 2026</t>
        </is>
      </c>
      <c r="C51" t="n">
        <v>0</v>
      </c>
      <c r="D51" t="n">
        <v>0</v>
      </c>
      <c r="E51" t="n">
        <v>0</v>
      </c>
    </row>
    <row r="52">
      <c r="A52" s="102" t="n">
        <v>50</v>
      </c>
      <c r="B52" t="inlineStr">
        <is>
          <t>Jun 2026</t>
        </is>
      </c>
      <c r="C52" t="n">
        <v>0</v>
      </c>
      <c r="D52" t="n">
        <v>0</v>
      </c>
      <c r="E52" t="n">
        <v>0</v>
      </c>
    </row>
    <row r="53">
      <c r="A53" s="102" t="n">
        <v>51</v>
      </c>
      <c r="B53" t="inlineStr">
        <is>
          <t>Jul 2026</t>
        </is>
      </c>
      <c r="C53" t="n">
        <v>0</v>
      </c>
      <c r="D53" t="n">
        <v>0</v>
      </c>
      <c r="E53" t="n">
        <v>0</v>
      </c>
    </row>
    <row r="54">
      <c r="A54" s="102" t="n">
        <v>52</v>
      </c>
      <c r="B54" t="inlineStr">
        <is>
          <t>Aug 2026</t>
        </is>
      </c>
      <c r="C54" t="n">
        <v>0</v>
      </c>
      <c r="D54" t="n">
        <v>0</v>
      </c>
      <c r="E54" t="n">
        <v>0</v>
      </c>
    </row>
    <row r="55">
      <c r="A55" s="102" t="n">
        <v>53</v>
      </c>
      <c r="B55" t="inlineStr">
        <is>
          <t>Sep 2026</t>
        </is>
      </c>
      <c r="C55" t="n">
        <v>0</v>
      </c>
      <c r="D55" t="n">
        <v>0</v>
      </c>
      <c r="E55" t="n">
        <v>0</v>
      </c>
    </row>
    <row r="56">
      <c r="A56" s="102" t="n">
        <v>54</v>
      </c>
      <c r="B56" t="inlineStr">
        <is>
          <t>Oct 2026</t>
        </is>
      </c>
      <c r="C56" t="n">
        <v>0</v>
      </c>
      <c r="D56" t="n">
        <v>0</v>
      </c>
      <c r="E56" t="n">
        <v>0</v>
      </c>
    </row>
    <row r="57">
      <c r="A57" s="102" t="n">
        <v>55</v>
      </c>
      <c r="B57" t="inlineStr">
        <is>
          <t>Nov 2026</t>
        </is>
      </c>
      <c r="C57" t="n">
        <v>0</v>
      </c>
      <c r="D57" t="n">
        <v>0</v>
      </c>
      <c r="E57" t="n">
        <v>0</v>
      </c>
    </row>
    <row r="58">
      <c r="A58" s="102" t="n">
        <v>56</v>
      </c>
      <c r="B58" t="inlineStr">
        <is>
          <t>Dec 2026</t>
        </is>
      </c>
      <c r="C58" t="n">
        <v>0</v>
      </c>
      <c r="D58" t="n">
        <v>0</v>
      </c>
      <c r="E58" t="n">
        <v>0</v>
      </c>
    </row>
    <row r="59">
      <c r="A59" s="102" t="n">
        <v>57</v>
      </c>
      <c r="B59" t="inlineStr">
        <is>
          <t>Jan 2027</t>
        </is>
      </c>
      <c r="C59" t="n">
        <v>0</v>
      </c>
      <c r="D59" t="n">
        <v>0</v>
      </c>
      <c r="E59" t="n">
        <v>0</v>
      </c>
    </row>
    <row r="60">
      <c r="A60" s="102" t="n">
        <v>58</v>
      </c>
      <c r="B60" t="inlineStr">
        <is>
          <t>Feb 2027</t>
        </is>
      </c>
      <c r="C60" t="n">
        <v>0</v>
      </c>
      <c r="D60" t="n">
        <v>0</v>
      </c>
      <c r="E60" t="n">
        <v>0</v>
      </c>
    </row>
    <row r="61">
      <c r="A61" s="102" t="n">
        <v>59</v>
      </c>
      <c r="B61" t="inlineStr">
        <is>
          <t>Mar 2027</t>
        </is>
      </c>
      <c r="C61" t="n">
        <v>0</v>
      </c>
      <c r="D61" t="n">
        <v>0</v>
      </c>
      <c r="E61" t="n">
        <v>0</v>
      </c>
    </row>
    <row r="62">
      <c r="A62" s="102" t="n">
        <v>60</v>
      </c>
      <c r="B62" t="inlineStr">
        <is>
          <t>Apr 2027</t>
        </is>
      </c>
      <c r="C62" t="n">
        <v>0</v>
      </c>
      <c r="D62" t="n">
        <v>0</v>
      </c>
      <c r="E62" t="n">
        <v>0</v>
      </c>
    </row>
    <row r="63">
      <c r="A63" s="102" t="n">
        <v>61</v>
      </c>
      <c r="B63" t="inlineStr">
        <is>
          <t>May 2027</t>
        </is>
      </c>
      <c r="C63" t="n">
        <v>0</v>
      </c>
      <c r="D63" t="n">
        <v>0</v>
      </c>
      <c r="E63" t="n">
        <v>0</v>
      </c>
    </row>
    <row r="64">
      <c r="A64" s="102" t="n">
        <v>62</v>
      </c>
      <c r="B64" t="inlineStr">
        <is>
          <t>Jun 2027</t>
        </is>
      </c>
      <c r="C64" t="n">
        <v>0</v>
      </c>
      <c r="D64" t="n">
        <v>0</v>
      </c>
      <c r="E64" t="n">
        <v>0</v>
      </c>
    </row>
    <row r="65">
      <c r="A65" s="102" t="n">
        <v>63</v>
      </c>
      <c r="B65" t="inlineStr">
        <is>
          <t>Jul 2027</t>
        </is>
      </c>
      <c r="C65" t="n">
        <v>0</v>
      </c>
      <c r="D65" t="n">
        <v>0</v>
      </c>
      <c r="E65" t="n">
        <v>0</v>
      </c>
    </row>
    <row r="66">
      <c r="A66" s="102" t="n">
        <v>64</v>
      </c>
      <c r="B66" t="inlineStr">
        <is>
          <t>Aug 2027</t>
        </is>
      </c>
      <c r="C66" t="n">
        <v>0</v>
      </c>
      <c r="D66" t="n">
        <v>0</v>
      </c>
      <c r="E66" t="n">
        <v>0</v>
      </c>
    </row>
    <row r="67">
      <c r="A67" s="102" t="n">
        <v>65</v>
      </c>
      <c r="B67" t="inlineStr">
        <is>
          <t>Sep 2027</t>
        </is>
      </c>
      <c r="C67" t="n">
        <v>0</v>
      </c>
      <c r="D67" t="n">
        <v>0</v>
      </c>
      <c r="E67" t="n">
        <v>0</v>
      </c>
    </row>
    <row r="68">
      <c r="A68" s="102" t="n">
        <v>66</v>
      </c>
      <c r="B68" t="inlineStr">
        <is>
          <t>Oct 2027</t>
        </is>
      </c>
      <c r="C68" t="n">
        <v>0</v>
      </c>
      <c r="D68" t="n">
        <v>0</v>
      </c>
      <c r="E68" t="n">
        <v>0</v>
      </c>
    </row>
    <row r="69">
      <c r="A69" s="102" t="n">
        <v>67</v>
      </c>
      <c r="B69" t="inlineStr">
        <is>
          <t>Nov 2027</t>
        </is>
      </c>
      <c r="C69" t="n">
        <v>0</v>
      </c>
      <c r="D69" t="n">
        <v>0</v>
      </c>
      <c r="E69" t="n">
        <v>0</v>
      </c>
    </row>
    <row r="70">
      <c r="A70" s="102" t="n">
        <v>68</v>
      </c>
      <c r="B70" t="inlineStr">
        <is>
          <t>Dec 2027</t>
        </is>
      </c>
      <c r="C70" t="n">
        <v>0</v>
      </c>
      <c r="D70" t="n">
        <v>0</v>
      </c>
      <c r="E70" t="n">
        <v>0</v>
      </c>
    </row>
    <row r="71">
      <c r="A71" s="102" t="n">
        <v>69</v>
      </c>
      <c r="B71" t="inlineStr">
        <is>
          <t>Jan 2028</t>
        </is>
      </c>
      <c r="C71" t="n">
        <v>0</v>
      </c>
      <c r="D71" t="n">
        <v>0</v>
      </c>
      <c r="E71" t="n">
        <v>0</v>
      </c>
    </row>
    <row r="72">
      <c r="A72" s="102" t="n">
        <v>70</v>
      </c>
      <c r="B72" t="inlineStr">
        <is>
          <t>Feb 2028</t>
        </is>
      </c>
      <c r="C72" t="n">
        <v>0</v>
      </c>
      <c r="D72" t="n">
        <v>0</v>
      </c>
      <c r="E72" t="n">
        <v>0</v>
      </c>
    </row>
    <row r="73">
      <c r="A73" s="102" t="n">
        <v>71</v>
      </c>
      <c r="B73" t="inlineStr">
        <is>
          <t>Mar 2028</t>
        </is>
      </c>
      <c r="C73" t="n">
        <v>0</v>
      </c>
      <c r="D73" t="n">
        <v>0</v>
      </c>
      <c r="E73" t="n">
        <v>0</v>
      </c>
    </row>
    <row r="74">
      <c r="A74" s="102" t="n">
        <v>72</v>
      </c>
      <c r="B74" t="inlineStr">
        <is>
          <t>Apr 2028</t>
        </is>
      </c>
      <c r="C74" t="n">
        <v>0</v>
      </c>
      <c r="D74" t="n">
        <v>0</v>
      </c>
      <c r="E74" t="n">
        <v>0</v>
      </c>
    </row>
    <row r="75">
      <c r="A75" s="102" t="n">
        <v>73</v>
      </c>
      <c r="B75" t="inlineStr">
        <is>
          <t>May 2028</t>
        </is>
      </c>
      <c r="C75" t="n">
        <v>0</v>
      </c>
      <c r="D75" t="n">
        <v>0</v>
      </c>
      <c r="E75" t="n">
        <v>0</v>
      </c>
    </row>
    <row r="76">
      <c r="A76" s="102" t="n">
        <v>74</v>
      </c>
      <c r="B76" t="inlineStr">
        <is>
          <t>Jun 2028</t>
        </is>
      </c>
      <c r="C76" t="n">
        <v>0</v>
      </c>
      <c r="D76" t="n">
        <v>0</v>
      </c>
      <c r="E76" t="n">
        <v>0</v>
      </c>
    </row>
    <row r="77">
      <c r="A77" s="102" t="n">
        <v>75</v>
      </c>
      <c r="B77" t="inlineStr">
        <is>
          <t>Jul 2028</t>
        </is>
      </c>
      <c r="C77" t="n">
        <v>0</v>
      </c>
      <c r="D77" t="n">
        <v>0</v>
      </c>
      <c r="E77" t="n">
        <v>0</v>
      </c>
    </row>
    <row r="78">
      <c r="A78" s="102" t="n">
        <v>76</v>
      </c>
      <c r="B78" t="inlineStr">
        <is>
          <t>Aug 2028</t>
        </is>
      </c>
      <c r="C78" t="n">
        <v>0</v>
      </c>
      <c r="D78" t="n">
        <v>0</v>
      </c>
      <c r="E78" t="n">
        <v>0</v>
      </c>
    </row>
    <row r="79">
      <c r="A79" s="102" t="n">
        <v>77</v>
      </c>
      <c r="B79" t="inlineStr">
        <is>
          <t>Sep 2028</t>
        </is>
      </c>
      <c r="C79" t="n">
        <v>0</v>
      </c>
      <c r="D79" t="n">
        <v>0</v>
      </c>
      <c r="E79" t="n">
        <v>0</v>
      </c>
    </row>
    <row r="80">
      <c r="A80" s="102" t="n">
        <v>78</v>
      </c>
      <c r="B80" t="inlineStr">
        <is>
          <t>Oct 2028</t>
        </is>
      </c>
      <c r="C80" t="n">
        <v>0</v>
      </c>
      <c r="D80" t="n">
        <v>0</v>
      </c>
      <c r="E80" t="n">
        <v>0</v>
      </c>
    </row>
    <row r="81">
      <c r="A81" s="102" t="n">
        <v>79</v>
      </c>
      <c r="B81" t="inlineStr">
        <is>
          <t>Nov 2028</t>
        </is>
      </c>
      <c r="C81" t="n">
        <v>0</v>
      </c>
      <c r="D81" t="n">
        <v>0</v>
      </c>
      <c r="E81" t="n">
        <v>0</v>
      </c>
    </row>
    <row r="82">
      <c r="A82" s="102" t="n">
        <v>80</v>
      </c>
      <c r="B82" t="inlineStr">
        <is>
          <t>Dec 2028</t>
        </is>
      </c>
      <c r="C82" t="n">
        <v>0</v>
      </c>
      <c r="D82" t="n">
        <v>0</v>
      </c>
      <c r="E82" t="n">
        <v>0</v>
      </c>
    </row>
    <row r="83">
      <c r="A83" s="102" t="n">
        <v>81</v>
      </c>
      <c r="B83" t="inlineStr">
        <is>
          <t>Jan 2029</t>
        </is>
      </c>
      <c r="C83" t="n">
        <v>0</v>
      </c>
      <c r="D83" t="n">
        <v>0</v>
      </c>
      <c r="E83" t="n">
        <v>0</v>
      </c>
    </row>
    <row r="84">
      <c r="A84" s="102" t="n">
        <v>82</v>
      </c>
      <c r="B84" t="inlineStr">
        <is>
          <t>Feb 2029</t>
        </is>
      </c>
      <c r="C84" t="n">
        <v>0</v>
      </c>
      <c r="D84" t="n">
        <v>0</v>
      </c>
      <c r="E84" t="n">
        <v>0</v>
      </c>
    </row>
    <row r="85">
      <c r="A85" s="102" t="n">
        <v>83</v>
      </c>
      <c r="B85" t="inlineStr">
        <is>
          <t>Mar 2029</t>
        </is>
      </c>
      <c r="C85" t="n">
        <v>0</v>
      </c>
      <c r="D85" t="n">
        <v>0</v>
      </c>
      <c r="E85" t="n">
        <v>0</v>
      </c>
    </row>
    <row r="86">
      <c r="A86" s="102" t="n">
        <v>84</v>
      </c>
      <c r="B86" t="inlineStr">
        <is>
          <t>Apr 2029</t>
        </is>
      </c>
      <c r="C86" t="n">
        <v>0</v>
      </c>
      <c r="D86" t="n">
        <v>0</v>
      </c>
      <c r="E86" t="n">
        <v>0</v>
      </c>
    </row>
    <row r="87">
      <c r="A87" s="102" t="n">
        <v>85</v>
      </c>
      <c r="B87" t="inlineStr">
        <is>
          <t>May 2029</t>
        </is>
      </c>
      <c r="C87" t="n">
        <v>0</v>
      </c>
      <c r="D87" t="n">
        <v>0</v>
      </c>
      <c r="E87" t="n">
        <v>0</v>
      </c>
    </row>
    <row r="88">
      <c r="A88" s="102" t="n">
        <v>86</v>
      </c>
      <c r="B88" t="inlineStr">
        <is>
          <t>Jun 2029</t>
        </is>
      </c>
      <c r="C88" t="n">
        <v>0</v>
      </c>
      <c r="D88" t="n">
        <v>0</v>
      </c>
      <c r="E88" t="n">
        <v>0</v>
      </c>
    </row>
    <row r="89">
      <c r="A89" s="102" t="n">
        <v>87</v>
      </c>
      <c r="B89" t="inlineStr">
        <is>
          <t>Jul 2029</t>
        </is>
      </c>
      <c r="C89" t="n">
        <v>0</v>
      </c>
      <c r="D89" t="n">
        <v>0</v>
      </c>
      <c r="E89" t="n">
        <v>0</v>
      </c>
    </row>
    <row r="90">
      <c r="A90" s="102" t="n">
        <v>88</v>
      </c>
      <c r="B90" t="inlineStr">
        <is>
          <t>Aug 2029</t>
        </is>
      </c>
      <c r="C90" t="n">
        <v>0</v>
      </c>
      <c r="D90" t="n">
        <v>0</v>
      </c>
      <c r="E90" t="n">
        <v>0</v>
      </c>
    </row>
    <row r="91">
      <c r="A91" s="102" t="n">
        <v>89</v>
      </c>
      <c r="B91" t="inlineStr">
        <is>
          <t>Sep 2029</t>
        </is>
      </c>
      <c r="C91" t="n">
        <v>0</v>
      </c>
      <c r="D91" t="n">
        <v>0</v>
      </c>
      <c r="E91" t="n">
        <v>0</v>
      </c>
    </row>
    <row r="92">
      <c r="A92" s="102" t="n">
        <v>90</v>
      </c>
      <c r="B92" t="inlineStr">
        <is>
          <t>Oct 2029</t>
        </is>
      </c>
      <c r="C92" t="n">
        <v>0</v>
      </c>
      <c r="D92" t="n">
        <v>0</v>
      </c>
      <c r="E92" t="n">
        <v>0</v>
      </c>
    </row>
    <row r="93">
      <c r="A93" s="102" t="n">
        <v>91</v>
      </c>
      <c r="B93" t="inlineStr">
        <is>
          <t>Nov 2029</t>
        </is>
      </c>
      <c r="C93" t="n">
        <v>0</v>
      </c>
      <c r="D93" t="n">
        <v>0</v>
      </c>
      <c r="E93" t="n">
        <v>0</v>
      </c>
    </row>
    <row r="94">
      <c r="A94" s="102" t="n">
        <v>92</v>
      </c>
      <c r="B94" t="inlineStr">
        <is>
          <t>Dec 2029</t>
        </is>
      </c>
      <c r="C94" t="n">
        <v>0</v>
      </c>
      <c r="D94" t="n">
        <v>0</v>
      </c>
      <c r="E94" t="n">
        <v>0</v>
      </c>
    </row>
    <row r="95">
      <c r="A95" s="102" t="n">
        <v>93</v>
      </c>
      <c r="B95" t="inlineStr">
        <is>
          <t>Jan 2030</t>
        </is>
      </c>
      <c r="C95" t="n">
        <v>0</v>
      </c>
      <c r="D95" t="n">
        <v>0</v>
      </c>
      <c r="E95" t="n">
        <v>0</v>
      </c>
    </row>
    <row r="96">
      <c r="A96" s="102" t="n">
        <v>94</v>
      </c>
      <c r="B96" t="inlineStr">
        <is>
          <t>Feb 2030</t>
        </is>
      </c>
      <c r="C96" t="n">
        <v>0</v>
      </c>
      <c r="D96" t="n">
        <v>0</v>
      </c>
      <c r="E96" t="n">
        <v>0</v>
      </c>
    </row>
    <row r="97">
      <c r="A97" s="102" t="n">
        <v>95</v>
      </c>
      <c r="B97" t="inlineStr">
        <is>
          <t>Mar 2030</t>
        </is>
      </c>
      <c r="C97" t="n">
        <v>0</v>
      </c>
      <c r="D97" t="n">
        <v>0</v>
      </c>
      <c r="E97" t="n">
        <v>0</v>
      </c>
    </row>
    <row r="98">
      <c r="A98" s="102" t="n">
        <v>96</v>
      </c>
      <c r="B98" t="inlineStr">
        <is>
          <t>Apr 2030</t>
        </is>
      </c>
      <c r="C98" t="n">
        <v>0</v>
      </c>
      <c r="D98" t="n">
        <v>0</v>
      </c>
      <c r="E98" t="n">
        <v>0</v>
      </c>
    </row>
    <row r="99">
      <c r="A99" s="102" t="n">
        <v>97</v>
      </c>
      <c r="B99" t="inlineStr">
        <is>
          <t>May 2030</t>
        </is>
      </c>
      <c r="C99" t="n">
        <v>0</v>
      </c>
      <c r="D99" t="n">
        <v>0</v>
      </c>
      <c r="E99" t="n">
        <v>0</v>
      </c>
    </row>
    <row r="100">
      <c r="A100" s="102" t="n">
        <v>98</v>
      </c>
      <c r="B100" t="inlineStr">
        <is>
          <t>Jun 2030</t>
        </is>
      </c>
      <c r="C100" t="n">
        <v>0</v>
      </c>
      <c r="D100" t="n">
        <v>0</v>
      </c>
      <c r="E100" t="n">
        <v>0</v>
      </c>
    </row>
    <row r="101">
      <c r="A101" s="102" t="n">
        <v>99</v>
      </c>
      <c r="B101" t="inlineStr">
        <is>
          <t>Jul 2030</t>
        </is>
      </c>
      <c r="C101" t="n">
        <v>0</v>
      </c>
      <c r="D101" t="n">
        <v>0</v>
      </c>
      <c r="E101" t="n">
        <v>0</v>
      </c>
    </row>
    <row r="102">
      <c r="A102" s="102" t="n">
        <v>100</v>
      </c>
      <c r="B102" t="inlineStr">
        <is>
          <t>Aug 2030</t>
        </is>
      </c>
      <c r="C102" t="n">
        <v>0</v>
      </c>
      <c r="D102" t="n">
        <v>0</v>
      </c>
      <c r="E102" t="n">
        <v>0</v>
      </c>
    </row>
    <row r="103">
      <c r="A103" s="102" t="n">
        <v>101</v>
      </c>
      <c r="B103" t="inlineStr">
        <is>
          <t>Sep 2030</t>
        </is>
      </c>
      <c r="C103" t="n">
        <v>0</v>
      </c>
      <c r="D103" t="n">
        <v>0</v>
      </c>
      <c r="E103" t="n">
        <v>0</v>
      </c>
    </row>
    <row r="104">
      <c r="A104" s="102" t="n">
        <v>102</v>
      </c>
      <c r="B104" t="inlineStr">
        <is>
          <t>Oct 2030</t>
        </is>
      </c>
      <c r="C104" t="n">
        <v>0</v>
      </c>
      <c r="D104" t="n">
        <v>0</v>
      </c>
      <c r="E104" t="n">
        <v>0</v>
      </c>
    </row>
    <row r="105">
      <c r="A105" s="102" t="n">
        <v>103</v>
      </c>
      <c r="B105" t="inlineStr">
        <is>
          <t>Nov 2030</t>
        </is>
      </c>
      <c r="C105" t="n">
        <v>0</v>
      </c>
      <c r="D105" t="n">
        <v>0</v>
      </c>
      <c r="E105" t="n">
        <v>0</v>
      </c>
    </row>
    <row r="106">
      <c r="A106" s="102" t="n">
        <v>104</v>
      </c>
      <c r="B106" t="inlineStr">
        <is>
          <t>Dec 2030</t>
        </is>
      </c>
      <c r="C106" t="n">
        <v>0</v>
      </c>
      <c r="D106" t="n">
        <v>0</v>
      </c>
      <c r="E106" t="n">
        <v>0</v>
      </c>
    </row>
    <row r="107">
      <c r="A107" s="102" t="n">
        <v>105</v>
      </c>
      <c r="B107" t="inlineStr">
        <is>
          <t>Jan 2031</t>
        </is>
      </c>
      <c r="C107" t="n">
        <v>0</v>
      </c>
      <c r="D107" t="n">
        <v>0</v>
      </c>
      <c r="E107" t="n">
        <v>0</v>
      </c>
    </row>
    <row r="108">
      <c r="A108" s="102" t="n">
        <v>106</v>
      </c>
      <c r="B108" t="inlineStr">
        <is>
          <t>Feb 2031</t>
        </is>
      </c>
      <c r="C108" t="n">
        <v>0</v>
      </c>
      <c r="D108" t="n">
        <v>0</v>
      </c>
      <c r="E108" t="n">
        <v>0</v>
      </c>
    </row>
    <row r="109">
      <c r="A109" s="102" t="n">
        <v>107</v>
      </c>
      <c r="B109" t="inlineStr">
        <is>
          <t>Mar 2031</t>
        </is>
      </c>
      <c r="C109" t="n">
        <v>0</v>
      </c>
      <c r="D109" t="n">
        <v>0</v>
      </c>
      <c r="E109" t="n">
        <v>0</v>
      </c>
    </row>
    <row r="110">
      <c r="A110" s="102" t="n">
        <v>108</v>
      </c>
      <c r="B110" t="inlineStr">
        <is>
          <t>Apr 2031</t>
        </is>
      </c>
      <c r="C110" t="n">
        <v>0</v>
      </c>
      <c r="D110" t="n">
        <v>0</v>
      </c>
      <c r="E110" t="n">
        <v>0</v>
      </c>
    </row>
    <row r="111">
      <c r="A111" s="102" t="n">
        <v>109</v>
      </c>
      <c r="B111" t="inlineStr">
        <is>
          <t>May 2031</t>
        </is>
      </c>
      <c r="C111" t="n">
        <v>0</v>
      </c>
      <c r="D111" t="n">
        <v>0</v>
      </c>
      <c r="E111" t="n">
        <v>0</v>
      </c>
    </row>
    <row r="112">
      <c r="A112" s="102" t="n">
        <v>110</v>
      </c>
      <c r="B112" t="inlineStr">
        <is>
          <t>Jun 2031</t>
        </is>
      </c>
      <c r="C112" t="n">
        <v>0</v>
      </c>
      <c r="D112" t="n">
        <v>0</v>
      </c>
      <c r="E112" t="n">
        <v>0</v>
      </c>
    </row>
    <row r="113">
      <c r="A113" s="102" t="n">
        <v>111</v>
      </c>
      <c r="B113" t="inlineStr">
        <is>
          <t>Jul 2031</t>
        </is>
      </c>
      <c r="C113" t="n">
        <v>0</v>
      </c>
      <c r="D113" t="n">
        <v>0</v>
      </c>
      <c r="E113" t="n">
        <v>0</v>
      </c>
    </row>
    <row r="114">
      <c r="A114" s="102" t="n">
        <v>112</v>
      </c>
      <c r="B114" t="inlineStr">
        <is>
          <t>Aug 2031</t>
        </is>
      </c>
      <c r="C114" t="n">
        <v>0</v>
      </c>
      <c r="D114" t="n">
        <v>0</v>
      </c>
      <c r="E114" t="n">
        <v>0</v>
      </c>
    </row>
    <row r="115">
      <c r="A115" s="102" t="n">
        <v>113</v>
      </c>
      <c r="B115" t="inlineStr">
        <is>
          <t>Sep 2031</t>
        </is>
      </c>
      <c r="C115" t="n">
        <v>0</v>
      </c>
      <c r="D115" t="n">
        <v>0</v>
      </c>
      <c r="E115" t="n">
        <v>0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R115"/>
  <sheetViews>
    <sheetView workbookViewId="0">
      <selection activeCell="N55" sqref="N55"/>
    </sheetView>
  </sheetViews>
  <sheetFormatPr baseColWidth="8" defaultRowHeight="14.4"/>
  <cols>
    <col width="4.109375" bestFit="1" customWidth="1" style="120" min="1" max="1"/>
    <col width="9.33203125" bestFit="1" customWidth="1" style="120" min="2" max="2"/>
    <col width="16.109375" bestFit="1" customWidth="1" style="120" min="3" max="3"/>
    <col width="9.33203125" bestFit="1" customWidth="1" style="120" min="4" max="5"/>
    <col width="15.5546875" bestFit="1" customWidth="1" style="120" min="6" max="6"/>
    <col width="8.33203125" bestFit="1" customWidth="1" style="120" min="7" max="8"/>
    <col width="12.44140625" bestFit="1" customWidth="1" style="120" min="9" max="13"/>
    <col width="10.109375" bestFit="1" customWidth="1" style="120" min="14" max="14"/>
    <col width="20.44140625" bestFit="1" customWidth="1" style="120" min="15" max="15"/>
    <col width="20.5546875" bestFit="1" customWidth="1" style="120" min="16" max="16"/>
    <col width="21.109375" bestFit="1" customWidth="1" style="120" min="17" max="17"/>
    <col width="22.44140625" bestFit="1" customWidth="1" style="120" min="18" max="18"/>
  </cols>
  <sheetData>
    <row r="1">
      <c r="B1" s="102" t="inlineStr">
        <is>
          <t>Period</t>
        </is>
      </c>
      <c r="C1" s="102" t="inlineStr">
        <is>
          <t>Amt Outstanding</t>
        </is>
      </c>
      <c r="D1" s="102" t="inlineStr">
        <is>
          <t>Bill Share</t>
        </is>
      </c>
      <c r="E1" s="102" t="inlineStr">
        <is>
          <t>WAM</t>
        </is>
      </c>
      <c r="F1" s="102" t="inlineStr">
        <is>
          <t>Truncated WAM</t>
        </is>
      </c>
      <c r="G1" s="102" t="inlineStr">
        <is>
          <t>WAC</t>
        </is>
      </c>
      <c r="H1" s="102" t="inlineStr">
        <is>
          <t>WAD</t>
        </is>
      </c>
      <c r="I1" s="102" t="inlineStr">
        <is>
          <t>T+1 Mat</t>
        </is>
      </c>
      <c r="J1" s="102" t="inlineStr">
        <is>
          <t>T+3 Mat</t>
        </is>
      </c>
      <c r="K1" s="102" t="inlineStr">
        <is>
          <t>T+5 Mat</t>
        </is>
      </c>
      <c r="L1" s="102" t="inlineStr">
        <is>
          <t>T+10 Mat</t>
        </is>
      </c>
      <c r="M1" s="102" t="inlineStr">
        <is>
          <t>T 2-10 Mat</t>
        </is>
      </c>
      <c r="N1" s="102" t="inlineStr">
        <is>
          <t>TIPS Share</t>
        </is>
      </c>
      <c r="O1" s="102" t="inlineStr">
        <is>
          <t>SOMA-Adjusted WAC</t>
        </is>
      </c>
      <c r="P1" s="102" t="inlineStr">
        <is>
          <t>SOMA-Adjusted WAD</t>
        </is>
      </c>
      <c r="Q1" s="102" t="inlineStr">
        <is>
          <t>FRNs Amt Outstanding</t>
        </is>
      </c>
      <c r="R1" s="102" t="inlineStr">
        <is>
          <t>SOMA Amt Outstanding</t>
        </is>
      </c>
    </row>
    <row r="2">
      <c r="A2" s="102" t="n">
        <v>0</v>
      </c>
      <c r="B2" t="inlineStr">
        <is>
          <t>Apr 2022</t>
        </is>
      </c>
      <c r="C2" t="n">
        <v>22920.15655</v>
      </c>
      <c r="D2" t="n">
        <v>0.15176</v>
      </c>
      <c r="E2" t="n">
        <v>74.37996</v>
      </c>
      <c r="F2" t="n">
        <v>48.90771</v>
      </c>
      <c r="G2" t="n">
        <v>1.33595</v>
      </c>
      <c r="H2" t="n">
        <v>5.17835</v>
      </c>
      <c r="I2" t="n">
        <v>6119.58649</v>
      </c>
      <c r="J2" t="n">
        <v>11588.49173</v>
      </c>
      <c r="K2" t="n">
        <v>14897.47798</v>
      </c>
      <c r="L2" t="n">
        <v>19188.48152</v>
      </c>
      <c r="M2" t="n">
        <v>9931.95659</v>
      </c>
      <c r="N2" t="n">
        <v>0.07539</v>
      </c>
      <c r="O2" t="n">
        <v>0.90924</v>
      </c>
      <c r="P2" t="n">
        <v>3.61784</v>
      </c>
      <c r="Q2" t="n">
        <v>0.02542</v>
      </c>
      <c r="R2" t="n">
        <v>5713.23388</v>
      </c>
    </row>
    <row r="3">
      <c r="A3" s="102" t="n">
        <v>1</v>
      </c>
      <c r="B3" t="inlineStr">
        <is>
          <t>May 2022</t>
        </is>
      </c>
      <c r="C3" t="n">
        <v>23284.46226</v>
      </c>
      <c r="D3" t="n">
        <v>0.15768</v>
      </c>
      <c r="E3" t="n">
        <v>74.17892000000001</v>
      </c>
      <c r="F3" t="n">
        <v>48.74391</v>
      </c>
      <c r="G3" t="n">
        <v>1.35233</v>
      </c>
      <c r="H3" t="n">
        <v>5.16886</v>
      </c>
      <c r="I3" t="n">
        <v>6439.6046</v>
      </c>
      <c r="J3" t="n">
        <v>11848.3163</v>
      </c>
      <c r="K3" t="n">
        <v>15177.86834</v>
      </c>
      <c r="L3" t="n">
        <v>19491.10984</v>
      </c>
      <c r="M3" t="n">
        <v>9943.81767</v>
      </c>
      <c r="N3" t="n">
        <v>0.07523000000000001</v>
      </c>
      <c r="O3" t="n">
        <v>1.04361</v>
      </c>
      <c r="P3" t="n">
        <v>3.60906</v>
      </c>
      <c r="Q3" t="n">
        <v>0.02597</v>
      </c>
      <c r="R3" t="n">
        <v>5715.215850000001</v>
      </c>
    </row>
    <row r="4">
      <c r="A4" s="102" t="n">
        <v>2</v>
      </c>
      <c r="B4" t="inlineStr">
        <is>
          <t>Jun 2022</t>
        </is>
      </c>
      <c r="C4" t="n">
        <v>23277.94852</v>
      </c>
      <c r="D4" t="n">
        <v>0.15033</v>
      </c>
      <c r="E4" t="n">
        <v>74.55379000000001</v>
      </c>
      <c r="F4" t="n">
        <v>48.96467</v>
      </c>
      <c r="G4" t="n">
        <v>1.38914</v>
      </c>
      <c r="H4" t="n">
        <v>5.15351</v>
      </c>
      <c r="I4" t="n">
        <v>6304.50282</v>
      </c>
      <c r="J4" t="n">
        <v>11728.08073</v>
      </c>
      <c r="K4" t="n">
        <v>15091.82086</v>
      </c>
      <c r="L4" t="n">
        <v>19445.02984</v>
      </c>
      <c r="M4" t="n">
        <v>10008.93325</v>
      </c>
      <c r="N4" t="n">
        <v>0.07641000000000001</v>
      </c>
      <c r="O4" t="n">
        <v>1.19463</v>
      </c>
      <c r="P4" t="n">
        <v>3.61873</v>
      </c>
      <c r="Q4" t="n">
        <v>0.02692</v>
      </c>
      <c r="R4" t="n">
        <v>5687.215190000003</v>
      </c>
    </row>
    <row r="5">
      <c r="A5" s="102" t="n">
        <v>3</v>
      </c>
      <c r="B5" t="inlineStr">
        <is>
          <t>Jul 2022</t>
        </is>
      </c>
      <c r="C5" t="n">
        <v>23618.88397</v>
      </c>
      <c r="D5" t="n">
        <v>0.16039</v>
      </c>
      <c r="E5" t="n">
        <v>73.94454</v>
      </c>
      <c r="F5" t="n">
        <v>48.56431</v>
      </c>
      <c r="G5" t="n">
        <v>1.40227</v>
      </c>
      <c r="H5" t="n">
        <v>5.1356</v>
      </c>
      <c r="I5" t="n">
        <v>6556.0227</v>
      </c>
      <c r="J5" t="n">
        <v>12004.90307</v>
      </c>
      <c r="K5" t="n">
        <v>15376.07239</v>
      </c>
      <c r="L5" t="n">
        <v>19745.00501</v>
      </c>
      <c r="M5" t="n">
        <v>10055.74763</v>
      </c>
      <c r="N5" t="n">
        <v>0.07419000000000001</v>
      </c>
      <c r="O5" t="n">
        <v>1.32114</v>
      </c>
      <c r="P5" t="n">
        <v>3.62205</v>
      </c>
      <c r="Q5" t="n">
        <v>0.02463</v>
      </c>
      <c r="R5" t="n">
        <v>5659.228789999997</v>
      </c>
    </row>
    <row r="6">
      <c r="A6" s="102" t="n">
        <v>4</v>
      </c>
      <c r="B6" t="inlineStr">
        <is>
          <t>Aug 2022</t>
        </is>
      </c>
      <c r="C6" t="n">
        <v>24041.16793</v>
      </c>
      <c r="D6" t="n">
        <v>0.16982</v>
      </c>
      <c r="E6" t="n">
        <v>73.52162</v>
      </c>
      <c r="F6" t="n">
        <v>48.18603</v>
      </c>
      <c r="G6" t="n">
        <v>1.40689</v>
      </c>
      <c r="H6" t="n">
        <v>5.09201</v>
      </c>
      <c r="I6" t="n">
        <v>6975.52303</v>
      </c>
      <c r="J6" t="n">
        <v>12356.70468</v>
      </c>
      <c r="K6" t="n">
        <v>15746.74814</v>
      </c>
      <c r="L6" t="n">
        <v>20099.39203</v>
      </c>
      <c r="M6" t="n">
        <v>10048.49924</v>
      </c>
      <c r="N6" t="n">
        <v>0.07358000000000001</v>
      </c>
      <c r="O6" t="n">
        <v>1.37951</v>
      </c>
      <c r="P6" t="n">
        <v>3.59446</v>
      </c>
      <c r="Q6" t="n">
        <v>0.02511</v>
      </c>
      <c r="R6" t="n">
        <v>5631.19932</v>
      </c>
    </row>
    <row r="7">
      <c r="A7" s="102" t="n">
        <v>5</v>
      </c>
      <c r="B7" t="inlineStr">
        <is>
          <t>Sep 2022</t>
        </is>
      </c>
      <c r="C7" t="n">
        <v>23856.46701</v>
      </c>
      <c r="D7" t="n">
        <v>0.15768</v>
      </c>
      <c r="E7" t="n">
        <v>74.37229000000001</v>
      </c>
      <c r="F7" t="n">
        <v>48.7201</v>
      </c>
      <c r="G7" t="n">
        <v>1.44745</v>
      </c>
      <c r="H7" t="n">
        <v>5.14255</v>
      </c>
      <c r="I7" t="n">
        <v>6679.89781</v>
      </c>
      <c r="J7" t="n">
        <v>12078.12628</v>
      </c>
      <c r="K7" t="n">
        <v>15487.02072</v>
      </c>
      <c r="L7" t="n">
        <v>19877.35125</v>
      </c>
      <c r="M7" t="n">
        <v>10095.68892</v>
      </c>
      <c r="N7" t="n">
        <v>0.07506</v>
      </c>
      <c r="O7" t="n">
        <v>1.47223</v>
      </c>
      <c r="P7" t="n">
        <v>3.65253</v>
      </c>
      <c r="Q7" t="n">
        <v>0.02623</v>
      </c>
      <c r="R7" t="n">
        <v>5573.182369999999</v>
      </c>
    </row>
    <row r="8">
      <c r="A8" s="102" t="n">
        <v>6</v>
      </c>
      <c r="B8" t="inlineStr">
        <is>
          <t>Oct 2022</t>
        </is>
      </c>
      <c r="C8" t="n">
        <v>24016.66084</v>
      </c>
      <c r="D8" t="n">
        <v>0.16036</v>
      </c>
      <c r="E8" t="n">
        <v>74.17491</v>
      </c>
      <c r="F8" t="n">
        <v>48.57168</v>
      </c>
      <c r="G8" t="n">
        <v>1.46188</v>
      </c>
      <c r="H8" t="n">
        <v>5.14609</v>
      </c>
      <c r="I8" t="n">
        <v>6720.31443</v>
      </c>
      <c r="J8" t="n">
        <v>12179.24513</v>
      </c>
      <c r="K8" t="n">
        <v>15586.27609</v>
      </c>
      <c r="L8" t="n">
        <v>20000.19944</v>
      </c>
      <c r="M8" t="n">
        <v>10139.07092</v>
      </c>
      <c r="N8" t="n">
        <v>0.07572</v>
      </c>
      <c r="O8" t="n">
        <v>1.53762</v>
      </c>
      <c r="P8" t="n">
        <v>3.67357</v>
      </c>
      <c r="Q8" t="n">
        <v>0.02386</v>
      </c>
      <c r="R8" t="n">
        <v>5515.173999999999</v>
      </c>
    </row>
    <row r="9">
      <c r="A9" s="102" t="n">
        <v>7</v>
      </c>
      <c r="B9" t="inlineStr">
        <is>
          <t>Nov 2022</t>
        </is>
      </c>
      <c r="C9" t="n">
        <v>24201.40296</v>
      </c>
      <c r="D9" t="n">
        <v>0.16256</v>
      </c>
      <c r="E9" t="n">
        <v>74.22922</v>
      </c>
      <c r="F9" t="n">
        <v>48.57826</v>
      </c>
      <c r="G9" t="n">
        <v>1.4725</v>
      </c>
      <c r="H9" t="n">
        <v>5.13248</v>
      </c>
      <c r="I9" t="n">
        <v>6897.53404</v>
      </c>
      <c r="J9" t="n">
        <v>12299.55588</v>
      </c>
      <c r="K9" t="n">
        <v>15746.41157</v>
      </c>
      <c r="L9" t="n">
        <v>20132.50474</v>
      </c>
      <c r="M9" t="n">
        <v>10113.07057</v>
      </c>
      <c r="N9" t="n">
        <v>0.0761</v>
      </c>
      <c r="O9" t="n">
        <v>1.54491</v>
      </c>
      <c r="P9" t="n">
        <v>3.67261</v>
      </c>
      <c r="Q9" t="n">
        <v>0.02459</v>
      </c>
      <c r="R9" t="n">
        <v>5457.17426</v>
      </c>
    </row>
    <row r="10">
      <c r="A10" s="102" t="n">
        <v>8</v>
      </c>
      <c r="B10" t="inlineStr">
        <is>
          <t>Dec 2022</t>
        </is>
      </c>
      <c r="C10" t="n">
        <v>24230.98643</v>
      </c>
      <c r="D10" t="n">
        <v>0.1581</v>
      </c>
      <c r="E10" t="n">
        <v>74.41364</v>
      </c>
      <c r="F10" t="n">
        <v>48.67511</v>
      </c>
      <c r="G10" t="n">
        <v>1.49415</v>
      </c>
      <c r="H10" t="n">
        <v>5.12928</v>
      </c>
      <c r="I10" t="n">
        <v>6818.40949</v>
      </c>
      <c r="J10" t="n">
        <v>12242.22582</v>
      </c>
      <c r="K10" t="n">
        <v>15726.47308</v>
      </c>
      <c r="L10" t="n">
        <v>20124.73088</v>
      </c>
      <c r="M10" t="n">
        <v>10169.07011</v>
      </c>
      <c r="N10" t="n">
        <v>0.07708</v>
      </c>
      <c r="O10" t="n">
        <v>1.56416</v>
      </c>
      <c r="P10" t="n">
        <v>3.69116</v>
      </c>
      <c r="Q10" t="n">
        <v>0.02547</v>
      </c>
      <c r="R10" t="n">
        <v>5399.188850000002</v>
      </c>
    </row>
    <row r="11">
      <c r="A11" s="102" t="n">
        <v>9</v>
      </c>
      <c r="B11" t="inlineStr">
        <is>
          <t>Jan 2023</t>
        </is>
      </c>
      <c r="C11" t="n">
        <v>24229.83962</v>
      </c>
      <c r="D11" t="n">
        <v>0.1583</v>
      </c>
      <c r="E11" t="n">
        <v>74.70415</v>
      </c>
      <c r="F11" t="n">
        <v>48.85403</v>
      </c>
      <c r="G11" t="n">
        <v>1.50986</v>
      </c>
      <c r="H11" t="n">
        <v>5.16593</v>
      </c>
      <c r="I11" t="n">
        <v>6763.49659</v>
      </c>
      <c r="J11" t="n">
        <v>12237.29394</v>
      </c>
      <c r="K11" t="n">
        <v>15726.41807</v>
      </c>
      <c r="L11" t="n">
        <v>20086.22087</v>
      </c>
      <c r="M11" t="n">
        <v>10157.14933</v>
      </c>
      <c r="N11" t="n">
        <v>0.07597</v>
      </c>
      <c r="O11" t="n">
        <v>1.57752</v>
      </c>
      <c r="P11" t="n">
        <v>3.73493</v>
      </c>
      <c r="Q11" t="n">
        <v>0.023</v>
      </c>
      <c r="R11" t="n">
        <v>5341.212159999999</v>
      </c>
    </row>
    <row r="12">
      <c r="A12" s="102" t="n">
        <v>10</v>
      </c>
      <c r="B12" t="inlineStr">
        <is>
          <t>Feb 2023</t>
        </is>
      </c>
      <c r="C12" t="n">
        <v>24532.29302</v>
      </c>
      <c r="D12" t="n">
        <v>0.16522</v>
      </c>
      <c r="E12" t="n">
        <v>74.54824000000001</v>
      </c>
      <c r="F12" t="n">
        <v>48.6593</v>
      </c>
      <c r="G12" t="n">
        <v>1.51651</v>
      </c>
      <c r="H12" t="n">
        <v>5.12557</v>
      </c>
      <c r="I12" t="n">
        <v>7043.17042</v>
      </c>
      <c r="J12" t="n">
        <v>12487.67331</v>
      </c>
      <c r="K12" t="n">
        <v>15989.4283</v>
      </c>
      <c r="L12" t="n">
        <v>20322.70539</v>
      </c>
      <c r="M12" t="n">
        <v>10137.67534</v>
      </c>
      <c r="N12" t="n">
        <v>0.07580000000000001</v>
      </c>
      <c r="O12" t="n">
        <v>1.63659</v>
      </c>
      <c r="P12" t="n">
        <v>3.71322</v>
      </c>
      <c r="Q12" t="n">
        <v>0.02361</v>
      </c>
      <c r="R12" t="n">
        <v>5283.230820000001</v>
      </c>
    </row>
    <row r="13">
      <c r="A13" s="102" t="n">
        <v>11</v>
      </c>
      <c r="B13" t="inlineStr">
        <is>
          <t>Mar 2023</t>
        </is>
      </c>
      <c r="C13" t="n">
        <v>24706.96759</v>
      </c>
      <c r="D13" t="n">
        <v>0.16641</v>
      </c>
      <c r="E13" t="n">
        <v>74.3694</v>
      </c>
      <c r="F13" t="n">
        <v>48.54078</v>
      </c>
      <c r="G13" t="n">
        <v>1.53628</v>
      </c>
      <c r="H13" t="n">
        <v>5.12766</v>
      </c>
      <c r="I13" t="n">
        <v>7114.78251</v>
      </c>
      <c r="J13" t="n">
        <v>12587.57352</v>
      </c>
      <c r="K13" t="n">
        <v>16117.20086</v>
      </c>
      <c r="L13" t="n">
        <v>20459.95827</v>
      </c>
      <c r="M13" t="n">
        <v>10181.079</v>
      </c>
      <c r="N13" t="n">
        <v>0.07616000000000001</v>
      </c>
      <c r="O13" t="n">
        <v>1.70686</v>
      </c>
      <c r="P13" t="n">
        <v>3.73323</v>
      </c>
      <c r="Q13" t="n">
        <v>0.02434</v>
      </c>
      <c r="R13" t="n">
        <v>5225.265759999998</v>
      </c>
    </row>
    <row r="14">
      <c r="A14" s="102" t="n">
        <v>12</v>
      </c>
      <c r="B14" t="inlineStr">
        <is>
          <t>Apr 2023</t>
        </is>
      </c>
      <c r="C14" t="n">
        <v>24545.75</v>
      </c>
      <c r="D14" t="n">
        <v>0.16097</v>
      </c>
      <c r="E14" t="n">
        <v>75.15348</v>
      </c>
      <c r="F14" t="n">
        <v>49.03731</v>
      </c>
      <c r="G14" t="n">
        <v>1.56879</v>
      </c>
      <c r="H14" t="n">
        <v>5.20415</v>
      </c>
      <c r="I14" t="n">
        <v>6863.3961</v>
      </c>
      <c r="J14" t="n">
        <v>12376.61568</v>
      </c>
      <c r="K14" t="n">
        <v>15931.26188</v>
      </c>
      <c r="L14" t="n">
        <v>20259.34751</v>
      </c>
      <c r="M14" t="n">
        <v>10241.28879</v>
      </c>
      <c r="N14" t="n">
        <v>0.07539999999999999</v>
      </c>
      <c r="O14" t="n">
        <v>1.78977</v>
      </c>
      <c r="P14" t="n">
        <v>3.80213</v>
      </c>
      <c r="Q14" t="n">
        <v>0.02208</v>
      </c>
      <c r="R14" t="n">
        <v>5166.57604</v>
      </c>
    </row>
    <row r="15">
      <c r="A15" s="102" t="n">
        <v>13</v>
      </c>
      <c r="B15" t="inlineStr">
        <is>
          <t>May 2023</t>
        </is>
      </c>
      <c r="C15" t="n">
        <v>24712.55287</v>
      </c>
      <c r="D15" t="n">
        <v>0.16331</v>
      </c>
      <c r="E15" t="n">
        <v>75.25081</v>
      </c>
      <c r="F15" t="n">
        <v>49.09059</v>
      </c>
      <c r="G15" t="n">
        <v>1.58414</v>
      </c>
      <c r="H15" t="n">
        <v>5.21554</v>
      </c>
      <c r="I15" t="n">
        <v>7023.23156</v>
      </c>
      <c r="J15" t="n">
        <v>12493.25886</v>
      </c>
      <c r="K15" t="n">
        <v>16076.52478</v>
      </c>
      <c r="L15" t="n">
        <v>20374.49048</v>
      </c>
      <c r="M15" t="n">
        <v>10226.78534</v>
      </c>
      <c r="N15" t="n">
        <v>0.07575999999999999</v>
      </c>
      <c r="O15" t="n">
        <v>1.79344</v>
      </c>
      <c r="P15" t="n">
        <v>3.81613</v>
      </c>
      <c r="Q15" t="n">
        <v>0.02282</v>
      </c>
      <c r="R15" t="n">
        <v>5107.851459999998</v>
      </c>
    </row>
    <row r="16">
      <c r="A16" s="102" t="n">
        <v>14</v>
      </c>
      <c r="B16" t="inlineStr">
        <is>
          <t>Jun 2023</t>
        </is>
      </c>
      <c r="C16" t="n">
        <v>24711.37686</v>
      </c>
      <c r="D16" t="n">
        <v>0.15858</v>
      </c>
      <c r="E16" t="n">
        <v>75.47017</v>
      </c>
      <c r="F16" t="n">
        <v>49.21158</v>
      </c>
      <c r="G16" t="n">
        <v>1.60929</v>
      </c>
      <c r="H16" t="n">
        <v>5.19018</v>
      </c>
      <c r="I16" t="n">
        <v>6915.18194</v>
      </c>
      <c r="J16" t="n">
        <v>12415.67928</v>
      </c>
      <c r="K16" t="n">
        <v>16040.88048</v>
      </c>
      <c r="L16" t="n">
        <v>20336.39396</v>
      </c>
      <c r="M16" t="n">
        <v>10279.77778</v>
      </c>
      <c r="N16" t="n">
        <v>0.0767</v>
      </c>
      <c r="O16" t="n">
        <v>1.81171</v>
      </c>
      <c r="P16" t="n">
        <v>3.81769</v>
      </c>
      <c r="Q16" t="n">
        <v>0.02371</v>
      </c>
      <c r="R16" t="n">
        <v>5049.136689999999</v>
      </c>
    </row>
    <row r="17">
      <c r="A17" s="102" t="n">
        <v>15</v>
      </c>
      <c r="B17" t="inlineStr">
        <is>
          <t>Jul 2023</t>
        </is>
      </c>
      <c r="C17" t="n">
        <v>24867.61947</v>
      </c>
      <c r="D17" t="n">
        <v>0.1645</v>
      </c>
      <c r="E17" t="n">
        <v>75.28376</v>
      </c>
      <c r="F17" t="n">
        <v>49.09072</v>
      </c>
      <c r="G17" t="n">
        <v>1.61388</v>
      </c>
      <c r="H17" t="n">
        <v>5.2013</v>
      </c>
      <c r="I17" t="n">
        <v>7013.96083</v>
      </c>
      <c r="J17" t="n">
        <v>12538.35068</v>
      </c>
      <c r="K17" t="n">
        <v>16178.77557</v>
      </c>
      <c r="L17" t="n">
        <v>20455.71351</v>
      </c>
      <c r="M17" t="n">
        <v>10306.70667</v>
      </c>
      <c r="N17" t="n">
        <v>0.075</v>
      </c>
      <c r="O17" t="n">
        <v>1.80798</v>
      </c>
      <c r="P17" t="n">
        <v>3.842</v>
      </c>
      <c r="Q17" t="n">
        <v>0.0212</v>
      </c>
      <c r="R17" t="n">
        <v>4990.425500000001</v>
      </c>
    </row>
    <row r="18">
      <c r="A18" s="102" t="n">
        <v>16</v>
      </c>
      <c r="B18" t="inlineStr">
        <is>
          <t>Aug 2023</t>
        </is>
      </c>
      <c r="C18" t="n">
        <v>25060.67571</v>
      </c>
      <c r="D18" t="n">
        <v>0.16881</v>
      </c>
      <c r="E18" t="n">
        <v>75.34997</v>
      </c>
      <c r="F18" t="n">
        <v>49.05073</v>
      </c>
      <c r="G18" t="n">
        <v>1.61916</v>
      </c>
      <c r="H18" t="n">
        <v>5.20158</v>
      </c>
      <c r="I18" t="n">
        <v>7197.07537</v>
      </c>
      <c r="J18" t="n">
        <v>12689.08959</v>
      </c>
      <c r="K18" t="n">
        <v>16360.62475</v>
      </c>
      <c r="L18" t="n">
        <v>20586.93764</v>
      </c>
      <c r="M18" t="n">
        <v>10268.50569</v>
      </c>
      <c r="N18" t="n">
        <v>0.07496999999999999</v>
      </c>
      <c r="O18" t="n">
        <v>1.80601</v>
      </c>
      <c r="P18" t="n">
        <v>3.84756</v>
      </c>
      <c r="Q18" t="n">
        <v>0.02192</v>
      </c>
      <c r="R18" t="n">
        <v>4931.704750000001</v>
      </c>
    </row>
    <row r="19">
      <c r="A19" s="102" t="n">
        <v>17</v>
      </c>
      <c r="B19" t="inlineStr">
        <is>
          <t>Sep 2023</t>
        </is>
      </c>
      <c r="C19" t="n">
        <v>24978.75571</v>
      </c>
      <c r="D19" t="n">
        <v>0.16163</v>
      </c>
      <c r="E19" t="n">
        <v>75.8257</v>
      </c>
      <c r="F19" t="n">
        <v>49.34939</v>
      </c>
      <c r="G19" t="n">
        <v>1.64822</v>
      </c>
      <c r="H19" t="n">
        <v>5.21752</v>
      </c>
      <c r="I19" t="n">
        <v>7010.21946</v>
      </c>
      <c r="J19" t="n">
        <v>12531.37113</v>
      </c>
      <c r="K19" t="n">
        <v>16222.62887</v>
      </c>
      <c r="L19" t="n">
        <v>20468.06512</v>
      </c>
      <c r="M19" t="n">
        <v>10319.66998</v>
      </c>
      <c r="N19" t="n">
        <v>0.07599</v>
      </c>
      <c r="O19" t="n">
        <v>1.8281</v>
      </c>
      <c r="P19" t="n">
        <v>3.87742</v>
      </c>
      <c r="Q19" t="n">
        <v>0.02287</v>
      </c>
      <c r="R19" t="n">
        <v>4872.98962</v>
      </c>
    </row>
    <row r="20">
      <c r="A20" s="102" t="n">
        <v>18</v>
      </c>
      <c r="B20" t="inlineStr">
        <is>
          <t>Oct 2023</t>
        </is>
      </c>
      <c r="C20" t="n">
        <v>25137.13649</v>
      </c>
      <c r="D20" t="n">
        <v>0.16549</v>
      </c>
      <c r="E20" t="n">
        <v>75.59184</v>
      </c>
      <c r="F20" t="n">
        <v>49.18911</v>
      </c>
      <c r="G20" t="n">
        <v>1.65185</v>
      </c>
      <c r="H20" t="n">
        <v>5.22055</v>
      </c>
      <c r="I20" t="n">
        <v>7091.1742</v>
      </c>
      <c r="J20" t="n">
        <v>12649.04717</v>
      </c>
      <c r="K20" t="n">
        <v>16334.02811</v>
      </c>
      <c r="L20" t="n">
        <v>20589.49073</v>
      </c>
      <c r="M20" t="n">
        <v>10362.8672</v>
      </c>
      <c r="N20" t="n">
        <v>0.07652</v>
      </c>
      <c r="O20" t="n">
        <v>1.82464</v>
      </c>
      <c r="P20" t="n">
        <v>3.89432</v>
      </c>
      <c r="Q20" t="n">
        <v>0.02041</v>
      </c>
      <c r="R20" t="n">
        <v>4814.27807</v>
      </c>
    </row>
    <row r="21">
      <c r="A21" s="102" t="n">
        <v>19</v>
      </c>
      <c r="B21" t="inlineStr">
        <is>
          <t>Nov 2023</t>
        </is>
      </c>
      <c r="C21" t="n">
        <v>25320.13712</v>
      </c>
      <c r="D21" t="n">
        <v>0.16996</v>
      </c>
      <c r="E21" t="n">
        <v>75.38455999999999</v>
      </c>
      <c r="F21" t="n">
        <v>49.03643</v>
      </c>
      <c r="G21" t="n">
        <v>1.6546</v>
      </c>
      <c r="H21" t="n">
        <v>5.1983</v>
      </c>
      <c r="I21" t="n">
        <v>7317.13594</v>
      </c>
      <c r="J21" t="n">
        <v>12822.27527</v>
      </c>
      <c r="K21" t="n">
        <v>16534.59146</v>
      </c>
      <c r="L21" t="n">
        <v>20728.84595</v>
      </c>
      <c r="M21" t="n">
        <v>10317.07232</v>
      </c>
      <c r="N21" t="n">
        <v>0.07674</v>
      </c>
      <c r="O21" t="n">
        <v>1.82106</v>
      </c>
      <c r="P21" t="n">
        <v>3.89339</v>
      </c>
      <c r="Q21" t="n">
        <v>0.02113</v>
      </c>
      <c r="R21" t="n">
        <v>4755.570079999998</v>
      </c>
    </row>
    <row r="22">
      <c r="A22" s="102" t="n">
        <v>20</v>
      </c>
      <c r="B22" t="inlineStr">
        <is>
          <t>Dec 2023</t>
        </is>
      </c>
      <c r="C22" t="n">
        <v>25347.21232</v>
      </c>
      <c r="D22" t="n">
        <v>0.16659</v>
      </c>
      <c r="E22" t="n">
        <v>75.52969</v>
      </c>
      <c r="F22" t="n">
        <v>49.11896</v>
      </c>
      <c r="G22" t="n">
        <v>1.67387</v>
      </c>
      <c r="H22" t="n">
        <v>5.18355</v>
      </c>
      <c r="I22" t="n">
        <v>7230.52052</v>
      </c>
      <c r="J22" t="n">
        <v>12763.07837</v>
      </c>
      <c r="K22" t="n">
        <v>16509.60946</v>
      </c>
      <c r="L22" t="n">
        <v>20718.96067</v>
      </c>
      <c r="M22" t="n">
        <v>10365.11092</v>
      </c>
      <c r="N22" t="n">
        <v>0.07758</v>
      </c>
      <c r="O22" t="n">
        <v>1.83384</v>
      </c>
      <c r="P22" t="n">
        <v>3.90033</v>
      </c>
      <c r="Q22" t="n">
        <v>0.02198</v>
      </c>
      <c r="R22" t="n">
        <v>4696.866139999998</v>
      </c>
    </row>
    <row r="23">
      <c r="A23" s="102" t="n">
        <v>21</v>
      </c>
      <c r="B23" t="inlineStr">
        <is>
          <t>Jan 2024</t>
        </is>
      </c>
      <c r="C23" t="n">
        <v>25343.36926</v>
      </c>
      <c r="D23" t="n">
        <v>0.16728</v>
      </c>
      <c r="E23" t="n">
        <v>75.77809999999999</v>
      </c>
      <c r="F23" t="n">
        <v>49.28146</v>
      </c>
      <c r="G23" t="n">
        <v>1.6854</v>
      </c>
      <c r="H23" t="n">
        <v>5.218</v>
      </c>
      <c r="I23" t="n">
        <v>7206.4364</v>
      </c>
      <c r="J23" t="n">
        <v>12748.6115</v>
      </c>
      <c r="K23" t="n">
        <v>16499.45531</v>
      </c>
      <c r="L23" t="n">
        <v>20678.15446</v>
      </c>
      <c r="M23" t="n">
        <v>10351.51428</v>
      </c>
      <c r="N23" t="n">
        <v>0.07636999999999999</v>
      </c>
      <c r="O23" t="n">
        <v>1.83897</v>
      </c>
      <c r="P23" t="n">
        <v>3.93997</v>
      </c>
      <c r="Q23" t="n">
        <v>0.02002</v>
      </c>
      <c r="R23" t="n">
        <v>4638.165799999999</v>
      </c>
    </row>
    <row r="24">
      <c r="A24" s="102" t="n">
        <v>22</v>
      </c>
      <c r="B24" t="inlineStr">
        <is>
          <t>Feb 2024</t>
        </is>
      </c>
      <c r="C24" t="n">
        <v>25644.56679</v>
      </c>
      <c r="D24" t="n">
        <v>0.17554</v>
      </c>
      <c r="E24" t="n">
        <v>75.34524999999999</v>
      </c>
      <c r="F24" t="n">
        <v>48.92425</v>
      </c>
      <c r="G24" t="n">
        <v>1.67925</v>
      </c>
      <c r="H24" t="n">
        <v>5.17</v>
      </c>
      <c r="I24" t="n">
        <v>7537.62985</v>
      </c>
      <c r="J24" t="n">
        <v>13028.03225</v>
      </c>
      <c r="K24" t="n">
        <v>16808.94459</v>
      </c>
      <c r="L24" t="n">
        <v>20924.0289</v>
      </c>
      <c r="M24" t="n">
        <v>10279.37425</v>
      </c>
      <c r="N24" t="n">
        <v>0.07605000000000001</v>
      </c>
      <c r="O24" t="n">
        <v>1.82577</v>
      </c>
      <c r="P24" t="n">
        <v>3.91869</v>
      </c>
      <c r="Q24" t="n">
        <v>0.02064</v>
      </c>
      <c r="R24" t="n">
        <v>4579.449680000002</v>
      </c>
    </row>
    <row r="25">
      <c r="A25" s="102" t="n">
        <v>23</v>
      </c>
      <c r="B25" t="inlineStr">
        <is>
          <t>Mar 2024</t>
        </is>
      </c>
      <c r="C25" t="n">
        <v>25817.34956</v>
      </c>
      <c r="D25" t="n">
        <v>0.17698</v>
      </c>
      <c r="E25" t="n">
        <v>75.11418999999999</v>
      </c>
      <c r="F25" t="n">
        <v>48.77968</v>
      </c>
      <c r="G25" t="n">
        <v>1.68513</v>
      </c>
      <c r="H25" t="n">
        <v>5.15958</v>
      </c>
      <c r="I25" t="n">
        <v>7609.22934</v>
      </c>
      <c r="J25" t="n">
        <v>13119.11636</v>
      </c>
      <c r="K25" t="n">
        <v>16912.26888</v>
      </c>
      <c r="L25" t="n">
        <v>21059.81689</v>
      </c>
      <c r="M25" t="n">
        <v>10313.4375</v>
      </c>
      <c r="N25" t="n">
        <v>0.07630000000000001</v>
      </c>
      <c r="O25" t="n">
        <v>1.82458</v>
      </c>
      <c r="P25" t="n">
        <v>3.926</v>
      </c>
      <c r="Q25" t="n">
        <v>0.02135</v>
      </c>
      <c r="R25" t="n">
        <v>4520.738359999999</v>
      </c>
    </row>
    <row r="26">
      <c r="A26" s="102" t="n">
        <v>24</v>
      </c>
      <c r="B26" t="inlineStr">
        <is>
          <t>Apr 2024</t>
        </is>
      </c>
      <c r="C26" t="n">
        <v>25654.99701</v>
      </c>
      <c r="D26" t="n">
        <v>0.17164</v>
      </c>
      <c r="E26" t="n">
        <v>75.78916</v>
      </c>
      <c r="F26" t="n">
        <v>49.20881</v>
      </c>
      <c r="G26" t="n">
        <v>1.70496</v>
      </c>
      <c r="H26" t="n">
        <v>5.22304</v>
      </c>
      <c r="I26" t="n">
        <v>7366.35435</v>
      </c>
      <c r="J26" t="n">
        <v>12908.2566</v>
      </c>
      <c r="K26" t="n">
        <v>16724.23457</v>
      </c>
      <c r="L26" t="n">
        <v>20860.11309</v>
      </c>
      <c r="M26" t="n">
        <v>10336.67842</v>
      </c>
      <c r="N26" t="n">
        <v>0.07623000000000001</v>
      </c>
      <c r="O26" t="n">
        <v>1.8391</v>
      </c>
      <c r="P26" t="n">
        <v>3.98632</v>
      </c>
      <c r="Q26" t="n">
        <v>0.01965</v>
      </c>
      <c r="R26" t="n">
        <v>4461.88694</v>
      </c>
    </row>
    <row r="27">
      <c r="A27" s="102" t="n">
        <v>25</v>
      </c>
      <c r="B27" t="inlineStr">
        <is>
          <t>May 2024</t>
        </is>
      </c>
      <c r="C27" t="n">
        <v>25822.2269</v>
      </c>
      <c r="D27" t="n">
        <v>0.17505</v>
      </c>
      <c r="E27" t="n">
        <v>75.75005</v>
      </c>
      <c r="F27" t="n">
        <v>49.17978</v>
      </c>
      <c r="G27" t="n">
        <v>1.70727</v>
      </c>
      <c r="H27" t="n">
        <v>5.22939</v>
      </c>
      <c r="I27" t="n">
        <v>7542.53065</v>
      </c>
      <c r="J27" t="n">
        <v>13033.05183</v>
      </c>
      <c r="K27" t="n">
        <v>16869.01793</v>
      </c>
      <c r="L27" t="n">
        <v>20979.65961</v>
      </c>
      <c r="M27" t="n">
        <v>10296.8509</v>
      </c>
      <c r="N27" t="n">
        <v>0.07650999999999999</v>
      </c>
      <c r="O27" t="n">
        <v>1.82838</v>
      </c>
      <c r="P27" t="n">
        <v>3.99972</v>
      </c>
      <c r="Q27" t="n">
        <v>0.02043</v>
      </c>
      <c r="R27" t="n">
        <v>4403.006890000001</v>
      </c>
    </row>
    <row r="28">
      <c r="A28" s="102" t="n">
        <v>26</v>
      </c>
      <c r="B28" t="inlineStr">
        <is>
          <t>Jun 2024</t>
        </is>
      </c>
      <c r="C28" t="n">
        <v>25820.69327</v>
      </c>
      <c r="D28" t="n">
        <v>0.17065</v>
      </c>
      <c r="E28" t="n">
        <v>75.93453</v>
      </c>
      <c r="F28" t="n">
        <v>49.28997</v>
      </c>
      <c r="G28" t="n">
        <v>1.72449</v>
      </c>
      <c r="H28" t="n">
        <v>5.2039</v>
      </c>
      <c r="I28" t="n">
        <v>7428.96422</v>
      </c>
      <c r="J28" t="n">
        <v>12945.35652</v>
      </c>
      <c r="K28" t="n">
        <v>16805.31371</v>
      </c>
      <c r="L28" t="n">
        <v>20941.23497</v>
      </c>
      <c r="M28" t="n">
        <v>10333.01495</v>
      </c>
      <c r="N28" t="n">
        <v>0.0774</v>
      </c>
      <c r="O28" t="n">
        <v>1.83386</v>
      </c>
      <c r="P28" t="n">
        <v>3.99701</v>
      </c>
      <c r="Q28" t="n">
        <v>0.02129</v>
      </c>
      <c r="R28" t="n">
        <v>4344.132119999998</v>
      </c>
    </row>
    <row r="29">
      <c r="A29" s="102" t="n">
        <v>27</v>
      </c>
      <c r="B29" t="inlineStr">
        <is>
          <t>Jul 2024</t>
        </is>
      </c>
      <c r="C29" t="n">
        <v>25977.29437</v>
      </c>
      <c r="D29" t="n">
        <v>0.1751</v>
      </c>
      <c r="E29" t="n">
        <v>75.83734</v>
      </c>
      <c r="F29" t="n">
        <v>49.24399</v>
      </c>
      <c r="G29" t="n">
        <v>1.72539</v>
      </c>
      <c r="H29" t="n">
        <v>5.2199</v>
      </c>
      <c r="I29" t="n">
        <v>7495.87649</v>
      </c>
      <c r="J29" t="n">
        <v>13048.54283</v>
      </c>
      <c r="K29" t="n">
        <v>16908.09803</v>
      </c>
      <c r="L29" t="n">
        <v>21056.79989</v>
      </c>
      <c r="M29" t="n">
        <v>10375.62377</v>
      </c>
      <c r="N29" t="n">
        <v>0.07575999999999999</v>
      </c>
      <c r="O29" t="n">
        <v>1.8236</v>
      </c>
      <c r="P29" t="n">
        <v>4.01625</v>
      </c>
      <c r="Q29" t="n">
        <v>0.01944</v>
      </c>
      <c r="R29" t="n">
        <v>4315.260139999999</v>
      </c>
    </row>
    <row r="30">
      <c r="A30" s="102" t="n">
        <v>28</v>
      </c>
      <c r="B30" t="inlineStr">
        <is>
          <t>Aug 2024</t>
        </is>
      </c>
      <c r="C30" t="n">
        <v>26170.89106</v>
      </c>
      <c r="D30" t="n">
        <v>0.17904</v>
      </c>
      <c r="E30" t="n">
        <v>75.76094000000001</v>
      </c>
      <c r="F30" t="n">
        <v>49.13258</v>
      </c>
      <c r="G30" t="n">
        <v>1.72632</v>
      </c>
      <c r="H30" t="n">
        <v>5.20515</v>
      </c>
      <c r="I30" t="n">
        <v>7707.55923</v>
      </c>
      <c r="J30" t="n">
        <v>13218.63119</v>
      </c>
      <c r="K30" t="n">
        <v>17101.37565</v>
      </c>
      <c r="L30" t="n">
        <v>21193.36415</v>
      </c>
      <c r="M30" t="n">
        <v>10317.63965</v>
      </c>
      <c r="N30" t="n">
        <v>0.07568999999999999</v>
      </c>
      <c r="O30" t="n">
        <v>1.81317</v>
      </c>
      <c r="P30" t="n">
        <v>4.01326</v>
      </c>
      <c r="Q30" t="n">
        <v>0.02014</v>
      </c>
      <c r="R30" t="n">
        <v>4286.367340000001</v>
      </c>
    </row>
    <row r="31">
      <c r="A31" s="102" t="n">
        <v>29</v>
      </c>
      <c r="B31" t="inlineStr">
        <is>
          <t>Sep 2024</t>
        </is>
      </c>
      <c r="C31" t="n">
        <v>26088.23767</v>
      </c>
      <c r="D31" t="n">
        <v>0.17224</v>
      </c>
      <c r="E31" t="n">
        <v>76.19452</v>
      </c>
      <c r="F31" t="n">
        <v>49.41457</v>
      </c>
      <c r="G31" t="n">
        <v>1.74775</v>
      </c>
      <c r="H31" t="n">
        <v>5.22719</v>
      </c>
      <c r="I31" t="n">
        <v>7514.13791</v>
      </c>
      <c r="J31" t="n">
        <v>13061.08296</v>
      </c>
      <c r="K31" t="n">
        <v>16941.48556</v>
      </c>
      <c r="L31" t="n">
        <v>21073.7317</v>
      </c>
      <c r="M31" t="n">
        <v>10353.05318</v>
      </c>
      <c r="N31" t="n">
        <v>0.07666000000000001</v>
      </c>
      <c r="O31" t="n">
        <v>1.82662</v>
      </c>
      <c r="P31" t="n">
        <v>4.04381</v>
      </c>
      <c r="Q31" t="n">
        <v>0.02105</v>
      </c>
      <c r="R31" t="n">
        <v>4257.477269999999</v>
      </c>
    </row>
    <row r="32">
      <c r="A32" s="102" t="n">
        <v>30</v>
      </c>
      <c r="B32" t="inlineStr">
        <is>
          <t>Oct 2024</t>
        </is>
      </c>
      <c r="C32" t="n">
        <v>26293.15352</v>
      </c>
      <c r="D32" t="n">
        <v>0.17824</v>
      </c>
      <c r="E32" t="n">
        <v>75.8133</v>
      </c>
      <c r="F32" t="n">
        <v>49.17168</v>
      </c>
      <c r="G32" t="n">
        <v>1.743</v>
      </c>
      <c r="H32" t="n">
        <v>5.21959</v>
      </c>
      <c r="I32" t="n">
        <v>7639.2562</v>
      </c>
      <c r="J32" t="n">
        <v>13225.87792</v>
      </c>
      <c r="K32" t="n">
        <v>17073.94265</v>
      </c>
      <c r="L32" t="n">
        <v>21241.63799</v>
      </c>
      <c r="M32" t="n">
        <v>10380.24711</v>
      </c>
      <c r="N32" t="n">
        <v>0.07539</v>
      </c>
      <c r="O32" t="n">
        <v>1.813</v>
      </c>
      <c r="P32" t="n">
        <v>4.04959</v>
      </c>
      <c r="Q32" t="n">
        <v>0.01921</v>
      </c>
      <c r="R32" t="n">
        <v>4228.590029999999</v>
      </c>
    </row>
    <row r="33">
      <c r="A33" s="102" t="n">
        <v>31</v>
      </c>
      <c r="B33" t="inlineStr">
        <is>
          <t>Nov 2024</t>
        </is>
      </c>
      <c r="C33" t="n">
        <v>26530.10097</v>
      </c>
      <c r="D33" t="n">
        <v>0.18349</v>
      </c>
      <c r="E33" t="n">
        <v>75.59028000000001</v>
      </c>
      <c r="F33" t="n">
        <v>49.02238</v>
      </c>
      <c r="G33" t="n">
        <v>1.73694</v>
      </c>
      <c r="H33" t="n">
        <v>5.18749</v>
      </c>
      <c r="I33" t="n">
        <v>7865.53092</v>
      </c>
      <c r="J33" t="n">
        <v>13446.05059</v>
      </c>
      <c r="K33" t="n">
        <v>17280.77039</v>
      </c>
      <c r="L33" t="n">
        <v>21428.39776</v>
      </c>
      <c r="M33" t="n">
        <v>10351.0679</v>
      </c>
      <c r="N33" t="n">
        <v>0.07543</v>
      </c>
      <c r="O33" t="n">
        <v>1.79802</v>
      </c>
      <c r="P33" t="n">
        <v>4.03069</v>
      </c>
      <c r="Q33" t="n">
        <v>0.01987</v>
      </c>
      <c r="R33" t="n">
        <v>4199.695299999999</v>
      </c>
    </row>
    <row r="34">
      <c r="A34" s="102" t="n">
        <v>32</v>
      </c>
      <c r="B34" t="inlineStr">
        <is>
          <t>Dec 2024</t>
        </is>
      </c>
      <c r="C34" t="n">
        <v>26563.34007</v>
      </c>
      <c r="D34" t="n">
        <v>0.18016</v>
      </c>
      <c r="E34" t="n">
        <v>75.68523999999999</v>
      </c>
      <c r="F34" t="n">
        <v>49.08344</v>
      </c>
      <c r="G34" t="n">
        <v>1.74812</v>
      </c>
      <c r="H34" t="n">
        <v>5.17988</v>
      </c>
      <c r="I34" t="n">
        <v>7791.66421</v>
      </c>
      <c r="J34" t="n">
        <v>13412.32755</v>
      </c>
      <c r="K34" t="n">
        <v>17249.60178</v>
      </c>
      <c r="L34" t="n">
        <v>21424.71267</v>
      </c>
      <c r="M34" t="n">
        <v>10396.98438</v>
      </c>
      <c r="N34" t="n">
        <v>0.0762</v>
      </c>
      <c r="O34" t="n">
        <v>1.80138</v>
      </c>
      <c r="P34" t="n">
        <v>4.03893</v>
      </c>
      <c r="Q34" t="n">
        <v>0.02067</v>
      </c>
      <c r="R34" t="n">
        <v>4170.8033</v>
      </c>
    </row>
    <row r="35">
      <c r="A35" s="102" t="n">
        <v>33</v>
      </c>
      <c r="B35" t="inlineStr">
        <is>
          <t>Jan 2025</t>
        </is>
      </c>
      <c r="C35" t="n">
        <v>26556.16468</v>
      </c>
      <c r="D35" t="n">
        <v>0.18058</v>
      </c>
      <c r="E35" t="n">
        <v>76.04676000000001</v>
      </c>
      <c r="F35" t="n">
        <v>49.33481</v>
      </c>
      <c r="G35" t="n">
        <v>1.75404</v>
      </c>
      <c r="H35" t="n">
        <v>5.22363</v>
      </c>
      <c r="I35" t="n">
        <v>7729.03828</v>
      </c>
      <c r="J35" t="n">
        <v>13391.70319</v>
      </c>
      <c r="K35" t="n">
        <v>17183.41555</v>
      </c>
      <c r="L35" t="n">
        <v>21375.11193</v>
      </c>
      <c r="M35" t="n">
        <v>10421.67477</v>
      </c>
      <c r="N35" t="n">
        <v>0.07328999999999999</v>
      </c>
      <c r="O35" t="n">
        <v>1.7984</v>
      </c>
      <c r="P35" t="n">
        <v>4.07651</v>
      </c>
      <c r="Q35" t="n">
        <v>0.01908</v>
      </c>
      <c r="R35" t="n">
        <v>4141.914040000003</v>
      </c>
    </row>
    <row r="36">
      <c r="A36" s="102" t="n">
        <v>34</v>
      </c>
      <c r="B36" t="inlineStr">
        <is>
          <t>Feb 2025</t>
        </is>
      </c>
      <c r="C36" t="n">
        <v>26947.38186</v>
      </c>
      <c r="D36" t="n">
        <v>0.19031</v>
      </c>
      <c r="E36" t="n">
        <v>75.50467</v>
      </c>
      <c r="F36" t="n">
        <v>48.92274</v>
      </c>
      <c r="G36" t="n">
        <v>1.73531</v>
      </c>
      <c r="H36" t="n">
        <v>5.15436</v>
      </c>
      <c r="I36" t="n">
        <v>8123.41987</v>
      </c>
      <c r="J36" t="n">
        <v>13757.26219</v>
      </c>
      <c r="K36" t="n">
        <v>17544.15843</v>
      </c>
      <c r="L36" t="n">
        <v>21704.42149</v>
      </c>
      <c r="M36" t="n">
        <v>10388.81944</v>
      </c>
      <c r="N36" t="n">
        <v>0.07278</v>
      </c>
      <c r="O36" t="n">
        <v>1.77211</v>
      </c>
      <c r="P36" t="n">
        <v>4.02729</v>
      </c>
      <c r="Q36" t="n">
        <v>0.01971</v>
      </c>
      <c r="R36" t="n">
        <v>4112.946120000001</v>
      </c>
    </row>
    <row r="37">
      <c r="A37" s="102" t="n">
        <v>35</v>
      </c>
      <c r="B37" t="inlineStr">
        <is>
          <t>Mar 2025</t>
        </is>
      </c>
      <c r="C37" t="n">
        <v>27170.83267</v>
      </c>
      <c r="D37" t="n">
        <v>0.19268</v>
      </c>
      <c r="E37" t="n">
        <v>75.15693</v>
      </c>
      <c r="F37" t="n">
        <v>48.71773</v>
      </c>
      <c r="G37" t="n">
        <v>1.73356</v>
      </c>
      <c r="H37" t="n">
        <v>5.14961</v>
      </c>
      <c r="I37" t="n">
        <v>8250.36003</v>
      </c>
      <c r="J37" t="n">
        <v>13932.1022</v>
      </c>
      <c r="K37" t="n">
        <v>17693.20666</v>
      </c>
      <c r="L37" t="n">
        <v>21890.51824</v>
      </c>
      <c r="M37" t="n">
        <v>10431.25151</v>
      </c>
      <c r="N37" t="n">
        <v>0.07288</v>
      </c>
      <c r="O37" t="n">
        <v>1.76319</v>
      </c>
      <c r="P37" t="n">
        <v>4.03553</v>
      </c>
      <c r="Q37" t="n">
        <v>0.02036</v>
      </c>
      <c r="R37" t="n">
        <v>4083.983270000001</v>
      </c>
    </row>
    <row r="38">
      <c r="A38" s="102" t="n">
        <v>36</v>
      </c>
      <c r="B38" t="inlineStr">
        <is>
          <t>Apr 2025</t>
        </is>
      </c>
      <c r="C38" t="n">
        <v>26956.67118</v>
      </c>
      <c r="D38" t="n">
        <v>0.1846</v>
      </c>
      <c r="E38" t="n">
        <v>76.05556</v>
      </c>
      <c r="F38" t="n">
        <v>49.30858</v>
      </c>
      <c r="G38" t="n">
        <v>1.75533</v>
      </c>
      <c r="H38" t="n">
        <v>5.23077</v>
      </c>
      <c r="I38" t="n">
        <v>7938.45364</v>
      </c>
      <c r="J38" t="n">
        <v>13703.03037</v>
      </c>
      <c r="K38" t="n">
        <v>17385.39048</v>
      </c>
      <c r="L38" t="n">
        <v>21633.51009</v>
      </c>
      <c r="M38" t="n">
        <v>10497.92739</v>
      </c>
      <c r="N38" t="n">
        <v>0.07282</v>
      </c>
      <c r="O38" t="n">
        <v>1.77779</v>
      </c>
      <c r="P38" t="n">
        <v>4.10106</v>
      </c>
      <c r="Q38" t="n">
        <v>0.0189</v>
      </c>
      <c r="R38" t="n">
        <v>4084.895050000003</v>
      </c>
    </row>
    <row r="39">
      <c r="A39" s="102" t="n">
        <v>37</v>
      </c>
      <c r="B39" t="inlineStr">
        <is>
          <t>May 2025</t>
        </is>
      </c>
      <c r="C39" t="n">
        <v>27173.04552</v>
      </c>
      <c r="D39" t="n">
        <v>0.18749</v>
      </c>
      <c r="E39" t="n">
        <v>76.0505</v>
      </c>
      <c r="F39" t="n">
        <v>49.31298</v>
      </c>
      <c r="G39" t="n">
        <v>1.75201</v>
      </c>
      <c r="H39" t="n">
        <v>5.24442</v>
      </c>
      <c r="I39" t="n">
        <v>8122.92726</v>
      </c>
      <c r="J39" t="n">
        <v>13885.72886</v>
      </c>
      <c r="K39" t="n">
        <v>17595.1246</v>
      </c>
      <c r="L39" t="n">
        <v>21793.3961</v>
      </c>
      <c r="M39" t="n">
        <v>10504.276</v>
      </c>
      <c r="N39" t="n">
        <v>0.07291</v>
      </c>
      <c r="O39" t="n">
        <v>1.77428</v>
      </c>
      <c r="P39" t="n">
        <v>4.10265</v>
      </c>
      <c r="Q39" t="n">
        <v>0.01956</v>
      </c>
      <c r="R39" t="n">
        <v>4105.788079999998</v>
      </c>
    </row>
    <row r="40">
      <c r="A40" s="102" t="n">
        <v>38</v>
      </c>
      <c r="B40" t="inlineStr">
        <is>
          <t>Jun 2025</t>
        </is>
      </c>
      <c r="C40" t="n">
        <v>27168.94161</v>
      </c>
      <c r="D40" t="n">
        <v>0.18197</v>
      </c>
      <c r="E40" t="n">
        <v>76.28445000000001</v>
      </c>
      <c r="F40" t="n">
        <v>49.47912</v>
      </c>
      <c r="G40" t="n">
        <v>1.7672</v>
      </c>
      <c r="H40" t="n">
        <v>5.21791</v>
      </c>
      <c r="I40" t="n">
        <v>7994.61091</v>
      </c>
      <c r="J40" t="n">
        <v>13808.10495</v>
      </c>
      <c r="K40" t="n">
        <v>17517.15267</v>
      </c>
      <c r="L40" t="n">
        <v>21749.49997</v>
      </c>
      <c r="M40" t="n">
        <v>10571.14301</v>
      </c>
      <c r="N40" t="n">
        <v>0.07384</v>
      </c>
      <c r="O40" t="n">
        <v>1.78918</v>
      </c>
      <c r="P40" t="n">
        <v>4.08752</v>
      </c>
      <c r="Q40" t="n">
        <v>0.02037</v>
      </c>
      <c r="R40" t="n">
        <v>4126.687040000001</v>
      </c>
    </row>
    <row r="41">
      <c r="A41" s="102" t="n">
        <v>39</v>
      </c>
      <c r="B41" t="inlineStr">
        <is>
          <t>Jul 2025</t>
        </is>
      </c>
      <c r="C41" t="n">
        <v>27371.38453</v>
      </c>
      <c r="D41" t="n">
        <v>0.18692</v>
      </c>
      <c r="E41" t="n">
        <v>76.05744</v>
      </c>
      <c r="F41" t="n">
        <v>49.36287</v>
      </c>
      <c r="G41" t="n">
        <v>1.76291</v>
      </c>
      <c r="H41" t="n">
        <v>5.22835</v>
      </c>
      <c r="I41" t="n">
        <v>8105.7451</v>
      </c>
      <c r="J41" t="n">
        <v>13972.94086</v>
      </c>
      <c r="K41" t="n">
        <v>17669.62599</v>
      </c>
      <c r="L41" t="n">
        <v>21910.19278</v>
      </c>
      <c r="M41" t="n">
        <v>10611.36876</v>
      </c>
      <c r="N41" t="n">
        <v>0.07213</v>
      </c>
      <c r="O41" t="n">
        <v>1.78368</v>
      </c>
      <c r="P41" t="n">
        <v>4.09482</v>
      </c>
      <c r="Q41" t="n">
        <v>0.0187</v>
      </c>
      <c r="R41" t="n">
        <v>4147.597839999999</v>
      </c>
    </row>
    <row r="42">
      <c r="A42" s="102" t="n">
        <v>40</v>
      </c>
      <c r="B42" t="inlineStr">
        <is>
          <t>Aug 2025</t>
        </is>
      </c>
      <c r="C42" t="n">
        <v>27622.19207</v>
      </c>
      <c r="D42" t="n">
        <v>0.19137</v>
      </c>
      <c r="E42" t="n">
        <v>75.95560999999999</v>
      </c>
      <c r="F42" t="n">
        <v>49.24962</v>
      </c>
      <c r="G42" t="n">
        <v>1.75495</v>
      </c>
      <c r="H42" t="n">
        <v>5.21422</v>
      </c>
      <c r="I42" t="n">
        <v>8341.480240000001</v>
      </c>
      <c r="J42" t="n">
        <v>14200.69063</v>
      </c>
      <c r="K42" t="n">
        <v>17925.01938</v>
      </c>
      <c r="L42" t="n">
        <v>22096.99128</v>
      </c>
      <c r="M42" t="n">
        <v>10581.80614</v>
      </c>
      <c r="N42" t="n">
        <v>0.07192</v>
      </c>
      <c r="O42" t="n">
        <v>1.77659</v>
      </c>
      <c r="P42" t="n">
        <v>4.0769</v>
      </c>
      <c r="Q42" t="n">
        <v>0.01932</v>
      </c>
      <c r="R42" t="n">
        <v>4168.494750000002</v>
      </c>
    </row>
    <row r="43">
      <c r="A43" s="102" t="n">
        <v>41</v>
      </c>
      <c r="B43" t="inlineStr">
        <is>
          <t>Sep 2025</t>
        </is>
      </c>
      <c r="C43" t="n">
        <v>27512.12324</v>
      </c>
      <c r="D43" t="n">
        <v>0.18342</v>
      </c>
      <c r="E43" t="n">
        <v>76.45639</v>
      </c>
      <c r="F43" t="n">
        <v>49.59364</v>
      </c>
      <c r="G43" t="n">
        <v>1.77563</v>
      </c>
      <c r="H43" t="n">
        <v>5.23458</v>
      </c>
      <c r="I43" t="n">
        <v>8119.94771</v>
      </c>
      <c r="J43" t="n">
        <v>14021.53024</v>
      </c>
      <c r="K43" t="n">
        <v>17728.47989</v>
      </c>
      <c r="L43" t="n">
        <v>21948.39508</v>
      </c>
      <c r="M43" t="n">
        <v>10627.60694</v>
      </c>
      <c r="N43" t="n">
        <v>0.07292999999999999</v>
      </c>
      <c r="O43" t="n">
        <v>1.79715</v>
      </c>
      <c r="P43" t="n">
        <v>4.09774</v>
      </c>
      <c r="Q43" t="n">
        <v>0.0202</v>
      </c>
      <c r="R43" t="n">
        <v>4189.397560000001</v>
      </c>
    </row>
    <row r="44">
      <c r="A44" s="102" t="n">
        <v>42</v>
      </c>
      <c r="B44" t="inlineStr">
        <is>
          <t>Oct 2025</t>
        </is>
      </c>
      <c r="C44" t="n">
        <v>27719.48504</v>
      </c>
      <c r="D44" t="n">
        <v>0.18837</v>
      </c>
      <c r="E44" t="n">
        <v>76.113</v>
      </c>
      <c r="F44" t="n">
        <v>49.39277</v>
      </c>
      <c r="G44" t="n">
        <v>1.77097</v>
      </c>
      <c r="H44" t="n">
        <v>5.23445</v>
      </c>
      <c r="I44" t="n">
        <v>8242.05755</v>
      </c>
      <c r="J44" t="n">
        <v>14187.30507</v>
      </c>
      <c r="K44" t="n">
        <v>17856.39329</v>
      </c>
      <c r="L44" t="n">
        <v>22116.66556</v>
      </c>
      <c r="M44" t="n">
        <v>10669.13816</v>
      </c>
      <c r="N44" t="n">
        <v>0.07181</v>
      </c>
      <c r="O44" t="n">
        <v>1.792</v>
      </c>
      <c r="P44" t="n">
        <v>4.10054</v>
      </c>
      <c r="Q44" t="n">
        <v>0.01855</v>
      </c>
      <c r="R44" t="n">
        <v>4210.309379999999</v>
      </c>
    </row>
    <row r="45">
      <c r="A45" s="102" t="n">
        <v>43</v>
      </c>
      <c r="B45" t="inlineStr">
        <is>
          <t>Nov 2025</t>
        </is>
      </c>
      <c r="C45" t="n">
        <v>27959.37842</v>
      </c>
      <c r="D45" t="n">
        <v>0.19245</v>
      </c>
      <c r="E45" t="n">
        <v>75.87616</v>
      </c>
      <c r="F45" t="n">
        <v>49.24995</v>
      </c>
      <c r="G45" t="n">
        <v>1.76539</v>
      </c>
      <c r="H45" t="n">
        <v>5.20548</v>
      </c>
      <c r="I45" t="n">
        <v>8472.54953</v>
      </c>
      <c r="J45" t="n">
        <v>14415.7097</v>
      </c>
      <c r="K45" t="n">
        <v>18108.41296</v>
      </c>
      <c r="L45" t="n">
        <v>22305.57627</v>
      </c>
      <c r="M45" t="n">
        <v>10617.88223</v>
      </c>
      <c r="N45" t="n">
        <v>0.07185</v>
      </c>
      <c r="O45" t="n">
        <v>1.7858</v>
      </c>
      <c r="P45" t="n">
        <v>4.07634</v>
      </c>
      <c r="Q45" t="n">
        <v>0.01918</v>
      </c>
      <c r="R45" t="n">
        <v>4231.22479</v>
      </c>
    </row>
    <row r="46">
      <c r="A46" s="102" t="n">
        <v>44</v>
      </c>
      <c r="B46" t="inlineStr">
        <is>
          <t>Dec 2025</t>
        </is>
      </c>
      <c r="C46" t="n">
        <v>27992.44997</v>
      </c>
      <c r="D46" t="n">
        <v>0.18869</v>
      </c>
      <c r="E46" t="n">
        <v>75.99636</v>
      </c>
      <c r="F46" t="n">
        <v>49.34784</v>
      </c>
      <c r="G46" t="n">
        <v>1.7776</v>
      </c>
      <c r="H46" t="n">
        <v>5.19525</v>
      </c>
      <c r="I46" t="n">
        <v>8376.036679999999</v>
      </c>
      <c r="J46" t="n">
        <v>14360.44742</v>
      </c>
      <c r="K46" t="n">
        <v>18062.66917</v>
      </c>
      <c r="L46" t="n">
        <v>22299.48553</v>
      </c>
      <c r="M46" t="n">
        <v>10662.62132</v>
      </c>
      <c r="N46" t="n">
        <v>0.07265000000000001</v>
      </c>
      <c r="O46" t="n">
        <v>1.79735</v>
      </c>
      <c r="P46" t="n">
        <v>4.07344</v>
      </c>
      <c r="Q46" t="n">
        <v>0.01994</v>
      </c>
      <c r="R46" t="n">
        <v>4252.14615</v>
      </c>
    </row>
    <row r="47">
      <c r="A47" s="102" t="n">
        <v>45</v>
      </c>
      <c r="B47" t="inlineStr">
        <is>
          <t>Jan 2026</t>
        </is>
      </c>
      <c r="C47" t="n">
        <v>27984.48775</v>
      </c>
      <c r="D47" t="n">
        <v>0.18838</v>
      </c>
      <c r="E47" t="n">
        <v>76.37371</v>
      </c>
      <c r="F47" t="n">
        <v>49.61664</v>
      </c>
      <c r="G47" t="n">
        <v>1.78576</v>
      </c>
      <c r="H47" t="n">
        <v>5.24288</v>
      </c>
      <c r="I47" t="n">
        <v>8284.70685</v>
      </c>
      <c r="J47" t="n">
        <v>14319.86744</v>
      </c>
      <c r="K47" t="n">
        <v>17996.5011</v>
      </c>
      <c r="L47" t="n">
        <v>22246.03998</v>
      </c>
      <c r="M47" t="n">
        <v>10668.6009</v>
      </c>
      <c r="N47" t="n">
        <v>0.07022</v>
      </c>
      <c r="O47" t="n">
        <v>1.80354</v>
      </c>
      <c r="P47" t="n">
        <v>4.10541</v>
      </c>
      <c r="Q47" t="n">
        <v>0.01846</v>
      </c>
      <c r="R47" t="n">
        <v>4273.07893</v>
      </c>
    </row>
    <row r="48">
      <c r="A48" s="102" t="n">
        <v>46</v>
      </c>
      <c r="B48" t="inlineStr">
        <is>
          <t>Feb 2026</t>
        </is>
      </c>
      <c r="C48" t="n">
        <v>28381.0388</v>
      </c>
      <c r="D48" t="n">
        <v>0.19743</v>
      </c>
      <c r="E48" t="n">
        <v>75.83568</v>
      </c>
      <c r="F48" t="n">
        <v>49.22257</v>
      </c>
      <c r="G48" t="n">
        <v>1.76964</v>
      </c>
      <c r="H48" t="n">
        <v>5.17381</v>
      </c>
      <c r="I48" t="n">
        <v>8664.94311</v>
      </c>
      <c r="J48" t="n">
        <v>14696.88798</v>
      </c>
      <c r="K48" t="n">
        <v>18425.87109</v>
      </c>
      <c r="L48" t="n">
        <v>22606.06407</v>
      </c>
      <c r="M48" t="n">
        <v>10643.96963</v>
      </c>
      <c r="N48" t="n">
        <v>0.06970999999999999</v>
      </c>
      <c r="O48" t="n">
        <v>1.78716</v>
      </c>
      <c r="P48" t="n">
        <v>4.04934</v>
      </c>
      <c r="Q48" t="n">
        <v>0.01897</v>
      </c>
      <c r="R48" t="n">
        <v>4293.941999999999</v>
      </c>
    </row>
    <row r="49">
      <c r="A49" s="102" t="n">
        <v>47</v>
      </c>
      <c r="B49" t="inlineStr">
        <is>
          <t>Mar 2026</t>
        </is>
      </c>
      <c r="C49" t="n">
        <v>28607.25664</v>
      </c>
      <c r="D49" t="n">
        <v>0.19946</v>
      </c>
      <c r="E49" t="n">
        <v>75.51822</v>
      </c>
      <c r="F49" t="n">
        <v>49.05355</v>
      </c>
      <c r="G49" t="n">
        <v>1.76893</v>
      </c>
      <c r="H49" t="n">
        <v>5.16921</v>
      </c>
      <c r="I49" t="n">
        <v>8768.63155</v>
      </c>
      <c r="J49" t="n">
        <v>14836.02029</v>
      </c>
      <c r="K49" t="n">
        <v>18558.69541</v>
      </c>
      <c r="L49" t="n">
        <v>22793.0913</v>
      </c>
      <c r="M49" t="n">
        <v>10667.43761</v>
      </c>
      <c r="N49" t="n">
        <v>0.06987</v>
      </c>
      <c r="O49" t="n">
        <v>1.78553</v>
      </c>
      <c r="P49" t="n">
        <v>4.04947</v>
      </c>
      <c r="Q49" t="n">
        <v>0.01959</v>
      </c>
      <c r="R49" t="n">
        <v>4314.810799999999</v>
      </c>
    </row>
    <row r="50">
      <c r="A50" s="102" t="n">
        <v>48</v>
      </c>
      <c r="B50" t="inlineStr">
        <is>
          <t>Apr 2026</t>
        </is>
      </c>
      <c r="C50" t="n">
        <v>28389.7556</v>
      </c>
      <c r="D50" t="n">
        <v>0.19191</v>
      </c>
      <c r="E50" t="n">
        <v>76.38124000000001</v>
      </c>
      <c r="F50" t="n">
        <v>49.63603</v>
      </c>
      <c r="G50" t="n">
        <v>1.79261</v>
      </c>
      <c r="H50" t="n">
        <v>5.2512</v>
      </c>
      <c r="I50" t="n">
        <v>8427.97379</v>
      </c>
      <c r="J50" t="n">
        <v>14582.52121</v>
      </c>
      <c r="K50" t="n">
        <v>18245.77791</v>
      </c>
      <c r="L50" t="n">
        <v>22531.60868</v>
      </c>
      <c r="M50" t="n">
        <v>10675.42238</v>
      </c>
      <c r="N50" t="n">
        <v>0.06963999999999999</v>
      </c>
      <c r="O50" t="n">
        <v>1.80709</v>
      </c>
      <c r="P50" t="n">
        <v>4.10947</v>
      </c>
      <c r="Q50" t="n">
        <v>0.01827</v>
      </c>
      <c r="R50" t="n">
        <v>4335.679479999999</v>
      </c>
    </row>
    <row r="51">
      <c r="A51" s="102" t="n">
        <v>49</v>
      </c>
      <c r="B51" t="inlineStr">
        <is>
          <t>May 2026</t>
        </is>
      </c>
      <c r="C51" t="n">
        <v>28609.34352</v>
      </c>
      <c r="D51" t="n">
        <v>0.19526</v>
      </c>
      <c r="E51" t="n">
        <v>76.26356</v>
      </c>
      <c r="F51" t="n">
        <v>49.57626</v>
      </c>
      <c r="G51" t="n">
        <v>1.79067</v>
      </c>
      <c r="H51" t="n">
        <v>5.2563</v>
      </c>
      <c r="I51" t="n">
        <v>8620.29004</v>
      </c>
      <c r="J51" t="n">
        <v>14757.96718</v>
      </c>
      <c r="K51" t="n">
        <v>18488.1786</v>
      </c>
      <c r="L51" t="n">
        <v>22697.84996</v>
      </c>
      <c r="M51" t="n">
        <v>10614.78074</v>
      </c>
      <c r="N51" t="n">
        <v>0.06974</v>
      </c>
      <c r="O51" t="n">
        <v>1.80343</v>
      </c>
      <c r="P51" t="n">
        <v>4.1081</v>
      </c>
      <c r="Q51" t="n">
        <v>0.0189</v>
      </c>
      <c r="R51" t="n">
        <v>4356.520619999999</v>
      </c>
    </row>
    <row r="52">
      <c r="A52" s="102" t="n">
        <v>50</v>
      </c>
      <c r="B52" t="inlineStr">
        <is>
          <t>Jun 2026</t>
        </is>
      </c>
      <c r="C52" t="n">
        <v>28605.09194</v>
      </c>
      <c r="D52" t="n">
        <v>0.19045</v>
      </c>
      <c r="E52" t="n">
        <v>76.45341000000001</v>
      </c>
      <c r="F52" t="n">
        <v>49.72257</v>
      </c>
      <c r="G52" t="n">
        <v>1.80511</v>
      </c>
      <c r="H52" t="n">
        <v>5.22527</v>
      </c>
      <c r="I52" t="n">
        <v>8485.08135</v>
      </c>
      <c r="J52" t="n">
        <v>14650.53158</v>
      </c>
      <c r="K52" t="n">
        <v>18405.26441</v>
      </c>
      <c r="L52" t="n">
        <v>22653.81827</v>
      </c>
      <c r="M52" t="n">
        <v>10648.92358</v>
      </c>
      <c r="N52" t="n">
        <v>0.07063999999999999</v>
      </c>
      <c r="O52" t="n">
        <v>1.81641</v>
      </c>
      <c r="P52" t="n">
        <v>4.08914</v>
      </c>
      <c r="Q52" t="n">
        <v>0.01967</v>
      </c>
      <c r="R52" t="n">
        <v>4377.36737</v>
      </c>
    </row>
    <row r="53">
      <c r="A53" s="102" t="n">
        <v>51</v>
      </c>
      <c r="B53" t="inlineStr">
        <is>
          <t>Jul 2026</t>
        </is>
      </c>
      <c r="C53" t="n">
        <v>28810.53424</v>
      </c>
      <c r="D53" t="n">
        <v>0.1953</v>
      </c>
      <c r="E53" t="n">
        <v>76.2009</v>
      </c>
      <c r="F53" t="n">
        <v>49.59857</v>
      </c>
      <c r="G53" t="n">
        <v>1.80204</v>
      </c>
      <c r="H53" t="n">
        <v>5.23685</v>
      </c>
      <c r="I53" t="n">
        <v>8605.1024</v>
      </c>
      <c r="J53" t="n">
        <v>14795.4853</v>
      </c>
      <c r="K53" t="n">
        <v>18562.62425</v>
      </c>
      <c r="L53" t="n">
        <v>22817.49739</v>
      </c>
      <c r="M53" t="n">
        <v>10671.15301</v>
      </c>
      <c r="N53" t="n">
        <v>0.06922</v>
      </c>
      <c r="O53" t="n">
        <v>1.81107</v>
      </c>
      <c r="P53" t="n">
        <v>4.09757</v>
      </c>
      <c r="Q53" t="n">
        <v>0.01807</v>
      </c>
      <c r="R53" t="n">
        <v>4398.226450000002</v>
      </c>
    </row>
    <row r="54">
      <c r="A54" s="102" t="n">
        <v>52</v>
      </c>
      <c r="B54" t="inlineStr">
        <is>
          <t>Aug 2026</t>
        </is>
      </c>
      <c r="C54" t="n">
        <v>29065.09219</v>
      </c>
      <c r="D54" t="n">
        <v>0.2</v>
      </c>
      <c r="E54" t="n">
        <v>76.02134</v>
      </c>
      <c r="F54" t="n">
        <v>49.44016</v>
      </c>
      <c r="G54" t="n">
        <v>1.79643</v>
      </c>
      <c r="H54" t="n">
        <v>5.216</v>
      </c>
      <c r="I54" t="n">
        <v>8857.2747</v>
      </c>
      <c r="J54" t="n">
        <v>15031.30208</v>
      </c>
      <c r="K54" t="n">
        <v>18840.63886</v>
      </c>
      <c r="L54" t="n">
        <v>23009.26527</v>
      </c>
      <c r="M54" t="n">
        <v>10595.23194</v>
      </c>
      <c r="N54" t="n">
        <v>0.06908</v>
      </c>
      <c r="O54" t="n">
        <v>1.80472</v>
      </c>
      <c r="P54" t="n">
        <v>4.07634</v>
      </c>
      <c r="Q54" t="n">
        <v>0.01867</v>
      </c>
      <c r="R54" t="n">
        <v>4419.06897</v>
      </c>
    </row>
    <row r="55">
      <c r="A55" s="102" t="n">
        <v>53</v>
      </c>
      <c r="B55" t="inlineStr">
        <is>
          <t>Sep 2026</t>
        </is>
      </c>
      <c r="C55" t="n">
        <v>28953.27598</v>
      </c>
      <c r="D55" t="n">
        <v>0.19236</v>
      </c>
      <c r="E55" t="n">
        <v>76.50961</v>
      </c>
      <c r="F55" t="n">
        <v>49.79084</v>
      </c>
      <c r="G55" t="n">
        <v>1.81772</v>
      </c>
      <c r="H55" t="n">
        <v>5.23595</v>
      </c>
      <c r="I55" t="n">
        <v>8624.22544</v>
      </c>
      <c r="J55" t="n">
        <v>14819.05334</v>
      </c>
      <c r="K55" t="n">
        <v>18631.68591</v>
      </c>
      <c r="L55" t="n">
        <v>22857.46739</v>
      </c>
      <c r="M55" t="n">
        <v>10636.31387</v>
      </c>
      <c r="N55" t="n">
        <v>0.07006999999999999</v>
      </c>
      <c r="O55" t="n">
        <v>1.8246</v>
      </c>
      <c r="P55" t="n">
        <v>4.09504</v>
      </c>
      <c r="Q55" t="n">
        <v>0.0195</v>
      </c>
      <c r="R55" t="n">
        <v>4439.919869999998</v>
      </c>
    </row>
    <row r="56">
      <c r="A56" s="102" t="n">
        <v>54</v>
      </c>
      <c r="B56" t="inlineStr">
        <is>
          <t>Oct 2026</t>
        </is>
      </c>
      <c r="C56" t="n">
        <v>29166.17058</v>
      </c>
      <c r="D56" t="n">
        <v>0.19742</v>
      </c>
      <c r="E56" t="n">
        <v>76.15533000000001</v>
      </c>
      <c r="F56" t="n">
        <v>49.5897</v>
      </c>
      <c r="G56" t="n">
        <v>1.81285</v>
      </c>
      <c r="H56" t="n">
        <v>5.23634</v>
      </c>
      <c r="I56" t="n">
        <v>8750.351409999999</v>
      </c>
      <c r="J56" t="n">
        <v>14961.66815</v>
      </c>
      <c r="K56" t="n">
        <v>18763.99953</v>
      </c>
      <c r="L56" t="n">
        <v>23030.34224</v>
      </c>
      <c r="M56" t="n">
        <v>10666.35494</v>
      </c>
      <c r="N56" t="n">
        <v>0.06882000000000001</v>
      </c>
      <c r="O56" t="n">
        <v>1.8183</v>
      </c>
      <c r="P56" t="n">
        <v>4.09711</v>
      </c>
      <c r="Q56" t="n">
        <v>0.01797</v>
      </c>
      <c r="R56" t="n">
        <v>4460.781890000002</v>
      </c>
    </row>
    <row r="57">
      <c r="A57" s="102" t="n">
        <v>55</v>
      </c>
      <c r="B57" t="inlineStr">
        <is>
          <t>Nov 2026</t>
        </is>
      </c>
      <c r="C57" t="n">
        <v>29412.47348</v>
      </c>
      <c r="D57" t="n">
        <v>0.2014</v>
      </c>
      <c r="E57" t="n">
        <v>75.89894</v>
      </c>
      <c r="F57" t="n">
        <v>49.43983</v>
      </c>
      <c r="G57" t="n">
        <v>1.80616</v>
      </c>
      <c r="H57" t="n">
        <v>5.2057</v>
      </c>
      <c r="I57" t="n">
        <v>9016.44326</v>
      </c>
      <c r="J57" t="n">
        <v>15168.06591</v>
      </c>
      <c r="K57" t="n">
        <v>19034.19424</v>
      </c>
      <c r="L57" t="n">
        <v>23225.17018</v>
      </c>
      <c r="M57" t="n">
        <v>10602.52723</v>
      </c>
      <c r="N57" t="n">
        <v>0.06893000000000001</v>
      </c>
      <c r="O57" t="n">
        <v>1.81136</v>
      </c>
      <c r="P57" t="n">
        <v>4.07055</v>
      </c>
      <c r="Q57" t="n">
        <v>0.01856</v>
      </c>
      <c r="R57" t="n">
        <v>4481.642080000001</v>
      </c>
    </row>
    <row r="58">
      <c r="A58" s="102" t="n">
        <v>56</v>
      </c>
      <c r="B58" t="inlineStr">
        <is>
          <t>Dec 2026</t>
        </is>
      </c>
      <c r="C58" t="n">
        <v>29446.31691</v>
      </c>
      <c r="D58" t="n">
        <v>0.19788</v>
      </c>
      <c r="E58" t="n">
        <v>75.97825</v>
      </c>
      <c r="F58" t="n">
        <v>49.5164</v>
      </c>
      <c r="G58" t="n">
        <v>1.81697</v>
      </c>
      <c r="H58" t="n">
        <v>5.19284</v>
      </c>
      <c r="I58" t="n">
        <v>8945.55795</v>
      </c>
      <c r="J58" t="n">
        <v>15102.24851</v>
      </c>
      <c r="K58" t="n">
        <v>18991.70924</v>
      </c>
      <c r="L58" t="n">
        <v>23219.89724</v>
      </c>
      <c r="M58" t="n">
        <v>10650.68906</v>
      </c>
      <c r="N58" t="n">
        <v>0.06969</v>
      </c>
      <c r="O58" t="n">
        <v>1.82123</v>
      </c>
      <c r="P58" t="n">
        <v>4.06613</v>
      </c>
      <c r="Q58" t="n">
        <v>0.01929</v>
      </c>
      <c r="R58" t="n">
        <v>4502.512000000002</v>
      </c>
    </row>
    <row r="59">
      <c r="A59" s="102" t="n">
        <v>57</v>
      </c>
      <c r="B59" t="inlineStr">
        <is>
          <t>Jan 2027</t>
        </is>
      </c>
      <c r="C59" t="n">
        <v>29438.00512</v>
      </c>
      <c r="D59" t="n">
        <v>0.1971</v>
      </c>
      <c r="E59" t="n">
        <v>76.31104000000001</v>
      </c>
      <c r="F59" t="n">
        <v>49.77018</v>
      </c>
      <c r="G59" t="n">
        <v>1.82479</v>
      </c>
      <c r="H59" t="n">
        <v>5.23954</v>
      </c>
      <c r="I59" t="n">
        <v>8878.9797</v>
      </c>
      <c r="J59" t="n">
        <v>15021.71941</v>
      </c>
      <c r="K59" t="n">
        <v>18925.99384</v>
      </c>
      <c r="L59" t="n">
        <v>23166.11193</v>
      </c>
      <c r="M59" t="n">
        <v>10669.68971</v>
      </c>
      <c r="N59" t="n">
        <v>0.06773</v>
      </c>
      <c r="O59" t="n">
        <v>1.82679</v>
      </c>
      <c r="P59" t="n">
        <v>4.09708</v>
      </c>
      <c r="Q59" t="n">
        <v>0.01782</v>
      </c>
      <c r="R59" t="n">
        <v>4523.392520000001</v>
      </c>
    </row>
    <row r="60">
      <c r="A60" s="102" t="n">
        <v>58</v>
      </c>
      <c r="B60" t="inlineStr">
        <is>
          <t>Feb 2027</t>
        </is>
      </c>
      <c r="C60" t="n">
        <v>29845.2657</v>
      </c>
      <c r="D60" t="n">
        <v>0.2048</v>
      </c>
      <c r="E60" t="n">
        <v>75.76161999999999</v>
      </c>
      <c r="F60" t="n">
        <v>49.38284</v>
      </c>
      <c r="G60" t="n">
        <v>1.80848</v>
      </c>
      <c r="H60" t="n">
        <v>5.16746</v>
      </c>
      <c r="I60" t="n">
        <v>9284.722739999999</v>
      </c>
      <c r="J60" t="n">
        <v>15382.3288</v>
      </c>
      <c r="K60" t="n">
        <v>19349.15914</v>
      </c>
      <c r="L60" t="n">
        <v>23526.10919</v>
      </c>
      <c r="M60" t="n">
        <v>10623.94701</v>
      </c>
      <c r="N60" t="n">
        <v>0.06725</v>
      </c>
      <c r="O60" t="n">
        <v>1.80982</v>
      </c>
      <c r="P60" t="n">
        <v>4.03782</v>
      </c>
      <c r="Q60" t="n">
        <v>0.01831</v>
      </c>
      <c r="R60" t="n">
        <v>4544.220140000001</v>
      </c>
    </row>
    <row r="61">
      <c r="A61" s="102" t="n">
        <v>59</v>
      </c>
      <c r="B61" t="inlineStr">
        <is>
          <t>Mar 2027</t>
        </is>
      </c>
      <c r="C61" t="n">
        <v>30077.54675</v>
      </c>
      <c r="D61" t="n">
        <v>0.20682</v>
      </c>
      <c r="E61" t="n">
        <v>75.40237</v>
      </c>
      <c r="F61" t="n">
        <v>49.18661</v>
      </c>
      <c r="G61" t="n">
        <v>1.80565</v>
      </c>
      <c r="H61" t="n">
        <v>5.15964</v>
      </c>
      <c r="I61" t="n">
        <v>9437.632750000001</v>
      </c>
      <c r="J61" t="n">
        <v>15528.81342</v>
      </c>
      <c r="K61" t="n">
        <v>19499.83772</v>
      </c>
      <c r="L61" t="n">
        <v>23719.63553</v>
      </c>
      <c r="M61" t="n">
        <v>10661.4505</v>
      </c>
      <c r="N61" t="n">
        <v>0.06739000000000001</v>
      </c>
      <c r="O61" t="n">
        <v>1.80579</v>
      </c>
      <c r="P61" t="n">
        <v>4.03612</v>
      </c>
      <c r="Q61" t="n">
        <v>0.0189</v>
      </c>
      <c r="R61" t="n">
        <v>4565.05327</v>
      </c>
    </row>
    <row r="62">
      <c r="A62" s="102" t="n">
        <v>60</v>
      </c>
      <c r="B62" t="inlineStr">
        <is>
          <t>Apr 2027</t>
        </is>
      </c>
      <c r="C62" t="n">
        <v>29853.80241</v>
      </c>
      <c r="D62" t="n">
        <v>0.20008</v>
      </c>
      <c r="E62" t="n">
        <v>76.10728</v>
      </c>
      <c r="F62" t="n">
        <v>49.67111</v>
      </c>
      <c r="G62" t="n">
        <v>1.82261</v>
      </c>
      <c r="H62" t="n">
        <v>5.23374</v>
      </c>
      <c r="I62" t="n">
        <v>9191.04818</v>
      </c>
      <c r="J62" t="n">
        <v>15240.15431</v>
      </c>
      <c r="K62" t="n">
        <v>19203.85476</v>
      </c>
      <c r="L62" t="n">
        <v>23456.22233</v>
      </c>
      <c r="M62" t="n">
        <v>10659.8158</v>
      </c>
      <c r="N62" t="n">
        <v>0.06723</v>
      </c>
      <c r="O62" t="n">
        <v>1.82201</v>
      </c>
      <c r="P62" t="n">
        <v>4.09557</v>
      </c>
      <c r="Q62" t="n">
        <v>0.01759</v>
      </c>
      <c r="R62" t="n">
        <v>4585.84592</v>
      </c>
    </row>
    <row r="63">
      <c r="A63" s="102" t="n">
        <v>61</v>
      </c>
      <c r="B63" t="inlineStr">
        <is>
          <t>May 2027</t>
        </is>
      </c>
      <c r="C63" t="n">
        <v>30079.07473</v>
      </c>
      <c r="D63" t="n">
        <v>0.20333</v>
      </c>
      <c r="E63" t="n">
        <v>75.92492</v>
      </c>
      <c r="F63" t="n">
        <v>49.57673</v>
      </c>
      <c r="G63" t="n">
        <v>1.81754</v>
      </c>
      <c r="H63" t="n">
        <v>5.23329</v>
      </c>
      <c r="I63" t="n">
        <v>9452.220950000001</v>
      </c>
      <c r="J63" t="n">
        <v>15469.06893</v>
      </c>
      <c r="K63" t="n">
        <v>19444.48825</v>
      </c>
      <c r="L63" t="n">
        <v>23651.27567</v>
      </c>
      <c r="M63" t="n">
        <v>10643.69086</v>
      </c>
      <c r="N63" t="n">
        <v>0.06741</v>
      </c>
      <c r="O63" t="n">
        <v>1.81654</v>
      </c>
      <c r="P63" t="n">
        <v>4.0912</v>
      </c>
      <c r="Q63" t="n">
        <v>0.01819</v>
      </c>
      <c r="R63" t="n">
        <v>4606.643520000001</v>
      </c>
    </row>
    <row r="64">
      <c r="A64" s="102" t="n">
        <v>62</v>
      </c>
      <c r="B64" t="inlineStr">
        <is>
          <t>Jun 2027</t>
        </is>
      </c>
      <c r="C64" t="n">
        <v>30074.40405</v>
      </c>
      <c r="D64" t="n">
        <v>0.19904</v>
      </c>
      <c r="E64" t="n">
        <v>76.06058</v>
      </c>
      <c r="F64" t="n">
        <v>49.69</v>
      </c>
      <c r="G64" t="n">
        <v>1.82985</v>
      </c>
      <c r="H64" t="n">
        <v>5.19816</v>
      </c>
      <c r="I64" t="n">
        <v>9357.538430000001</v>
      </c>
      <c r="J64" t="n">
        <v>15371.9122</v>
      </c>
      <c r="K64" t="n">
        <v>19368.97977</v>
      </c>
      <c r="L64" t="n">
        <v>23607.33324</v>
      </c>
      <c r="M64" t="n">
        <v>10701.80417</v>
      </c>
      <c r="N64" t="n">
        <v>0.06823</v>
      </c>
      <c r="O64" t="n">
        <v>1.82849</v>
      </c>
      <c r="P64" t="n">
        <v>4.06987</v>
      </c>
      <c r="Q64" t="n">
        <v>0.01892</v>
      </c>
      <c r="R64" t="n">
        <v>4627.451059999999</v>
      </c>
    </row>
    <row r="65">
      <c r="A65" s="102" t="n">
        <v>63</v>
      </c>
      <c r="B65" t="inlineStr">
        <is>
          <t>Jul 2027</t>
        </is>
      </c>
      <c r="C65" t="n">
        <v>30285.13919</v>
      </c>
      <c r="D65" t="n">
        <v>0.20412</v>
      </c>
      <c r="E65" t="n">
        <v>75.79155</v>
      </c>
      <c r="F65" t="n">
        <v>49.55258</v>
      </c>
      <c r="G65" t="n">
        <v>1.82433</v>
      </c>
      <c r="H65" t="n">
        <v>5.20801</v>
      </c>
      <c r="I65" t="n">
        <v>9504.0013</v>
      </c>
      <c r="J65" t="n">
        <v>15532.32617</v>
      </c>
      <c r="K65" t="n">
        <v>19534.08968</v>
      </c>
      <c r="L65" t="n">
        <v>23775.20779</v>
      </c>
      <c r="M65" t="n">
        <v>10747.07936</v>
      </c>
      <c r="N65" t="n">
        <v>0.06679</v>
      </c>
      <c r="O65" t="n">
        <v>1.8221</v>
      </c>
      <c r="P65" t="n">
        <v>4.0762</v>
      </c>
      <c r="Q65" t="n">
        <v>0.01735</v>
      </c>
      <c r="R65" t="n">
        <v>4648.268690000001</v>
      </c>
    </row>
    <row r="66">
      <c r="A66" s="102" t="n">
        <v>64</v>
      </c>
      <c r="B66" t="inlineStr">
        <is>
          <t>Aug 2027</t>
        </is>
      </c>
      <c r="C66" t="n">
        <v>30546.32999</v>
      </c>
      <c r="D66" t="n">
        <v>0.20832</v>
      </c>
      <c r="E66" t="n">
        <v>75.62966</v>
      </c>
      <c r="F66" t="n">
        <v>49.41155</v>
      </c>
      <c r="G66" t="n">
        <v>1.81645</v>
      </c>
      <c r="H66" t="n">
        <v>5.19297</v>
      </c>
      <c r="I66" t="n">
        <v>9786.89911</v>
      </c>
      <c r="J66" t="n">
        <v>15794.76528</v>
      </c>
      <c r="K66" t="n">
        <v>19796.30341</v>
      </c>
      <c r="L66" t="n">
        <v>23970.95216</v>
      </c>
      <c r="M66" t="n">
        <v>10689.05713</v>
      </c>
      <c r="N66" t="n">
        <v>0.06666</v>
      </c>
      <c r="O66" t="n">
        <v>1.81428</v>
      </c>
      <c r="P66" t="n">
        <v>4.05694</v>
      </c>
      <c r="Q66" t="n">
        <v>0.01792</v>
      </c>
      <c r="R66" t="n">
        <v>4669.068089999997</v>
      </c>
    </row>
    <row r="67">
      <c r="A67" s="102" t="n">
        <v>65</v>
      </c>
      <c r="B67" t="inlineStr">
        <is>
          <t>Sep 2027</t>
        </is>
      </c>
      <c r="C67" t="n">
        <v>30431.15233</v>
      </c>
      <c r="D67" t="n">
        <v>0.20168</v>
      </c>
      <c r="E67" t="n">
        <v>76.03707</v>
      </c>
      <c r="F67" t="n">
        <v>49.70839</v>
      </c>
      <c r="G67" t="n">
        <v>1.83516</v>
      </c>
      <c r="H67" t="n">
        <v>5.20441</v>
      </c>
      <c r="I67" t="n">
        <v>9581.57345</v>
      </c>
      <c r="J67" t="n">
        <v>15591.64155</v>
      </c>
      <c r="K67" t="n">
        <v>19598.08842</v>
      </c>
      <c r="L67" t="n">
        <v>23816.9663</v>
      </c>
      <c r="M67" t="n">
        <v>10737.75863</v>
      </c>
      <c r="N67" t="n">
        <v>0.06756</v>
      </c>
      <c r="O67" t="n">
        <v>1.83255</v>
      </c>
      <c r="P67" t="n">
        <v>4.07168</v>
      </c>
      <c r="Q67" t="n">
        <v>0.01871</v>
      </c>
      <c r="R67" t="n">
        <v>4689.87556</v>
      </c>
    </row>
    <row r="68">
      <c r="A68" s="102" t="n">
        <v>66</v>
      </c>
      <c r="B68" t="inlineStr">
        <is>
          <t>Oct 2027</t>
        </is>
      </c>
      <c r="C68" t="n">
        <v>30699.20999</v>
      </c>
      <c r="D68" t="n">
        <v>0.2083</v>
      </c>
      <c r="E68" t="n">
        <v>75.52901</v>
      </c>
      <c r="F68" t="n">
        <v>49.41053</v>
      </c>
      <c r="G68" t="n">
        <v>1.82258</v>
      </c>
      <c r="H68" t="n">
        <v>5.19393</v>
      </c>
      <c r="I68" t="n">
        <v>9783.64169</v>
      </c>
      <c r="J68" t="n">
        <v>15800.79003</v>
      </c>
      <c r="K68" t="n">
        <v>19787.96974</v>
      </c>
      <c r="L68" t="n">
        <v>24045.48899</v>
      </c>
      <c r="M68" t="n">
        <v>10793.72092</v>
      </c>
      <c r="N68" t="n">
        <v>0.06632</v>
      </c>
      <c r="O68" t="n">
        <v>1.81946</v>
      </c>
      <c r="P68" t="n">
        <v>4.06543</v>
      </c>
      <c r="Q68" t="n">
        <v>0.01714</v>
      </c>
      <c r="R68" t="n">
        <v>4710.691070000001</v>
      </c>
    </row>
    <row r="69">
      <c r="A69" s="102" t="n">
        <v>67</v>
      </c>
      <c r="B69" t="inlineStr">
        <is>
          <t>Nov 2027</t>
        </is>
      </c>
      <c r="C69" t="n">
        <v>31009.56873</v>
      </c>
      <c r="D69" t="n">
        <v>0.21401</v>
      </c>
      <c r="E69" t="n">
        <v>75.22915</v>
      </c>
      <c r="F69" t="n">
        <v>49.23626</v>
      </c>
      <c r="G69" t="n">
        <v>1.81027</v>
      </c>
      <c r="H69" t="n">
        <v>5.1657</v>
      </c>
      <c r="I69" t="n">
        <v>10097.43555</v>
      </c>
      <c r="J69" t="n">
        <v>16102.75797</v>
      </c>
      <c r="K69" t="n">
        <v>20079.80488</v>
      </c>
      <c r="L69" t="n">
        <v>24298.43826</v>
      </c>
      <c r="M69" t="n">
        <v>10780.16719</v>
      </c>
      <c r="N69" t="n">
        <v>0.06632</v>
      </c>
      <c r="O69" t="n">
        <v>1.80829</v>
      </c>
      <c r="P69" t="n">
        <v>4.03438</v>
      </c>
      <c r="Q69" t="n">
        <v>0.01768</v>
      </c>
      <c r="R69" t="n">
        <v>4731.509399999999</v>
      </c>
    </row>
    <row r="70">
      <c r="A70" s="102" t="n">
        <v>68</v>
      </c>
      <c r="B70" t="inlineStr">
        <is>
          <t>Dec 2027</t>
        </is>
      </c>
      <c r="C70" t="n">
        <v>31051.0414</v>
      </c>
      <c r="D70" t="n">
        <v>0.21158</v>
      </c>
      <c r="E70" t="n">
        <v>75.25867</v>
      </c>
      <c r="F70" t="n">
        <v>49.28565</v>
      </c>
      <c r="G70" t="n">
        <v>1.81926</v>
      </c>
      <c r="H70" t="n">
        <v>5.1418</v>
      </c>
      <c r="I70" t="n">
        <v>10027.82149</v>
      </c>
      <c r="J70" t="n">
        <v>16046.29305</v>
      </c>
      <c r="K70" t="n">
        <v>20051.53257</v>
      </c>
      <c r="L70" t="n">
        <v>24300.83627</v>
      </c>
      <c r="M70" t="n">
        <v>10837.67731</v>
      </c>
      <c r="N70" t="n">
        <v>0.06701</v>
      </c>
      <c r="O70" t="n">
        <v>1.81676</v>
      </c>
      <c r="P70" t="n">
        <v>4.0212</v>
      </c>
      <c r="Q70" t="n">
        <v>0.01845</v>
      </c>
      <c r="R70" t="n">
        <v>4752.337809999997</v>
      </c>
    </row>
    <row r="71">
      <c r="A71" s="102" t="n">
        <v>69</v>
      </c>
      <c r="B71" t="inlineStr">
        <is>
          <t>Jan 2028</t>
        </is>
      </c>
      <c r="C71" t="n">
        <v>31039.14905</v>
      </c>
      <c r="D71" t="n">
        <v>0.21189</v>
      </c>
      <c r="E71" t="n">
        <v>75.55859</v>
      </c>
      <c r="F71" t="n">
        <v>49.52023</v>
      </c>
      <c r="G71" t="n">
        <v>1.82553</v>
      </c>
      <c r="H71" t="n">
        <v>5.18734</v>
      </c>
      <c r="I71" t="n">
        <v>9957.839760000001</v>
      </c>
      <c r="J71" t="n">
        <v>15975.36537</v>
      </c>
      <c r="K71" t="n">
        <v>19984.49731</v>
      </c>
      <c r="L71" t="n">
        <v>24243.3957</v>
      </c>
      <c r="M71" t="n">
        <v>10889.78823</v>
      </c>
      <c r="N71" t="n">
        <v>0.06525</v>
      </c>
      <c r="O71" t="n">
        <v>1.82172</v>
      </c>
      <c r="P71" t="n">
        <v>4.05163</v>
      </c>
      <c r="Q71" t="n">
        <v>0.01705</v>
      </c>
      <c r="R71" t="n">
        <v>4773.17571</v>
      </c>
    </row>
    <row r="72">
      <c r="A72" s="102" t="n">
        <v>70</v>
      </c>
      <c r="B72" t="inlineStr">
        <is>
          <t>Feb 2028</t>
        </is>
      </c>
      <c r="C72" t="n">
        <v>31553.21988</v>
      </c>
      <c r="D72" t="n">
        <v>0.22332</v>
      </c>
      <c r="E72" t="n">
        <v>74.75187</v>
      </c>
      <c r="F72" t="n">
        <v>48.96308</v>
      </c>
      <c r="G72" t="n">
        <v>1.80071</v>
      </c>
      <c r="H72" t="n">
        <v>5.1049</v>
      </c>
      <c r="I72" t="n">
        <v>10502.46115</v>
      </c>
      <c r="J72" t="n">
        <v>16519.04393</v>
      </c>
      <c r="K72" t="n">
        <v>20497.47472</v>
      </c>
      <c r="L72" t="n">
        <v>24716.22003</v>
      </c>
      <c r="M72" t="n">
        <v>10865.34265</v>
      </c>
      <c r="N72" t="n">
        <v>0.06466</v>
      </c>
      <c r="O72" t="n">
        <v>1.7968</v>
      </c>
      <c r="P72" t="n">
        <v>3.98544</v>
      </c>
      <c r="Q72" t="n">
        <v>0.01747</v>
      </c>
      <c r="R72" t="n">
        <v>4793.977800000001</v>
      </c>
    </row>
    <row r="73">
      <c r="A73" s="102" t="n">
        <v>71</v>
      </c>
      <c r="B73" t="inlineStr">
        <is>
          <t>Mar 2028</t>
        </is>
      </c>
      <c r="C73" t="n">
        <v>31845.84281</v>
      </c>
      <c r="D73" t="n">
        <v>0.22719</v>
      </c>
      <c r="E73" t="n">
        <v>74.25673</v>
      </c>
      <c r="F73" t="n">
        <v>48.6846</v>
      </c>
      <c r="G73" t="n">
        <v>1.79409</v>
      </c>
      <c r="H73" t="n">
        <v>5.08017</v>
      </c>
      <c r="I73" t="n">
        <v>10684.68978</v>
      </c>
      <c r="J73" t="n">
        <v>16715.6801</v>
      </c>
      <c r="K73" t="n">
        <v>20702.25476</v>
      </c>
      <c r="L73" t="n">
        <v>24969.18385</v>
      </c>
      <c r="M73" t="n">
        <v>10915.20683</v>
      </c>
      <c r="N73" t="n">
        <v>0.06469999999999999</v>
      </c>
      <c r="O73" t="n">
        <v>1.78976</v>
      </c>
      <c r="P73" t="n">
        <v>3.96951</v>
      </c>
      <c r="Q73" t="n">
        <v>0.0181</v>
      </c>
      <c r="R73" t="n">
        <v>4814.788779999999</v>
      </c>
    </row>
    <row r="74">
      <c r="A74" s="102" t="n">
        <v>72</v>
      </c>
      <c r="B74" t="inlineStr">
        <is>
          <t>Apr 2028</t>
        </is>
      </c>
      <c r="C74" t="n">
        <v>31562.43737</v>
      </c>
      <c r="D74" t="n">
        <v>0.22081</v>
      </c>
      <c r="E74" t="n">
        <v>75.16837</v>
      </c>
      <c r="F74" t="n">
        <v>49.3137</v>
      </c>
      <c r="G74" t="n">
        <v>1.80925</v>
      </c>
      <c r="H74" t="n">
        <v>5.16598</v>
      </c>
      <c r="I74" t="n">
        <v>10325.65687</v>
      </c>
      <c r="J74" t="n">
        <v>16354.26057</v>
      </c>
      <c r="K74" t="n">
        <v>20321.61187</v>
      </c>
      <c r="L74" t="n">
        <v>24639.15003</v>
      </c>
      <c r="M74" t="n">
        <v>10997.44052</v>
      </c>
      <c r="N74" t="n">
        <v>0.06357</v>
      </c>
      <c r="O74" t="n">
        <v>1.80542</v>
      </c>
      <c r="P74" t="n">
        <v>4.0304</v>
      </c>
      <c r="Q74" t="n">
        <v>0.01689</v>
      </c>
      <c r="R74" t="n">
        <v>4835.760159999998</v>
      </c>
    </row>
    <row r="75">
      <c r="A75" s="102" t="n">
        <v>73</v>
      </c>
      <c r="B75" t="inlineStr">
        <is>
          <t>May 2028</t>
        </is>
      </c>
      <c r="C75" t="n">
        <v>31847.19042</v>
      </c>
      <c r="D75" t="n">
        <v>0.22629</v>
      </c>
      <c r="E75" t="n">
        <v>74.90181</v>
      </c>
      <c r="F75" t="n">
        <v>49.1708</v>
      </c>
      <c r="G75" t="n">
        <v>1.79727</v>
      </c>
      <c r="H75" t="n">
        <v>5.15733</v>
      </c>
      <c r="I75" t="n">
        <v>10602.00921</v>
      </c>
      <c r="J75" t="n">
        <v>16654.51738</v>
      </c>
      <c r="K75" t="n">
        <v>20596.67825</v>
      </c>
      <c r="L75" t="n">
        <v>24894.73365</v>
      </c>
      <c r="M75" t="n">
        <v>10951.34191</v>
      </c>
      <c r="N75" t="n">
        <v>0.06368</v>
      </c>
      <c r="O75" t="n">
        <v>1.78998</v>
      </c>
      <c r="P75" t="n">
        <v>4.01763</v>
      </c>
      <c r="Q75" t="n">
        <v>0.01743</v>
      </c>
      <c r="R75" t="n">
        <v>4856.689920000001</v>
      </c>
    </row>
    <row r="76">
      <c r="A76" s="102" t="n">
        <v>74</v>
      </c>
      <c r="B76" t="inlineStr">
        <is>
          <t>Jun 2028</t>
        </is>
      </c>
      <c r="C76" t="n">
        <v>31840.94653</v>
      </c>
      <c r="D76" t="n">
        <v>0.22274</v>
      </c>
      <c r="E76" t="n">
        <v>75.02506</v>
      </c>
      <c r="F76" t="n">
        <v>49.28513</v>
      </c>
      <c r="G76" t="n">
        <v>1.8073</v>
      </c>
      <c r="H76" t="n">
        <v>5.12641</v>
      </c>
      <c r="I76" t="n">
        <v>10469.60451</v>
      </c>
      <c r="J76" t="n">
        <v>16550.23011</v>
      </c>
      <c r="K76" t="n">
        <v>20519.40793</v>
      </c>
      <c r="L76" t="n">
        <v>24848.56241</v>
      </c>
      <c r="M76" t="n">
        <v>11004.50396</v>
      </c>
      <c r="N76" t="n">
        <v>0.06449000000000001</v>
      </c>
      <c r="O76" t="n">
        <v>1.79616</v>
      </c>
      <c r="P76" t="n">
        <v>3.99897</v>
      </c>
      <c r="Q76" t="n">
        <v>0.01822</v>
      </c>
      <c r="R76" t="n">
        <v>4877.632550000002</v>
      </c>
    </row>
    <row r="77">
      <c r="A77" s="102" t="n">
        <v>75</v>
      </c>
      <c r="B77" t="inlineStr">
        <is>
          <t>Jul 2028</t>
        </is>
      </c>
      <c r="C77" t="n">
        <v>32107.29944</v>
      </c>
      <c r="D77" t="n">
        <v>0.22906</v>
      </c>
      <c r="E77" t="n">
        <v>74.65599</v>
      </c>
      <c r="F77" t="n">
        <v>49.08991</v>
      </c>
      <c r="G77" t="n">
        <v>1.79754</v>
      </c>
      <c r="H77" t="n">
        <v>5.12578</v>
      </c>
      <c r="I77" t="n">
        <v>10641.97252</v>
      </c>
      <c r="J77" t="n">
        <v>16766.61077</v>
      </c>
      <c r="K77" t="n">
        <v>20734.45524</v>
      </c>
      <c r="L77" t="n">
        <v>25070.97996</v>
      </c>
      <c r="M77" t="n">
        <v>11042.38608</v>
      </c>
      <c r="N77" t="n">
        <v>0.06314</v>
      </c>
      <c r="O77" t="n">
        <v>1.78203</v>
      </c>
      <c r="P77" t="n">
        <v>3.99575</v>
      </c>
      <c r="Q77" t="n">
        <v>0.01668</v>
      </c>
      <c r="R77" t="n">
        <v>4898.587529999997</v>
      </c>
    </row>
    <row r="78">
      <c r="A78" s="102" t="n">
        <v>76</v>
      </c>
      <c r="B78" t="inlineStr">
        <is>
          <t>Aug 2028</t>
        </is>
      </c>
      <c r="C78" t="n">
        <v>32437.51829</v>
      </c>
      <c r="D78" t="n">
        <v>0.23572</v>
      </c>
      <c r="E78" t="n">
        <v>74.32340000000001</v>
      </c>
      <c r="F78" t="n">
        <v>48.8466</v>
      </c>
      <c r="G78" t="n">
        <v>1.78164</v>
      </c>
      <c r="H78" t="n">
        <v>5.09199</v>
      </c>
      <c r="I78" t="n">
        <v>10990.5836</v>
      </c>
      <c r="J78" t="n">
        <v>17114.4016</v>
      </c>
      <c r="K78" t="n">
        <v>21062.04299</v>
      </c>
      <c r="L78" t="n">
        <v>25336.3651</v>
      </c>
      <c r="M78" t="n">
        <v>10948.74423</v>
      </c>
      <c r="N78" t="n">
        <v>0.06293</v>
      </c>
      <c r="O78" t="n">
        <v>1.76353</v>
      </c>
      <c r="P78" t="n">
        <v>3.96439</v>
      </c>
      <c r="Q78" t="n">
        <v>0.01719</v>
      </c>
      <c r="R78" t="n">
        <v>4919.517169999999</v>
      </c>
    </row>
    <row r="79">
      <c r="A79" s="102" t="n">
        <v>77</v>
      </c>
      <c r="B79" t="inlineStr">
        <is>
          <t>Sep 2028</t>
        </is>
      </c>
      <c r="C79" t="n">
        <v>32291.43653</v>
      </c>
      <c r="D79" t="n">
        <v>0.22914</v>
      </c>
      <c r="E79" t="n">
        <v>74.76654000000001</v>
      </c>
      <c r="F79" t="n">
        <v>49.17665</v>
      </c>
      <c r="G79" t="n">
        <v>1.79882</v>
      </c>
      <c r="H79" t="n">
        <v>5.11613</v>
      </c>
      <c r="I79" t="n">
        <v>10728.37554</v>
      </c>
      <c r="J79" t="n">
        <v>16876.15322</v>
      </c>
      <c r="K79" t="n">
        <v>20828.03802</v>
      </c>
      <c r="L79" t="n">
        <v>25150.49376</v>
      </c>
      <c r="M79" t="n">
        <v>11000.66687</v>
      </c>
      <c r="N79" t="n">
        <v>0.0638</v>
      </c>
      <c r="O79" t="n">
        <v>1.77692</v>
      </c>
      <c r="P79" t="n">
        <v>3.98751</v>
      </c>
      <c r="Q79" t="n">
        <v>0.01795</v>
      </c>
      <c r="R79" t="n">
        <v>4940.456119999999</v>
      </c>
    </row>
    <row r="80">
      <c r="A80" s="102" t="n">
        <v>78</v>
      </c>
      <c r="B80" t="inlineStr">
        <is>
          <t>Oct 2028</t>
        </is>
      </c>
      <c r="C80" t="n">
        <v>32542.29501</v>
      </c>
      <c r="D80" t="n">
        <v>0.23497</v>
      </c>
      <c r="E80" t="n">
        <v>74.33620999999999</v>
      </c>
      <c r="F80" t="n">
        <v>48.9369</v>
      </c>
      <c r="G80" t="n">
        <v>1.78663</v>
      </c>
      <c r="H80" t="n">
        <v>5.10677</v>
      </c>
      <c r="I80" t="n">
        <v>10877.86425</v>
      </c>
      <c r="J80" t="n">
        <v>17064.88972</v>
      </c>
      <c r="K80" t="n">
        <v>21004.19433</v>
      </c>
      <c r="L80" t="n">
        <v>25361.06338</v>
      </c>
      <c r="M80" t="n">
        <v>11051.59201</v>
      </c>
      <c r="N80" t="n">
        <v>0.06282</v>
      </c>
      <c r="O80" t="n">
        <v>1.76116</v>
      </c>
      <c r="P80" t="n">
        <v>3.98091</v>
      </c>
      <c r="Q80" t="n">
        <v>0.01646</v>
      </c>
      <c r="R80" t="n">
        <v>4961.401380000003</v>
      </c>
    </row>
    <row r="81">
      <c r="A81" s="102" t="n">
        <v>79</v>
      </c>
      <c r="B81" t="inlineStr">
        <is>
          <t>Nov 2028</t>
        </is>
      </c>
      <c r="C81" t="n">
        <v>32832.5691</v>
      </c>
      <c r="D81" t="n">
        <v>0.24024</v>
      </c>
      <c r="E81" t="n">
        <v>74.01358</v>
      </c>
      <c r="F81" t="n">
        <v>48.75068</v>
      </c>
      <c r="G81" t="n">
        <v>1.77269</v>
      </c>
      <c r="H81" t="n">
        <v>5.06974</v>
      </c>
      <c r="I81" t="n">
        <v>11171.9191</v>
      </c>
      <c r="J81" t="n">
        <v>17374.95554</v>
      </c>
      <c r="K81" t="n">
        <v>21282.20516</v>
      </c>
      <c r="L81" t="n">
        <v>25597.65205</v>
      </c>
      <c r="M81" t="n">
        <v>10957.6495</v>
      </c>
      <c r="N81" t="n">
        <v>0.06289</v>
      </c>
      <c r="O81" t="n">
        <v>1.74475</v>
      </c>
      <c r="P81" t="n">
        <v>3.94926</v>
      </c>
      <c r="Q81" t="n">
        <v>0.01698</v>
      </c>
      <c r="R81" t="n">
        <v>4982.355790000001</v>
      </c>
    </row>
    <row r="82">
      <c r="A82" s="102" t="n">
        <v>80</v>
      </c>
      <c r="B82" t="inlineStr">
        <is>
          <t>Dec 2028</t>
        </is>
      </c>
      <c r="C82" t="n">
        <v>32872.28991</v>
      </c>
      <c r="D82" t="n">
        <v>0.23782</v>
      </c>
      <c r="E82" t="n">
        <v>74.02846</v>
      </c>
      <c r="F82" t="n">
        <v>48.79643</v>
      </c>
      <c r="G82" t="n">
        <v>1.77965</v>
      </c>
      <c r="H82" t="n">
        <v>5.05819</v>
      </c>
      <c r="I82" t="n">
        <v>11093.22738</v>
      </c>
      <c r="J82" t="n">
        <v>17319.23409</v>
      </c>
      <c r="K82" t="n">
        <v>21246.7119</v>
      </c>
      <c r="L82" t="n">
        <v>25597.93887</v>
      </c>
      <c r="M82" t="n">
        <v>11016.43909</v>
      </c>
      <c r="N82" t="n">
        <v>0.06351</v>
      </c>
      <c r="O82" t="n">
        <v>1.74808</v>
      </c>
      <c r="P82" t="n">
        <v>3.94523</v>
      </c>
      <c r="Q82" t="n">
        <v>0.01763</v>
      </c>
      <c r="R82" t="n">
        <v>5003.320100000001</v>
      </c>
    </row>
    <row r="83">
      <c r="A83" s="102" t="n">
        <v>81</v>
      </c>
      <c r="B83" t="inlineStr">
        <is>
          <t>Jan 2029</t>
        </is>
      </c>
      <c r="C83" t="n">
        <v>32862.2904</v>
      </c>
      <c r="D83" t="n">
        <v>0.23752</v>
      </c>
      <c r="E83" t="n">
        <v>74.34863</v>
      </c>
      <c r="F83" t="n">
        <v>49.05394</v>
      </c>
      <c r="G83" t="n">
        <v>1.78358</v>
      </c>
      <c r="H83" t="n">
        <v>5.10025</v>
      </c>
      <c r="I83" t="n">
        <v>10968.58148</v>
      </c>
      <c r="J83" t="n">
        <v>17246.4234</v>
      </c>
      <c r="K83" t="n">
        <v>21168.97956</v>
      </c>
      <c r="L83" t="n">
        <v>25539.37795</v>
      </c>
      <c r="M83" t="n">
        <v>11069.88277</v>
      </c>
      <c r="N83" t="n">
        <v>0.06206</v>
      </c>
      <c r="O83" t="n">
        <v>1.74752</v>
      </c>
      <c r="P83" t="n">
        <v>3.97008</v>
      </c>
      <c r="Q83" t="n">
        <v>0.01627</v>
      </c>
      <c r="R83" t="n">
        <v>5024.290799999999</v>
      </c>
    </row>
    <row r="84">
      <c r="A84" s="102" t="n">
        <v>82</v>
      </c>
      <c r="B84" t="inlineStr">
        <is>
          <t>Feb 2029</t>
        </is>
      </c>
      <c r="C84" t="n">
        <v>33342.40184</v>
      </c>
      <c r="D84" t="n">
        <v>0.24683</v>
      </c>
      <c r="E84" t="n">
        <v>73.73681000000001</v>
      </c>
      <c r="F84" t="n">
        <v>48.62619</v>
      </c>
      <c r="G84" t="n">
        <v>1.7605</v>
      </c>
      <c r="H84" t="n">
        <v>5.02562</v>
      </c>
      <c r="I84" t="n">
        <v>11439.85109</v>
      </c>
      <c r="J84" t="n">
        <v>17738.9909</v>
      </c>
      <c r="K84" t="n">
        <v>21633.36535</v>
      </c>
      <c r="L84" t="n">
        <v>25977.53106</v>
      </c>
      <c r="M84" t="n">
        <v>10991.46339</v>
      </c>
      <c r="N84" t="n">
        <v>0.06163</v>
      </c>
      <c r="O84" t="n">
        <v>1.72227</v>
      </c>
      <c r="P84" t="n">
        <v>3.90758</v>
      </c>
      <c r="Q84" t="n">
        <v>0.01669</v>
      </c>
      <c r="R84" t="n">
        <v>5045.20796</v>
      </c>
    </row>
    <row r="85">
      <c r="A85" s="102" t="n">
        <v>83</v>
      </c>
      <c r="B85" t="inlineStr">
        <is>
          <t>Mar 2029</t>
        </is>
      </c>
      <c r="C85" t="n">
        <v>33616.16503</v>
      </c>
      <c r="D85" t="n">
        <v>0.24981</v>
      </c>
      <c r="E85" t="n">
        <v>73.28842</v>
      </c>
      <c r="F85" t="n">
        <v>48.375</v>
      </c>
      <c r="G85" t="n">
        <v>1.75306</v>
      </c>
      <c r="H85" t="n">
        <v>5.01313</v>
      </c>
      <c r="I85" t="n">
        <v>11616.03682</v>
      </c>
      <c r="J85" t="n">
        <v>17934.87663</v>
      </c>
      <c r="K85" t="n">
        <v>21832.28326</v>
      </c>
      <c r="L85" t="n">
        <v>26212.72524</v>
      </c>
      <c r="M85" t="n">
        <v>11033.7462</v>
      </c>
      <c r="N85" t="n">
        <v>0.06169</v>
      </c>
      <c r="O85" t="n">
        <v>1.71177</v>
      </c>
      <c r="P85" t="n">
        <v>3.90296</v>
      </c>
      <c r="Q85" t="n">
        <v>0.01721</v>
      </c>
      <c r="R85" t="n">
        <v>5066.134949999996</v>
      </c>
    </row>
    <row r="86">
      <c r="A86" s="102" t="n">
        <v>84</v>
      </c>
      <c r="B86" t="inlineStr">
        <is>
          <t>Apr 2029</t>
        </is>
      </c>
      <c r="C86" t="n">
        <v>33351.96599</v>
      </c>
      <c r="D86" t="n">
        <v>0.24394</v>
      </c>
      <c r="E86" t="n">
        <v>74.06950999999999</v>
      </c>
      <c r="F86" t="n">
        <v>48.92451</v>
      </c>
      <c r="G86" t="n">
        <v>1.76463</v>
      </c>
      <c r="H86" t="n">
        <v>5.08924</v>
      </c>
      <c r="I86" t="n">
        <v>11233.4848</v>
      </c>
      <c r="J86" t="n">
        <v>17605.08359</v>
      </c>
      <c r="K86" t="n">
        <v>21472.48498</v>
      </c>
      <c r="L86" t="n">
        <v>25902.53425</v>
      </c>
      <c r="M86" t="n">
        <v>11089.92614</v>
      </c>
      <c r="N86" t="n">
        <v>0.06042</v>
      </c>
      <c r="O86" t="n">
        <v>1.7206</v>
      </c>
      <c r="P86" t="n">
        <v>3.95727</v>
      </c>
      <c r="Q86" t="n">
        <v>0.01602</v>
      </c>
      <c r="R86" t="n">
        <v>5086.979719999996</v>
      </c>
    </row>
    <row r="87">
      <c r="A87" s="102" t="n">
        <v>85</v>
      </c>
      <c r="B87" t="inlineStr">
        <is>
          <t>May 2029</t>
        </is>
      </c>
      <c r="C87" t="n">
        <v>33617.20784</v>
      </c>
      <c r="D87" t="n">
        <v>0.24749</v>
      </c>
      <c r="E87" t="n">
        <v>73.89792</v>
      </c>
      <c r="F87" t="n">
        <v>48.84087</v>
      </c>
      <c r="G87" t="n">
        <v>1.75634</v>
      </c>
      <c r="H87" t="n">
        <v>5.09438</v>
      </c>
      <c r="I87" t="n">
        <v>11532.9145</v>
      </c>
      <c r="J87" t="n">
        <v>17872.66719</v>
      </c>
      <c r="K87" t="n">
        <v>21721.1514</v>
      </c>
      <c r="L87" t="n">
        <v>26149.09584</v>
      </c>
      <c r="M87" t="n">
        <v>11041.40772</v>
      </c>
      <c r="N87" t="n">
        <v>0.06055</v>
      </c>
      <c r="O87" t="n">
        <v>1.71251</v>
      </c>
      <c r="P87" t="n">
        <v>3.95311</v>
      </c>
      <c r="Q87" t="n">
        <v>0.01655</v>
      </c>
      <c r="R87" t="n">
        <v>5107.782600000002</v>
      </c>
    </row>
    <row r="88">
      <c r="A88" s="102" t="n">
        <v>86</v>
      </c>
      <c r="B88" t="inlineStr">
        <is>
          <t>Jun 2029</t>
        </is>
      </c>
      <c r="C88" t="n">
        <v>33611.27555</v>
      </c>
      <c r="D88" t="n">
        <v>0.24376</v>
      </c>
      <c r="E88" t="n">
        <v>73.96628</v>
      </c>
      <c r="F88" t="n">
        <v>48.92107</v>
      </c>
      <c r="G88" t="n">
        <v>1.76503</v>
      </c>
      <c r="H88" t="n">
        <v>5.05342</v>
      </c>
      <c r="I88" t="n">
        <v>11422.46702</v>
      </c>
      <c r="J88" t="n">
        <v>17780.87131</v>
      </c>
      <c r="K88" t="n">
        <v>21645.99762</v>
      </c>
      <c r="L88" t="n">
        <v>26104.21199</v>
      </c>
      <c r="M88" t="n">
        <v>11090.17322</v>
      </c>
      <c r="N88" t="n">
        <v>0.06123</v>
      </c>
      <c r="O88" t="n">
        <v>1.72108</v>
      </c>
      <c r="P88" t="n">
        <v>3.92822</v>
      </c>
      <c r="Q88" t="n">
        <v>0.0172</v>
      </c>
      <c r="R88" t="n">
        <v>5128.594879999997</v>
      </c>
    </row>
    <row r="89">
      <c r="A89" s="102" t="n">
        <v>87</v>
      </c>
      <c r="B89" t="inlineStr">
        <is>
          <t>Jul 2029</t>
        </is>
      </c>
      <c r="C89" t="n">
        <v>33859.35854</v>
      </c>
      <c r="D89" t="n">
        <v>0.24871</v>
      </c>
      <c r="E89" t="n">
        <v>73.64884000000001</v>
      </c>
      <c r="F89" t="n">
        <v>48.76195</v>
      </c>
      <c r="G89" t="n">
        <v>1.75764</v>
      </c>
      <c r="H89" t="n">
        <v>5.05845</v>
      </c>
      <c r="I89" t="n">
        <v>11589.52438</v>
      </c>
      <c r="J89" t="n">
        <v>17980.78984</v>
      </c>
      <c r="K89" t="n">
        <v>21839.54363</v>
      </c>
      <c r="L89" t="n">
        <v>26308.05948</v>
      </c>
      <c r="M89" t="n">
        <v>11123.01569</v>
      </c>
      <c r="N89" t="n">
        <v>0.05985</v>
      </c>
      <c r="O89" t="n">
        <v>1.71263</v>
      </c>
      <c r="P89" t="n">
        <v>3.92981</v>
      </c>
      <c r="Q89" t="n">
        <v>0.01577</v>
      </c>
      <c r="R89" t="n">
        <v>5149.412520000002</v>
      </c>
    </row>
    <row r="90">
      <c r="A90" s="102" t="n">
        <v>88</v>
      </c>
      <c r="B90" t="inlineStr">
        <is>
          <t>Aug 2029</t>
        </is>
      </c>
      <c r="C90" t="n">
        <v>34166.94659</v>
      </c>
      <c r="D90" t="n">
        <v>0.25325</v>
      </c>
      <c r="E90" t="n">
        <v>73.48456</v>
      </c>
      <c r="F90" t="n">
        <v>48.62963</v>
      </c>
      <c r="G90" t="n">
        <v>1.74809</v>
      </c>
      <c r="H90" t="n">
        <v>5.04073</v>
      </c>
      <c r="I90" t="n">
        <v>11918.30413</v>
      </c>
      <c r="J90" t="n">
        <v>18277.43224</v>
      </c>
      <c r="K90" t="n">
        <v>22123.03164</v>
      </c>
      <c r="L90" t="n">
        <v>26586.15356</v>
      </c>
      <c r="M90" t="n">
        <v>11078.70459</v>
      </c>
      <c r="N90" t="n">
        <v>0.0597</v>
      </c>
      <c r="O90" t="n">
        <v>1.70297</v>
      </c>
      <c r="P90" t="n">
        <v>3.90518</v>
      </c>
      <c r="Q90" t="n">
        <v>0.01635</v>
      </c>
      <c r="R90" t="n">
        <v>5170.19802</v>
      </c>
    </row>
    <row r="91">
      <c r="A91" s="102" t="n">
        <v>89</v>
      </c>
      <c r="B91" t="inlineStr">
        <is>
          <t>Sep 2029</t>
        </is>
      </c>
      <c r="C91" t="n">
        <v>34030.68418</v>
      </c>
      <c r="D91" t="n">
        <v>0.24682</v>
      </c>
      <c r="E91" t="n">
        <v>73.83162</v>
      </c>
      <c r="F91" t="n">
        <v>48.89809</v>
      </c>
      <c r="G91" t="n">
        <v>1.76354</v>
      </c>
      <c r="H91" t="n">
        <v>5.05127</v>
      </c>
      <c r="I91" t="n">
        <v>11680.38853</v>
      </c>
      <c r="J91" t="n">
        <v>18062.21633</v>
      </c>
      <c r="K91" t="n">
        <v>21906.684</v>
      </c>
      <c r="L91" t="n">
        <v>26411.36797</v>
      </c>
      <c r="M91" t="n">
        <v>11121.27066</v>
      </c>
      <c r="N91" t="n">
        <v>0.06048</v>
      </c>
      <c r="O91" t="n">
        <v>1.71809</v>
      </c>
      <c r="P91" t="n">
        <v>3.91948</v>
      </c>
      <c r="Q91" t="n">
        <v>0.01707</v>
      </c>
      <c r="R91" t="n">
        <v>5190.990929999996</v>
      </c>
    </row>
    <row r="92">
      <c r="A92" s="102" t="n">
        <v>90</v>
      </c>
      <c r="B92" t="inlineStr">
        <is>
          <t>Oct 2029</t>
        </is>
      </c>
      <c r="C92" t="n">
        <v>34338.63296</v>
      </c>
      <c r="D92" t="n">
        <v>0.25307</v>
      </c>
      <c r="E92" t="n">
        <v>73.27374</v>
      </c>
      <c r="F92" t="n">
        <v>48.57272</v>
      </c>
      <c r="G92" t="n">
        <v>1.74989</v>
      </c>
      <c r="H92" t="n">
        <v>5.03323</v>
      </c>
      <c r="I92" t="n">
        <v>11906.0162</v>
      </c>
      <c r="J92" t="n">
        <v>18313.77474</v>
      </c>
      <c r="K92" t="n">
        <v>22136.88988</v>
      </c>
      <c r="L92" t="n">
        <v>26679.58133</v>
      </c>
      <c r="M92" t="n">
        <v>11165.67928</v>
      </c>
      <c r="N92" t="n">
        <v>0.05944</v>
      </c>
      <c r="O92" t="n">
        <v>1.70462</v>
      </c>
      <c r="P92" t="n">
        <v>3.90724</v>
      </c>
      <c r="Q92" t="n">
        <v>0.01553</v>
      </c>
      <c r="R92" t="n">
        <v>5211.789120000001</v>
      </c>
    </row>
    <row r="93">
      <c r="A93" s="102" t="n">
        <v>91</v>
      </c>
      <c r="B93" t="inlineStr">
        <is>
          <t>Nov 2029</t>
        </is>
      </c>
      <c r="C93" t="n">
        <v>34695.23891</v>
      </c>
      <c r="D93" t="n">
        <v>0.25795</v>
      </c>
      <c r="E93" t="n">
        <v>72.9487</v>
      </c>
      <c r="F93" t="n">
        <v>48.38219</v>
      </c>
      <c r="G93" t="n">
        <v>1.74092</v>
      </c>
      <c r="H93" t="n">
        <v>5.00431</v>
      </c>
      <c r="I93" t="n">
        <v>12288.05697</v>
      </c>
      <c r="J93" t="n">
        <v>18646.83628</v>
      </c>
      <c r="K93" t="n">
        <v>22475.75021</v>
      </c>
      <c r="L93" t="n">
        <v>27019.78694</v>
      </c>
      <c r="M93" t="n">
        <v>11138.18852</v>
      </c>
      <c r="N93" t="n">
        <v>0.05941</v>
      </c>
      <c r="O93" t="n">
        <v>1.69471</v>
      </c>
      <c r="P93" t="n">
        <v>3.87454</v>
      </c>
      <c r="Q93" t="n">
        <v>0.01607</v>
      </c>
      <c r="R93" t="n">
        <v>5232.592229999998</v>
      </c>
    </row>
    <row r="94">
      <c r="A94" s="102" t="n">
        <v>92</v>
      </c>
      <c r="B94" t="inlineStr">
        <is>
          <t>Dec 2029</t>
        </is>
      </c>
      <c r="C94" t="n">
        <v>34742.6176</v>
      </c>
      <c r="D94" t="n">
        <v>0.25547</v>
      </c>
      <c r="E94" t="n">
        <v>72.90774</v>
      </c>
      <c r="F94" t="n">
        <v>48.39079</v>
      </c>
      <c r="G94" t="n">
        <v>1.74744</v>
      </c>
      <c r="H94" t="n">
        <v>4.98015</v>
      </c>
      <c r="I94" t="n">
        <v>12222.76722</v>
      </c>
      <c r="J94" t="n">
        <v>18609.87409</v>
      </c>
      <c r="K94" t="n">
        <v>22456.17983</v>
      </c>
      <c r="L94" t="n">
        <v>27028.65603</v>
      </c>
      <c r="M94" t="n">
        <v>11188.03508</v>
      </c>
      <c r="N94" t="n">
        <v>0.06001</v>
      </c>
      <c r="O94" t="n">
        <v>1.70113</v>
      </c>
      <c r="P94" t="n">
        <v>3.86221</v>
      </c>
      <c r="Q94" t="n">
        <v>0.01669</v>
      </c>
      <c r="R94" t="n">
        <v>5253.404039999998</v>
      </c>
    </row>
    <row r="95">
      <c r="A95" s="102" t="n">
        <v>93</v>
      </c>
      <c r="B95" t="inlineStr">
        <is>
          <t>Jan 2030</t>
        </is>
      </c>
      <c r="C95" t="n">
        <v>34728.62075</v>
      </c>
      <c r="D95" t="n">
        <v>0.25472</v>
      </c>
      <c r="E95" t="n">
        <v>73.12618999999999</v>
      </c>
      <c r="F95" t="n">
        <v>48.58252</v>
      </c>
      <c r="G95" t="n">
        <v>1.75448</v>
      </c>
      <c r="H95" t="n">
        <v>5.0172</v>
      </c>
      <c r="I95" t="n">
        <v>12129.44421</v>
      </c>
      <c r="J95" t="n">
        <v>18544.81763</v>
      </c>
      <c r="K95" t="n">
        <v>22383.56763</v>
      </c>
      <c r="L95" t="n">
        <v>26969.61118</v>
      </c>
      <c r="M95" t="n">
        <v>11214.04822</v>
      </c>
      <c r="N95" t="n">
        <v>0.05906</v>
      </c>
      <c r="O95" t="n">
        <v>1.70672</v>
      </c>
      <c r="P95" t="n">
        <v>3.88743</v>
      </c>
      <c r="Q95" t="n">
        <v>0.01533</v>
      </c>
      <c r="R95" t="n">
        <v>5274.22364</v>
      </c>
    </row>
    <row r="96">
      <c r="A96" s="102" t="n">
        <v>94</v>
      </c>
      <c r="B96" t="inlineStr">
        <is>
          <t>Feb 2030</t>
        </is>
      </c>
      <c r="C96" t="n">
        <v>35319.54477</v>
      </c>
      <c r="D96" t="n">
        <v>0.26526</v>
      </c>
      <c r="E96" t="n">
        <v>72.31686999999999</v>
      </c>
      <c r="F96" t="n">
        <v>48.02608</v>
      </c>
      <c r="G96" t="n">
        <v>1.73299</v>
      </c>
      <c r="H96" t="n">
        <v>4.93049</v>
      </c>
      <c r="I96" t="n">
        <v>12777.34961</v>
      </c>
      <c r="J96" t="n">
        <v>19124.3967</v>
      </c>
      <c r="K96" t="n">
        <v>22968.21349</v>
      </c>
      <c r="L96" t="n">
        <v>27562.56507</v>
      </c>
      <c r="M96" t="n">
        <v>11181.57923</v>
      </c>
      <c r="N96" t="n">
        <v>0.0585</v>
      </c>
      <c r="O96" t="n">
        <v>1.68476</v>
      </c>
      <c r="P96" t="n">
        <v>3.81567</v>
      </c>
      <c r="Q96" t="n">
        <v>0.0157</v>
      </c>
      <c r="R96" t="n">
        <v>5295.017469999999</v>
      </c>
    </row>
    <row r="97">
      <c r="A97" s="102" t="n">
        <v>95</v>
      </c>
      <c r="B97" t="inlineStr">
        <is>
          <t>Mar 2030</t>
        </is>
      </c>
      <c r="C97" t="n">
        <v>35655.79811</v>
      </c>
      <c r="D97" t="n">
        <v>0.26889</v>
      </c>
      <c r="E97" t="n">
        <v>71.76526</v>
      </c>
      <c r="F97" t="n">
        <v>47.70576</v>
      </c>
      <c r="G97" t="n">
        <v>1.72552</v>
      </c>
      <c r="H97" t="n">
        <v>4.90708</v>
      </c>
      <c r="I97" t="n">
        <v>13007.02297</v>
      </c>
      <c r="J97" t="n">
        <v>19380.32499</v>
      </c>
      <c r="K97" t="n">
        <v>23225.91889</v>
      </c>
      <c r="L97" t="n">
        <v>27859.96478</v>
      </c>
      <c r="M97" t="n">
        <v>11218.80508</v>
      </c>
      <c r="N97" t="n">
        <v>0.05847</v>
      </c>
      <c r="O97" t="n">
        <v>1.67754</v>
      </c>
      <c r="P97" t="n">
        <v>3.80231</v>
      </c>
      <c r="Q97" t="n">
        <v>0.01617</v>
      </c>
      <c r="R97" t="n">
        <v>5315.820060000002</v>
      </c>
    </row>
    <row r="98">
      <c r="A98" s="102" t="n">
        <v>96</v>
      </c>
      <c r="B98" t="inlineStr">
        <is>
          <t>Apr 2030</t>
        </is>
      </c>
      <c r="C98" t="n">
        <v>35328.78521</v>
      </c>
      <c r="D98" t="n">
        <v>0.26159</v>
      </c>
      <c r="E98" t="n">
        <v>72.52369</v>
      </c>
      <c r="F98" t="n">
        <v>48.25091</v>
      </c>
      <c r="G98" t="n">
        <v>1.74471</v>
      </c>
      <c r="H98" t="n">
        <v>4.98278</v>
      </c>
      <c r="I98" t="n">
        <v>12592.00769</v>
      </c>
      <c r="J98" t="n">
        <v>18989.13208</v>
      </c>
      <c r="K98" t="n">
        <v>22813.50179</v>
      </c>
      <c r="L98" t="n">
        <v>27490.98819</v>
      </c>
      <c r="M98" t="n">
        <v>11255.63337</v>
      </c>
      <c r="N98" t="n">
        <v>0.05842</v>
      </c>
      <c r="O98" t="n">
        <v>1.69591</v>
      </c>
      <c r="P98" t="n">
        <v>3.86014</v>
      </c>
      <c r="Q98" t="n">
        <v>0.01496</v>
      </c>
      <c r="R98" t="n">
        <v>5336.64012</v>
      </c>
    </row>
    <row r="99">
      <c r="A99" s="102" t="n">
        <v>97</v>
      </c>
      <c r="B99" t="inlineStr">
        <is>
          <t>May 2030</t>
        </is>
      </c>
      <c r="C99" t="n">
        <v>35655.26754</v>
      </c>
      <c r="D99" t="n">
        <v>0.267</v>
      </c>
      <c r="E99" t="n">
        <v>72.26192</v>
      </c>
      <c r="F99" t="n">
        <v>48.10811</v>
      </c>
      <c r="G99" t="n">
        <v>1.73723</v>
      </c>
      <c r="H99" t="n">
        <v>4.98088</v>
      </c>
      <c r="I99" t="n">
        <v>12955.71305</v>
      </c>
      <c r="J99" t="n">
        <v>19295.84732</v>
      </c>
      <c r="K99" t="n">
        <v>23134.44933</v>
      </c>
      <c r="L99" t="n">
        <v>27862.08388</v>
      </c>
      <c r="M99" t="n">
        <v>11279.64725</v>
      </c>
      <c r="N99" t="n">
        <v>0.05847</v>
      </c>
      <c r="O99" t="n">
        <v>1.6878</v>
      </c>
      <c r="P99" t="n">
        <v>3.84928</v>
      </c>
      <c r="Q99" t="n">
        <v>0.01555</v>
      </c>
      <c r="R99" t="n">
        <v>5357.455910000001</v>
      </c>
    </row>
    <row r="100">
      <c r="A100" s="102" t="n">
        <v>98</v>
      </c>
      <c r="B100" t="inlineStr">
        <is>
          <t>Jun 2030</t>
        </is>
      </c>
      <c r="C100" t="n">
        <v>35647.0842</v>
      </c>
      <c r="D100" t="n">
        <v>0.2634</v>
      </c>
      <c r="E100" t="n">
        <v>72.31944</v>
      </c>
      <c r="F100" t="n">
        <v>48.18253</v>
      </c>
      <c r="G100" t="n">
        <v>1.7473</v>
      </c>
      <c r="H100" t="n">
        <v>4.93902</v>
      </c>
      <c r="I100" t="n">
        <v>12831.49506</v>
      </c>
      <c r="J100" t="n">
        <v>19199.41643</v>
      </c>
      <c r="K100" t="n">
        <v>23055.53508</v>
      </c>
      <c r="L100" t="n">
        <v>27814.31259</v>
      </c>
      <c r="M100" t="n">
        <v>11328.86664</v>
      </c>
      <c r="N100" t="n">
        <v>0.05912</v>
      </c>
      <c r="O100" t="n">
        <v>1.69758</v>
      </c>
      <c r="P100" t="n">
        <v>3.82266</v>
      </c>
      <c r="Q100" t="n">
        <v>0.01617</v>
      </c>
      <c r="R100" t="n">
        <v>5378.282109999996</v>
      </c>
    </row>
    <row r="101">
      <c r="A101" s="102" t="n">
        <v>99</v>
      </c>
      <c r="B101" t="inlineStr">
        <is>
          <t>Jul 2030</t>
        </is>
      </c>
      <c r="C101" t="n">
        <v>35952.37085</v>
      </c>
      <c r="D101" t="n">
        <v>0.26935</v>
      </c>
      <c r="E101" t="n">
        <v>71.89124</v>
      </c>
      <c r="F101" t="n">
        <v>47.94594</v>
      </c>
      <c r="G101" t="n">
        <v>1.73945</v>
      </c>
      <c r="H101" t="n">
        <v>4.9375</v>
      </c>
      <c r="I101" t="n">
        <v>13062.50926</v>
      </c>
      <c r="J101" t="n">
        <v>19456.26685</v>
      </c>
      <c r="K101" t="n">
        <v>23311.45306</v>
      </c>
      <c r="L101" t="n">
        <v>28075.59547</v>
      </c>
      <c r="M101" t="n">
        <v>11355.94226</v>
      </c>
      <c r="N101" t="n">
        <v>0.05758</v>
      </c>
      <c r="O101" t="n">
        <v>1.68876</v>
      </c>
      <c r="P101" t="n">
        <v>3.81982</v>
      </c>
      <c r="Q101" t="n">
        <v>0.0148</v>
      </c>
      <c r="R101" t="n">
        <v>5399.11375</v>
      </c>
    </row>
    <row r="102">
      <c r="A102" s="102" t="n">
        <v>100</v>
      </c>
      <c r="B102" t="inlineStr">
        <is>
          <t>Aug 2030</t>
        </is>
      </c>
      <c r="C102" t="n">
        <v>36331.09955</v>
      </c>
      <c r="D102" t="n">
        <v>0.27629</v>
      </c>
      <c r="E102" t="n">
        <v>71.52122</v>
      </c>
      <c r="F102" t="n">
        <v>47.6855</v>
      </c>
      <c r="G102" t="n">
        <v>1.73153</v>
      </c>
      <c r="H102" t="n">
        <v>4.90834</v>
      </c>
      <c r="I102" t="n">
        <v>13494.11026</v>
      </c>
      <c r="J102" t="n">
        <v>19824.76193</v>
      </c>
      <c r="K102" t="n">
        <v>23683.17375</v>
      </c>
      <c r="L102" t="n">
        <v>28507.51712</v>
      </c>
      <c r="M102" t="n">
        <v>11381.16907</v>
      </c>
      <c r="N102" t="n">
        <v>0.05733</v>
      </c>
      <c r="O102" t="n">
        <v>1.67894</v>
      </c>
      <c r="P102" t="n">
        <v>3.79053</v>
      </c>
      <c r="Q102" t="n">
        <v>0.01525</v>
      </c>
      <c r="R102" t="n">
        <v>5419.922019999998</v>
      </c>
    </row>
    <row r="103">
      <c r="A103" s="102" t="n">
        <v>101</v>
      </c>
      <c r="B103" t="inlineStr">
        <is>
          <t>Sep 2030</t>
        </is>
      </c>
      <c r="C103" t="n">
        <v>36162.06231</v>
      </c>
      <c r="D103" t="n">
        <v>0.26964</v>
      </c>
      <c r="E103" t="n">
        <v>71.90163</v>
      </c>
      <c r="F103" t="n">
        <v>47.97864</v>
      </c>
      <c r="G103" t="n">
        <v>1.74946</v>
      </c>
      <c r="H103" t="n">
        <v>4.9172</v>
      </c>
      <c r="I103" t="n">
        <v>13213.35775</v>
      </c>
      <c r="J103" t="n">
        <v>19569.49816</v>
      </c>
      <c r="K103" t="n">
        <v>23428.85877</v>
      </c>
      <c r="L103" t="n">
        <v>28299.23522</v>
      </c>
      <c r="M103" t="n">
        <v>11424.72934</v>
      </c>
      <c r="N103" t="n">
        <v>0.05815</v>
      </c>
      <c r="O103" t="n">
        <v>1.69629</v>
      </c>
      <c r="P103" t="n">
        <v>3.80235</v>
      </c>
      <c r="Q103" t="n">
        <v>0.01593</v>
      </c>
      <c r="R103" t="n">
        <v>5440.735630000003</v>
      </c>
    </row>
    <row r="104">
      <c r="A104" s="102" t="n">
        <v>102</v>
      </c>
      <c r="B104" t="inlineStr">
        <is>
          <t>Oct 2030</t>
        </is>
      </c>
      <c r="C104" t="n">
        <v>36483.91307</v>
      </c>
      <c r="D104" t="n">
        <v>0.27557</v>
      </c>
      <c r="E104" t="n">
        <v>71.3674</v>
      </c>
      <c r="F104" t="n">
        <v>47.66359</v>
      </c>
      <c r="G104" t="n">
        <v>1.73821</v>
      </c>
      <c r="H104" t="n">
        <v>4.90178</v>
      </c>
      <c r="I104" t="n">
        <v>13443.82135</v>
      </c>
      <c r="J104" t="n">
        <v>19836.56002</v>
      </c>
      <c r="K104" t="n">
        <v>23672.45056</v>
      </c>
      <c r="L104" t="n">
        <v>28580.14705</v>
      </c>
      <c r="M104" t="n">
        <v>11473.16958</v>
      </c>
      <c r="N104" t="n">
        <v>0.05705</v>
      </c>
      <c r="O104" t="n">
        <v>1.68506</v>
      </c>
      <c r="P104" t="n">
        <v>3.79116</v>
      </c>
      <c r="Q104" t="n">
        <v>0.01456</v>
      </c>
      <c r="R104" t="n">
        <v>5461.557870000001</v>
      </c>
    </row>
    <row r="105">
      <c r="A105" s="102" t="n">
        <v>103</v>
      </c>
      <c r="B105" t="inlineStr">
        <is>
          <t>Nov 2030</t>
        </is>
      </c>
      <c r="C105" t="n">
        <v>36856.61518</v>
      </c>
      <c r="D105" t="n">
        <v>0.28218</v>
      </c>
      <c r="E105" t="n">
        <v>70.97004</v>
      </c>
      <c r="F105" t="n">
        <v>47.42157</v>
      </c>
      <c r="G105" t="n">
        <v>1.73069</v>
      </c>
      <c r="H105" t="n">
        <v>4.86848</v>
      </c>
      <c r="I105" t="n">
        <v>13866.57306</v>
      </c>
      <c r="J105" t="n">
        <v>20185.65967</v>
      </c>
      <c r="K105" t="n">
        <v>24040.28193</v>
      </c>
      <c r="L105" t="n">
        <v>29023.5342</v>
      </c>
      <c r="M105" t="n">
        <v>11526.29661</v>
      </c>
      <c r="N105" t="n">
        <v>0.05698</v>
      </c>
      <c r="O105" t="n">
        <v>1.67594</v>
      </c>
      <c r="P105" t="n">
        <v>3.75879</v>
      </c>
      <c r="Q105" t="n">
        <v>0.01501</v>
      </c>
      <c r="R105" t="n">
        <v>5482.373910000002</v>
      </c>
    </row>
    <row r="106">
      <c r="A106" s="102" t="n">
        <v>104</v>
      </c>
      <c r="B106" t="inlineStr">
        <is>
          <t>Dec 2030</t>
        </is>
      </c>
      <c r="C106" t="n">
        <v>36906.08816</v>
      </c>
      <c r="D106" t="n">
        <v>0.27982</v>
      </c>
      <c r="E106" t="n">
        <v>70.92749999999999</v>
      </c>
      <c r="F106" t="n">
        <v>47.42745</v>
      </c>
      <c r="G106" t="n">
        <v>1.73878</v>
      </c>
      <c r="H106" t="n">
        <v>4.84367</v>
      </c>
      <c r="I106" t="n">
        <v>13797.0607</v>
      </c>
      <c r="J106" t="n">
        <v>20140.33951</v>
      </c>
      <c r="K106" t="n">
        <v>24015.344</v>
      </c>
      <c r="L106" t="n">
        <v>29033.70942</v>
      </c>
      <c r="M106" t="n">
        <v>11576.98527</v>
      </c>
      <c r="N106" t="n">
        <v>0.05757</v>
      </c>
      <c r="O106" t="n">
        <v>1.68373</v>
      </c>
      <c r="P106" t="n">
        <v>3.74499</v>
      </c>
      <c r="Q106" t="n">
        <v>0.01559</v>
      </c>
      <c r="R106" t="n">
        <v>5503.195329999999</v>
      </c>
    </row>
    <row r="107">
      <c r="A107" s="102" t="n">
        <v>105</v>
      </c>
      <c r="B107" t="inlineStr">
        <is>
          <t>Jan 2031</t>
        </is>
      </c>
      <c r="C107" t="n">
        <v>36891.40808</v>
      </c>
      <c r="D107" t="n">
        <v>0.27928</v>
      </c>
      <c r="E107" t="n">
        <v>71.11657</v>
      </c>
      <c r="F107" t="n">
        <v>47.59548</v>
      </c>
      <c r="G107" t="n">
        <v>1.74739</v>
      </c>
      <c r="H107" t="n">
        <v>4.87855</v>
      </c>
      <c r="I107" t="n">
        <v>13711.29331</v>
      </c>
      <c r="J107" t="n">
        <v>20071.3232</v>
      </c>
      <c r="K107" t="n">
        <v>23944.29925</v>
      </c>
      <c r="L107" t="n">
        <v>28973.86225</v>
      </c>
      <c r="M107" t="n">
        <v>11609.59552</v>
      </c>
      <c r="N107" t="n">
        <v>0.05657</v>
      </c>
      <c r="O107" t="n">
        <v>1.6908</v>
      </c>
      <c r="P107" t="n">
        <v>3.76869</v>
      </c>
      <c r="Q107" t="n">
        <v>0.01438</v>
      </c>
      <c r="R107" t="n">
        <v>5524.026430000002</v>
      </c>
    </row>
    <row r="108">
      <c r="A108" s="102" t="n">
        <v>106</v>
      </c>
      <c r="B108" t="inlineStr">
        <is>
          <t>Feb 2031</t>
        </is>
      </c>
      <c r="C108" t="n">
        <v>37509.02509</v>
      </c>
      <c r="D108" t="n">
        <v>0.29065</v>
      </c>
      <c r="E108" t="n">
        <v>70.35673</v>
      </c>
      <c r="F108" t="n">
        <v>47.06247</v>
      </c>
      <c r="G108" t="n">
        <v>1.72645</v>
      </c>
      <c r="H108" t="n">
        <v>4.79656</v>
      </c>
      <c r="I108" t="n">
        <v>14374.67142</v>
      </c>
      <c r="J108" t="n">
        <v>20668.55192</v>
      </c>
      <c r="K108" t="n">
        <v>24582.48752</v>
      </c>
      <c r="L108" t="n">
        <v>29694.41356</v>
      </c>
      <c r="M108" t="n">
        <v>11708.26825</v>
      </c>
      <c r="N108" t="n">
        <v>0.05604</v>
      </c>
      <c r="O108" t="n">
        <v>1.66915</v>
      </c>
      <c r="P108" t="n">
        <v>3.69955</v>
      </c>
      <c r="Q108" t="n">
        <v>0.01481</v>
      </c>
      <c r="R108" t="n">
        <v>5544.837880000003</v>
      </c>
    </row>
    <row r="109">
      <c r="A109" s="102" t="n">
        <v>107</v>
      </c>
      <c r="B109" t="inlineStr">
        <is>
          <t>Mar 2031</t>
        </is>
      </c>
      <c r="C109" t="n">
        <v>37860.44172</v>
      </c>
      <c r="D109" t="n">
        <v>0.29411</v>
      </c>
      <c r="E109" t="n">
        <v>69.81932999999999</v>
      </c>
      <c r="F109" t="n">
        <v>46.74395</v>
      </c>
      <c r="G109" t="n">
        <v>1.72081</v>
      </c>
      <c r="H109" t="n">
        <v>4.77171</v>
      </c>
      <c r="I109" t="n">
        <v>14624.34637</v>
      </c>
      <c r="J109" t="n">
        <v>20939.37631</v>
      </c>
      <c r="K109" t="n">
        <v>24848.45956</v>
      </c>
      <c r="L109" t="n">
        <v>30006.76424</v>
      </c>
      <c r="M109" t="n">
        <v>11751.13289</v>
      </c>
      <c r="N109" t="n">
        <v>0.05604</v>
      </c>
      <c r="O109" t="n">
        <v>1.66365</v>
      </c>
      <c r="P109" t="n">
        <v>3.68453</v>
      </c>
      <c r="Q109" t="n">
        <v>0.01525</v>
      </c>
      <c r="R109" t="n">
        <v>5565.657210000001</v>
      </c>
    </row>
    <row r="110">
      <c r="A110" s="102" t="n">
        <v>108</v>
      </c>
      <c r="B110" t="inlineStr">
        <is>
          <t>Apr 2031</t>
        </is>
      </c>
      <c r="C110" t="n">
        <v>37518.55162</v>
      </c>
      <c r="D110" t="n">
        <v>0.28716</v>
      </c>
      <c r="E110" t="n">
        <v>70.56343</v>
      </c>
      <c r="F110" t="n">
        <v>47.27097</v>
      </c>
      <c r="G110" t="n">
        <v>1.74193</v>
      </c>
      <c r="H110" t="n">
        <v>4.84855</v>
      </c>
      <c r="I110" t="n">
        <v>14198.07769</v>
      </c>
      <c r="J110" t="n">
        <v>20524.43489</v>
      </c>
      <c r="K110" t="n">
        <v>24414.37412</v>
      </c>
      <c r="L110" t="n">
        <v>29620.55142</v>
      </c>
      <c r="M110" t="n">
        <v>11808.12819</v>
      </c>
      <c r="N110" t="n">
        <v>0.05593</v>
      </c>
      <c r="O110" t="n">
        <v>1.68348</v>
      </c>
      <c r="P110" t="n">
        <v>3.74157</v>
      </c>
      <c r="Q110" t="n">
        <v>0.01423</v>
      </c>
      <c r="R110" t="n">
        <v>5586.494059999997</v>
      </c>
    </row>
    <row r="111">
      <c r="A111" s="102" t="n">
        <v>109</v>
      </c>
      <c r="B111" t="inlineStr">
        <is>
          <t>May 2031</t>
        </is>
      </c>
      <c r="C111" t="n">
        <v>37859.73284</v>
      </c>
      <c r="D111" t="n">
        <v>0.29271</v>
      </c>
      <c r="E111" t="n">
        <v>70.3188</v>
      </c>
      <c r="F111" t="n">
        <v>47.12585</v>
      </c>
      <c r="G111" t="n">
        <v>1.73518</v>
      </c>
      <c r="H111" t="n">
        <v>4.84512</v>
      </c>
      <c r="I111" t="n">
        <v>14576.80512</v>
      </c>
      <c r="J111" t="n">
        <v>20837.79653</v>
      </c>
      <c r="K111" t="n">
        <v>24733.33675</v>
      </c>
      <c r="L111" t="n">
        <v>30028.40268</v>
      </c>
      <c r="M111" t="n">
        <v>11878.52071</v>
      </c>
      <c r="N111" t="n">
        <v>0.05592</v>
      </c>
      <c r="O111" t="n">
        <v>1.67506</v>
      </c>
      <c r="P111" t="n">
        <v>3.72846</v>
      </c>
      <c r="Q111" t="n">
        <v>0.01468</v>
      </c>
      <c r="R111" t="n">
        <v>5607.319789999998</v>
      </c>
    </row>
    <row r="112">
      <c r="A112" s="102" t="n">
        <v>110</v>
      </c>
      <c r="B112" t="inlineStr">
        <is>
          <t>Jun 2031</t>
        </is>
      </c>
      <c r="C112" t="n">
        <v>37851.09305</v>
      </c>
      <c r="D112" t="n">
        <v>0.28931</v>
      </c>
      <c r="E112" t="n">
        <v>70.35666000000001</v>
      </c>
      <c r="F112" t="n">
        <v>47.18057</v>
      </c>
      <c r="G112" t="n">
        <v>1.74651</v>
      </c>
      <c r="H112" t="n">
        <v>4.80271</v>
      </c>
      <c r="I112" t="n">
        <v>14456.8198</v>
      </c>
      <c r="J112" t="n">
        <v>20736.43506</v>
      </c>
      <c r="K112" t="n">
        <v>24652.53964</v>
      </c>
      <c r="L112" t="n">
        <v>29980.31593</v>
      </c>
      <c r="M112" t="n">
        <v>11926.3127</v>
      </c>
      <c r="N112" t="n">
        <v>0.05658</v>
      </c>
      <c r="O112" t="n">
        <v>1.6859</v>
      </c>
      <c r="P112" t="n">
        <v>3.70151</v>
      </c>
      <c r="Q112" t="n">
        <v>0.01527</v>
      </c>
      <c r="R112" t="n">
        <v>5628.150960000003</v>
      </c>
    </row>
    <row r="113">
      <c r="A113" s="102" t="n">
        <v>111</v>
      </c>
      <c r="B113" t="inlineStr">
        <is>
          <t>Jul 2031</t>
        </is>
      </c>
      <c r="C113" t="n">
        <v>38170.11562</v>
      </c>
      <c r="D113" t="n">
        <v>0.29503</v>
      </c>
      <c r="E113" t="n">
        <v>69.95105</v>
      </c>
      <c r="F113" t="n">
        <v>46.95168</v>
      </c>
      <c r="G113" t="n">
        <v>1.74036</v>
      </c>
      <c r="H113" t="n">
        <v>4.80205</v>
      </c>
      <c r="I113" t="n">
        <v>14695.7868</v>
      </c>
      <c r="J113" t="n">
        <v>20997.63045</v>
      </c>
      <c r="K113" t="n">
        <v>24917.36459</v>
      </c>
      <c r="L113" t="n">
        <v>30254.18271</v>
      </c>
      <c r="M113" t="n">
        <v>11964.86181</v>
      </c>
      <c r="N113" t="n">
        <v>0.05504</v>
      </c>
      <c r="O113" t="n">
        <v>1.67851</v>
      </c>
      <c r="P113" t="n">
        <v>3.69837</v>
      </c>
      <c r="Q113" t="n">
        <v>0.01393</v>
      </c>
      <c r="R113" t="n">
        <v>5648.992059999997</v>
      </c>
    </row>
    <row r="114">
      <c r="A114" s="102" t="n">
        <v>112</v>
      </c>
      <c r="B114" t="inlineStr">
        <is>
          <t>Aug 2031</t>
        </is>
      </c>
      <c r="C114" t="n">
        <v>38565.89993</v>
      </c>
      <c r="D114" t="n">
        <v>0.30182</v>
      </c>
      <c r="E114" t="n">
        <v>69.57482</v>
      </c>
      <c r="F114" t="n">
        <v>46.67989</v>
      </c>
      <c r="G114" t="n">
        <v>1.73136</v>
      </c>
      <c r="H114" t="n">
        <v>4.77897</v>
      </c>
      <c r="I114" t="n">
        <v>15141.71182</v>
      </c>
      <c r="J114" t="n">
        <v>21376.34564</v>
      </c>
      <c r="K114" t="n">
        <v>25304.41754</v>
      </c>
      <c r="L114" t="n">
        <v>30709.63582</v>
      </c>
      <c r="M114" t="n">
        <v>12008.35527</v>
      </c>
      <c r="N114" t="n">
        <v>0.0548</v>
      </c>
      <c r="O114" t="n">
        <v>1.66802</v>
      </c>
      <c r="P114" t="n">
        <v>3.6742</v>
      </c>
      <c r="Q114" t="n">
        <v>0.01436</v>
      </c>
      <c r="R114" t="n">
        <v>5669.808640000003</v>
      </c>
    </row>
    <row r="115">
      <c r="A115" s="102" t="n">
        <v>113</v>
      </c>
      <c r="B115" t="inlineStr">
        <is>
          <t>Sep 2031</t>
        </is>
      </c>
      <c r="C115" t="n">
        <v>38389.12251</v>
      </c>
      <c r="D115" t="n">
        <v>0.29552</v>
      </c>
      <c r="E115" t="n">
        <v>69.92376</v>
      </c>
      <c r="F115" t="n">
        <v>46.94668</v>
      </c>
      <c r="G115" t="n">
        <v>1.74988</v>
      </c>
      <c r="H115" t="n">
        <v>4.77964</v>
      </c>
      <c r="I115" t="n">
        <v>14858.70026</v>
      </c>
      <c r="J115" t="n">
        <v>21111.80894</v>
      </c>
      <c r="K115" t="n">
        <v>25039.57316</v>
      </c>
      <c r="L115" t="n">
        <v>30493.52794</v>
      </c>
      <c r="M115" t="n">
        <v>12054.38276</v>
      </c>
      <c r="N115" t="n">
        <v>0.05558</v>
      </c>
      <c r="O115" t="n">
        <v>1.68579</v>
      </c>
      <c r="P115" t="n">
        <v>3.67989</v>
      </c>
      <c r="Q115" t="n">
        <v>0.015</v>
      </c>
      <c r="R115" t="n">
        <v>5690.630590000001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Mitra, Salil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2022-06-30T12:36:16Z</dcterms:modified>
  <cp:lastModifiedBy>Mitra, Salil</cp:lastModifiedBy>
</cp:coreProperties>
</file>