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GitHub\ML-GUI\data\"/>
    </mc:Choice>
  </mc:AlternateContent>
  <xr:revisionPtr revIDLastSave="0" documentId="13_ncr:1_{CBD797AF-1CA0-42B1-B1FF-0DCCC7A5BB79}" xr6:coauthVersionLast="47" xr6:coauthVersionMax="47" xr10:uidLastSave="{00000000-0000-0000-0000-000000000000}"/>
  <bookViews>
    <workbookView xWindow="11110" yWindow="0" windowWidth="11380" windowHeight="13370" xr2:uid="{D6E14713-EF62-40D5-A875-BAA3F7FAB1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N7" i="1"/>
  <c r="N2" i="1"/>
  <c r="N3" i="1"/>
  <c r="N4" i="1"/>
  <c r="N5" i="1"/>
  <c r="N6" i="1"/>
  <c r="N9" i="1"/>
  <c r="N10" i="1"/>
  <c r="N11" i="1"/>
  <c r="N12" i="1"/>
  <c r="K3" i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<sst xmlns="http://schemas.openxmlformats.org/spreadsheetml/2006/main" count="98" uniqueCount="63">
  <si>
    <t>Acid</t>
  </si>
  <si>
    <t>HCl</t>
  </si>
  <si>
    <t>Citric</t>
  </si>
  <si>
    <t>Nitric</t>
  </si>
  <si>
    <t>Sulfuric</t>
  </si>
  <si>
    <t>Acetic</t>
  </si>
  <si>
    <t>Formic</t>
  </si>
  <si>
    <t>Oxalic</t>
  </si>
  <si>
    <t>Ascorbic</t>
  </si>
  <si>
    <t>Lactic</t>
  </si>
  <si>
    <t>Tartaric</t>
  </si>
  <si>
    <t>Malic</t>
  </si>
  <si>
    <t>pKa1</t>
  </si>
  <si>
    <t>Mr</t>
  </si>
  <si>
    <t>density</t>
  </si>
  <si>
    <t>power euro kwh</t>
  </si>
  <si>
    <t>price kg</t>
  </si>
  <si>
    <t>mixing kwm3</t>
  </si>
  <si>
    <t>pKa2</t>
  </si>
  <si>
    <t>pKa3</t>
  </si>
  <si>
    <t>SMILES</t>
  </si>
  <si>
    <t>Levulinic</t>
  </si>
  <si>
    <t>ON(=O)=O</t>
  </si>
  <si>
    <t>OS(=O)(=O)O</t>
  </si>
  <si>
    <t>CC(O)=O</t>
  </si>
  <si>
    <t>O=CO</t>
  </si>
  <si>
    <t>Cl</t>
  </si>
  <si>
    <t>OC(=O)CC(O)(C(=O)O)CC(=O)O</t>
  </si>
  <si>
    <t>OC(=O)C(=O)O</t>
  </si>
  <si>
    <t>OC[C@H](O)[C@H]1OC(=O)C(O)=C1O</t>
  </si>
  <si>
    <t>CC(O)C(=O)O</t>
  </si>
  <si>
    <t>O=C(O)C(O)C(O)C(=O)O</t>
  </si>
  <si>
    <t>O=C(O)CC(O)C(=O)O</t>
  </si>
  <si>
    <t>CC(=O)CCC(=O)O</t>
  </si>
  <si>
    <t>sLi</t>
  </si>
  <si>
    <t>sNi</t>
  </si>
  <si>
    <t>sMn</t>
  </si>
  <si>
    <t>sCo</t>
  </si>
  <si>
    <t/>
  </si>
  <si>
    <t>nProtons</t>
  </si>
  <si>
    <t>Purity</t>
  </si>
  <si>
    <t>Location</t>
  </si>
  <si>
    <t>Germany</t>
  </si>
  <si>
    <t>Date</t>
  </si>
  <si>
    <t>Source</t>
  </si>
  <si>
    <t>USD/MT</t>
  </si>
  <si>
    <t>Q1 2025</t>
  </si>
  <si>
    <t>https://www.chemanalyst.com/Pricing-data/acetic-acid-9</t>
  </si>
  <si>
    <t>https://www.chemanalyst.com/Pricing-data/nitric-acid-1142</t>
  </si>
  <si>
    <t>https://www.imarcgroup.com/sulfuric-acid-pricing-report</t>
  </si>
  <si>
    <t>https://www.chemanalyst.com/Pricing-data/formic-acid-1242</t>
  </si>
  <si>
    <t>https://www.chemanalyst.com/Pricing-data/hydrochloric-acid-61</t>
  </si>
  <si>
    <t>France</t>
  </si>
  <si>
    <t>https://www.imarcgroup.com/citric-acid-pricing-report</t>
  </si>
  <si>
    <t>https://www.imarcgroup.com/ascorbic-acid-pricing-report</t>
  </si>
  <si>
    <t>Q2 2024</t>
  </si>
  <si>
    <t>https://www.chemanalyst.com/Pricing-data/lactic-acid-1435</t>
  </si>
  <si>
    <t>https://www.chemanalyst.com/Pricing-data/tartaric-acid-1126</t>
  </si>
  <si>
    <t>Netherlands</t>
  </si>
  <si>
    <t>Q3 2024</t>
  </si>
  <si>
    <t>https://www.chemanalyst.com/Pricing-data/malic-acid-1281</t>
  </si>
  <si>
    <t>Q2 2025</t>
  </si>
  <si>
    <t>https://www.sigmaaldrich.com/PT/en/product/aldrich/w262706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</si>
</sst>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14" fontId="1" fillId="0" borderId="0" xfId="1" applyNumberForma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marcgroup.com/sulfuric-acid-pricing-re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4B1B-8EE6-404B-9FD1-135EF48961B7}">
  <dimension ref="A1:T13"/>
  <sheetViews>
    <sheetView tabSelected="1" topLeftCell="N1" workbookViewId="0">
      <selection activeCell="Q18" sqref="Q18"/>
    </sheetView>
  </sheetViews>
  <sheetFormatPr defaultRowHeight="14.5" x14ac:dyDescent="0.35"/>
  <cols>
    <col min="16" max="16" width="13.1796875" bestFit="1" customWidth="1"/>
    <col min="17" max="17" width="10.36328125" bestFit="1" customWidth="1"/>
    <col min="18" max="18" width="40.453125" bestFit="1" customWidth="1"/>
  </cols>
  <sheetData>
    <row r="1" spans="1:20" x14ac:dyDescent="0.35">
      <c r="A1" t="s">
        <v>0</v>
      </c>
      <c r="B1" t="s">
        <v>12</v>
      </c>
      <c r="C1" t="s">
        <v>18</v>
      </c>
      <c r="D1" t="s">
        <v>19</v>
      </c>
      <c r="E1" t="s">
        <v>20</v>
      </c>
      <c r="F1" t="s">
        <v>13</v>
      </c>
      <c r="G1" t="s">
        <v>34</v>
      </c>
      <c r="H1" t="s">
        <v>35</v>
      </c>
      <c r="I1" t="s">
        <v>36</v>
      </c>
      <c r="J1" t="s">
        <v>37</v>
      </c>
      <c r="K1" t="s">
        <v>39</v>
      </c>
      <c r="L1" t="s">
        <v>14</v>
      </c>
      <c r="M1" t="s">
        <v>45</v>
      </c>
      <c r="N1" t="s">
        <v>16</v>
      </c>
      <c r="O1" t="s">
        <v>40</v>
      </c>
      <c r="P1" t="s">
        <v>41</v>
      </c>
      <c r="Q1" t="s">
        <v>43</v>
      </c>
      <c r="R1" t="s">
        <v>44</v>
      </c>
      <c r="S1" t="s">
        <v>15</v>
      </c>
      <c r="T1" t="s">
        <v>17</v>
      </c>
    </row>
    <row r="2" spans="1:20" x14ac:dyDescent="0.35">
      <c r="A2" t="s">
        <v>3</v>
      </c>
      <c r="B2">
        <v>-1.3</v>
      </c>
      <c r="E2" t="s">
        <v>22</v>
      </c>
      <c r="F2">
        <v>63.012</v>
      </c>
      <c r="G2">
        <v>70.099999999999994</v>
      </c>
      <c r="H2">
        <v>94.2</v>
      </c>
      <c r="I2">
        <v>139</v>
      </c>
      <c r="J2">
        <v>97.4</v>
      </c>
      <c r="K2">
        <f>COUNTA(B2:D2)</f>
        <v>1</v>
      </c>
      <c r="L2">
        <v>1.5128999999999999</v>
      </c>
      <c r="M2">
        <v>447</v>
      </c>
      <c r="N2" s="1">
        <f>M2*0.88*0.001</f>
        <v>0.39336000000000004</v>
      </c>
      <c r="O2" s="5">
        <v>0.67</v>
      </c>
      <c r="P2" s="1" t="s">
        <v>42</v>
      </c>
      <c r="Q2" s="3" t="s">
        <v>46</v>
      </c>
      <c r="R2" s="3" t="s">
        <v>48</v>
      </c>
      <c r="S2">
        <v>0.18990000000000001</v>
      </c>
      <c r="T2" s="2">
        <v>2</v>
      </c>
    </row>
    <row r="3" spans="1:20" x14ac:dyDescent="0.35">
      <c r="A3" t="s">
        <v>4</v>
      </c>
      <c r="B3">
        <v>-3</v>
      </c>
      <c r="C3">
        <v>1.99</v>
      </c>
      <c r="E3" t="s">
        <v>23</v>
      </c>
      <c r="F3">
        <v>98.072000000000003</v>
      </c>
      <c r="G3">
        <v>34.799999999999997</v>
      </c>
      <c r="H3">
        <v>44.4</v>
      </c>
      <c r="I3">
        <v>62.9</v>
      </c>
      <c r="J3">
        <v>36.1</v>
      </c>
      <c r="K3">
        <f t="shared" ref="K3:K13" si="0">COUNTA(B3:D3)</f>
        <v>2</v>
      </c>
      <c r="L3">
        <v>1.8305</v>
      </c>
      <c r="M3">
        <v>133</v>
      </c>
      <c r="N3" s="1">
        <f t="shared" ref="N3:N12" si="1">M3*0.88*0.001</f>
        <v>0.11704000000000001</v>
      </c>
      <c r="O3" s="5">
        <v>0.98</v>
      </c>
      <c r="P3" s="1" t="s">
        <v>42</v>
      </c>
      <c r="Q3" s="3" t="s">
        <v>46</v>
      </c>
      <c r="R3" s="4" t="s">
        <v>49</v>
      </c>
      <c r="S3">
        <v>0.18990000000000001</v>
      </c>
      <c r="T3" s="2">
        <v>2</v>
      </c>
    </row>
    <row r="4" spans="1:20" x14ac:dyDescent="0.35">
      <c r="A4" t="s">
        <v>5</v>
      </c>
      <c r="B4">
        <v>4.7560000000000002</v>
      </c>
      <c r="E4" t="s">
        <v>24</v>
      </c>
      <c r="F4">
        <v>60.052</v>
      </c>
      <c r="G4">
        <v>40.799999999999997</v>
      </c>
      <c r="H4">
        <v>17</v>
      </c>
      <c r="I4">
        <v>70</v>
      </c>
      <c r="J4">
        <v>38</v>
      </c>
      <c r="K4">
        <f t="shared" si="0"/>
        <v>1</v>
      </c>
      <c r="L4">
        <v>1.0446</v>
      </c>
      <c r="M4">
        <v>700</v>
      </c>
      <c r="N4" s="1">
        <f t="shared" si="1"/>
        <v>0.61599999999999999</v>
      </c>
      <c r="O4" s="5">
        <v>0.99</v>
      </c>
      <c r="P4" s="1" t="s">
        <v>42</v>
      </c>
      <c r="Q4" s="1" t="s">
        <v>46</v>
      </c>
      <c r="R4" s="1" t="s">
        <v>47</v>
      </c>
      <c r="S4">
        <v>0.18990000000000001</v>
      </c>
      <c r="T4" s="2">
        <v>2</v>
      </c>
    </row>
    <row r="5" spans="1:20" x14ac:dyDescent="0.35">
      <c r="A5" t="s">
        <v>6</v>
      </c>
      <c r="B5">
        <v>3.75</v>
      </c>
      <c r="E5" t="s">
        <v>25</v>
      </c>
      <c r="F5">
        <v>46.024999999999999</v>
      </c>
      <c r="G5">
        <v>39.299999999999997</v>
      </c>
      <c r="H5">
        <v>3.25</v>
      </c>
      <c r="I5">
        <v>6.55</v>
      </c>
      <c r="J5">
        <v>5.03</v>
      </c>
      <c r="K5">
        <f t="shared" si="0"/>
        <v>1</v>
      </c>
      <c r="L5">
        <v>1.22</v>
      </c>
      <c r="M5">
        <v>815</v>
      </c>
      <c r="N5" s="1">
        <f t="shared" si="1"/>
        <v>0.71720000000000006</v>
      </c>
      <c r="O5" s="5">
        <v>0.99</v>
      </c>
      <c r="P5" s="1" t="s">
        <v>42</v>
      </c>
      <c r="Q5" s="1" t="s">
        <v>46</v>
      </c>
      <c r="R5" s="1" t="s">
        <v>50</v>
      </c>
      <c r="S5">
        <v>0.18990000000000001</v>
      </c>
      <c r="T5" s="2">
        <v>2</v>
      </c>
    </row>
    <row r="6" spans="1:20" x14ac:dyDescent="0.35">
      <c r="A6" t="s">
        <v>1</v>
      </c>
      <c r="B6">
        <v>-8</v>
      </c>
      <c r="E6" t="s">
        <v>26</v>
      </c>
      <c r="F6">
        <v>36.458000000000006</v>
      </c>
      <c r="G6">
        <v>83.5</v>
      </c>
      <c r="H6">
        <v>66.8</v>
      </c>
      <c r="I6">
        <v>73.900000000000006</v>
      </c>
      <c r="J6">
        <v>52.9</v>
      </c>
      <c r="K6">
        <f t="shared" si="0"/>
        <v>1</v>
      </c>
      <c r="L6">
        <v>1.07</v>
      </c>
      <c r="M6">
        <v>164</v>
      </c>
      <c r="N6" s="1">
        <f t="shared" si="1"/>
        <v>0.14432</v>
      </c>
      <c r="O6" s="5">
        <v>0.36</v>
      </c>
      <c r="P6" s="1" t="s">
        <v>42</v>
      </c>
      <c r="Q6" s="3" t="s">
        <v>46</v>
      </c>
      <c r="R6" s="3" t="s">
        <v>51</v>
      </c>
      <c r="S6">
        <v>0.18990000000000001</v>
      </c>
      <c r="T6" s="2">
        <v>2</v>
      </c>
    </row>
    <row r="7" spans="1:20" x14ac:dyDescent="0.35">
      <c r="A7" t="s">
        <v>2</v>
      </c>
      <c r="B7">
        <v>3.13</v>
      </c>
      <c r="C7">
        <v>4.76</v>
      </c>
      <c r="D7">
        <v>6.4</v>
      </c>
      <c r="E7" t="s">
        <v>27</v>
      </c>
      <c r="F7">
        <v>192.12299999999999</v>
      </c>
      <c r="G7">
        <v>46.6</v>
      </c>
      <c r="H7" t="s">
        <v>38</v>
      </c>
      <c r="I7" t="s">
        <v>38</v>
      </c>
      <c r="J7">
        <v>0.8</v>
      </c>
      <c r="K7">
        <f t="shared" si="0"/>
        <v>3</v>
      </c>
      <c r="L7">
        <v>1.665</v>
      </c>
      <c r="M7">
        <v>1370</v>
      </c>
      <c r="N7" s="1">
        <f>M7*0.88*0.001</f>
        <v>1.2056</v>
      </c>
      <c r="O7" s="5">
        <v>0.99</v>
      </c>
      <c r="P7" s="1" t="s">
        <v>52</v>
      </c>
      <c r="Q7" s="3" t="s">
        <v>46</v>
      </c>
      <c r="R7" s="3" t="s">
        <v>53</v>
      </c>
      <c r="S7">
        <v>0.18990000000000001</v>
      </c>
      <c r="T7" s="2">
        <v>2</v>
      </c>
    </row>
    <row r="8" spans="1:20" x14ac:dyDescent="0.35">
      <c r="A8" t="s">
        <v>7</v>
      </c>
      <c r="B8">
        <v>1.25</v>
      </c>
      <c r="C8">
        <v>3.81</v>
      </c>
      <c r="E8" t="s">
        <v>28</v>
      </c>
      <c r="F8">
        <v>90.033999999999992</v>
      </c>
      <c r="G8">
        <v>8</v>
      </c>
      <c r="H8">
        <v>1.1999999999999999E-3</v>
      </c>
      <c r="I8">
        <v>2.8000000000000001E-2</v>
      </c>
      <c r="J8">
        <v>2.6970000000000001E-9</v>
      </c>
      <c r="K8">
        <f t="shared" si="0"/>
        <v>2</v>
      </c>
      <c r="L8">
        <v>1.9</v>
      </c>
      <c r="N8" s="1">
        <v>80.400000000000006</v>
      </c>
      <c r="O8" s="5">
        <v>0.98</v>
      </c>
      <c r="Q8" s="1" t="s">
        <v>61</v>
      </c>
      <c r="S8">
        <v>0.18990000000000001</v>
      </c>
      <c r="T8" s="2">
        <v>2</v>
      </c>
    </row>
    <row r="9" spans="1:20" x14ac:dyDescent="0.35">
      <c r="A9" t="s">
        <v>8</v>
      </c>
      <c r="B9">
        <v>4.04</v>
      </c>
      <c r="C9">
        <v>11.7</v>
      </c>
      <c r="E9" t="s">
        <v>29</v>
      </c>
      <c r="F9">
        <v>176.124</v>
      </c>
      <c r="G9" t="s">
        <v>38</v>
      </c>
      <c r="H9" t="s">
        <v>38</v>
      </c>
      <c r="I9" t="s">
        <v>38</v>
      </c>
      <c r="J9" t="s">
        <v>38</v>
      </c>
      <c r="K9">
        <f t="shared" si="0"/>
        <v>2</v>
      </c>
      <c r="L9">
        <v>1.65</v>
      </c>
      <c r="M9">
        <v>3250</v>
      </c>
      <c r="N9" s="1">
        <f t="shared" si="1"/>
        <v>2.86</v>
      </c>
      <c r="O9" s="5">
        <v>0.99</v>
      </c>
      <c r="P9" s="1" t="s">
        <v>42</v>
      </c>
      <c r="Q9" s="1" t="s">
        <v>46</v>
      </c>
      <c r="R9" s="1" t="s">
        <v>54</v>
      </c>
      <c r="S9">
        <v>0.18990000000000001</v>
      </c>
      <c r="T9" s="2">
        <v>2</v>
      </c>
    </row>
    <row r="10" spans="1:20" x14ac:dyDescent="0.35">
      <c r="A10" t="s">
        <v>9</v>
      </c>
      <c r="B10">
        <v>3.86</v>
      </c>
      <c r="E10" t="s">
        <v>30</v>
      </c>
      <c r="F10">
        <v>90.078000000000003</v>
      </c>
      <c r="G10" t="s">
        <v>38</v>
      </c>
      <c r="H10" t="s">
        <v>38</v>
      </c>
      <c r="I10" t="s">
        <v>38</v>
      </c>
      <c r="J10" t="s">
        <v>38</v>
      </c>
      <c r="K10">
        <f t="shared" si="0"/>
        <v>1</v>
      </c>
      <c r="L10">
        <v>1.206</v>
      </c>
      <c r="M10">
        <v>1340</v>
      </c>
      <c r="N10" s="1">
        <f t="shared" si="1"/>
        <v>1.1792</v>
      </c>
      <c r="O10" s="5">
        <v>0.9</v>
      </c>
      <c r="P10" s="1" t="s">
        <v>42</v>
      </c>
      <c r="Q10" s="1" t="s">
        <v>55</v>
      </c>
      <c r="R10" s="1" t="s">
        <v>56</v>
      </c>
      <c r="S10">
        <v>0.18990000000000001</v>
      </c>
      <c r="T10" s="2">
        <v>2</v>
      </c>
    </row>
    <row r="11" spans="1:20" x14ac:dyDescent="0.35">
      <c r="A11" t="s">
        <v>10</v>
      </c>
      <c r="B11">
        <v>3.03</v>
      </c>
      <c r="C11">
        <v>4.37</v>
      </c>
      <c r="E11" t="s">
        <v>31</v>
      </c>
      <c r="F11">
        <v>150.08600000000001</v>
      </c>
      <c r="G11">
        <v>27.1</v>
      </c>
      <c r="H11" t="s">
        <v>38</v>
      </c>
      <c r="I11" t="s">
        <v>38</v>
      </c>
      <c r="J11" t="s">
        <v>38</v>
      </c>
      <c r="K11">
        <f t="shared" si="0"/>
        <v>2</v>
      </c>
      <c r="L11">
        <v>1.788</v>
      </c>
      <c r="M11">
        <v>2120</v>
      </c>
      <c r="N11" s="1">
        <f t="shared" si="1"/>
        <v>1.8655999999999999</v>
      </c>
      <c r="O11" s="5">
        <v>0.95</v>
      </c>
      <c r="P11" s="1" t="s">
        <v>42</v>
      </c>
      <c r="Q11" s="1" t="s">
        <v>55</v>
      </c>
      <c r="R11" t="s">
        <v>57</v>
      </c>
      <c r="S11">
        <v>0.18990000000000001</v>
      </c>
      <c r="T11" s="2">
        <v>2</v>
      </c>
    </row>
    <row r="12" spans="1:20" x14ac:dyDescent="0.35">
      <c r="A12" t="s">
        <v>11</v>
      </c>
      <c r="B12">
        <v>3.4</v>
      </c>
      <c r="C12">
        <v>5.1100000000000003</v>
      </c>
      <c r="E12" t="s">
        <v>32</v>
      </c>
      <c r="F12">
        <v>134.08699999999999</v>
      </c>
      <c r="G12" t="s">
        <v>38</v>
      </c>
      <c r="H12" t="s">
        <v>38</v>
      </c>
      <c r="I12" t="s">
        <v>38</v>
      </c>
      <c r="J12" t="s">
        <v>38</v>
      </c>
      <c r="K12">
        <f t="shared" si="0"/>
        <v>2</v>
      </c>
      <c r="L12">
        <v>1.601</v>
      </c>
      <c r="M12">
        <v>2029</v>
      </c>
      <c r="N12" s="1">
        <f t="shared" si="1"/>
        <v>1.78552</v>
      </c>
      <c r="O12" s="5">
        <v>0.99</v>
      </c>
      <c r="P12" s="1" t="s">
        <v>58</v>
      </c>
      <c r="Q12" s="1" t="s">
        <v>59</v>
      </c>
      <c r="R12" t="s">
        <v>60</v>
      </c>
      <c r="S12">
        <v>0.18990000000000001</v>
      </c>
      <c r="T12" s="2">
        <v>2</v>
      </c>
    </row>
    <row r="13" spans="1:20" x14ac:dyDescent="0.35">
      <c r="A13" t="s">
        <v>21</v>
      </c>
      <c r="B13">
        <v>4.59</v>
      </c>
      <c r="E13" t="s">
        <v>33</v>
      </c>
      <c r="F13">
        <v>116.116</v>
      </c>
      <c r="G13" t="s">
        <v>38</v>
      </c>
      <c r="H13" t="s">
        <v>38</v>
      </c>
      <c r="I13" t="s">
        <v>38</v>
      </c>
      <c r="J13" t="s">
        <v>38</v>
      </c>
      <c r="K13">
        <f t="shared" si="0"/>
        <v>1</v>
      </c>
      <c r="L13">
        <v>1.1339999999999999</v>
      </c>
      <c r="N13" s="1">
        <f>632/25</f>
        <v>25.28</v>
      </c>
      <c r="O13" s="5">
        <v>0.97</v>
      </c>
      <c r="Q13" s="1" t="s">
        <v>61</v>
      </c>
      <c r="R13" t="s">
        <v>62</v>
      </c>
      <c r="S13">
        <v>0.18990000000000001</v>
      </c>
      <c r="T13" s="2">
        <v>2</v>
      </c>
    </row>
  </sheetData>
  <hyperlinks>
    <hyperlink ref="R3" r:id="rId1" xr:uid="{8ECC17DA-137F-42BD-B76B-50FDCD28B4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Nogueira</dc:creator>
  <cp:lastModifiedBy>André Nogueira</cp:lastModifiedBy>
  <dcterms:created xsi:type="dcterms:W3CDTF">2025-01-08T17:50:58Z</dcterms:created>
  <dcterms:modified xsi:type="dcterms:W3CDTF">2025-06-06T17:10:03Z</dcterms:modified>
</cp:coreProperties>
</file>