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ouedraogo\Documents\Coris\Reporting\Semestriels\"/>
    </mc:Choice>
  </mc:AlternateContent>
  <bookViews>
    <workbookView xWindow="0" yWindow="0" windowWidth="25125" windowHeight="11745" activeTab="3"/>
  </bookViews>
  <sheets>
    <sheet name="Donnees" sheetId="2" r:id="rId1"/>
    <sheet name="Situation" sheetId="1" r:id="rId2"/>
    <sheet name="Top50 30,06,2021" sheetId="4" r:id="rId3"/>
    <sheet name="Revision" sheetId="5" r:id="rId4"/>
  </sheets>
  <calcPr calcId="0"/>
</workbook>
</file>

<file path=xl/calcChain.xml><?xml version="1.0" encoding="utf-8"?>
<calcChain xmlns="http://schemas.openxmlformats.org/spreadsheetml/2006/main">
  <c r="E19" i="5" l="1"/>
  <c r="G19" i="5" s="1"/>
  <c r="E21" i="5"/>
  <c r="G21" i="5" s="1"/>
  <c r="E20" i="5"/>
  <c r="G20" i="5" s="1"/>
  <c r="E18" i="5"/>
  <c r="G18" i="5" s="1"/>
  <c r="E12" i="5"/>
  <c r="G12" i="5" s="1"/>
  <c r="E11" i="5"/>
  <c r="G11" i="5" s="1"/>
  <c r="E10" i="5"/>
  <c r="G10" i="5" s="1"/>
  <c r="E9" i="5"/>
  <c r="G9" i="5" s="1"/>
  <c r="E8" i="5"/>
  <c r="G8" i="5" s="1"/>
  <c r="E7" i="5"/>
  <c r="G7" i="5" s="1"/>
  <c r="E6" i="5"/>
  <c r="G6" i="5" s="1"/>
  <c r="E5" i="5"/>
  <c r="G5" i="5" s="1"/>
  <c r="E4" i="5"/>
  <c r="G4" i="5" s="1"/>
  <c r="E3" i="5"/>
  <c r="G3" i="5" s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<sst xmlns="http://schemas.openxmlformats.org/spreadsheetml/2006/main" count="282" uniqueCount="225">
  <si>
    <t>Evol en (Val)</t>
  </si>
  <si>
    <t>Evol en (%)</t>
  </si>
  <si>
    <t>Crédits Directs</t>
  </si>
  <si>
    <t>Engagements hors bilan</t>
  </si>
  <si>
    <t>Portefeuille Douteux Crédits Directs</t>
  </si>
  <si>
    <t>Portefeuille Douteux Eng. hors bilan</t>
  </si>
  <si>
    <t>Créances restructurées</t>
  </si>
  <si>
    <t>Provisions</t>
  </si>
  <si>
    <t>Portefeuille global</t>
  </si>
  <si>
    <t>CES</t>
  </si>
  <si>
    <t>Créances en souffrance directes / Crédits directs</t>
  </si>
  <si>
    <t>Créances en souffrance / portefeuille global</t>
  </si>
  <si>
    <t>Nom colonne</t>
  </si>
  <si>
    <t>Description</t>
  </si>
  <si>
    <t>AGENCE</t>
  </si>
  <si>
    <t>Code de l'agence</t>
  </si>
  <si>
    <t>CLIENT</t>
  </si>
  <si>
    <t>Code client</t>
  </si>
  <si>
    <t>NOM</t>
  </si>
  <si>
    <t>Nom du client</t>
  </si>
  <si>
    <t>GESTIONNAIRE</t>
  </si>
  <si>
    <t>Nom du gestionnaire du client</t>
  </si>
  <si>
    <t>SEGMENT</t>
  </si>
  <si>
    <t>Segment Coris</t>
  </si>
  <si>
    <t>SECTEURAMPLITUDE</t>
  </si>
  <si>
    <t>Secteur d'activité défini par Coris</t>
  </si>
  <si>
    <t>SECTEURBCEAO</t>
  </si>
  <si>
    <t>Secteur d'activité défini par la BCEAO</t>
  </si>
  <si>
    <t>DATE_COMPTA</t>
  </si>
  <si>
    <t>Date de comptabilisation. Elle correspond généralement à la date d'arrêté du reporting.</t>
  </si>
  <si>
    <t>NOTATION</t>
  </si>
  <si>
    <t>Segment de notation</t>
  </si>
  <si>
    <t>DATE_DECL</t>
  </si>
  <si>
    <t>Date de déclassement</t>
  </si>
  <si>
    <t>EFFET</t>
  </si>
  <si>
    <t>Montant des effets commerciaux</t>
  </si>
  <si>
    <t>COMPTE1</t>
  </si>
  <si>
    <t xml:space="preserve">Montant des soldes débiteurs </t>
  </si>
  <si>
    <t>CT</t>
  </si>
  <si>
    <t>Encours des crédits court terme</t>
  </si>
  <si>
    <t>MT</t>
  </si>
  <si>
    <t>Encours des crédits moyen terme</t>
  </si>
  <si>
    <t>LT</t>
  </si>
  <si>
    <t>Encours des crédits long terme</t>
  </si>
  <si>
    <t>IMPAYES</t>
  </si>
  <si>
    <t>Montant des impayés</t>
  </si>
  <si>
    <t>DOUTEUX</t>
  </si>
  <si>
    <t>Montants des douteux</t>
  </si>
  <si>
    <t>TRESORERIE</t>
  </si>
  <si>
    <t>Montant total des engagements en trésorerie</t>
  </si>
  <si>
    <t>DOUTEUX_292</t>
  </si>
  <si>
    <t>Montant des encours douteux au sens du chapitre 292</t>
  </si>
  <si>
    <t>DOUTEUX_SIGNATURE</t>
  </si>
  <si>
    <t>Montant total des engagements douteux</t>
  </si>
  <si>
    <t>PROVISION</t>
  </si>
  <si>
    <t>Montant total des provisions</t>
  </si>
  <si>
    <t>PROVISION_512</t>
  </si>
  <si>
    <t>Montant des provisions sur les engagements douteux 292</t>
  </si>
  <si>
    <t>CREDOC</t>
  </si>
  <si>
    <t>Montant des crédits documentaires</t>
  </si>
  <si>
    <t>CONFIRME</t>
  </si>
  <si>
    <t>Montant des engagements confirmés (non encore décaissés)</t>
  </si>
  <si>
    <t>CONFIRME_GROUPE</t>
  </si>
  <si>
    <t>Montant des engagements confirmés sur un groupe de clients</t>
  </si>
  <si>
    <t>CAUTION</t>
  </si>
  <si>
    <t>Montant des cautions délivrées</t>
  </si>
  <si>
    <t>SIGNATURE</t>
  </si>
  <si>
    <t>Montant total des engagements par signature</t>
  </si>
  <si>
    <t>TOTAL_ENG</t>
  </si>
  <si>
    <t xml:space="preserve">Montant global des engagements </t>
  </si>
  <si>
    <t>GARANTIE</t>
  </si>
  <si>
    <t>Montant des garanties</t>
  </si>
  <si>
    <t>GAR_AUTRES</t>
  </si>
  <si>
    <t>montant des autres garanties reçues</t>
  </si>
  <si>
    <t>DEPOSIT_ENGAGEM</t>
  </si>
  <si>
    <t>montant des deposits sur les engagements</t>
  </si>
  <si>
    <t>DEPOSIT_CREDOC</t>
  </si>
  <si>
    <t>montant des deposits sur les cautions</t>
  </si>
  <si>
    <t>GAR_FINANCIERES</t>
  </si>
  <si>
    <t>montant des garanties financières</t>
  </si>
  <si>
    <t>GAR_HYPOTHECAIR</t>
  </si>
  <si>
    <t>montant des garanties hypothécaires</t>
  </si>
  <si>
    <t>GAR_ENTRE</t>
  </si>
  <si>
    <t>montant des garanties sur les entreprises</t>
  </si>
  <si>
    <t>GAR_ETAT_ORGAN</t>
  </si>
  <si>
    <t>montant des garanties sur les Etats et les organismes hors administration centrale</t>
  </si>
  <si>
    <t>GAR_LETTRE</t>
  </si>
  <si>
    <t>montant des lettres de garantie</t>
  </si>
  <si>
    <t>GAR_NANTISSEMENTS</t>
  </si>
  <si>
    <t>montant des nantissements</t>
  </si>
  <si>
    <t>Formule de calcul</t>
  </si>
  <si>
    <t>:=somme(TRESORERIE)</t>
  </si>
  <si>
    <t>:=somme(SIGNATURE)</t>
  </si>
  <si>
    <t>:=somme(DOUTEUX_292)</t>
  </si>
  <si>
    <t>:=somme(DOUTEUX_SIGNATURE)</t>
  </si>
  <si>
    <t>:=somme(TRESORERIE - DOUTEUX_292 - EFFET - COMPTE1 - CT - MT - LT - IMPAYES)</t>
  </si>
  <si>
    <t>:=somme(PROVISION)</t>
  </si>
  <si>
    <t>:=somme(TRESORIE + SIGNATURE)</t>
  </si>
  <si>
    <t>:=somme(DOUTEUX + Restructures)</t>
  </si>
  <si>
    <t>:=somme(CES) / somme(TRESORERIE)</t>
  </si>
  <si>
    <t>Arrete 30/06/2021 reporting
en Millions</t>
  </si>
  <si>
    <t>CES directes</t>
  </si>
  <si>
    <t>Ecart</t>
  </si>
  <si>
    <t>Nom client</t>
  </si>
  <si>
    <t xml:space="preserve"> Trésorerie </t>
  </si>
  <si>
    <t xml:space="preserve"> Signature </t>
  </si>
  <si>
    <t xml:space="preserve">  Total engagements bruts </t>
  </si>
  <si>
    <t>TOTAL_ENG_Brut</t>
  </si>
  <si>
    <t>Pays de provenance</t>
  </si>
  <si>
    <t>Formules</t>
  </si>
  <si>
    <t>AGENT COMPTABLE CENTRALE DU TRESOR</t>
  </si>
  <si>
    <t>CI</t>
  </si>
  <si>
    <t>Trésorerie := somme(TRESORERIE)</t>
  </si>
  <si>
    <t>ETAT DU SENEGAL</t>
  </si>
  <si>
    <t>BJ-ML-NE-SA-SN-TG</t>
  </si>
  <si>
    <t>Signature := somme(SIGNATURE)</t>
  </si>
  <si>
    <t>SOCIETE IVOIRIENNE DE RAFFINAGE</t>
  </si>
  <si>
    <t>CI-SA</t>
  </si>
  <si>
    <t>Total engagements bruts := somme(TRESORERIE + SIGNATURE)</t>
  </si>
  <si>
    <t>DER MOND OIL &amp; GAS AFRICA SA</t>
  </si>
  <si>
    <t>SN</t>
  </si>
  <si>
    <t>AGENT COMPTABLE CENTRAL DU TRESOR</t>
  </si>
  <si>
    <t>SA</t>
  </si>
  <si>
    <t>DER MOND OIL AND GAS AFRICA SA</t>
  </si>
  <si>
    <t>SOCIETE BURKINABE DES FIBRES TEXTILE</t>
  </si>
  <si>
    <t>SOCIETE DES PATRIMOINES IMMOBILIERS</t>
  </si>
  <si>
    <t>BJ</t>
  </si>
  <si>
    <t>PORT AUTONOME DE COTONOU</t>
  </si>
  <si>
    <t>L AFRICAINE DES TRAVAUX PUBLICS</t>
  </si>
  <si>
    <t>SENELEC</t>
  </si>
  <si>
    <t>BJ-CI-ML-SN-TG</t>
  </si>
  <si>
    <t>OFMAS INTERNATIONAL</t>
  </si>
  <si>
    <t>BJ-NE</t>
  </si>
  <si>
    <t>IMPACT PALMARES R &amp; D</t>
  </si>
  <si>
    <t>GLOBEX CONSTRUCTION SARL</t>
  </si>
  <si>
    <t>TOGUNA SARL</t>
  </si>
  <si>
    <t>CI-ML-SA-TG</t>
  </si>
  <si>
    <t>A.T.P NIGER S.A</t>
  </si>
  <si>
    <t>NE</t>
  </si>
  <si>
    <t>SOCIETE POUR LE DEVELOPPEMENT DU COT</t>
  </si>
  <si>
    <t>WEST AFRICAN ENERGY SA</t>
  </si>
  <si>
    <t>SA-SN</t>
  </si>
  <si>
    <t>GROUPEMENT DES EXPORTATEURS ET PROFE</t>
  </si>
  <si>
    <t>SUMMA CONSTRUCTION</t>
  </si>
  <si>
    <t>CGRAE</t>
  </si>
  <si>
    <t>OMH-PROGRAMME DES 20000 LGTS SOCIAUX</t>
  </si>
  <si>
    <t>ML</t>
  </si>
  <si>
    <t>SENELEC SA</t>
  </si>
  <si>
    <t>NE-SA</t>
  </si>
  <si>
    <t>SOCIETE IMMOBILIERE ET D'AMENAGEMENT</t>
  </si>
  <si>
    <t>NANA BOUREIMA (ETS NANA BOUREIMA)</t>
  </si>
  <si>
    <t>ASFADAR SA</t>
  </si>
  <si>
    <t>CNPS</t>
  </si>
  <si>
    <t>STE DE ROUTES ET DE BATIMENTS AU BF</t>
  </si>
  <si>
    <t>DIA HAROUNA(ETABLISSEMENT DIA HAROUN</t>
  </si>
  <si>
    <t>GIE CMDT OHVN UN SCPC</t>
  </si>
  <si>
    <t>KANIS COMMODITIES SA</t>
  </si>
  <si>
    <t>RESIDENCE KOME SA</t>
  </si>
  <si>
    <t>ML-SA</t>
  </si>
  <si>
    <t>COMPTE PROJET/REHABILITATION DES VOI</t>
  </si>
  <si>
    <t>CIMENTERIE DE LA COTE OUEST AFRICAIN</t>
  </si>
  <si>
    <t>TG</t>
  </si>
  <si>
    <t>MALIBA MINING SERVICES &amp; JUNCTION CO</t>
  </si>
  <si>
    <t>SOROUBAT TOGO</t>
  </si>
  <si>
    <t>GR/DE EN/SE DE BATIMENT ET DE GEN CI</t>
  </si>
  <si>
    <t>TAN IVOIRE</t>
  </si>
  <si>
    <t>ATLANTIC ALLIANCE JET- SAU</t>
  </si>
  <si>
    <t>ASSEMBLEE NATIONALE DU BENIN</t>
  </si>
  <si>
    <t>BJ-TG</t>
  </si>
  <si>
    <t>ETISALAT BENIN</t>
  </si>
  <si>
    <t>BJ-SN</t>
  </si>
  <si>
    <t>SOCIETE D'HABITATIONS MODEREES (SHM)</t>
  </si>
  <si>
    <t>SGTI-SARL</t>
  </si>
  <si>
    <t>GROUPEMENT SGTM SFT</t>
  </si>
  <si>
    <t>ASI BF SA</t>
  </si>
  <si>
    <t>TRESOR DU SENEGAL TRESOR DU SENEGAL</t>
  </si>
  <si>
    <t>STE DE FORAGES ET DE TRAVAUX PUBLICS</t>
  </si>
  <si>
    <t>SOCIETE DES ENTREPRISES DE CONSTRUCT</t>
  </si>
  <si>
    <t>TROPIC AGRO CHEM SARL</t>
  </si>
  <si>
    <t>SOCIETE DE DISTRIBUTION DU MALI SARL</t>
  </si>
  <si>
    <t>30/06/2021 du rappart</t>
  </si>
  <si>
    <t>ecart</t>
  </si>
  <si>
    <t>formules</t>
  </si>
  <si>
    <t>Credits directs</t>
  </si>
  <si>
    <t>ENGAGEMENTS_DIRECTS</t>
  </si>
  <si>
    <t>Créances brutes dont</t>
  </si>
  <si>
    <t>SAINS</t>
  </si>
  <si>
    <t>Sains</t>
  </si>
  <si>
    <t>Créances en souffrances</t>
  </si>
  <si>
    <t>RESTRUCTURES</t>
  </si>
  <si>
    <t>CDL</t>
  </si>
  <si>
    <t>Douteux ou litigieux</t>
  </si>
  <si>
    <t>PROVISIONs</t>
  </si>
  <si>
    <t>PROV_CDL</t>
  </si>
  <si>
    <t>Sur douteux ou litigieux</t>
  </si>
  <si>
    <t>PROV_RES</t>
  </si>
  <si>
    <t>Sur créances restructurées</t>
  </si>
  <si>
    <t>PROV_CDL2</t>
  </si>
  <si>
    <t>PROV_CDL3</t>
  </si>
  <si>
    <t>Engagements par signature</t>
  </si>
  <si>
    <t>ENCOURS_BRUT_SIGNAT</t>
  </si>
  <si>
    <t>Engagements bruts</t>
  </si>
  <si>
    <t>ENCOURS_SAINS_SIGNAT</t>
  </si>
  <si>
    <t>Engagements sains</t>
  </si>
  <si>
    <t>ENCOURS_DOUTEUX_SIGNAT</t>
  </si>
  <si>
    <t>Engagements douteux</t>
  </si>
  <si>
    <t>PROVISIONS_SIGNAT</t>
  </si>
  <si>
    <t>:= somme(TRESORERIE)</t>
  </si>
  <si>
    <t>:= somme(EFFET + COMPTE1 + CT + MT + LT + IMPAYES)</t>
  </si>
  <si>
    <t>:= somme(DOUTEUX + Restructures)</t>
  </si>
  <si>
    <t>:= somme(TRESORERIE - DOUTEUX_292 - EFFET - COMPTE1 - CT - MT - LT - IMPAYES)</t>
  </si>
  <si>
    <t>:= SOMME(PROVISION)</t>
  </si>
  <si>
    <t>:= somme(PROVISION où Restructures ==0)</t>
  </si>
  <si>
    <t>:= somme(PROVISION où Restructures !=0)</t>
  </si>
  <si>
    <t>:= somme(SIGNATURE)</t>
  </si>
  <si>
    <t>:= somme(SIGNATURE - DOUTEUX_SIGNATURE)</t>
  </si>
  <si>
    <t>:= somme(DOUTEUX_SIGNATURE)</t>
  </si>
  <si>
    <t>:= somme(PROVISION_512)</t>
  </si>
  <si>
    <t>Portefeuille d'obligation et bon du trésor</t>
  </si>
  <si>
    <t>Encours bruts</t>
  </si>
  <si>
    <t>Encours sains</t>
  </si>
  <si>
    <t>Dépréciations</t>
  </si>
  <si>
    <t>-</t>
  </si>
  <si>
    <t>:= somme(DOUTEUX_292, Restructures*)</t>
  </si>
  <si>
    <t>*Restructurés:= TRESORERIE - DOUTEUX_292 - EFFET - COMPTE1 - CT - LT - MT - IMPAYES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</si>
</sst>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3" fontId="18" fillId="0" borderId="0" xfId="0" applyNumberFormat="1" applyFont="1"/>
    <xf numFmtId="0" fontId="18" fillId="0" borderId="0" xfId="0" applyFont="1"/>
    <xf numFmtId="0" fontId="16" fillId="0" borderId="0" xfId="0" applyFont="1"/>
    <xf numFmtId="14" fontId="16" fillId="0" borderId="0" xfId="0" applyNumberFormat="1" applyFont="1"/>
    <xf numFmtId="0" fontId="19" fillId="0" borderId="10" xfId="0" applyFont="1" applyFill="1" applyBorder="1"/>
    <xf numFmtId="49" fontId="20" fillId="0" borderId="10" xfId="0" applyNumberFormat="1" applyFont="1" applyFill="1" applyBorder="1" applyAlignment="1">
      <alignment horizontal="left" vertical="center"/>
    </xf>
    <xf numFmtId="0" fontId="1" fillId="0" borderId="10" xfId="0" applyFont="1" applyBorder="1"/>
    <xf numFmtId="10" fontId="18" fillId="0" borderId="0" xfId="1" applyNumberFormat="1" applyFont="1"/>
    <xf numFmtId="0" fontId="0" fillId="0" borderId="0" xfId="0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4" workbookViewId="0">
      <selection activeCell="E31" sqref="E31"/>
    </sheetView>
  </sheetViews>
  <sheetFormatPr baseColWidth="10" defaultRowHeight="14.25" x14ac:dyDescent="0.2"/>
  <cols>
    <col min="1" max="1" width="19.25" bestFit="1" customWidth="1"/>
    <col min="2" max="2" width="72.625" bestFit="1" customWidth="1"/>
  </cols>
  <sheetData>
    <row r="1" spans="1:2" ht="15" x14ac:dyDescent="0.25">
      <c r="A1" s="6" t="s">
        <v>12</v>
      </c>
      <c r="B1" s="6" t="s">
        <v>13</v>
      </c>
    </row>
    <row r="2" spans="1:2" x14ac:dyDescent="0.2">
      <c r="A2" s="7" t="s">
        <v>14</v>
      </c>
      <c r="B2" s="8" t="s">
        <v>15</v>
      </c>
    </row>
    <row r="3" spans="1:2" x14ac:dyDescent="0.2">
      <c r="A3" s="7" t="s">
        <v>16</v>
      </c>
      <c r="B3" s="8" t="s">
        <v>17</v>
      </c>
    </row>
    <row r="4" spans="1:2" x14ac:dyDescent="0.2">
      <c r="A4" s="7" t="s">
        <v>18</v>
      </c>
      <c r="B4" s="8" t="s">
        <v>19</v>
      </c>
    </row>
    <row r="5" spans="1:2" x14ac:dyDescent="0.2">
      <c r="A5" s="7" t="s">
        <v>20</v>
      </c>
      <c r="B5" s="8" t="s">
        <v>21</v>
      </c>
    </row>
    <row r="6" spans="1:2" x14ac:dyDescent="0.2">
      <c r="A6" s="7" t="s">
        <v>22</v>
      </c>
      <c r="B6" s="8" t="s">
        <v>23</v>
      </c>
    </row>
    <row r="7" spans="1:2" x14ac:dyDescent="0.2">
      <c r="A7" s="7" t="s">
        <v>24</v>
      </c>
      <c r="B7" s="8" t="s">
        <v>25</v>
      </c>
    </row>
    <row r="8" spans="1:2" x14ac:dyDescent="0.2">
      <c r="A8" s="7" t="s">
        <v>26</v>
      </c>
      <c r="B8" s="8" t="s">
        <v>27</v>
      </c>
    </row>
    <row r="9" spans="1:2" x14ac:dyDescent="0.2">
      <c r="A9" s="7" t="s">
        <v>28</v>
      </c>
      <c r="B9" s="8" t="s">
        <v>29</v>
      </c>
    </row>
    <row r="10" spans="1:2" x14ac:dyDescent="0.2">
      <c r="A10" s="7" t="s">
        <v>30</v>
      </c>
      <c r="B10" s="8" t="s">
        <v>31</v>
      </c>
    </row>
    <row r="11" spans="1:2" x14ac:dyDescent="0.2">
      <c r="A11" s="7" t="s">
        <v>32</v>
      </c>
      <c r="B11" s="8" t="s">
        <v>33</v>
      </c>
    </row>
    <row r="12" spans="1:2" x14ac:dyDescent="0.2">
      <c r="A12" s="7" t="s">
        <v>34</v>
      </c>
      <c r="B12" s="8" t="s">
        <v>35</v>
      </c>
    </row>
    <row r="13" spans="1:2" x14ac:dyDescent="0.2">
      <c r="A13" s="7" t="s">
        <v>36</v>
      </c>
      <c r="B13" s="8" t="s">
        <v>37</v>
      </c>
    </row>
    <row r="14" spans="1:2" x14ac:dyDescent="0.2">
      <c r="A14" s="7" t="s">
        <v>38</v>
      </c>
      <c r="B14" s="8" t="s">
        <v>39</v>
      </c>
    </row>
    <row r="15" spans="1:2" x14ac:dyDescent="0.2">
      <c r="A15" s="7" t="s">
        <v>40</v>
      </c>
      <c r="B15" s="8" t="s">
        <v>41</v>
      </c>
    </row>
    <row r="16" spans="1:2" x14ac:dyDescent="0.2">
      <c r="A16" s="7" t="s">
        <v>42</v>
      </c>
      <c r="B16" s="8" t="s">
        <v>43</v>
      </c>
    </row>
    <row r="17" spans="1:2" x14ac:dyDescent="0.2">
      <c r="A17" s="7" t="s">
        <v>44</v>
      </c>
      <c r="B17" s="8" t="s">
        <v>45</v>
      </c>
    </row>
    <row r="18" spans="1:2" x14ac:dyDescent="0.2">
      <c r="A18" s="7" t="s">
        <v>46</v>
      </c>
      <c r="B18" s="8" t="s">
        <v>47</v>
      </c>
    </row>
    <row r="19" spans="1:2" x14ac:dyDescent="0.2">
      <c r="A19" s="7" t="s">
        <v>48</v>
      </c>
      <c r="B19" s="8" t="s">
        <v>49</v>
      </c>
    </row>
    <row r="20" spans="1:2" x14ac:dyDescent="0.2">
      <c r="A20" s="7" t="s">
        <v>50</v>
      </c>
      <c r="B20" s="8" t="s">
        <v>51</v>
      </c>
    </row>
    <row r="21" spans="1:2" x14ac:dyDescent="0.2">
      <c r="A21" s="7" t="s">
        <v>52</v>
      </c>
      <c r="B21" s="8" t="s">
        <v>53</v>
      </c>
    </row>
    <row r="22" spans="1:2" x14ac:dyDescent="0.2">
      <c r="A22" s="7" t="s">
        <v>54</v>
      </c>
      <c r="B22" s="8" t="s">
        <v>55</v>
      </c>
    </row>
    <row r="23" spans="1:2" x14ac:dyDescent="0.2">
      <c r="A23" s="7" t="s">
        <v>56</v>
      </c>
      <c r="B23" s="8" t="s">
        <v>57</v>
      </c>
    </row>
    <row r="24" spans="1:2" x14ac:dyDescent="0.2">
      <c r="A24" s="7" t="s">
        <v>58</v>
      </c>
      <c r="B24" s="8" t="s">
        <v>59</v>
      </c>
    </row>
    <row r="25" spans="1:2" x14ac:dyDescent="0.2">
      <c r="A25" s="7" t="s">
        <v>60</v>
      </c>
      <c r="B25" s="8" t="s">
        <v>61</v>
      </c>
    </row>
    <row r="26" spans="1:2" x14ac:dyDescent="0.2">
      <c r="A26" s="7" t="s">
        <v>62</v>
      </c>
      <c r="B26" s="8" t="s">
        <v>63</v>
      </c>
    </row>
    <row r="27" spans="1:2" x14ac:dyDescent="0.2">
      <c r="A27" s="7" t="s">
        <v>64</v>
      </c>
      <c r="B27" s="8" t="s">
        <v>65</v>
      </c>
    </row>
    <row r="28" spans="1:2" x14ac:dyDescent="0.2">
      <c r="A28" s="7" t="s">
        <v>66</v>
      </c>
      <c r="B28" s="8" t="s">
        <v>67</v>
      </c>
    </row>
    <row r="29" spans="1:2" x14ac:dyDescent="0.2">
      <c r="A29" s="7" t="s">
        <v>68</v>
      </c>
      <c r="B29" s="8" t="s">
        <v>69</v>
      </c>
    </row>
    <row r="30" spans="1:2" x14ac:dyDescent="0.2">
      <c r="A30" s="7" t="s">
        <v>70</v>
      </c>
      <c r="B30" s="8" t="s">
        <v>71</v>
      </c>
    </row>
    <row r="31" spans="1:2" x14ac:dyDescent="0.2">
      <c r="A31" s="7" t="s">
        <v>72</v>
      </c>
      <c r="B31" s="8" t="s">
        <v>73</v>
      </c>
    </row>
    <row r="32" spans="1:2" x14ac:dyDescent="0.2">
      <c r="A32" s="7" t="s">
        <v>74</v>
      </c>
      <c r="B32" s="8" t="s">
        <v>75</v>
      </c>
    </row>
    <row r="33" spans="1:2" x14ac:dyDescent="0.2">
      <c r="A33" s="7" t="s">
        <v>76</v>
      </c>
      <c r="B33" s="8" t="s">
        <v>77</v>
      </c>
    </row>
    <row r="34" spans="1:2" x14ac:dyDescent="0.2">
      <c r="A34" s="7" t="s">
        <v>78</v>
      </c>
      <c r="B34" s="8" t="s">
        <v>79</v>
      </c>
    </row>
    <row r="35" spans="1:2" x14ac:dyDescent="0.2">
      <c r="A35" s="7" t="s">
        <v>80</v>
      </c>
      <c r="B35" s="8" t="s">
        <v>81</v>
      </c>
    </row>
    <row r="36" spans="1:2" x14ac:dyDescent="0.2">
      <c r="A36" s="7" t="s">
        <v>82</v>
      </c>
      <c r="B36" s="8" t="s">
        <v>83</v>
      </c>
    </row>
    <row r="37" spans="1:2" x14ac:dyDescent="0.2">
      <c r="A37" s="7" t="s">
        <v>84</v>
      </c>
      <c r="B37" s="8" t="s">
        <v>85</v>
      </c>
    </row>
    <row r="38" spans="1:2" x14ac:dyDescent="0.2">
      <c r="A38" s="7" t="s">
        <v>86</v>
      </c>
      <c r="B38" s="8" t="s">
        <v>87</v>
      </c>
    </row>
    <row r="39" spans="1:2" x14ac:dyDescent="0.2">
      <c r="A39" s="7" t="s">
        <v>88</v>
      </c>
      <c r="B39" s="8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baseColWidth="10" defaultRowHeight="14.25" x14ac:dyDescent="0.2"/>
  <cols>
    <col min="1" max="1" width="45.25" bestFit="1" customWidth="1"/>
    <col min="2" max="4" width="16" bestFit="1" customWidth="1"/>
    <col min="5" max="5" width="14.375" bestFit="1" customWidth="1"/>
    <col min="6" max="8" width="14.625" customWidth="1"/>
    <col min="9" max="9" width="22.375" bestFit="1" customWidth="1"/>
  </cols>
  <sheetData>
    <row r="1" spans="1:9" ht="60" x14ac:dyDescent="0.2">
      <c r="A1" s="10"/>
      <c r="B1" s="11">
        <v>44196</v>
      </c>
      <c r="C1" s="11">
        <v>44377</v>
      </c>
      <c r="D1" s="11">
        <v>44561</v>
      </c>
      <c r="E1" s="12" t="s">
        <v>0</v>
      </c>
      <c r="F1" s="12" t="s">
        <v>1</v>
      </c>
      <c r="G1" s="13" t="s">
        <v>100</v>
      </c>
      <c r="H1" s="13" t="s">
        <v>102</v>
      </c>
      <c r="I1" s="12" t="s">
        <v>90</v>
      </c>
    </row>
    <row r="2" spans="1:9" ht="15" x14ac:dyDescent="0.25">
      <c r="A2" s="4" t="s">
        <v>2</v>
      </c>
      <c r="B2" s="2">
        <v>1151998023100</v>
      </c>
      <c r="C2" s="2">
        <v>2070612152694</v>
      </c>
      <c r="D2" s="2">
        <v>2301518745927</v>
      </c>
      <c r="E2" s="2">
        <v>230906593233</v>
      </c>
      <c r="F2" s="9">
        <v>0.100327922004388</v>
      </c>
      <c r="G2" s="2">
        <v>2070612</v>
      </c>
      <c r="H2" s="2">
        <f>C2/1000000 - G2</f>
        <v>0.15269399993121624</v>
      </c>
      <c r="I2" t="s">
        <v>91</v>
      </c>
    </row>
    <row r="3" spans="1:9" ht="15" x14ac:dyDescent="0.25">
      <c r="A3" s="4" t="s">
        <v>3</v>
      </c>
      <c r="B3" s="2">
        <v>425453065717</v>
      </c>
      <c r="C3" s="2">
        <v>1006378235859</v>
      </c>
      <c r="D3" s="2">
        <v>1095286108271</v>
      </c>
      <c r="E3" s="2">
        <v>88907872412</v>
      </c>
      <c r="F3" s="9">
        <v>8.1173194602411694E-2</v>
      </c>
      <c r="G3" s="2">
        <v>1003285</v>
      </c>
      <c r="H3" s="2">
        <f t="shared" ref="H3:H11" si="0">C3/1000000 - G3</f>
        <v>3093.2358590000076</v>
      </c>
      <c r="I3" t="s">
        <v>92</v>
      </c>
    </row>
    <row r="4" spans="1:9" ht="15" x14ac:dyDescent="0.25">
      <c r="A4" s="4" t="s">
        <v>4</v>
      </c>
      <c r="B4" s="2">
        <v>29684178296</v>
      </c>
      <c r="C4" s="2">
        <v>59276930446</v>
      </c>
      <c r="D4" s="2">
        <v>48643535318</v>
      </c>
      <c r="E4" s="2">
        <v>-10633395128</v>
      </c>
      <c r="F4" s="9">
        <v>-0.21859832058845499</v>
      </c>
      <c r="G4" s="2">
        <v>59276</v>
      </c>
      <c r="H4" s="2">
        <f t="shared" si="0"/>
        <v>0.93044599999848288</v>
      </c>
      <c r="I4" t="s">
        <v>93</v>
      </c>
    </row>
    <row r="5" spans="1:9" ht="15" x14ac:dyDescent="0.25">
      <c r="A5" s="4" t="s">
        <v>5</v>
      </c>
      <c r="B5" s="2">
        <v>1113392834</v>
      </c>
      <c r="C5" s="2">
        <v>3091936577</v>
      </c>
      <c r="D5" s="2">
        <v>2059856078</v>
      </c>
      <c r="E5" s="2">
        <v>-1032080499</v>
      </c>
      <c r="F5" s="9">
        <v>-0.50104495650108205</v>
      </c>
      <c r="G5" s="2">
        <v>3092</v>
      </c>
      <c r="H5" s="2">
        <f t="shared" si="0"/>
        <v>-6.3423000000057073E-2</v>
      </c>
      <c r="I5" t="s">
        <v>94</v>
      </c>
    </row>
    <row r="6" spans="1:9" ht="15" x14ac:dyDescent="0.25">
      <c r="A6" s="4" t="s">
        <v>6</v>
      </c>
      <c r="B6" s="2">
        <v>3395519370</v>
      </c>
      <c r="C6" s="2">
        <v>19869257468</v>
      </c>
      <c r="D6" s="2">
        <v>29015838820</v>
      </c>
      <c r="E6" s="2">
        <v>9146581352</v>
      </c>
      <c r="F6" s="9">
        <v>0.31522719052655701</v>
      </c>
      <c r="G6" s="2">
        <v>20223</v>
      </c>
      <c r="H6" s="2">
        <f t="shared" si="0"/>
        <v>-353.74253200000021</v>
      </c>
      <c r="I6" t="s">
        <v>95</v>
      </c>
    </row>
    <row r="7" spans="1:9" ht="15" x14ac:dyDescent="0.25">
      <c r="A7" s="4" t="s">
        <v>7</v>
      </c>
      <c r="B7" s="2">
        <v>27573890721</v>
      </c>
      <c r="C7" s="2">
        <v>62002312090</v>
      </c>
      <c r="D7" s="2">
        <v>62028724124</v>
      </c>
      <c r="E7" s="2">
        <v>26412034</v>
      </c>
      <c r="F7" s="9">
        <v>4.2580327699793402E-4</v>
      </c>
      <c r="G7" s="2">
        <v>62002</v>
      </c>
      <c r="H7" s="2">
        <f t="shared" si="0"/>
        <v>0.31208999999944353</v>
      </c>
      <c r="I7" t="s">
        <v>96</v>
      </c>
    </row>
    <row r="8" spans="1:9" ht="15" x14ac:dyDescent="0.25">
      <c r="A8" s="4" t="s">
        <v>8</v>
      </c>
      <c r="B8" s="2">
        <v>1577451088817</v>
      </c>
      <c r="C8" s="2">
        <v>3076990388553</v>
      </c>
      <c r="D8" s="2">
        <v>3396804854198</v>
      </c>
      <c r="E8" s="2">
        <v>319814465645</v>
      </c>
      <c r="F8" s="9">
        <v>9.41515569402675E-2</v>
      </c>
      <c r="G8" s="2">
        <v>3073898</v>
      </c>
      <c r="H8" s="2">
        <f t="shared" si="0"/>
        <v>3092.3885530000553</v>
      </c>
      <c r="I8" t="s">
        <v>97</v>
      </c>
    </row>
    <row r="9" spans="1:9" ht="15" x14ac:dyDescent="0.25">
      <c r="A9" s="4" t="s">
        <v>101</v>
      </c>
      <c r="B9" s="2">
        <v>33079697666</v>
      </c>
      <c r="C9" s="2">
        <v>79146187914</v>
      </c>
      <c r="D9" s="2">
        <v>77659374138</v>
      </c>
      <c r="E9" s="2">
        <v>-1486813776</v>
      </c>
      <c r="F9" s="9">
        <v>-1.9145322667138E-2</v>
      </c>
      <c r="G9" s="9"/>
      <c r="H9" s="2">
        <f t="shared" si="0"/>
        <v>79146.187913999995</v>
      </c>
      <c r="I9" t="s">
        <v>98</v>
      </c>
    </row>
    <row r="10" spans="1:9" ht="15" x14ac:dyDescent="0.25">
      <c r="A10" s="4" t="s">
        <v>10</v>
      </c>
      <c r="B10" s="9">
        <v>2.8715064611815298E-2</v>
      </c>
      <c r="C10" s="9">
        <v>3.8223569687363103E-2</v>
      </c>
      <c r="D10" s="9">
        <v>3.3742664175746499E-2</v>
      </c>
      <c r="E10" s="3"/>
      <c r="F10" s="3"/>
      <c r="G10" s="3"/>
      <c r="H10" s="2">
        <f t="shared" si="0"/>
        <v>3.8223569687363104E-8</v>
      </c>
      <c r="I10" t="s">
        <v>99</v>
      </c>
    </row>
    <row r="11" spans="1:9" ht="15" x14ac:dyDescent="0.25">
      <c r="A11" s="4" t="s">
        <v>11</v>
      </c>
      <c r="B11" s="9">
        <v>2.1676165265854901E-2</v>
      </c>
      <c r="C11" s="9">
        <v>2.67268057764957E-2</v>
      </c>
      <c r="D11" s="9">
        <v>2.3468887274309399E-2</v>
      </c>
      <c r="E11" s="3"/>
      <c r="F11" s="3"/>
      <c r="G11" s="3"/>
      <c r="H11" s="2">
        <f t="shared" si="0"/>
        <v>2.6726805776495702E-8</v>
      </c>
      <c r="I11" t="s">
        <v>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H9" sqref="H9"/>
    </sheetView>
  </sheetViews>
  <sheetFormatPr baseColWidth="10" defaultRowHeight="14.25" x14ac:dyDescent="0.2"/>
  <cols>
    <col min="2" max="2" width="44.375" bestFit="1" customWidth="1"/>
    <col min="5" max="5" width="24.75" bestFit="1" customWidth="1"/>
    <col min="6" max="6" width="17.25" hidden="1" customWidth="1"/>
    <col min="7" max="7" width="19" bestFit="1" customWidth="1"/>
  </cols>
  <sheetData>
    <row r="1" spans="1:8" ht="15" x14ac:dyDescent="0.25">
      <c r="B1" s="4" t="s">
        <v>103</v>
      </c>
      <c r="C1" s="4" t="s">
        <v>104</v>
      </c>
      <c r="D1" s="4" t="s">
        <v>105</v>
      </c>
      <c r="E1" s="4" t="s">
        <v>106</v>
      </c>
      <c r="F1" s="4" t="s">
        <v>107</v>
      </c>
      <c r="G1" s="4" t="s">
        <v>108</v>
      </c>
      <c r="H1" s="4" t="s">
        <v>109</v>
      </c>
    </row>
    <row r="2" spans="1:8" x14ac:dyDescent="0.2">
      <c r="A2">
        <v>1</v>
      </c>
      <c r="B2" t="s">
        <v>110</v>
      </c>
      <c r="C2" s="2">
        <v>160000</v>
      </c>
      <c r="D2" s="2">
        <v>0</v>
      </c>
      <c r="E2" s="2">
        <v>160000</v>
      </c>
      <c r="F2" s="2">
        <v>160000</v>
      </c>
      <c r="G2" s="3" t="s">
        <v>111</v>
      </c>
      <c r="H2" t="s">
        <v>112</v>
      </c>
    </row>
    <row r="3" spans="1:8" x14ac:dyDescent="0.2">
      <c r="A3">
        <v>2</v>
      </c>
      <c r="B3" s="1" t="s">
        <v>113</v>
      </c>
      <c r="C3" s="2">
        <v>116392.87628</v>
      </c>
      <c r="D3" s="2">
        <v>0</v>
      </c>
      <c r="E3" s="2">
        <v>116392.87628</v>
      </c>
      <c r="F3" s="2">
        <v>116392.87628</v>
      </c>
      <c r="G3" s="3" t="s">
        <v>114</v>
      </c>
      <c r="H3" t="s">
        <v>115</v>
      </c>
    </row>
    <row r="4" spans="1:8" x14ac:dyDescent="0.2">
      <c r="A4">
        <v>3</v>
      </c>
      <c r="B4" t="s">
        <v>116</v>
      </c>
      <c r="C4" s="2">
        <v>0</v>
      </c>
      <c r="D4" s="2">
        <v>95837.782537000006</v>
      </c>
      <c r="E4" s="2">
        <v>95837.782537000006</v>
      </c>
      <c r="F4" s="2">
        <v>95837.782537000006</v>
      </c>
      <c r="G4" s="3" t="s">
        <v>117</v>
      </c>
      <c r="H4" t="s">
        <v>118</v>
      </c>
    </row>
    <row r="5" spans="1:8" x14ac:dyDescent="0.2">
      <c r="A5">
        <v>4</v>
      </c>
      <c r="B5" t="s">
        <v>119</v>
      </c>
      <c r="C5" s="2">
        <v>11446.223400000001</v>
      </c>
      <c r="D5" s="2">
        <v>66961.114298999993</v>
      </c>
      <c r="E5" s="2">
        <v>78407.337698999996</v>
      </c>
      <c r="F5" s="2">
        <v>78407.337698999996</v>
      </c>
      <c r="G5" s="3" t="s">
        <v>120</v>
      </c>
    </row>
    <row r="6" spans="1:8" x14ac:dyDescent="0.2">
      <c r="A6">
        <v>5</v>
      </c>
      <c r="B6" t="s">
        <v>121</v>
      </c>
      <c r="C6" s="2">
        <v>70000</v>
      </c>
      <c r="D6" s="2">
        <v>0</v>
      </c>
      <c r="E6" s="2">
        <v>70000</v>
      </c>
      <c r="F6" s="2">
        <v>70000</v>
      </c>
      <c r="G6" s="3" t="s">
        <v>122</v>
      </c>
    </row>
    <row r="7" spans="1:8" x14ac:dyDescent="0.2">
      <c r="A7">
        <v>6</v>
      </c>
      <c r="B7" t="s">
        <v>123</v>
      </c>
      <c r="C7" s="2">
        <v>0</v>
      </c>
      <c r="D7" s="2">
        <v>66961.114298999993</v>
      </c>
      <c r="E7" s="2">
        <v>66961.114298999993</v>
      </c>
      <c r="F7" s="2">
        <v>66961.114298999993</v>
      </c>
      <c r="G7" s="3" t="s">
        <v>122</v>
      </c>
    </row>
    <row r="8" spans="1:8" x14ac:dyDescent="0.2">
      <c r="A8">
        <v>7</v>
      </c>
      <c r="B8" t="s">
        <v>124</v>
      </c>
      <c r="C8" s="2">
        <v>49749.054406000003</v>
      </c>
      <c r="D8" s="2">
        <v>0</v>
      </c>
      <c r="E8" s="2">
        <v>49749.054406000003</v>
      </c>
      <c r="F8" s="2">
        <v>49749.054406000003</v>
      </c>
      <c r="G8" s="3" t="s">
        <v>122</v>
      </c>
    </row>
    <row r="9" spans="1:8" x14ac:dyDescent="0.2">
      <c r="A9">
        <v>8</v>
      </c>
      <c r="B9" t="s">
        <v>125</v>
      </c>
      <c r="C9" s="2">
        <v>33408.601298000001</v>
      </c>
      <c r="D9" s="2">
        <v>5591.7513609999996</v>
      </c>
      <c r="E9" s="2">
        <v>39000.352658999996</v>
      </c>
      <c r="F9" s="2">
        <v>39000.352658999996</v>
      </c>
      <c r="G9" s="3" t="s">
        <v>126</v>
      </c>
    </row>
    <row r="10" spans="1:8" x14ac:dyDescent="0.2">
      <c r="A10">
        <v>9</v>
      </c>
      <c r="B10" t="s">
        <v>127</v>
      </c>
      <c r="C10" s="2">
        <v>38686.473274999997</v>
      </c>
      <c r="D10" s="2">
        <v>0</v>
      </c>
      <c r="E10" s="2">
        <v>38686.473274999997</v>
      </c>
      <c r="F10" s="2">
        <v>38686.473274999997</v>
      </c>
      <c r="G10" s="3" t="s">
        <v>126</v>
      </c>
    </row>
    <row r="11" spans="1:8" x14ac:dyDescent="0.2">
      <c r="A11">
        <v>10</v>
      </c>
      <c r="B11" t="s">
        <v>128</v>
      </c>
      <c r="C11" s="2">
        <v>31549.600025</v>
      </c>
      <c r="D11" s="2">
        <v>6265.1723080000002</v>
      </c>
      <c r="E11" s="2">
        <v>37814.772333000001</v>
      </c>
      <c r="F11" s="2">
        <v>37814.772333000001</v>
      </c>
      <c r="G11" s="3" t="s">
        <v>122</v>
      </c>
    </row>
    <row r="12" spans="1:8" x14ac:dyDescent="0.2">
      <c r="A12">
        <v>11</v>
      </c>
      <c r="B12" s="1" t="s">
        <v>129</v>
      </c>
      <c r="C12" s="2">
        <v>29439.856816</v>
      </c>
      <c r="D12" s="2">
        <v>3394.812101</v>
      </c>
      <c r="E12" s="2">
        <v>32834.668917000003</v>
      </c>
      <c r="F12" s="2">
        <v>32834.668917000003</v>
      </c>
      <c r="G12" s="3" t="s">
        <v>130</v>
      </c>
    </row>
    <row r="13" spans="1:8" x14ac:dyDescent="0.2">
      <c r="A13">
        <v>12</v>
      </c>
      <c r="B13" t="s">
        <v>131</v>
      </c>
      <c r="C13" s="2">
        <v>26567.623378</v>
      </c>
      <c r="D13" s="2">
        <v>4126.3657659999999</v>
      </c>
      <c r="E13" s="2">
        <v>30693.989143999999</v>
      </c>
      <c r="F13" s="2">
        <v>30693.989143999999</v>
      </c>
      <c r="G13" s="3" t="s">
        <v>132</v>
      </c>
    </row>
    <row r="14" spans="1:8" x14ac:dyDescent="0.2">
      <c r="A14">
        <v>13</v>
      </c>
      <c r="B14" t="s">
        <v>133</v>
      </c>
      <c r="C14" s="2">
        <v>28910.118781000001</v>
      </c>
      <c r="D14" s="2">
        <v>0</v>
      </c>
      <c r="E14" s="2">
        <v>28910.118781000001</v>
      </c>
      <c r="F14" s="2">
        <v>28910.118781000001</v>
      </c>
      <c r="G14" s="3" t="s">
        <v>111</v>
      </c>
    </row>
    <row r="15" spans="1:8" x14ac:dyDescent="0.2">
      <c r="A15">
        <v>14</v>
      </c>
      <c r="B15" t="s">
        <v>134</v>
      </c>
      <c r="C15" s="2">
        <v>13876.001247</v>
      </c>
      <c r="D15" s="2">
        <v>14162.761285</v>
      </c>
      <c r="E15" s="2">
        <v>28038.762532000001</v>
      </c>
      <c r="F15" s="2">
        <v>28038.762532000001</v>
      </c>
      <c r="G15" s="3" t="s">
        <v>122</v>
      </c>
    </row>
    <row r="16" spans="1:8" x14ac:dyDescent="0.2">
      <c r="A16">
        <v>15</v>
      </c>
      <c r="B16" s="1" t="s">
        <v>135</v>
      </c>
      <c r="C16" s="2">
        <v>7086.0829970000004</v>
      </c>
      <c r="D16" s="2">
        <v>20600</v>
      </c>
      <c r="E16" s="2">
        <v>27686.082997000001</v>
      </c>
      <c r="F16" s="2">
        <v>27686.082997000001</v>
      </c>
      <c r="G16" s="3" t="s">
        <v>136</v>
      </c>
    </row>
    <row r="17" spans="1:7" x14ac:dyDescent="0.2">
      <c r="A17">
        <v>16</v>
      </c>
      <c r="B17" t="s">
        <v>137</v>
      </c>
      <c r="C17" s="2">
        <v>0</v>
      </c>
      <c r="D17" s="2">
        <v>27552.088897000001</v>
      </c>
      <c r="E17" s="2">
        <v>27552.088897000001</v>
      </c>
      <c r="F17" s="2">
        <v>27552.088897000001</v>
      </c>
      <c r="G17" s="3" t="s">
        <v>138</v>
      </c>
    </row>
    <row r="18" spans="1:7" x14ac:dyDescent="0.2">
      <c r="A18">
        <v>17</v>
      </c>
      <c r="B18" t="s">
        <v>139</v>
      </c>
      <c r="C18" s="2">
        <v>14009.885294</v>
      </c>
      <c r="D18" s="2">
        <v>13391.140366</v>
      </c>
      <c r="E18" s="2">
        <v>27401.025659999999</v>
      </c>
      <c r="F18" s="2">
        <v>27401.025659999999</v>
      </c>
      <c r="G18" s="3" t="s">
        <v>126</v>
      </c>
    </row>
    <row r="19" spans="1:7" x14ac:dyDescent="0.2">
      <c r="A19">
        <v>18</v>
      </c>
      <c r="B19" t="s">
        <v>140</v>
      </c>
      <c r="C19" s="2">
        <v>0</v>
      </c>
      <c r="D19" s="2">
        <v>27178.069594000001</v>
      </c>
      <c r="E19" s="2">
        <v>27178.069594000001</v>
      </c>
      <c r="F19" s="2">
        <v>27178.069594000001</v>
      </c>
      <c r="G19" s="3" t="s">
        <v>141</v>
      </c>
    </row>
    <row r="20" spans="1:7" x14ac:dyDescent="0.2">
      <c r="A20">
        <v>19</v>
      </c>
      <c r="B20" t="s">
        <v>142</v>
      </c>
      <c r="C20" s="2">
        <v>24639.787394999999</v>
      </c>
      <c r="D20" s="2">
        <v>0</v>
      </c>
      <c r="E20" s="2">
        <v>24639.787394999999</v>
      </c>
      <c r="F20" s="2">
        <v>24639.787394999999</v>
      </c>
      <c r="G20" s="3" t="s">
        <v>111</v>
      </c>
    </row>
    <row r="21" spans="1:7" x14ac:dyDescent="0.2">
      <c r="A21">
        <v>20</v>
      </c>
      <c r="B21" t="s">
        <v>143</v>
      </c>
      <c r="C21" s="2">
        <v>3960.030006</v>
      </c>
      <c r="D21" s="2">
        <v>17124.779756</v>
      </c>
      <c r="E21" s="2">
        <v>21084.809762000001</v>
      </c>
      <c r="F21" s="2">
        <v>21084.809762000001</v>
      </c>
      <c r="G21" s="3" t="s">
        <v>138</v>
      </c>
    </row>
    <row r="22" spans="1:7" x14ac:dyDescent="0.2">
      <c r="A22">
        <v>21</v>
      </c>
      <c r="B22" t="s">
        <v>144</v>
      </c>
      <c r="C22" s="2">
        <v>20475.052360000001</v>
      </c>
      <c r="D22" s="2">
        <v>0</v>
      </c>
      <c r="E22" s="2">
        <v>20475.052360000001</v>
      </c>
      <c r="F22" s="2">
        <v>20475.052360000001</v>
      </c>
      <c r="G22" s="3" t="s">
        <v>111</v>
      </c>
    </row>
    <row r="23" spans="1:7" x14ac:dyDescent="0.2">
      <c r="A23">
        <v>22</v>
      </c>
      <c r="B23" t="s">
        <v>145</v>
      </c>
      <c r="C23" s="2">
        <v>19655.829690999999</v>
      </c>
      <c r="D23" s="2">
        <v>0</v>
      </c>
      <c r="E23" s="2">
        <v>19655.829690999999</v>
      </c>
      <c r="F23" s="2">
        <v>19655.829690999999</v>
      </c>
      <c r="G23" s="3" t="s">
        <v>146</v>
      </c>
    </row>
    <row r="24" spans="1:7" x14ac:dyDescent="0.2">
      <c r="A24">
        <v>23</v>
      </c>
      <c r="B24" t="s">
        <v>147</v>
      </c>
      <c r="C24" s="2">
        <v>18543.601111</v>
      </c>
      <c r="D24" s="2">
        <v>0</v>
      </c>
      <c r="E24" s="2">
        <v>18543.601111</v>
      </c>
      <c r="F24" s="2">
        <v>18543.601111</v>
      </c>
      <c r="G24" s="3" t="s">
        <v>148</v>
      </c>
    </row>
    <row r="25" spans="1:7" x14ac:dyDescent="0.2">
      <c r="A25">
        <v>24</v>
      </c>
      <c r="B25" t="s">
        <v>149</v>
      </c>
      <c r="C25" s="2">
        <v>18449.355035</v>
      </c>
      <c r="D25" s="2">
        <v>0</v>
      </c>
      <c r="E25" s="2">
        <v>18449.355035</v>
      </c>
      <c r="F25" s="2">
        <v>18449.355035</v>
      </c>
      <c r="G25" s="3" t="s">
        <v>126</v>
      </c>
    </row>
    <row r="26" spans="1:7" x14ac:dyDescent="0.2">
      <c r="A26">
        <v>25</v>
      </c>
      <c r="B26" t="s">
        <v>150</v>
      </c>
      <c r="C26" s="2">
        <v>8006.2844930000001</v>
      </c>
      <c r="D26" s="2">
        <v>10426.207832</v>
      </c>
      <c r="E26" s="2">
        <v>18432.492324999999</v>
      </c>
      <c r="F26" s="2">
        <v>18432.492324999999</v>
      </c>
      <c r="G26" s="3" t="s">
        <v>122</v>
      </c>
    </row>
    <row r="27" spans="1:7" x14ac:dyDescent="0.2">
      <c r="A27">
        <v>26</v>
      </c>
      <c r="B27" t="s">
        <v>151</v>
      </c>
      <c r="C27" s="2">
        <v>12250</v>
      </c>
      <c r="D27" s="2">
        <v>5800</v>
      </c>
      <c r="E27" s="2">
        <v>18050</v>
      </c>
      <c r="F27" s="2">
        <v>18050</v>
      </c>
      <c r="G27" s="3" t="s">
        <v>141</v>
      </c>
    </row>
    <row r="28" spans="1:7" x14ac:dyDescent="0.2">
      <c r="A28">
        <v>27</v>
      </c>
      <c r="B28" t="s">
        <v>152</v>
      </c>
      <c r="C28" s="2">
        <v>17271.398894000002</v>
      </c>
      <c r="D28" s="2">
        <v>0</v>
      </c>
      <c r="E28" s="2">
        <v>17271.398894000002</v>
      </c>
      <c r="F28" s="2">
        <v>17271.398894000002</v>
      </c>
      <c r="G28" s="3" t="s">
        <v>111</v>
      </c>
    </row>
    <row r="29" spans="1:7" x14ac:dyDescent="0.2">
      <c r="A29">
        <v>28</v>
      </c>
      <c r="B29" t="s">
        <v>153</v>
      </c>
      <c r="C29" s="2">
        <v>7025.0756179999998</v>
      </c>
      <c r="D29" s="2">
        <v>9814.7116019999994</v>
      </c>
      <c r="E29" s="2">
        <v>16839.787219999998</v>
      </c>
      <c r="F29" s="2">
        <v>16839.787219999998</v>
      </c>
      <c r="G29" s="3" t="s">
        <v>122</v>
      </c>
    </row>
    <row r="30" spans="1:7" x14ac:dyDescent="0.2">
      <c r="A30">
        <v>29</v>
      </c>
      <c r="B30" t="s">
        <v>154</v>
      </c>
      <c r="C30" s="2">
        <v>16671.051364999999</v>
      </c>
      <c r="D30" s="2">
        <v>0</v>
      </c>
      <c r="E30" s="2">
        <v>16671.051364999999</v>
      </c>
      <c r="F30" s="2">
        <v>16671.051364999999</v>
      </c>
      <c r="G30" s="3" t="s">
        <v>122</v>
      </c>
    </row>
    <row r="31" spans="1:7" x14ac:dyDescent="0.2">
      <c r="A31">
        <v>30</v>
      </c>
      <c r="B31" t="s">
        <v>155</v>
      </c>
      <c r="C31" s="2">
        <v>16621.985291000001</v>
      </c>
      <c r="D31" s="2">
        <v>0</v>
      </c>
      <c r="E31" s="2">
        <v>16621.985291000001</v>
      </c>
      <c r="F31" s="2">
        <v>16621.985291000001</v>
      </c>
      <c r="G31" s="3" t="s">
        <v>146</v>
      </c>
    </row>
    <row r="32" spans="1:7" x14ac:dyDescent="0.2">
      <c r="A32">
        <v>31</v>
      </c>
      <c r="B32" t="s">
        <v>156</v>
      </c>
      <c r="C32" s="2">
        <v>3050</v>
      </c>
      <c r="D32" s="2">
        <v>13172.602808</v>
      </c>
      <c r="E32" s="2">
        <v>16222.602808</v>
      </c>
      <c r="F32" s="2">
        <v>16222.602808</v>
      </c>
      <c r="G32" s="3" t="s">
        <v>122</v>
      </c>
    </row>
    <row r="33" spans="1:7" x14ac:dyDescent="0.2">
      <c r="A33">
        <v>32</v>
      </c>
      <c r="B33" t="s">
        <v>157</v>
      </c>
      <c r="C33" s="2">
        <v>9154.3960019999995</v>
      </c>
      <c r="D33" s="2">
        <v>6000</v>
      </c>
      <c r="E33" s="2">
        <v>15154.396001999999</v>
      </c>
      <c r="F33" s="2">
        <v>15154.396001999999</v>
      </c>
      <c r="G33" s="3" t="s">
        <v>158</v>
      </c>
    </row>
    <row r="34" spans="1:7" x14ac:dyDescent="0.2">
      <c r="A34">
        <v>33</v>
      </c>
      <c r="B34" t="s">
        <v>159</v>
      </c>
      <c r="C34" s="2">
        <v>15048.570938999999</v>
      </c>
      <c r="D34" s="2">
        <v>0</v>
      </c>
      <c r="E34" s="2">
        <v>15048.570938999999</v>
      </c>
      <c r="F34" s="2">
        <v>15048.570938999999</v>
      </c>
      <c r="G34" s="3" t="s">
        <v>111</v>
      </c>
    </row>
    <row r="35" spans="1:7" x14ac:dyDescent="0.2">
      <c r="A35">
        <v>34</v>
      </c>
      <c r="B35" t="s">
        <v>160</v>
      </c>
      <c r="C35" s="2">
        <v>10000</v>
      </c>
      <c r="D35" s="2">
        <v>5000</v>
      </c>
      <c r="E35" s="2">
        <v>15000</v>
      </c>
      <c r="F35" s="2">
        <v>15000</v>
      </c>
      <c r="G35" s="3" t="s">
        <v>161</v>
      </c>
    </row>
    <row r="36" spans="1:7" x14ac:dyDescent="0.2">
      <c r="A36">
        <v>35</v>
      </c>
      <c r="B36" t="s">
        <v>162</v>
      </c>
      <c r="C36" s="2">
        <v>15000</v>
      </c>
      <c r="D36" s="2">
        <v>0</v>
      </c>
      <c r="E36" s="2">
        <v>15000</v>
      </c>
      <c r="F36" s="2">
        <v>15000</v>
      </c>
      <c r="G36" s="3" t="s">
        <v>146</v>
      </c>
    </row>
    <row r="37" spans="1:7" x14ac:dyDescent="0.2">
      <c r="A37">
        <v>36</v>
      </c>
      <c r="B37" t="s">
        <v>163</v>
      </c>
      <c r="C37" s="2">
        <v>7000</v>
      </c>
      <c r="D37" s="2">
        <v>7554.9341320000003</v>
      </c>
      <c r="E37" s="2">
        <v>14554.934132</v>
      </c>
      <c r="F37" s="2">
        <v>14554.934132</v>
      </c>
      <c r="G37" s="3" t="s">
        <v>161</v>
      </c>
    </row>
    <row r="38" spans="1:7" x14ac:dyDescent="0.2">
      <c r="A38">
        <v>37</v>
      </c>
      <c r="B38" t="s">
        <v>164</v>
      </c>
      <c r="C38" s="2">
        <v>12067.371703000001</v>
      </c>
      <c r="D38" s="2">
        <v>2411.3175980000001</v>
      </c>
      <c r="E38" s="2">
        <v>14478.689301</v>
      </c>
      <c r="F38" s="2">
        <v>14478.689301</v>
      </c>
      <c r="G38" s="3" t="s">
        <v>161</v>
      </c>
    </row>
    <row r="39" spans="1:7" x14ac:dyDescent="0.2">
      <c r="A39">
        <v>38</v>
      </c>
      <c r="B39" t="s">
        <v>165</v>
      </c>
      <c r="C39" s="2">
        <v>13963.859101</v>
      </c>
      <c r="D39" s="2">
        <v>69.9375</v>
      </c>
      <c r="E39" s="2">
        <v>14033.796601</v>
      </c>
      <c r="F39" s="2">
        <v>14033.796601</v>
      </c>
      <c r="G39" s="3" t="s">
        <v>111</v>
      </c>
    </row>
    <row r="40" spans="1:7" x14ac:dyDescent="0.2">
      <c r="A40">
        <v>39</v>
      </c>
      <c r="B40" t="s">
        <v>166</v>
      </c>
      <c r="C40" s="2">
        <v>93.335727000000006</v>
      </c>
      <c r="D40" s="2">
        <v>13775.097</v>
      </c>
      <c r="E40" s="2">
        <v>13868.432726999999</v>
      </c>
      <c r="F40" s="2">
        <v>13868.432726999999</v>
      </c>
      <c r="G40" s="3" t="s">
        <v>120</v>
      </c>
    </row>
    <row r="41" spans="1:7" x14ac:dyDescent="0.2">
      <c r="A41">
        <v>40</v>
      </c>
      <c r="B41" t="s">
        <v>167</v>
      </c>
      <c r="C41" s="2">
        <v>5955.0073179999999</v>
      </c>
      <c r="D41" s="2">
        <v>7838.9936580000003</v>
      </c>
      <c r="E41" s="2">
        <v>13794.000975999999</v>
      </c>
      <c r="F41" s="2">
        <v>13794.000975999999</v>
      </c>
      <c r="G41" s="3" t="s">
        <v>168</v>
      </c>
    </row>
    <row r="42" spans="1:7" x14ac:dyDescent="0.2">
      <c r="A42">
        <v>41</v>
      </c>
      <c r="B42" t="s">
        <v>169</v>
      </c>
      <c r="C42" s="2">
        <v>13593.268366</v>
      </c>
      <c r="D42" s="2">
        <v>0</v>
      </c>
      <c r="E42" s="2">
        <v>13593.268366</v>
      </c>
      <c r="F42" s="2">
        <v>13593.268366</v>
      </c>
      <c r="G42" s="3" t="s">
        <v>170</v>
      </c>
    </row>
    <row r="43" spans="1:7" x14ac:dyDescent="0.2">
      <c r="A43">
        <v>42</v>
      </c>
      <c r="B43" t="s">
        <v>171</v>
      </c>
      <c r="C43" s="2">
        <v>12886.204061</v>
      </c>
      <c r="D43" s="2">
        <v>0</v>
      </c>
      <c r="E43" s="2">
        <v>12886.204061</v>
      </c>
      <c r="F43" s="2">
        <v>12886.204061</v>
      </c>
      <c r="G43" s="3" t="s">
        <v>111</v>
      </c>
    </row>
    <row r="44" spans="1:7" x14ac:dyDescent="0.2">
      <c r="A44">
        <v>43</v>
      </c>
      <c r="B44" t="s">
        <v>172</v>
      </c>
      <c r="C44" s="2">
        <v>700.05971</v>
      </c>
      <c r="D44" s="2">
        <v>12099.858109999999</v>
      </c>
      <c r="E44" s="2">
        <v>12799.917820000001</v>
      </c>
      <c r="F44" s="2">
        <v>12799.917820000001</v>
      </c>
      <c r="G44" s="3" t="s">
        <v>111</v>
      </c>
    </row>
    <row r="45" spans="1:7" x14ac:dyDescent="0.2">
      <c r="A45">
        <v>44</v>
      </c>
      <c r="B45" t="s">
        <v>173</v>
      </c>
      <c r="C45" s="2">
        <v>1195.384892</v>
      </c>
      <c r="D45" s="2">
        <v>11206.958337</v>
      </c>
      <c r="E45" s="2">
        <v>12402.343229</v>
      </c>
      <c r="F45" s="2">
        <v>12402.343229</v>
      </c>
      <c r="G45" s="3" t="s">
        <v>122</v>
      </c>
    </row>
    <row r="46" spans="1:7" x14ac:dyDescent="0.2">
      <c r="A46">
        <v>45</v>
      </c>
      <c r="B46" t="s">
        <v>174</v>
      </c>
      <c r="C46" s="2">
        <v>2417.3129570000001</v>
      </c>
      <c r="D46" s="2">
        <v>9831.4397740000004</v>
      </c>
      <c r="E46" s="2">
        <v>12248.752731</v>
      </c>
      <c r="F46" s="2">
        <v>12248.752731</v>
      </c>
      <c r="G46" s="3" t="s">
        <v>122</v>
      </c>
    </row>
    <row r="47" spans="1:7" x14ac:dyDescent="0.2">
      <c r="A47">
        <v>46</v>
      </c>
      <c r="B47" t="s">
        <v>175</v>
      </c>
      <c r="C47" s="2">
        <v>12166.666667</v>
      </c>
      <c r="D47" s="2">
        <v>0</v>
      </c>
      <c r="E47" s="2">
        <v>12166.666667</v>
      </c>
      <c r="F47" s="2">
        <v>12166.666667</v>
      </c>
      <c r="G47" s="3" t="s">
        <v>111</v>
      </c>
    </row>
    <row r="48" spans="1:7" x14ac:dyDescent="0.2">
      <c r="A48">
        <v>47</v>
      </c>
      <c r="B48" t="s">
        <v>176</v>
      </c>
      <c r="C48" s="2">
        <v>11594.58742</v>
      </c>
      <c r="D48" s="2">
        <v>0</v>
      </c>
      <c r="E48" s="2">
        <v>11594.58742</v>
      </c>
      <c r="F48" s="2">
        <v>11594.58742</v>
      </c>
      <c r="G48" s="3" t="s">
        <v>122</v>
      </c>
    </row>
    <row r="49" spans="1:7" x14ac:dyDescent="0.2">
      <c r="A49">
        <v>48</v>
      </c>
      <c r="B49" t="s">
        <v>177</v>
      </c>
      <c r="C49" s="2">
        <v>500</v>
      </c>
      <c r="D49" s="2">
        <v>10668.068605</v>
      </c>
      <c r="E49" s="2">
        <v>11168.068605</v>
      </c>
      <c r="F49" s="2">
        <v>11168.068605</v>
      </c>
      <c r="G49" s="3" t="s">
        <v>122</v>
      </c>
    </row>
    <row r="50" spans="1:7" x14ac:dyDescent="0.2">
      <c r="A50">
        <v>49</v>
      </c>
      <c r="B50" t="s">
        <v>178</v>
      </c>
      <c r="C50" s="2">
        <v>3362.4042669999999</v>
      </c>
      <c r="D50" s="2">
        <v>7445.3797480000003</v>
      </c>
      <c r="E50" s="2">
        <v>10807.784014999999</v>
      </c>
      <c r="F50" s="2">
        <v>10807.784014999999</v>
      </c>
      <c r="G50" s="3" t="s">
        <v>122</v>
      </c>
    </row>
    <row r="51" spans="1:7" x14ac:dyDescent="0.2">
      <c r="A51">
        <v>50</v>
      </c>
      <c r="B51" t="s">
        <v>179</v>
      </c>
      <c r="C51" s="2">
        <v>2340.8799359999998</v>
      </c>
      <c r="D51" s="2">
        <v>8184.4875000000002</v>
      </c>
      <c r="E51" s="2">
        <v>10525.367436</v>
      </c>
      <c r="F51" s="2">
        <v>10525.367436</v>
      </c>
      <c r="G51" s="3" t="s">
        <v>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B1" workbookViewId="0">
      <selection activeCell="F27" sqref="F27"/>
    </sheetView>
  </sheetViews>
  <sheetFormatPr baseColWidth="10" defaultRowHeight="14.25" x14ac:dyDescent="0.2"/>
  <cols>
    <col min="1" max="1" width="27.875" hidden="1" customWidth="1"/>
    <col min="2" max="2" width="27.875" customWidth="1"/>
    <col min="3" max="4" width="14.25" bestFit="1" customWidth="1"/>
    <col min="5" max="8" width="14.25" customWidth="1"/>
    <col min="9" max="9" width="14.25" bestFit="1" customWidth="1"/>
  </cols>
  <sheetData>
    <row r="1" spans="1:10" ht="15" x14ac:dyDescent="0.25">
      <c r="C1" s="5">
        <v>44196</v>
      </c>
      <c r="D1" s="5">
        <v>44377</v>
      </c>
      <c r="E1" s="5">
        <v>44377</v>
      </c>
      <c r="F1" s="5" t="s">
        <v>180</v>
      </c>
      <c r="G1" s="5" t="s">
        <v>181</v>
      </c>
      <c r="H1" s="5"/>
      <c r="I1" s="5">
        <v>44561</v>
      </c>
      <c r="J1" t="s">
        <v>182</v>
      </c>
    </row>
    <row r="2" spans="1:10" ht="15" x14ac:dyDescent="0.2">
      <c r="A2" s="14" t="s">
        <v>183</v>
      </c>
      <c r="B2" s="14"/>
      <c r="C2" s="14"/>
      <c r="D2" s="14"/>
      <c r="E2" s="14"/>
      <c r="F2" s="14"/>
      <c r="G2" s="14"/>
      <c r="H2" s="14"/>
      <c r="I2" s="14"/>
    </row>
    <row r="3" spans="1:10" x14ac:dyDescent="0.2">
      <c r="A3" t="s">
        <v>184</v>
      </c>
      <c r="B3" t="s">
        <v>185</v>
      </c>
      <c r="C3" s="2">
        <v>1965089415703</v>
      </c>
      <c r="D3" s="2">
        <v>2070612152694</v>
      </c>
      <c r="E3" s="2">
        <f>D3/1000000</f>
        <v>2070612.1526939999</v>
      </c>
      <c r="F3" s="2">
        <v>2070612</v>
      </c>
      <c r="G3" s="2">
        <f>E3-F3</f>
        <v>0.15269399993121624</v>
      </c>
      <c r="H3" s="2"/>
      <c r="I3" s="2">
        <v>2301518745927</v>
      </c>
      <c r="J3" t="s">
        <v>207</v>
      </c>
    </row>
    <row r="4" spans="1:10" x14ac:dyDescent="0.2">
      <c r="A4" t="s">
        <v>186</v>
      </c>
      <c r="B4" s="15" t="s">
        <v>187</v>
      </c>
      <c r="C4" s="2">
        <v>1892817055672</v>
      </c>
      <c r="D4" s="2">
        <v>1991465964780</v>
      </c>
      <c r="E4" s="2">
        <f t="shared" ref="E4:E21" si="0">D4/1000000</f>
        <v>1991465.96478</v>
      </c>
      <c r="F4" s="2">
        <v>1991113</v>
      </c>
      <c r="G4" s="2">
        <f t="shared" ref="G4:G21" si="1">E4-F4</f>
        <v>352.96478000003844</v>
      </c>
      <c r="H4" s="2"/>
      <c r="I4" s="2">
        <v>2223859371789</v>
      </c>
      <c r="J4" t="s">
        <v>208</v>
      </c>
    </row>
    <row r="5" spans="1:10" x14ac:dyDescent="0.2">
      <c r="A5" t="s">
        <v>9</v>
      </c>
      <c r="B5" s="15" t="s">
        <v>188</v>
      </c>
      <c r="C5" s="2">
        <v>72272360031</v>
      </c>
      <c r="D5" s="2">
        <v>79146187914</v>
      </c>
      <c r="E5" s="2">
        <f t="shared" si="0"/>
        <v>79146.187913999995</v>
      </c>
      <c r="F5" s="2">
        <v>79499</v>
      </c>
      <c r="G5" s="2">
        <f t="shared" si="1"/>
        <v>-352.81208600000537</v>
      </c>
      <c r="H5" s="2"/>
      <c r="I5" s="2">
        <v>77659374138</v>
      </c>
      <c r="J5" t="s">
        <v>223</v>
      </c>
    </row>
    <row r="6" spans="1:10" x14ac:dyDescent="0.2">
      <c r="A6" t="s">
        <v>189</v>
      </c>
      <c r="B6" s="16" t="s">
        <v>6</v>
      </c>
      <c r="C6" s="2">
        <v>20485564584</v>
      </c>
      <c r="D6" s="2">
        <v>19869257468</v>
      </c>
      <c r="E6" s="2">
        <f t="shared" si="0"/>
        <v>19869.257468</v>
      </c>
      <c r="F6" s="2">
        <v>20223</v>
      </c>
      <c r="G6" s="2">
        <f t="shared" si="1"/>
        <v>-353.74253200000021</v>
      </c>
      <c r="H6" s="2"/>
      <c r="I6" s="2">
        <v>29015838820</v>
      </c>
      <c r="J6" t="s">
        <v>210</v>
      </c>
    </row>
    <row r="7" spans="1:10" x14ac:dyDescent="0.2">
      <c r="A7" t="s">
        <v>190</v>
      </c>
      <c r="B7" s="16" t="s">
        <v>191</v>
      </c>
      <c r="C7" s="2">
        <v>51786795447</v>
      </c>
      <c r="D7" s="2">
        <v>59276930446</v>
      </c>
      <c r="E7" s="2">
        <f t="shared" si="0"/>
        <v>59276.930445999998</v>
      </c>
      <c r="F7" s="2">
        <v>59276</v>
      </c>
      <c r="G7" s="2">
        <f t="shared" si="1"/>
        <v>0.93044599999848288</v>
      </c>
      <c r="H7" s="2"/>
      <c r="I7" s="2">
        <v>48643535318</v>
      </c>
      <c r="J7" t="s">
        <v>209</v>
      </c>
    </row>
    <row r="8" spans="1:10" ht="15" x14ac:dyDescent="0.25">
      <c r="A8" t="s">
        <v>192</v>
      </c>
      <c r="B8" s="4" t="s">
        <v>7</v>
      </c>
      <c r="C8" s="2">
        <v>58272608834</v>
      </c>
      <c r="D8" s="2">
        <v>62002312090</v>
      </c>
      <c r="E8" s="2">
        <f>D8/1000000</f>
        <v>62002.312089999999</v>
      </c>
      <c r="F8" s="2">
        <v>62002</v>
      </c>
      <c r="G8" s="2">
        <f>E8-F8</f>
        <v>0.31208999999944353</v>
      </c>
      <c r="H8" s="2"/>
      <c r="I8" s="2">
        <v>62028724124</v>
      </c>
      <c r="J8" t="s">
        <v>211</v>
      </c>
    </row>
    <row r="9" spans="1:10" x14ac:dyDescent="0.2">
      <c r="A9" t="s">
        <v>193</v>
      </c>
      <c r="B9" s="16" t="s">
        <v>194</v>
      </c>
      <c r="C9" s="2">
        <v>48246915125</v>
      </c>
      <c r="D9" s="2">
        <v>51227711513</v>
      </c>
      <c r="E9" s="2">
        <f t="shared" si="0"/>
        <v>51227.711513000002</v>
      </c>
      <c r="F9" s="2">
        <v>51291</v>
      </c>
      <c r="G9" s="2">
        <f t="shared" si="1"/>
        <v>-63.288486999997986</v>
      </c>
      <c r="H9" s="2"/>
      <c r="I9" s="2">
        <v>45195839478</v>
      </c>
      <c r="J9" t="s">
        <v>212</v>
      </c>
    </row>
    <row r="10" spans="1:10" x14ac:dyDescent="0.2">
      <c r="A10" t="s">
        <v>195</v>
      </c>
      <c r="B10" s="16" t="s">
        <v>196</v>
      </c>
      <c r="C10" s="2">
        <v>10025693709</v>
      </c>
      <c r="D10" s="2">
        <v>10774600577</v>
      </c>
      <c r="E10" s="2">
        <f t="shared" si="0"/>
        <v>10774.600576999999</v>
      </c>
      <c r="F10" s="2">
        <v>10711</v>
      </c>
      <c r="G10" s="2">
        <f t="shared" si="1"/>
        <v>63.600576999999248</v>
      </c>
      <c r="H10" s="2"/>
      <c r="I10" s="2">
        <v>16832884646</v>
      </c>
      <c r="J10" t="s">
        <v>213</v>
      </c>
    </row>
    <row r="11" spans="1:10" hidden="1" x14ac:dyDescent="0.2">
      <c r="A11" t="s">
        <v>197</v>
      </c>
      <c r="C11" s="2">
        <v>58272611806</v>
      </c>
      <c r="D11" s="2">
        <v>62002315290</v>
      </c>
      <c r="E11" s="2">
        <f t="shared" si="0"/>
        <v>62002.315289999999</v>
      </c>
      <c r="F11" s="2"/>
      <c r="G11" s="2">
        <f t="shared" si="1"/>
        <v>62002.315289999999</v>
      </c>
      <c r="H11" s="2"/>
      <c r="I11" s="2">
        <v>62028727105</v>
      </c>
    </row>
    <row r="12" spans="1:10" hidden="1" x14ac:dyDescent="0.2">
      <c r="A12" t="s">
        <v>198</v>
      </c>
      <c r="C12" s="2">
        <v>49658026261</v>
      </c>
      <c r="D12" s="2">
        <v>52960139531</v>
      </c>
      <c r="E12" s="2">
        <f t="shared" si="0"/>
        <v>52960.139531000001</v>
      </c>
      <c r="F12" s="2"/>
      <c r="G12" s="2">
        <f t="shared" si="1"/>
        <v>52960.139531000001</v>
      </c>
      <c r="H12" s="2"/>
      <c r="I12" s="2">
        <v>46508423953</v>
      </c>
    </row>
    <row r="13" spans="1:10" ht="15" x14ac:dyDescent="0.2">
      <c r="B13" s="14" t="s">
        <v>218</v>
      </c>
      <c r="C13" s="14"/>
      <c r="D13" s="14"/>
      <c r="E13" s="14"/>
      <c r="F13" s="14"/>
      <c r="G13" s="14"/>
      <c r="H13" s="14"/>
      <c r="I13" s="14"/>
      <c r="J13" s="14"/>
    </row>
    <row r="14" spans="1:10" x14ac:dyDescent="0.2">
      <c r="B14" t="s">
        <v>219</v>
      </c>
      <c r="C14" s="2" t="s">
        <v>222</v>
      </c>
      <c r="D14" s="2" t="s">
        <v>222</v>
      </c>
      <c r="E14" s="2" t="s">
        <v>222</v>
      </c>
      <c r="F14" s="2" t="s">
        <v>222</v>
      </c>
      <c r="G14" s="2" t="s">
        <v>222</v>
      </c>
      <c r="H14" s="2" t="s">
        <v>222</v>
      </c>
      <c r="I14" s="2" t="s">
        <v>222</v>
      </c>
    </row>
    <row r="15" spans="1:10" x14ac:dyDescent="0.2">
      <c r="B15" t="s">
        <v>220</v>
      </c>
      <c r="C15" s="2" t="s">
        <v>222</v>
      </c>
      <c r="D15" s="2" t="s">
        <v>222</v>
      </c>
      <c r="E15" s="2" t="s">
        <v>222</v>
      </c>
      <c r="F15" s="2" t="s">
        <v>222</v>
      </c>
      <c r="G15" s="2" t="s">
        <v>222</v>
      </c>
      <c r="H15" s="2" t="s">
        <v>222</v>
      </c>
      <c r="I15" s="2" t="s">
        <v>222</v>
      </c>
    </row>
    <row r="16" spans="1:10" x14ac:dyDescent="0.2">
      <c r="B16" t="s">
        <v>221</v>
      </c>
      <c r="C16" s="2" t="s">
        <v>222</v>
      </c>
      <c r="D16" s="2" t="s">
        <v>222</v>
      </c>
      <c r="E16" s="2" t="s">
        <v>222</v>
      </c>
      <c r="F16" s="2" t="s">
        <v>222</v>
      </c>
      <c r="G16" s="2" t="s">
        <v>222</v>
      </c>
      <c r="H16" s="2" t="s">
        <v>222</v>
      </c>
      <c r="I16" s="2" t="s">
        <v>222</v>
      </c>
    </row>
    <row r="17" spans="1:10" ht="15" x14ac:dyDescent="0.2">
      <c r="A17" s="14" t="s">
        <v>199</v>
      </c>
      <c r="B17" s="14"/>
      <c r="C17" s="14"/>
      <c r="D17" s="14"/>
      <c r="E17" s="14"/>
      <c r="F17" s="14"/>
      <c r="G17" s="14"/>
      <c r="H17" s="14"/>
      <c r="I17" s="14"/>
    </row>
    <row r="18" spans="1:10" x14ac:dyDescent="0.2">
      <c r="A18" t="s">
        <v>200</v>
      </c>
      <c r="B18" t="s">
        <v>201</v>
      </c>
      <c r="C18" s="2">
        <v>855738012801</v>
      </c>
      <c r="D18" s="2">
        <v>1006378235859</v>
      </c>
      <c r="E18" s="2">
        <f t="shared" si="0"/>
        <v>1006378.235859</v>
      </c>
      <c r="F18" s="2">
        <v>1006677</v>
      </c>
      <c r="G18" s="2">
        <f t="shared" si="1"/>
        <v>-298.76414099999238</v>
      </c>
      <c r="H18" s="2"/>
      <c r="I18" s="2">
        <v>1095286108271</v>
      </c>
      <c r="J18" t="s">
        <v>214</v>
      </c>
    </row>
    <row r="19" spans="1:10" x14ac:dyDescent="0.2">
      <c r="A19" t="s">
        <v>202</v>
      </c>
      <c r="B19" t="s">
        <v>203</v>
      </c>
      <c r="C19" s="2">
        <v>853508175544</v>
      </c>
      <c r="D19" s="2">
        <v>1003286299282</v>
      </c>
      <c r="E19" s="2">
        <f t="shared" si="0"/>
        <v>1003286.2992820001</v>
      </c>
      <c r="F19" s="2">
        <v>1003285</v>
      </c>
      <c r="G19" s="2">
        <f t="shared" si="1"/>
        <v>1.29928200005088</v>
      </c>
      <c r="H19" s="2"/>
      <c r="I19" s="2">
        <v>1093226252193</v>
      </c>
      <c r="J19" t="s">
        <v>215</v>
      </c>
    </row>
    <row r="20" spans="1:10" x14ac:dyDescent="0.2">
      <c r="A20" t="s">
        <v>204</v>
      </c>
      <c r="B20" t="s">
        <v>205</v>
      </c>
      <c r="C20" s="2">
        <v>2229837257</v>
      </c>
      <c r="D20" s="2">
        <v>3091936577</v>
      </c>
      <c r="E20" s="2">
        <f t="shared" si="0"/>
        <v>3091.9365769999999</v>
      </c>
      <c r="F20" s="2">
        <v>3092</v>
      </c>
      <c r="G20" s="2">
        <f t="shared" si="1"/>
        <v>-6.3423000000057073E-2</v>
      </c>
      <c r="H20" s="2"/>
      <c r="I20" s="2">
        <v>2059856078</v>
      </c>
      <c r="J20" t="s">
        <v>216</v>
      </c>
    </row>
    <row r="21" spans="1:10" x14ac:dyDescent="0.2">
      <c r="A21" t="s">
        <v>206</v>
      </c>
      <c r="B21" t="s">
        <v>7</v>
      </c>
      <c r="C21" s="2">
        <v>1411111136</v>
      </c>
      <c r="D21" s="2">
        <v>1732428018</v>
      </c>
      <c r="E21" s="2">
        <f t="shared" si="0"/>
        <v>1732.4280180000001</v>
      </c>
      <c r="F21" s="2">
        <v>1732</v>
      </c>
      <c r="G21" s="2">
        <f t="shared" si="1"/>
        <v>0.42801800000006551</v>
      </c>
      <c r="H21" s="2"/>
      <c r="I21" s="2">
        <v>1312584475</v>
      </c>
      <c r="J21" t="s">
        <v>217</v>
      </c>
    </row>
    <row r="26" spans="1:10" x14ac:dyDescent="0.2">
      <c r="B26" t="s">
        <v>224</v>
      </c>
    </row>
  </sheetData>
  <mergeCells count="3">
    <mergeCell ref="A2:I2"/>
    <mergeCell ref="A17:I17"/>
    <mergeCell ref="B13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Donnees</vt:lpstr>
      <vt:lpstr>Situation</vt:lpstr>
      <vt:lpstr>Top50 30,06,2021</vt:lpstr>
      <vt:lpstr>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André OUEDRAOGO</dc:creator>
  <cp:lastModifiedBy>Jean André OUEDRAOGO</cp:lastModifiedBy>
  <dcterms:created xsi:type="dcterms:W3CDTF">2022-02-17T17:23:57Z</dcterms:created>
  <dcterms:modified xsi:type="dcterms:W3CDTF">2022-02-17T19:51:34Z</dcterms:modified>
</cp:coreProperties>
</file>