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R\"/>
    </mc:Choice>
  </mc:AlternateContent>
  <bookViews>
    <workbookView xWindow="0" yWindow="0" windowWidth="21570" windowHeight="7455" firstSheet="2" activeTab="4"/>
  </bookViews>
  <sheets>
    <sheet name="Description des donnees" sheetId="1" r:id="rId1"/>
    <sheet name="Situation Portefeuille" sheetId="2" r:id="rId2"/>
    <sheet name="Par Notation" sheetId="3" r:id="rId3"/>
    <sheet name="Par Segment" sheetId="4" r:id="rId4"/>
    <sheet name="Par BCEA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8" i="2"/>
</calcChain>
</file>

<file path=xl/sharedStrings.xml><?xml version="1.0" encoding="utf-8"?>
<sst xmlns="http://schemas.openxmlformats.org/spreadsheetml/2006/main" count="211" uniqueCount="149">
  <si>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</si>
  <si>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</si>
  <si>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</si>
  <si>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</si>
  <si>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</si>
  <si>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</si>
  <si>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</si>
  <si>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</si>
  <si>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</si>
  <si>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</si>
  <si>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</si>
  <si>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</si>
  <si>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</si>
  <si>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</si>
  <si>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</si>
  <si>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</si>
  <si>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</si>
  <si>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</si>
  <si>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</si>
  <si>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</si>
  <si>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</si>
  <si>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</si>
  <si>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</si>
  <si>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</si>
  <si>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</si>
  <si>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</si>
  <si>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</si>
  <si>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</si>
  <si>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</si>
  <si>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</si>
  <si>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</si>
  <si>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</si>
  <si>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</si>
  <si>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</si>
  <si>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</si>
  <si>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</si>
  <si>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</si>
  <si>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</si>
  <si>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</si>
  <si>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</si>
  <si>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</si>
  <si>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</si>
  <si>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</si>
  <si>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</si>
  <si>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</si>
  <si>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Date de comptabilisation. Elle correspond généralement à la date d'arrêté du reporting.</t>
  </si>
  <si>
    <t>Secteur d'activité défini par la BCEAO</t>
  </si>
  <si>
    <t>Date de déclassement</t>
  </si>
  <si>
    <t>Segment de notation</t>
  </si>
  <si>
    <t>PORTEFEUILLE D'EFFETS</t>
  </si>
  <si>
    <t>CREDITS CCT</t>
  </si>
  <si>
    <t>CREDITS M&amp;LT</t>
  </si>
  <si>
    <t>COMPTES DEBITEURS</t>
  </si>
  <si>
    <t>ECHEANCES IMPAYEES</t>
  </si>
  <si>
    <t>SOUS-TOTAL</t>
  </si>
  <si>
    <t>PORTEFEUILLE  RESTRUCTURE</t>
  </si>
  <si>
    <t>CREDITS PARTICULIERS</t>
  </si>
  <si>
    <t>CREDITS ENTREPRISES</t>
  </si>
  <si>
    <t>Indicateurs</t>
  </si>
  <si>
    <t>Formule de calcul</t>
  </si>
  <si>
    <t>Seuil d'alerte ?</t>
  </si>
  <si>
    <t>:=Somme ("EFFET")</t>
  </si>
  <si>
    <t>:=somme ("CT")</t>
  </si>
  <si>
    <t>:=somme (</t>
  </si>
  <si>
    <t>:=somme ("MT", "LT")</t>
  </si>
  <si>
    <t>Montant des impayés</t>
  </si>
  <si>
    <t>Montants des douteux</t>
  </si>
  <si>
    <t>:=somme ("IMPAYES")</t>
  </si>
  <si>
    <t>:=somme ("COMPTE1")</t>
  </si>
  <si>
    <t>Secteur d'activité défini par Coris</t>
  </si>
  <si>
    <t>Montant des effets commerciaux</t>
  </si>
  <si>
    <t xml:space="preserve">Montant des soldes débiteurs </t>
  </si>
  <si>
    <t>Encours des crédits moyen terme</t>
  </si>
  <si>
    <t>Encours des crédits court terme</t>
  </si>
  <si>
    <t>Encours des crédits long terme</t>
  </si>
  <si>
    <t>Montant total des engagements en trésorerie</t>
  </si>
  <si>
    <t>Montant des encours douteux au sens du chapitre 292</t>
  </si>
  <si>
    <t>Montant total des engagements par signature</t>
  </si>
  <si>
    <t>Montant total des provisions</t>
  </si>
  <si>
    <t>Montant des provisions sur les engagements douteux 292</t>
  </si>
  <si>
    <t>Montant total des engagements douteux</t>
  </si>
  <si>
    <t xml:space="preserve">Montant global des engagements 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</si>
  <si>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</si>
  <si>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</si>
  <si>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</si>
  <si>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</si>
  <si>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des garanties</t>
  </si>
  <si>
    <t>montant des autres garanties reçues</t>
  </si>
  <si>
    <t>montant des deposits sur les engagements</t>
  </si>
  <si>
    <t>montant des garanties financières</t>
  </si>
  <si>
    <t>montant des garanties hypothécaires</t>
  </si>
  <si>
    <t>montant des garanties sur les Etats et les organismes hors administration centrale</t>
  </si>
  <si>
    <t>montant des garanties sur les entreprises</t>
  </si>
  <si>
    <t>montant des lettres de garantie</t>
  </si>
  <si>
    <t>montant des nantissements</t>
  </si>
  <si>
    <t>montant des deposits sur les cautions</t>
  </si>
  <si>
    <t>Trésorerie
(Bilan)</t>
  </si>
  <si>
    <t>Signature
(Hors Bilan)</t>
  </si>
  <si>
    <t>Nombre total</t>
  </si>
  <si>
    <t>Total</t>
  </si>
  <si>
    <t>% du Total</t>
  </si>
  <si>
    <t>Modalites de la variable SEGMENT</t>
  </si>
  <si>
    <t>:=Somme ("TRESORERIE")</t>
  </si>
  <si>
    <t>Nombre par modalité</t>
  </si>
  <si>
    <t>Trésorerie (Bilan) + Signature (Hors Bilan)</t>
  </si>
  <si>
    <t>% total par modalité</t>
  </si>
  <si>
    <t>:=Somme ("SIGNATURE")</t>
  </si>
  <si>
    <t>01 BR-BON RISQUE</t>
  </si>
  <si>
    <t>02 RM-RISQUE MOYEN</t>
  </si>
  <si>
    <t>03 RS-RISQUE SENSIBLE</t>
  </si>
  <si>
    <t>04 CDX-CLIENTS DOUTEUX</t>
  </si>
  <si>
    <t>NA</t>
  </si>
  <si>
    <t>Trésorerie</t>
  </si>
  <si>
    <t>Restructurés</t>
  </si>
  <si>
    <t>Douteux directs</t>
  </si>
  <si>
    <t>CES</t>
  </si>
  <si>
    <t>Provisions CES</t>
  </si>
  <si>
    <t>Taux de prov. CES</t>
  </si>
  <si>
    <t>Taux de dégradation</t>
  </si>
  <si>
    <t>Signature</t>
  </si>
  <si>
    <t>Modalite du segment</t>
  </si>
  <si>
    <t>BRONZE</t>
  </si>
  <si>
    <t>PROFESSIONNEL</t>
  </si>
  <si>
    <t>DIAMANT</t>
  </si>
  <si>
    <t/>
  </si>
  <si>
    <t>PLATINE</t>
  </si>
  <si>
    <t>ARGENT</t>
  </si>
  <si>
    <t>OR</t>
  </si>
  <si>
    <t>GRDE ENTREPRISE</t>
  </si>
  <si>
    <t>PARTICULIER</t>
  </si>
  <si>
    <t>PME-PMI</t>
  </si>
  <si>
    <t>:=Somme ("Resstructures")</t>
  </si>
  <si>
    <t>:=Somme ("DOUTEUX_292")</t>
  </si>
  <si>
    <t>:=Somme ("Restructures","DOUTEUX_292")</t>
  </si>
  <si>
    <t>:=Somme ("PROVISIONS")</t>
  </si>
  <si>
    <t>:=PROVISIONS / TOTAL_PROVISIONS</t>
  </si>
  <si>
    <t>:=CES / TRESORERIE</t>
  </si>
  <si>
    <t>:=SOMME("SIGNATURE")</t>
  </si>
  <si>
    <t>:=TOTAL / Somme (TOTAL)</t>
  </si>
  <si>
    <t>:=TRESORERIE (Bilan) + SIGNATURE (hors bilan)</t>
  </si>
  <si>
    <t>Sain
(Bilan)</t>
  </si>
  <si>
    <t>CES
(Bilan)</t>
  </si>
  <si>
    <t>TRESORERIE
(Sous-total Bilan)</t>
  </si>
  <si>
    <t>Sain
(Hors Bilan)</t>
  </si>
  <si>
    <t>Douteux
(Hors Bilan)</t>
  </si>
  <si>
    <t>SIGNATURE
(Sous-total Hors Bilan)</t>
  </si>
  <si>
    <t>Taux de
dégradation par secteur</t>
  </si>
  <si>
    <t>Provisions
par secteur</t>
  </si>
  <si>
    <t>Poids 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</si>
</sst>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7" fillId="0" borderId="0" xfId="0" applyFont="1"/>
    <xf numFmtId="0" fontId="9" fillId="3" borderId="1" xfId="0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center"/>
    </xf>
    <xf numFmtId="10" fontId="10" fillId="3" borderId="1" xfId="1" applyNumberFormat="1" applyFont="1" applyFill="1" applyBorder="1" applyAlignment="1">
      <alignment horizontal="center"/>
    </xf>
    <xf numFmtId="9" fontId="10" fillId="3" borderId="1" xfId="1" applyNumberFormat="1" applyFont="1" applyFill="1" applyBorder="1" applyAlignment="1">
      <alignment horizontal="center"/>
    </xf>
    <xf numFmtId="0" fontId="11" fillId="3" borderId="1" xfId="0" applyFont="1" applyFill="1" applyBorder="1"/>
    <xf numFmtId="3" fontId="0" fillId="3" borderId="1" xfId="0" applyNumberForma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39"/>
  <sheetViews>
    <sheetView topLeftCell="A7" workbookViewId="0">
      <selection activeCell="B22" sqref="B22"/>
    </sheetView>
  </sheetViews>
  <sheetFormatPr baseColWidth="10" defaultRowHeight="15" x14ac:dyDescent="0.25"/>
  <cols>
    <col min="1" max="1" width="22" style="2" bestFit="1" customWidth="1"/>
    <col min="2" max="2" width="83" style="1" bestFit="1" customWidth="1"/>
  </cols>
  <sheetData>
    <row r="1" spans="1:2" x14ac:dyDescent="0.25">
      <c r="A1" s="3" t="s">
        <v>38</v>
      </c>
      <c r="B1" s="3" t="s">
        <v>39</v>
      </c>
    </row>
    <row r="2" spans="1:2" x14ac:dyDescent="0.25">
      <c r="A2" s="4" t="s">
        <v>0</v>
      </c>
      <c r="B2" s="5" t="s">
        <v>40</v>
      </c>
    </row>
    <row r="3" spans="1:2" x14ac:dyDescent="0.25">
      <c r="A3" s="4" t="s">
        <v>1</v>
      </c>
      <c r="B3" s="5" t="s">
        <v>41</v>
      </c>
    </row>
    <row r="4" spans="1:2" x14ac:dyDescent="0.25">
      <c r="A4" s="4" t="s">
        <v>2</v>
      </c>
      <c r="B4" s="5" t="s">
        <v>42</v>
      </c>
    </row>
    <row r="5" spans="1:2" x14ac:dyDescent="0.25">
      <c r="A5" s="4" t="s">
        <v>3</v>
      </c>
      <c r="B5" s="5" t="s">
        <v>43</v>
      </c>
    </row>
    <row r="6" spans="1:2" x14ac:dyDescent="0.25">
      <c r="A6" s="4" t="s">
        <v>4</v>
      </c>
      <c r="B6" s="5" t="s">
        <v>44</v>
      </c>
    </row>
    <row r="7" spans="1:2" x14ac:dyDescent="0.25">
      <c r="A7" s="4" t="s">
        <v>5</v>
      </c>
      <c r="B7" s="5" t="s">
        <v>69</v>
      </c>
    </row>
    <row r="8" spans="1:2" x14ac:dyDescent="0.25">
      <c r="A8" s="4" t="s">
        <v>6</v>
      </c>
      <c r="B8" s="5" t="s">
        <v>46</v>
      </c>
    </row>
    <row r="9" spans="1:2" x14ac:dyDescent="0.25">
      <c r="A9" s="4" t="s">
        <v>7</v>
      </c>
      <c r="B9" s="5" t="s">
        <v>45</v>
      </c>
    </row>
    <row r="10" spans="1:2" x14ac:dyDescent="0.25">
      <c r="A10" s="4" t="s">
        <v>8</v>
      </c>
      <c r="B10" s="5" t="s">
        <v>48</v>
      </c>
    </row>
    <row r="11" spans="1:2" x14ac:dyDescent="0.25">
      <c r="A11" s="4" t="s">
        <v>9</v>
      </c>
      <c r="B11" s="5" t="s">
        <v>47</v>
      </c>
    </row>
    <row r="12" spans="1:2" x14ac:dyDescent="0.25">
      <c r="A12" s="4" t="s">
        <v>10</v>
      </c>
      <c r="B12" s="5" t="s">
        <v>70</v>
      </c>
    </row>
    <row r="13" spans="1:2" x14ac:dyDescent="0.25">
      <c r="A13" s="4" t="s">
        <v>11</v>
      </c>
      <c r="B13" s="5" t="s">
        <v>71</v>
      </c>
    </row>
    <row r="14" spans="1:2" x14ac:dyDescent="0.25">
      <c r="A14" s="4" t="s">
        <v>12</v>
      </c>
      <c r="B14" s="5" t="s">
        <v>73</v>
      </c>
    </row>
    <row r="15" spans="1:2" x14ac:dyDescent="0.25">
      <c r="A15" s="4" t="s">
        <v>13</v>
      </c>
      <c r="B15" s="5" t="s">
        <v>72</v>
      </c>
    </row>
    <row r="16" spans="1:2" x14ac:dyDescent="0.25">
      <c r="A16" s="4" t="s">
        <v>14</v>
      </c>
      <c r="B16" s="5" t="s">
        <v>74</v>
      </c>
    </row>
    <row r="17" spans="1:2" x14ac:dyDescent="0.25">
      <c r="A17" s="4" t="s">
        <v>15</v>
      </c>
      <c r="B17" s="5" t="s">
        <v>65</v>
      </c>
    </row>
    <row r="18" spans="1:2" x14ac:dyDescent="0.25">
      <c r="A18" s="4" t="s">
        <v>16</v>
      </c>
      <c r="B18" s="5" t="s">
        <v>66</v>
      </c>
    </row>
    <row r="19" spans="1:2" x14ac:dyDescent="0.25">
      <c r="A19" s="4" t="s">
        <v>17</v>
      </c>
      <c r="B19" s="5" t="s">
        <v>75</v>
      </c>
    </row>
    <row r="20" spans="1:2" x14ac:dyDescent="0.25">
      <c r="A20" s="4" t="s">
        <v>18</v>
      </c>
      <c r="B20" s="5" t="s">
        <v>76</v>
      </c>
    </row>
    <row r="21" spans="1:2" x14ac:dyDescent="0.25">
      <c r="A21" s="4" t="s">
        <v>19</v>
      </c>
      <c r="B21" s="5" t="s">
        <v>80</v>
      </c>
    </row>
    <row r="22" spans="1:2" x14ac:dyDescent="0.25">
      <c r="A22" s="4" t="s">
        <v>20</v>
      </c>
      <c r="B22" s="5" t="s">
        <v>78</v>
      </c>
    </row>
    <row r="23" spans="1:2" x14ac:dyDescent="0.25">
      <c r="A23" s="4" t="s">
        <v>21</v>
      </c>
      <c r="B23" s="5" t="s">
        <v>79</v>
      </c>
    </row>
    <row r="24" spans="1:2" x14ac:dyDescent="0.25">
      <c r="A24" s="4" t="s">
        <v>22</v>
      </c>
      <c r="B24" s="5" t="s">
        <v>82</v>
      </c>
    </row>
    <row r="25" spans="1:2" x14ac:dyDescent="0.25">
      <c r="A25" s="4" t="s">
        <v>23</v>
      </c>
      <c r="B25" s="5" t="s">
        <v>83</v>
      </c>
    </row>
    <row r="26" spans="1:2" x14ac:dyDescent="0.25">
      <c r="A26" s="4" t="s">
        <v>24</v>
      </c>
      <c r="B26" s="5" t="s">
        <v>84</v>
      </c>
    </row>
    <row r="27" spans="1:2" x14ac:dyDescent="0.25">
      <c r="A27" s="4" t="s">
        <v>25</v>
      </c>
      <c r="B27" s="5" t="s">
        <v>85</v>
      </c>
    </row>
    <row r="28" spans="1:2" x14ac:dyDescent="0.25">
      <c r="A28" s="4" t="s">
        <v>26</v>
      </c>
      <c r="B28" s="5" t="s">
        <v>77</v>
      </c>
    </row>
    <row r="29" spans="1:2" x14ac:dyDescent="0.25">
      <c r="A29" s="4" t="s">
        <v>27</v>
      </c>
      <c r="B29" s="5" t="s">
        <v>81</v>
      </c>
    </row>
    <row r="30" spans="1:2" x14ac:dyDescent="0.25">
      <c r="A30" s="4" t="s">
        <v>28</v>
      </c>
      <c r="B30" s="5" t="s">
        <v>86</v>
      </c>
    </row>
    <row r="31" spans="1:2" x14ac:dyDescent="0.25">
      <c r="A31" s="4" t="s">
        <v>29</v>
      </c>
      <c r="B31" s="5" t="s">
        <v>87</v>
      </c>
    </row>
    <row r="32" spans="1:2" x14ac:dyDescent="0.25">
      <c r="A32" s="4" t="s">
        <v>30</v>
      </c>
      <c r="B32" s="5" t="s">
        <v>88</v>
      </c>
    </row>
    <row r="33" spans="1:2" x14ac:dyDescent="0.25">
      <c r="A33" s="4" t="s">
        <v>31</v>
      </c>
      <c r="B33" s="5" t="s">
        <v>95</v>
      </c>
    </row>
    <row r="34" spans="1:2" x14ac:dyDescent="0.25">
      <c r="A34" s="4" t="s">
        <v>32</v>
      </c>
      <c r="B34" s="5" t="s">
        <v>89</v>
      </c>
    </row>
    <row r="35" spans="1:2" x14ac:dyDescent="0.25">
      <c r="A35" s="4" t="s">
        <v>33</v>
      </c>
      <c r="B35" s="5" t="s">
        <v>90</v>
      </c>
    </row>
    <row r="36" spans="1:2" x14ac:dyDescent="0.25">
      <c r="A36" s="4" t="s">
        <v>34</v>
      </c>
      <c r="B36" s="5" t="s">
        <v>92</v>
      </c>
    </row>
    <row r="37" spans="1:2" x14ac:dyDescent="0.25">
      <c r="A37" s="4" t="s">
        <v>35</v>
      </c>
      <c r="B37" s="5" t="s">
        <v>91</v>
      </c>
    </row>
    <row r="38" spans="1:2" x14ac:dyDescent="0.25">
      <c r="A38" s="4" t="s">
        <v>36</v>
      </c>
      <c r="B38" s="5" t="s">
        <v>93</v>
      </c>
    </row>
    <row r="39" spans="1:2" x14ac:dyDescent="0.25">
      <c r="A39" s="4" t="s">
        <v>37</v>
      </c>
      <c r="B39" s="5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12"/>
  <sheetViews>
    <sheetView workbookViewId="0">
      <selection activeCell="B3" sqref="B3"/>
    </sheetView>
  </sheetViews>
  <sheetFormatPr baseColWidth="10" defaultRowHeight="15" x14ac:dyDescent="0.25"/>
  <cols>
    <col min="1" max="1" width="33.85546875" style="1" customWidth="1"/>
    <col min="2" max="2" width="70" style="1" bestFit="1" customWidth="1"/>
    <col min="3" max="3" width="14.140625" bestFit="1" customWidth="1"/>
    <col min="4" max="4" width="16.5703125" bestFit="1" customWidth="1"/>
  </cols>
  <sheetData>
    <row r="1" spans="1:4" x14ac:dyDescent="0.25">
      <c r="A1" s="1" t="s">
        <v>58</v>
      </c>
      <c r="B1" s="1" t="s">
        <v>59</v>
      </c>
      <c r="C1" t="s">
        <v>60</v>
      </c>
    </row>
    <row r="2" spans="1:4" x14ac:dyDescent="0.25">
      <c r="A2" s="1" t="s">
        <v>49</v>
      </c>
      <c r="B2" s="12" t="s">
        <v>61</v>
      </c>
      <c r="D2" s="6">
        <v>1112739033</v>
      </c>
    </row>
    <row r="3" spans="1:4" x14ac:dyDescent="0.25">
      <c r="A3" s="1" t="s">
        <v>50</v>
      </c>
      <c r="B3" s="1" t="s">
        <v>62</v>
      </c>
      <c r="D3" s="6">
        <v>38595727244</v>
      </c>
    </row>
    <row r="4" spans="1:4" x14ac:dyDescent="0.25">
      <c r="A4" s="1" t="s">
        <v>51</v>
      </c>
      <c r="B4" s="1" t="s">
        <v>64</v>
      </c>
      <c r="D4" s="6">
        <v>183686996845</v>
      </c>
    </row>
    <row r="5" spans="1:4" x14ac:dyDescent="0.25">
      <c r="A5" s="1" t="s">
        <v>52</v>
      </c>
      <c r="B5" s="1" t="s">
        <v>68</v>
      </c>
      <c r="D5" s="6">
        <v>3187165360</v>
      </c>
    </row>
    <row r="6" spans="1:4" x14ac:dyDescent="0.25">
      <c r="A6" s="1" t="s">
        <v>53</v>
      </c>
      <c r="B6" s="1" t="s">
        <v>67</v>
      </c>
      <c r="D6" s="6">
        <v>231866026</v>
      </c>
    </row>
    <row r="7" spans="1:4" x14ac:dyDescent="0.25">
      <c r="A7" s="1" t="s">
        <v>54</v>
      </c>
      <c r="B7" s="1" t="s">
        <v>63</v>
      </c>
      <c r="D7" s="6">
        <v>226814494508</v>
      </c>
    </row>
    <row r="8" spans="1:4" x14ac:dyDescent="0.25">
      <c r="A8" s="1" t="s">
        <v>55</v>
      </c>
      <c r="B8" s="1" t="str">
        <f>'Description des donnees'!A19&amp;"-"&amp;'Description des donnees'!A20&amp;"-"&amp;'Description des donnees'!A12&amp;"-"&amp;'Description des donnees'!A13&amp;"-"&amp;'Description des donnees'!A14&amp;"-"&amp;'Description des donnees'!A15&amp;"-"&amp;'Description des donnees'!A16&amp;"-"&amp;'Description des donnees'!A17</f>
        <v>TRESORERIE-DOUTEUX_292-EFFET-COMPTE1-CT-MT-LT-IMPAYES</v>
      </c>
      <c r="D8" s="6">
        <v>462171162</v>
      </c>
    </row>
    <row r="9" spans="1:4" x14ac:dyDescent="0.25">
      <c r="A9" s="1" t="s">
        <v>54</v>
      </c>
      <c r="B9" s="1" t="s">
        <v>63</v>
      </c>
      <c r="D9" s="6">
        <v>462171162</v>
      </c>
    </row>
    <row r="10" spans="1:4" ht="43.5" x14ac:dyDescent="0.25">
      <c r="A10" s="1" t="s">
        <v>56</v>
      </c>
      <c r="B10" s="7" t="str">
        <f>":=somme ("&amp;'Description des donnees'!A20&amp;" si "&amp;'Description des donnees'!A6&amp;" %in% {CORPORATE,GRDE ENTREPRISE,INSTITUTIONNEL,MOYENNE ENTREPRISE,&lt;PETITE ENTREPRISE}"</f>
        <v>:=somme (DOUTEUX_292 si SEGMENT %in% {CORPORATE,GRDE ENTREPRISE,INSTITUTIONNEL,MOYENNE ENTREPRISE,&lt;PETITE ENTREPRISE}</v>
      </c>
      <c r="D10" s="6">
        <v>339915897</v>
      </c>
    </row>
    <row r="11" spans="1:4" x14ac:dyDescent="0.25">
      <c r="A11" s="1" t="s">
        <v>57</v>
      </c>
      <c r="B11" s="1" t="str">
        <f>":=somme ("&amp;'Description des donnees'!A20&amp;" si "&amp;'Description des donnees'!A6&amp;" %notin% {CORPORATE,GRDE ENTREPRISE,INSTITUTIONNEL,MOYENNE ENTREPRISE,&lt;PETITE ENTREPRISE}"</f>
        <v>:=somme (DOUTEUX_292 si SEGMENT %notin% {CORPORATE,GRDE ENTREPRISE,INSTITUTIONNEL,MOYENNE ENTREPRISE,&lt;PETITE ENTREPRISE}</v>
      </c>
      <c r="D11" s="6">
        <v>0</v>
      </c>
    </row>
    <row r="12" spans="1:4" x14ac:dyDescent="0.25">
      <c r="A12" s="1" t="s">
        <v>54</v>
      </c>
      <c r="B12" s="1" t="s">
        <v>63</v>
      </c>
      <c r="D12" s="6">
        <v>339915897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0"/>
  <sheetViews>
    <sheetView workbookViewId="0">
      <selection activeCell="B4" sqref="B4"/>
    </sheetView>
  </sheetViews>
  <sheetFormatPr baseColWidth="10" defaultRowHeight="15" x14ac:dyDescent="0.25"/>
  <cols>
    <col min="1" max="1" width="22.7109375" bestFit="1" customWidth="1"/>
    <col min="2" max="2" width="49.5703125" customWidth="1"/>
    <col min="3" max="3" width="24.5703125" bestFit="1" customWidth="1"/>
    <col min="4" max="4" width="14.7109375" bestFit="1" customWidth="1"/>
    <col min="5" max="5" width="13.7109375" bestFit="1" customWidth="1"/>
    <col min="6" max="6" width="13.140625" bestFit="1" customWidth="1"/>
    <col min="7" max="7" width="14.7109375" bestFit="1" customWidth="1"/>
  </cols>
  <sheetData>
    <row r="1" spans="1:8" ht="38.25" x14ac:dyDescent="0.25">
      <c r="A1" s="14" t="s">
        <v>58</v>
      </c>
      <c r="B1" s="14" t="s">
        <v>39</v>
      </c>
      <c r="C1" s="8" t="s">
        <v>8</v>
      </c>
      <c r="D1" s="9" t="s">
        <v>96</v>
      </c>
      <c r="E1" s="9" t="s">
        <v>97</v>
      </c>
      <c r="F1" s="10" t="s">
        <v>98</v>
      </c>
      <c r="G1" s="10" t="s">
        <v>99</v>
      </c>
      <c r="H1" s="10" t="s">
        <v>100</v>
      </c>
    </row>
    <row r="2" spans="1:8" x14ac:dyDescent="0.25">
      <c r="A2" s="1" t="s">
        <v>8</v>
      </c>
      <c r="B2" s="11" t="s">
        <v>101</v>
      </c>
      <c r="C2" s="15" t="s">
        <v>107</v>
      </c>
      <c r="D2" s="16">
        <v>541425358</v>
      </c>
      <c r="E2" s="16">
        <v>127631754</v>
      </c>
      <c r="F2" s="16">
        <v>52</v>
      </c>
      <c r="G2" s="16">
        <v>669057112</v>
      </c>
      <c r="H2" s="17">
        <v>2.2885389051673925E-3</v>
      </c>
    </row>
    <row r="3" spans="1:8" x14ac:dyDescent="0.25">
      <c r="A3" s="13" t="s">
        <v>96</v>
      </c>
      <c r="B3" s="12" t="s">
        <v>102</v>
      </c>
      <c r="C3" s="15" t="s">
        <v>108</v>
      </c>
      <c r="D3" s="16">
        <v>166122012024</v>
      </c>
      <c r="E3" s="16">
        <v>33576399632</v>
      </c>
      <c r="F3" s="16">
        <v>513</v>
      </c>
      <c r="G3" s="16">
        <v>199698411656</v>
      </c>
      <c r="H3" s="17">
        <v>0.68307708890312124</v>
      </c>
    </row>
    <row r="4" spans="1:8" x14ac:dyDescent="0.25">
      <c r="A4" s="13" t="s">
        <v>97</v>
      </c>
      <c r="B4" s="12" t="s">
        <v>106</v>
      </c>
      <c r="C4" s="15" t="s">
        <v>109</v>
      </c>
      <c r="D4" s="16">
        <v>60445756479</v>
      </c>
      <c r="E4" s="16">
        <v>30986506067</v>
      </c>
      <c r="F4" s="16">
        <v>732</v>
      </c>
      <c r="G4" s="16">
        <v>91432262546</v>
      </c>
      <c r="H4" s="17">
        <v>0.31274802445265754</v>
      </c>
    </row>
    <row r="5" spans="1:8" x14ac:dyDescent="0.25">
      <c r="A5" s="1" t="s">
        <v>98</v>
      </c>
      <c r="B5" s="11" t="s">
        <v>103</v>
      </c>
      <c r="C5" s="15" t="s">
        <v>110</v>
      </c>
      <c r="D5" s="16">
        <v>507387706</v>
      </c>
      <c r="E5" s="16">
        <v>44088333</v>
      </c>
      <c r="F5" s="16">
        <v>16</v>
      </c>
      <c r="G5" s="16">
        <v>551476039</v>
      </c>
      <c r="H5" s="17">
        <v>1.8863477390538676E-3</v>
      </c>
    </row>
    <row r="6" spans="1:8" x14ac:dyDescent="0.25">
      <c r="A6" s="1" t="s">
        <v>99</v>
      </c>
      <c r="B6" s="12" t="s">
        <v>104</v>
      </c>
      <c r="C6" s="15" t="s">
        <v>111</v>
      </c>
      <c r="D6" s="16">
        <v>0</v>
      </c>
      <c r="E6" s="16">
        <v>0</v>
      </c>
      <c r="F6" s="16">
        <v>0</v>
      </c>
      <c r="G6" s="16">
        <v>0</v>
      </c>
      <c r="H6" s="17">
        <v>0</v>
      </c>
    </row>
    <row r="7" spans="1:8" x14ac:dyDescent="0.25">
      <c r="A7" s="1" t="s">
        <v>100</v>
      </c>
      <c r="B7" s="11" t="s">
        <v>105</v>
      </c>
      <c r="C7" s="15" t="s">
        <v>111</v>
      </c>
      <c r="D7" s="16">
        <v>0</v>
      </c>
      <c r="E7" s="16">
        <v>0</v>
      </c>
      <c r="F7" s="16">
        <v>0</v>
      </c>
      <c r="G7" s="16">
        <v>0</v>
      </c>
      <c r="H7" s="17">
        <v>0</v>
      </c>
    </row>
    <row r="8" spans="1:8" x14ac:dyDescent="0.25">
      <c r="C8" s="15" t="s">
        <v>111</v>
      </c>
      <c r="D8" s="16">
        <v>0</v>
      </c>
      <c r="E8" s="16">
        <v>0</v>
      </c>
      <c r="F8" s="16">
        <v>0</v>
      </c>
      <c r="G8" s="16">
        <v>0</v>
      </c>
      <c r="H8" s="17">
        <v>0</v>
      </c>
    </row>
    <row r="9" spans="1:8" x14ac:dyDescent="0.25">
      <c r="C9" s="15" t="s">
        <v>99</v>
      </c>
      <c r="D9" s="16">
        <v>227616581567</v>
      </c>
      <c r="E9" s="16">
        <v>64734625786</v>
      </c>
      <c r="F9" s="16">
        <v>1313</v>
      </c>
      <c r="G9" s="16">
        <v>292351207353</v>
      </c>
      <c r="H9" s="18">
        <v>1</v>
      </c>
    </row>
    <row r="10" spans="1:8" x14ac:dyDescent="0.25">
      <c r="C10" s="15" t="s">
        <v>100</v>
      </c>
      <c r="D10" s="17">
        <v>0.77857240142047346</v>
      </c>
      <c r="E10" s="17">
        <v>0.22142759857952651</v>
      </c>
      <c r="F10" s="16"/>
      <c r="G10" s="16"/>
      <c r="H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R17"/>
  <sheetViews>
    <sheetView workbookViewId="0">
      <selection activeCell="H6" sqref="H6"/>
    </sheetView>
  </sheetViews>
  <sheetFormatPr baseColWidth="10" defaultRowHeight="15" x14ac:dyDescent="0.25"/>
  <cols>
    <col min="1" max="1" width="20" bestFit="1" customWidth="1"/>
    <col min="2" max="2" width="50.140625" bestFit="1" customWidth="1"/>
    <col min="7" max="7" width="29.42578125" bestFit="1" customWidth="1"/>
    <col min="8" max="8" width="14.7109375" bestFit="1" customWidth="1"/>
    <col min="9" max="9" width="12.140625" bestFit="1" customWidth="1"/>
    <col min="10" max="10" width="15.28515625" bestFit="1" customWidth="1"/>
    <col min="11" max="11" width="11.140625" bestFit="1" customWidth="1"/>
    <col min="12" max="12" width="14" bestFit="1" customWidth="1"/>
    <col min="13" max="13" width="17.7109375" bestFit="1" customWidth="1"/>
    <col min="14" max="14" width="20.7109375" bestFit="1" customWidth="1"/>
    <col min="15" max="15" width="14.7109375" bestFit="1" customWidth="1"/>
    <col min="16" max="16" width="13.7109375" bestFit="1" customWidth="1"/>
    <col min="17" max="17" width="14.7109375" bestFit="1" customWidth="1"/>
    <col min="18" max="18" width="10.5703125" bestFit="1" customWidth="1"/>
  </cols>
  <sheetData>
    <row r="1" spans="1:18" x14ac:dyDescent="0.25">
      <c r="A1" s="14" t="s">
        <v>58</v>
      </c>
      <c r="B1" s="14" t="s">
        <v>39</v>
      </c>
      <c r="G1" s="8" t="s">
        <v>4</v>
      </c>
      <c r="H1" s="10" t="s">
        <v>112</v>
      </c>
      <c r="I1" s="10" t="s">
        <v>113</v>
      </c>
      <c r="J1" s="10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9"/>
      <c r="P1" s="10" t="s">
        <v>119</v>
      </c>
      <c r="Q1" s="10" t="s">
        <v>99</v>
      </c>
      <c r="R1" s="10" t="s">
        <v>100</v>
      </c>
    </row>
    <row r="2" spans="1:18" x14ac:dyDescent="0.25">
      <c r="A2" s="1" t="s">
        <v>4</v>
      </c>
      <c r="B2" s="11" t="s">
        <v>120</v>
      </c>
      <c r="G2" s="15" t="s">
        <v>121</v>
      </c>
      <c r="H2" s="16">
        <v>192764818694</v>
      </c>
      <c r="I2" s="16">
        <v>427765882</v>
      </c>
      <c r="J2" s="16">
        <v>279373021</v>
      </c>
      <c r="K2" s="16">
        <v>707138903</v>
      </c>
      <c r="L2" s="16">
        <v>273897448</v>
      </c>
      <c r="M2" s="17">
        <v>0.38733189029482656</v>
      </c>
      <c r="N2" s="17">
        <v>3.6684022934834965E-3</v>
      </c>
      <c r="O2" s="20"/>
      <c r="P2" s="16">
        <v>42514406915</v>
      </c>
      <c r="Q2" s="16">
        <v>235279225609</v>
      </c>
      <c r="R2" s="17">
        <v>0.80478280811377556</v>
      </c>
    </row>
    <row r="3" spans="1:18" x14ac:dyDescent="0.25">
      <c r="A3" s="1" t="s">
        <v>112</v>
      </c>
      <c r="B3" s="12" t="s">
        <v>102</v>
      </c>
      <c r="G3" s="15" t="s">
        <v>122</v>
      </c>
      <c r="H3" s="16">
        <v>21088397447</v>
      </c>
      <c r="I3" s="16">
        <v>34400000</v>
      </c>
      <c r="J3" s="16">
        <v>60542876</v>
      </c>
      <c r="K3" s="16">
        <v>94942876</v>
      </c>
      <c r="L3" s="16">
        <v>42082504</v>
      </c>
      <c r="M3" s="17">
        <v>0.4432402490103628</v>
      </c>
      <c r="N3" s="17">
        <v>4.502138023461162E-3</v>
      </c>
      <c r="O3" s="20"/>
      <c r="P3" s="16">
        <v>21649545264</v>
      </c>
      <c r="Q3" s="16">
        <v>42737942711</v>
      </c>
      <c r="R3" s="17">
        <v>0.14618698892320972</v>
      </c>
    </row>
    <row r="4" spans="1:18" x14ac:dyDescent="0.25">
      <c r="A4" s="1" t="s">
        <v>113</v>
      </c>
      <c r="B4" s="12" t="s">
        <v>131</v>
      </c>
      <c r="G4" s="15" t="s">
        <v>123</v>
      </c>
      <c r="H4" s="16">
        <v>10335282016</v>
      </c>
      <c r="I4" s="16">
        <v>0</v>
      </c>
      <c r="J4" s="16">
        <v>0</v>
      </c>
      <c r="K4" s="16">
        <v>0</v>
      </c>
      <c r="L4" s="16">
        <v>0</v>
      </c>
      <c r="M4" s="17" t="s">
        <v>124</v>
      </c>
      <c r="N4" s="17">
        <v>0</v>
      </c>
      <c r="O4" s="20"/>
      <c r="P4" s="16">
        <v>122027036</v>
      </c>
      <c r="Q4" s="16">
        <v>10457309052</v>
      </c>
      <c r="R4" s="17">
        <v>3.5769679717358935E-2</v>
      </c>
    </row>
    <row r="5" spans="1:18" x14ac:dyDescent="0.25">
      <c r="A5" s="1" t="s">
        <v>114</v>
      </c>
      <c r="B5" s="12" t="s">
        <v>132</v>
      </c>
      <c r="G5" s="15" t="s">
        <v>125</v>
      </c>
      <c r="H5" s="16">
        <v>3094754654</v>
      </c>
      <c r="I5" s="16">
        <v>0</v>
      </c>
      <c r="J5" s="16">
        <v>0</v>
      </c>
      <c r="K5" s="16">
        <v>0</v>
      </c>
      <c r="L5" s="16">
        <v>0</v>
      </c>
      <c r="M5" s="17" t="s">
        <v>124</v>
      </c>
      <c r="N5" s="17">
        <v>0</v>
      </c>
      <c r="O5" s="20"/>
      <c r="P5" s="16">
        <v>99999989</v>
      </c>
      <c r="Q5" s="16">
        <v>3194754643</v>
      </c>
      <c r="R5" s="17">
        <v>1.0927796987485972E-2</v>
      </c>
    </row>
    <row r="6" spans="1:18" x14ac:dyDescent="0.25">
      <c r="A6" s="1" t="s">
        <v>115</v>
      </c>
      <c r="B6" s="12" t="s">
        <v>133</v>
      </c>
      <c r="G6" s="15" t="s">
        <v>126</v>
      </c>
      <c r="H6" s="16">
        <v>5280</v>
      </c>
      <c r="I6" s="16">
        <v>5280</v>
      </c>
      <c r="J6" s="16">
        <v>0</v>
      </c>
      <c r="K6" s="16">
        <v>5280</v>
      </c>
      <c r="L6" s="16">
        <v>0</v>
      </c>
      <c r="M6" s="17">
        <v>0</v>
      </c>
      <c r="N6" s="17">
        <v>1</v>
      </c>
      <c r="O6" s="20"/>
      <c r="P6" s="16">
        <v>228561816</v>
      </c>
      <c r="Q6" s="16">
        <v>228567096</v>
      </c>
      <c r="R6" s="17">
        <v>7.8182367731430725E-4</v>
      </c>
    </row>
    <row r="7" spans="1:18" x14ac:dyDescent="0.25">
      <c r="A7" s="1" t="s">
        <v>116</v>
      </c>
      <c r="B7" s="12" t="s">
        <v>134</v>
      </c>
      <c r="G7" s="15" t="s">
        <v>127</v>
      </c>
      <c r="H7" s="16">
        <v>147559632</v>
      </c>
      <c r="I7" s="16">
        <v>0</v>
      </c>
      <c r="J7" s="16">
        <v>0</v>
      </c>
      <c r="K7" s="16">
        <v>0</v>
      </c>
      <c r="L7" s="16">
        <v>0</v>
      </c>
      <c r="M7" s="17" t="s">
        <v>124</v>
      </c>
      <c r="N7" s="17">
        <v>0</v>
      </c>
      <c r="O7" s="20"/>
      <c r="P7" s="16">
        <v>70084766</v>
      </c>
      <c r="Q7" s="16">
        <v>217644398</v>
      </c>
      <c r="R7" s="17">
        <v>7.4446211449096184E-4</v>
      </c>
    </row>
    <row r="8" spans="1:18" x14ac:dyDescent="0.25">
      <c r="A8" s="1" t="s">
        <v>117</v>
      </c>
      <c r="B8" s="11" t="s">
        <v>135</v>
      </c>
      <c r="G8" s="15" t="s">
        <v>128</v>
      </c>
      <c r="H8" s="16">
        <v>47258562</v>
      </c>
      <c r="I8" s="16">
        <v>0</v>
      </c>
      <c r="J8" s="16">
        <v>0</v>
      </c>
      <c r="K8" s="16">
        <v>0</v>
      </c>
      <c r="L8" s="16">
        <v>0</v>
      </c>
      <c r="M8" s="17" t="s">
        <v>124</v>
      </c>
      <c r="N8" s="17">
        <v>0</v>
      </c>
      <c r="O8" s="20"/>
      <c r="P8" s="16">
        <v>50000000</v>
      </c>
      <c r="Q8" s="16">
        <v>97258562</v>
      </c>
      <c r="R8" s="17">
        <v>3.3267713474008327E-4</v>
      </c>
    </row>
    <row r="9" spans="1:18" x14ac:dyDescent="0.25">
      <c r="A9" s="1" t="s">
        <v>118</v>
      </c>
      <c r="B9" s="11" t="s">
        <v>136</v>
      </c>
      <c r="G9" s="15" t="s">
        <v>129</v>
      </c>
      <c r="H9" s="16">
        <v>108889785</v>
      </c>
      <c r="I9" s="16">
        <v>0</v>
      </c>
      <c r="J9" s="16">
        <v>0</v>
      </c>
      <c r="K9" s="16">
        <v>0</v>
      </c>
      <c r="L9" s="16">
        <v>0</v>
      </c>
      <c r="M9" s="17" t="s">
        <v>124</v>
      </c>
      <c r="N9" s="17">
        <v>0</v>
      </c>
      <c r="O9" s="20"/>
      <c r="P9" s="16">
        <v>0</v>
      </c>
      <c r="Q9" s="16">
        <v>108889785</v>
      </c>
      <c r="R9" s="17">
        <v>3.7246223809337932E-4</v>
      </c>
    </row>
    <row r="10" spans="1:18" x14ac:dyDescent="0.25">
      <c r="A10" s="1" t="s">
        <v>119</v>
      </c>
      <c r="B10" s="11" t="s">
        <v>137</v>
      </c>
      <c r="G10" s="15" t="s">
        <v>130</v>
      </c>
      <c r="H10" s="16">
        <v>29615497</v>
      </c>
      <c r="I10" s="16">
        <v>0</v>
      </c>
      <c r="J10" s="16">
        <v>0</v>
      </c>
      <c r="K10" s="16">
        <v>0</v>
      </c>
      <c r="L10" s="16">
        <v>0</v>
      </c>
      <c r="M10" s="17" t="s">
        <v>124</v>
      </c>
      <c r="N10" s="17">
        <v>0</v>
      </c>
      <c r="O10" s="20"/>
      <c r="P10" s="16">
        <v>0</v>
      </c>
      <c r="Q10" s="16">
        <v>29615497</v>
      </c>
      <c r="R10" s="17">
        <v>1.0130109353111278E-4</v>
      </c>
    </row>
    <row r="11" spans="1:18" x14ac:dyDescent="0.25">
      <c r="A11" s="1" t="s">
        <v>99</v>
      </c>
      <c r="B11" s="11" t="s">
        <v>139</v>
      </c>
      <c r="G11" s="15" t="s">
        <v>111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 t="s">
        <v>124</v>
      </c>
      <c r="N11" s="17" t="s">
        <v>124</v>
      </c>
      <c r="O11" s="20"/>
      <c r="P11" s="16">
        <v>0</v>
      </c>
      <c r="Q11" s="16">
        <v>0</v>
      </c>
      <c r="R11" s="17">
        <v>0</v>
      </c>
    </row>
    <row r="12" spans="1:18" x14ac:dyDescent="0.25">
      <c r="A12" s="1" t="s">
        <v>100</v>
      </c>
      <c r="B12" s="11" t="s">
        <v>138</v>
      </c>
      <c r="G12" s="15" t="s">
        <v>111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 t="s">
        <v>124</v>
      </c>
      <c r="N12" s="17" t="s">
        <v>124</v>
      </c>
      <c r="O12" s="20"/>
      <c r="P12" s="16">
        <v>0</v>
      </c>
      <c r="Q12" s="16">
        <v>0</v>
      </c>
      <c r="R12" s="17">
        <v>0</v>
      </c>
    </row>
    <row r="13" spans="1:18" x14ac:dyDescent="0.25">
      <c r="G13" s="15" t="s">
        <v>111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7" t="s">
        <v>124</v>
      </c>
      <c r="N13" s="17" t="s">
        <v>124</v>
      </c>
      <c r="O13" s="20"/>
      <c r="P13" s="16">
        <v>0</v>
      </c>
      <c r="Q13" s="16">
        <v>0</v>
      </c>
      <c r="R13" s="17">
        <v>0</v>
      </c>
    </row>
    <row r="14" spans="1:18" x14ac:dyDescent="0.25">
      <c r="G14" s="15" t="s">
        <v>111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7" t="s">
        <v>124</v>
      </c>
      <c r="N14" s="17" t="s">
        <v>124</v>
      </c>
      <c r="O14" s="20"/>
      <c r="P14" s="16">
        <v>0</v>
      </c>
      <c r="Q14" s="16">
        <v>0</v>
      </c>
      <c r="R14" s="17">
        <v>0</v>
      </c>
    </row>
    <row r="15" spans="1:18" x14ac:dyDescent="0.25">
      <c r="G15" s="15" t="s">
        <v>111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7" t="s">
        <v>124</v>
      </c>
      <c r="N15" s="17" t="s">
        <v>124</v>
      </c>
      <c r="O15" s="20"/>
      <c r="P15" s="16">
        <v>0</v>
      </c>
      <c r="Q15" s="16">
        <v>0</v>
      </c>
      <c r="R15" s="17">
        <v>0</v>
      </c>
    </row>
    <row r="16" spans="1:18" x14ac:dyDescent="0.25">
      <c r="G16" s="15" t="s">
        <v>111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7" t="s">
        <v>124</v>
      </c>
      <c r="N16" s="17" t="s">
        <v>124</v>
      </c>
      <c r="O16" s="20"/>
      <c r="P16" s="16">
        <v>0</v>
      </c>
      <c r="Q16" s="16">
        <v>0</v>
      </c>
      <c r="R16" s="17">
        <v>0</v>
      </c>
    </row>
    <row r="17" spans="7:18" x14ac:dyDescent="0.25">
      <c r="G17" s="15" t="s">
        <v>99</v>
      </c>
      <c r="H17" s="16">
        <v>227616581567</v>
      </c>
      <c r="I17" s="16">
        <v>462171162</v>
      </c>
      <c r="J17" s="16">
        <v>339915897</v>
      </c>
      <c r="K17" s="16">
        <v>802087059</v>
      </c>
      <c r="L17" s="16">
        <v>315979952</v>
      </c>
      <c r="M17" s="17"/>
      <c r="N17" s="17">
        <v>3.523851616952177E-3</v>
      </c>
      <c r="O17" s="20"/>
      <c r="P17" s="16">
        <v>64734625786</v>
      </c>
      <c r="Q17" s="16">
        <v>292351207353</v>
      </c>
      <c r="R1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58</v>
      </c>
      <c r="B1" t="s">
        <v>39</v>
      </c>
    </row>
    <row r="2" spans="1:2" ht="25.5" x14ac:dyDescent="0.25">
      <c r="A2" s="9" t="s">
        <v>140</v>
      </c>
    </row>
    <row r="3" spans="1:2" ht="25.5" x14ac:dyDescent="0.25">
      <c r="A3" s="9" t="s">
        <v>141</v>
      </c>
    </row>
    <row r="4" spans="1:2" ht="38.25" x14ac:dyDescent="0.25">
      <c r="A4" s="9" t="s">
        <v>142</v>
      </c>
    </row>
    <row r="5" spans="1:2" ht="38.25" x14ac:dyDescent="0.25">
      <c r="A5" s="9" t="s">
        <v>143</v>
      </c>
    </row>
    <row r="6" spans="1:2" ht="38.25" x14ac:dyDescent="0.25">
      <c r="A6" s="9" t="s">
        <v>144</v>
      </c>
    </row>
    <row r="7" spans="1:2" ht="38.25" x14ac:dyDescent="0.25">
      <c r="A7" s="9" t="s">
        <v>145</v>
      </c>
    </row>
    <row r="8" spans="1:2" x14ac:dyDescent="0.25">
      <c r="A8" s="10" t="s">
        <v>99</v>
      </c>
    </row>
    <row r="9" spans="1:2" x14ac:dyDescent="0.25">
      <c r="A9" s="10" t="s">
        <v>100</v>
      </c>
    </row>
    <row r="10" spans="1:2" ht="51" x14ac:dyDescent="0.25">
      <c r="A10" s="9" t="s">
        <v>146</v>
      </c>
    </row>
    <row r="11" spans="1:2" ht="38.25" x14ac:dyDescent="0.25">
      <c r="A11" s="9" t="s">
        <v>147</v>
      </c>
    </row>
    <row r="12" spans="1:2" x14ac:dyDescent="0.25">
      <c r="A12" s="1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Description des donnees</vt:lpstr>
      <vt:lpstr>Situation Portefeuille</vt:lpstr>
      <vt:lpstr>Par Notation</vt:lpstr>
      <vt:lpstr>Par Segment</vt:lpstr>
      <vt:lpstr>Par BCEAO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2022-01-20T12:22:13Z</dcterms:created>
  <dcterms:modified xsi:type="dcterms:W3CDTF">2022-01-21T15:13:55Z</dcterms:modified>
</cp:coreProperties>
</file>