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ing\oc\inst\extdata\"/>
    </mc:Choice>
  </mc:AlternateContent>
  <bookViews>
    <workbookView xWindow="0" yWindow="0" windowWidth="16380" windowHeight="8190" tabRatio="773" activeTab="1"/>
  </bookViews>
  <sheets>
    <sheet name="quadro" sheetId="21" r:id="rId1"/>
    <sheet name="regioni" sheetId="22" r:id="rId2"/>
    <sheet name="patti" sheetId="14" r:id="rId3"/>
    <sheet name="programmi" sheetId="15" r:id="rId4"/>
  </sheets>
  <definedNames>
    <definedName name="_xlnm.Print_Area" localSheetId="2">patti!$A$2:$N$31</definedName>
    <definedName name="_xlnm.Print_Area" localSheetId="3">programmi!$A$2:$N$17</definedName>
    <definedName name="_xlnm.Print_Area" localSheetId="0">quadro!$A$1:$G$42</definedName>
    <definedName name="_xlnm.Print_Area" localSheetId="1">regioni!$A$2:$N$34</definedName>
  </definedNames>
  <calcPr calcId="162913"/>
</workbook>
</file>

<file path=xl/calcChain.xml><?xml version="1.0" encoding="utf-8"?>
<calcChain xmlns="http://schemas.openxmlformats.org/spreadsheetml/2006/main">
  <c r="N30" i="22" l="1"/>
  <c r="M30" i="22"/>
  <c r="L30" i="22"/>
  <c r="K30" i="22"/>
  <c r="J30" i="22"/>
  <c r="I30" i="22"/>
  <c r="H30" i="22"/>
  <c r="G30" i="22"/>
  <c r="F30" i="22"/>
  <c r="E30" i="22"/>
  <c r="D30" i="22"/>
  <c r="G40" i="21"/>
  <c r="F39" i="21"/>
  <c r="F41" i="21" s="1"/>
  <c r="E39" i="21"/>
  <c r="E41" i="21" s="1"/>
  <c r="D39" i="21"/>
  <c r="D41" i="21" s="1"/>
  <c r="C39" i="21"/>
  <c r="C41" i="21" s="1"/>
  <c r="G38" i="21"/>
  <c r="G37" i="21"/>
  <c r="G36" i="21"/>
  <c r="G35" i="21"/>
  <c r="G34" i="21"/>
  <c r="G33" i="21"/>
  <c r="G32" i="21"/>
  <c r="G31" i="21"/>
  <c r="G30" i="21"/>
  <c r="G29" i="21"/>
  <c r="G28" i="21"/>
  <c r="G27" i="21"/>
  <c r="G26" i="21"/>
  <c r="G25" i="21"/>
  <c r="G24" i="21"/>
  <c r="G23" i="21"/>
  <c r="G22" i="21"/>
  <c r="G21" i="21"/>
  <c r="G20" i="21"/>
  <c r="G19" i="21"/>
  <c r="G18" i="21"/>
  <c r="G10" i="21"/>
  <c r="F10" i="21"/>
  <c r="E10" i="21"/>
  <c r="D10" i="21"/>
  <c r="C10" i="21"/>
  <c r="B9" i="21"/>
  <c r="G39" i="21" l="1"/>
  <c r="G41" i="21" s="1"/>
  <c r="C16" i="15" l="1"/>
  <c r="C29" i="14" l="1"/>
  <c r="N16" i="15" l="1"/>
  <c r="M16" i="15"/>
  <c r="L16" i="15"/>
  <c r="K16" i="15"/>
  <c r="J16" i="15"/>
  <c r="I16" i="15"/>
  <c r="G16" i="15"/>
  <c r="F16" i="15"/>
  <c r="H16" i="15"/>
  <c r="E16" i="15"/>
  <c r="D16" i="15"/>
  <c r="N29" i="14"/>
  <c r="M29" i="14"/>
  <c r="L29" i="14"/>
  <c r="K29" i="14"/>
  <c r="J29" i="14"/>
  <c r="I29" i="14"/>
  <c r="G29" i="14"/>
  <c r="F29" i="14"/>
  <c r="H29" i="14"/>
  <c r="E29" i="14"/>
  <c r="D29" i="14"/>
</calcChain>
</file>

<file path=xl/sharedStrings.xml><?xml version="1.0" encoding="utf-8"?>
<sst xmlns="http://schemas.openxmlformats.org/spreadsheetml/2006/main" count="185" uniqueCount="115">
  <si>
    <t>TOTALE</t>
  </si>
  <si>
    <t>REGIONE</t>
  </si>
  <si>
    <t>MACROAREA</t>
  </si>
  <si>
    <t>COSTO PUBBLICO</t>
  </si>
  <si>
    <t>IMPEGNI</t>
  </si>
  <si>
    <t>PAGAMENTI</t>
  </si>
  <si>
    <t>NUM. PROGETTI</t>
  </si>
  <si>
    <t>NON AVVIATO</t>
  </si>
  <si>
    <t>IN AFFIDAMENTO</t>
  </si>
  <si>
    <t>IN ESECUZIONE</t>
  </si>
  <si>
    <t>ESEGUITO</t>
  </si>
  <si>
    <t>IN AVVIO DI PROGETTAZ.</t>
  </si>
  <si>
    <t>IN CORSO DI PROGETTAZ.</t>
  </si>
  <si>
    <t>Fonte: elaborazione DPCoe su documenti di programmazione e dati BDU al 31/10/2018</t>
  </si>
  <si>
    <t>RISORSE FSC PROGRAMMATE*</t>
  </si>
  <si>
    <t>Investimento totale</t>
  </si>
  <si>
    <t>POLITICHE DI COESIONE - STATO DELL'ATTUAZIONE AL 31/12/2018</t>
  </si>
  <si>
    <t>COSTO FSC</t>
  </si>
  <si>
    <t>Costo FSC per stato di attuazione dei progetti</t>
  </si>
  <si>
    <t>PROGRAMMAZIONE FINANZIARIA E PROGETTI MONITORATI PER STATO DI ATTUAZIONE - VALORI IN MEURO</t>
  </si>
  <si>
    <t>PATTO LOMBARDIA</t>
  </si>
  <si>
    <t>PATTO LAZIO</t>
  </si>
  <si>
    <t>PATTO FIRENZE</t>
  </si>
  <si>
    <t>PATTO GENOVA</t>
  </si>
  <si>
    <t>PATTO MILANO</t>
  </si>
  <si>
    <t>PATTO VENEZIA</t>
  </si>
  <si>
    <t>PATTO ABRUZZO</t>
  </si>
  <si>
    <t>PATTO BARI</t>
  </si>
  <si>
    <t>PATTO BASILICATA</t>
  </si>
  <si>
    <t>PATTO CAGLIARI</t>
  </si>
  <si>
    <t>PATTO CALABRIA</t>
  </si>
  <si>
    <t>PATTO CAMPANIA</t>
  </si>
  <si>
    <t>PATTO CATANIA</t>
  </si>
  <si>
    <t>PATTO MESSINA</t>
  </si>
  <si>
    <t>PATTO MOLISE</t>
  </si>
  <si>
    <t>PATTO NAPOLI</t>
  </si>
  <si>
    <t>PATTO PALERMO</t>
  </si>
  <si>
    <t>PATTO PUGLIA</t>
  </si>
  <si>
    <t>PATTO REGGIO CALABRIA</t>
  </si>
  <si>
    <t>PATTO SARDEGNA</t>
  </si>
  <si>
    <t>PATTO SICILIA</t>
  </si>
  <si>
    <t>TIPOLOGIA</t>
  </si>
  <si>
    <t>REGIONI CENTRO-NORD</t>
  </si>
  <si>
    <t>PROGRAMMAZIONE 2014-2020 - FSC - FOCUS PATTI PER LO SVILUPPO (REGIONI E CITTA METROPOLITANE)</t>
  </si>
  <si>
    <t>* Sono considerate esclusivamente le risorse FSC 2014-2020 attribuite alla stipula del Patto e non le altre eventuali risorse FSC mobilitate nell'ambito della strategia del Patto con i Piani operativi nazionali</t>
  </si>
  <si>
    <t>PATTO EMILIA-ROMAGNA</t>
  </si>
  <si>
    <t>PATTO BOLOGNA</t>
  </si>
  <si>
    <t>REGIONI MEZZOGIORNO</t>
  </si>
  <si>
    <t>CITTA' METROP. MEZZOGIORNO</t>
  </si>
  <si>
    <t>CITTA' METROP. CENTRO-NORD</t>
  </si>
  <si>
    <t>PIANO NAZIONALE PER LA RICERCA</t>
  </si>
  <si>
    <t>PIANO BANDA ULTRA LARGA</t>
  </si>
  <si>
    <t>PIANO OPERATIVO</t>
  </si>
  <si>
    <t>SPORT E PERIFERIE</t>
  </si>
  <si>
    <t>SALUTE</t>
  </si>
  <si>
    <t>CULTURA E TURISMO</t>
  </si>
  <si>
    <t>PIANI OPERATIVI NAZIONALI</t>
  </si>
  <si>
    <t>ALTRI PIANI / PROGRAMMI</t>
  </si>
  <si>
    <t>AGRICOLTURA</t>
  </si>
  <si>
    <t>IMPRESE E COMPETITIVITÀ</t>
  </si>
  <si>
    <t>AMBIENTE</t>
  </si>
  <si>
    <t>INFRASTRUTTURE</t>
  </si>
  <si>
    <t>PROGRAMMAZIONE FSC 2014-2020 - FSC - PIANI OPERATIVI NAZIONALI</t>
  </si>
  <si>
    <t>DISSESTO IDROG. AREE URBANE*</t>
  </si>
  <si>
    <t>* Il costo FSC monitorato comprende anche risorse FSC 2007-2013 non scorporabili che concorrono al finanziamento del medesimo programma.</t>
  </si>
  <si>
    <t>RISORSE FSC PROGRAMMATE</t>
  </si>
  <si>
    <t>PROGRAMMAZIONE 2007-2013 - QUADRO RIEPILOGATIVO GENERALE</t>
  </si>
  <si>
    <t>STATO DI AVANZAMENTO FINANZIARIO PER AMBITO DI PROGRAMMAZIONE - VALORI IN MEURO</t>
  </si>
  <si>
    <t>AMBITO</t>
  </si>
  <si>
    <t xml:space="preserve">RISORSE PROGRAMMATE </t>
  </si>
  <si>
    <t>di cui: 
COSTO SU RISORSE COESIONE</t>
  </si>
  <si>
    <t>Programmi FESR</t>
  </si>
  <si>
    <t>Programmi FSE</t>
  </si>
  <si>
    <t>Programmi POC</t>
  </si>
  <si>
    <t>Programmi FSC*</t>
  </si>
  <si>
    <t>Fonte: Elaborazione DPCoe su dati di programmazione e dati BDU al 31/10/2018</t>
  </si>
  <si>
    <t>* Complessivamente, le risorse finanziarie del ciclo 2007-2013 ammontano a 89 miliardi di euro ma rispetto al disegno programmatico previsto dalla Delibera CIPE 166/2007, una parte delle risorse FSC è stata destinata a strumenti e finalità per i quali non è stato sempre previsto l’obbligo di monitoraggio anche nel Sistema di Monitoraggio Unitario delle politiche di coesione.</t>
  </si>
  <si>
    <t>** Le risorse indicate NON comprendono il le risorse (costo pubblico) per 770,6 Meuro relativo al Piano stralcio per la mitigazione dissesto idrogeologico in aree metropolitane e urbane di cui alla Delibera CIPE n. n. 32 del 20/02/2015, prevalentemente ascrivibili al FSC 2014-2020 ma monitorate in BDU nell'ambito del ciclo di programmazione 2007-2013. Tali dotazioni sono interamente rappresentate nelle tavole relative alla programmazione 2014-2020.</t>
  </si>
  <si>
    <t>COSTO PUBBLICO DEI PROGETTI IN ATTUAZIONE PER AMBITO DI PROGRAMMAZIONE E REGIONE DI LOCALIZZAZIONE - VALORI IN MEURO</t>
  </si>
  <si>
    <t>Ambiti di programmazione</t>
  </si>
  <si>
    <t>CENTRO-NORD</t>
  </si>
  <si>
    <t>PIEMONTE</t>
  </si>
  <si>
    <t>VALLE D'AOSTA</t>
  </si>
  <si>
    <t>LOMBARDIA</t>
  </si>
  <si>
    <t>TRENTINO-ALTO ADIGE</t>
  </si>
  <si>
    <t>VENETO</t>
  </si>
  <si>
    <t>FRIULI-VENEZIA GIULIA</t>
  </si>
  <si>
    <t>LIGURIA</t>
  </si>
  <si>
    <t>EMILIA-ROMAGNA</t>
  </si>
  <si>
    <t>TOSCANA</t>
  </si>
  <si>
    <t>UMBRIA</t>
  </si>
  <si>
    <t>MARCHE</t>
  </si>
  <si>
    <t>LAZIO</t>
  </si>
  <si>
    <t>MEZZOGIORNO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</si>
  <si>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</si>
  <si>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</si>
  <si>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</si>
  <si>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</si>
  <si>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</si>
  <si>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</si>
  <si>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</si>
  <si>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</si>
  <si>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AMBITO NAZIONALE E PLURI-LOCALIZZATI</t>
  </si>
  <si>
    <t>TOTALE GIUGNO 2018</t>
  </si>
  <si>
    <t>VARIAZIONE GIUGNO/OTTOBRE 20108</t>
  </si>
  <si>
    <t>Fonte: elaborazione DPCoe su dati BDU al 31/10/2018 e al 30/06/2018</t>
  </si>
  <si>
    <t>PROGRAMMAZIONE FINANZIARIA PER REGIONE DI LOCALIZZAZIONE E PROGETTI MONITORATI PER STATO DI ATTUAZIONE - VALORI IN MEURO</t>
  </si>
  <si>
    <t>NON RIPARTIBILE</t>
  </si>
  <si>
    <t>PLURI-LOCALIZZATI</t>
  </si>
  <si>
    <t>PA TRENTO</t>
  </si>
  <si>
    <t>PA BOLZANO</t>
  </si>
  <si>
    <r>
      <t xml:space="preserve">PROGRAMMAZIONE </t>
    </r>
    <r>
      <rPr>
        <b/>
        <sz val="10"/>
        <color rgb="FFFF0000"/>
        <rFont val="Calibri"/>
        <family val="2"/>
        <scheme val="minor"/>
      </rPr>
      <t>XXXX-XXX</t>
    </r>
    <r>
      <rPr>
        <b/>
        <sz val="10"/>
        <rFont val="Calibri"/>
        <family val="2"/>
        <scheme val="minor"/>
      </rPr>
      <t xml:space="preserve"> - TOTALE PROGRAMMI </t>
    </r>
    <r>
      <rPr>
        <b/>
        <sz val="10"/>
        <color rgb="FFFF0000"/>
        <rFont val="Calibri"/>
        <family val="2"/>
        <scheme val="minor"/>
      </rPr>
      <t>XXX</t>
    </r>
  </si>
  <si>
    <r>
      <t xml:space="preserve">RISORSE </t>
    </r>
    <r>
      <rPr>
        <b/>
        <sz val="10"/>
        <color rgb="FFFF0000"/>
        <rFont val="Calibri"/>
        <family val="2"/>
        <scheme val="minor"/>
      </rPr>
      <t>FSC</t>
    </r>
    <r>
      <rPr>
        <b/>
        <sz val="10"/>
        <rFont val="Calibri"/>
        <family val="2"/>
        <scheme val="minor"/>
      </rPr>
      <t xml:space="preserve"> PROGRAMMATE</t>
    </r>
  </si>
  <si>
    <r>
      <t xml:space="preserve">COSTO </t>
    </r>
    <r>
      <rPr>
        <b/>
        <sz val="10"/>
        <color rgb="FFFF0000"/>
        <rFont val="Calibri"/>
        <family val="2"/>
        <scheme val="minor"/>
      </rPr>
      <t>FSC</t>
    </r>
  </si>
  <si>
    <r>
      <t xml:space="preserve">Costo </t>
    </r>
    <r>
      <rPr>
        <b/>
        <sz val="10"/>
        <color rgb="FFFF0000"/>
        <rFont val="Calibri"/>
        <family val="2"/>
        <scheme val="minor"/>
      </rPr>
      <t>FSC</t>
    </r>
    <r>
      <rPr>
        <b/>
        <sz val="10"/>
        <rFont val="Calibri"/>
        <family val="2"/>
        <scheme val="minor"/>
      </rPr>
      <t xml:space="preserve"> per stato di attuazione dei progetti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</si>
</sst>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"/>
    <numFmt numFmtId="165" formatCode="_(\$* #,##0.00_);_(\$* \(#,##0.00\);_(\$* \-??_);_(@_)"/>
    <numFmt numFmtId="166" formatCode="_-* #,##0.00_-;\-* #,##0.00_-;_-* \-??_-;_-@_-"/>
    <numFmt numFmtId="167" formatCode="[$€-410]\ #,##0.00;[Red]\-[$€-410]\ #,##0.00"/>
  </numFmts>
  <fonts count="22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Calibri"/>
      <family val="2"/>
      <scheme val="minor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b/>
      <sz val="11"/>
      <color indexed="62"/>
      <name val="Calibri"/>
      <family val="2"/>
    </font>
    <font>
      <b/>
      <i/>
      <sz val="16"/>
      <color indexed="8"/>
      <name val="Arial"/>
      <family val="2"/>
    </font>
    <font>
      <sz val="11"/>
      <color indexed="8"/>
      <name val="Arial"/>
      <family val="2"/>
    </font>
    <font>
      <b/>
      <i/>
      <u/>
      <sz val="11"/>
      <color indexed="8"/>
      <name val="Arial"/>
      <family val="2"/>
    </font>
    <font>
      <sz val="10"/>
      <color rgb="FFFF0000"/>
      <name val="Arial"/>
      <family val="2"/>
    </font>
    <font>
      <sz val="10"/>
      <color rgb="FFFF0000"/>
      <name val="Calibri"/>
      <family val="2"/>
      <scheme val="minor"/>
    </font>
    <font>
      <sz val="10"/>
      <color rgb="FFFFC000"/>
      <name val="Calibri"/>
      <family val="2"/>
      <scheme val="minor"/>
    </font>
    <font>
      <sz val="10"/>
      <color rgb="FFCE181E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49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8">
    <xf numFmtId="0" fontId="0" fillId="0" borderId="0"/>
    <xf numFmtId="0" fontId="3" fillId="0" borderId="0"/>
    <xf numFmtId="0" fontId="4" fillId="0" borderId="0"/>
    <xf numFmtId="0" fontId="12" fillId="0" borderId="0" applyNumberFormat="0" applyFill="0" applyBorder="0" applyAlignment="0" applyProtection="0"/>
    <xf numFmtId="0" fontId="13" fillId="0" borderId="11" applyNumberFormat="0" applyFill="0" applyAlignment="0" applyProtection="0"/>
    <xf numFmtId="0" fontId="14" fillId="0" borderId="0">
      <alignment horizontal="center"/>
    </xf>
    <xf numFmtId="0" fontId="14" fillId="0" borderId="0">
      <alignment horizontal="center" textRotation="90"/>
    </xf>
    <xf numFmtId="165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0" fontId="11" fillId="0" borderId="0"/>
    <xf numFmtId="0" fontId="15" fillId="0" borderId="0"/>
    <xf numFmtId="0" fontId="16" fillId="0" borderId="0"/>
    <xf numFmtId="167" fontId="16" fillId="0" borderId="0"/>
    <xf numFmtId="0" fontId="1" fillId="0" borderId="0"/>
    <xf numFmtId="9" fontId="4" fillId="0" borderId="0" applyBorder="0" applyAlignment="0" applyProtection="0"/>
  </cellStyleXfs>
  <cellXfs count="87">
    <xf numFmtId="0" fontId="0" fillId="0" borderId="0" xfId="0"/>
    <xf numFmtId="3" fontId="5" fillId="0" borderId="2" xfId="1" applyNumberFormat="1" applyFont="1" applyFill="1" applyBorder="1" applyAlignment="1">
      <alignment vertical="center"/>
    </xf>
    <xf numFmtId="164" fontId="6" fillId="0" borderId="1" xfId="1" applyNumberFormat="1" applyFont="1" applyFill="1" applyBorder="1" applyAlignment="1">
      <alignment horizontal="right" vertical="center" wrapText="1"/>
    </xf>
    <xf numFmtId="164" fontId="5" fillId="0" borderId="1" xfId="1" applyNumberFormat="1" applyFont="1" applyFill="1" applyBorder="1" applyAlignment="1">
      <alignment horizontal="right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4" fillId="0" borderId="0" xfId="2"/>
    <xf numFmtId="3" fontId="5" fillId="3" borderId="0" xfId="1" applyNumberFormat="1" applyFont="1" applyFill="1" applyBorder="1" applyAlignment="1">
      <alignment vertical="center"/>
    </xf>
    <xf numFmtId="0" fontId="2" fillId="3" borderId="0" xfId="1" applyFont="1" applyFill="1"/>
    <xf numFmtId="0" fontId="6" fillId="3" borderId="0" xfId="2" applyFont="1" applyFill="1"/>
    <xf numFmtId="0" fontId="6" fillId="0" borderId="0" xfId="2" applyFont="1"/>
    <xf numFmtId="0" fontId="2" fillId="0" borderId="0" xfId="1" applyFont="1"/>
    <xf numFmtId="0" fontId="6" fillId="3" borderId="5" xfId="2" applyFont="1" applyFill="1" applyBorder="1"/>
    <xf numFmtId="0" fontId="6" fillId="0" borderId="2" xfId="2" applyFont="1" applyBorder="1"/>
    <xf numFmtId="0" fontId="7" fillId="0" borderId="7" xfId="1" applyFont="1" applyBorder="1" applyAlignment="1">
      <alignment vertical="top"/>
    </xf>
    <xf numFmtId="0" fontId="6" fillId="0" borderId="1" xfId="2" applyFont="1" applyBorder="1"/>
    <xf numFmtId="3" fontId="6" fillId="0" borderId="1" xfId="1" applyNumberFormat="1" applyFont="1" applyFill="1" applyBorder="1" applyAlignment="1">
      <alignment horizontal="right" vertical="center" wrapText="1"/>
    </xf>
    <xf numFmtId="0" fontId="6" fillId="0" borderId="5" xfId="2" applyFont="1" applyBorder="1"/>
    <xf numFmtId="3" fontId="5" fillId="0" borderId="1" xfId="1" applyNumberFormat="1" applyFont="1" applyFill="1" applyBorder="1" applyAlignment="1">
      <alignment horizontal="right" vertical="center" wrapText="1"/>
    </xf>
    <xf numFmtId="0" fontId="5" fillId="3" borderId="2" xfId="2" applyFont="1" applyFill="1" applyBorder="1"/>
    <xf numFmtId="0" fontId="5" fillId="3" borderId="5" xfId="2" applyFont="1" applyFill="1" applyBorder="1"/>
    <xf numFmtId="0" fontId="5" fillId="0" borderId="1" xfId="2" applyFont="1" applyBorder="1"/>
    <xf numFmtId="0" fontId="9" fillId="0" borderId="0" xfId="2" applyFont="1"/>
    <xf numFmtId="0" fontId="6" fillId="3" borderId="6" xfId="2" applyFont="1" applyFill="1" applyBorder="1"/>
    <xf numFmtId="0" fontId="10" fillId="0" borderId="0" xfId="2" applyFont="1"/>
    <xf numFmtId="0" fontId="5" fillId="4" borderId="6" xfId="1" applyFont="1" applyFill="1" applyBorder="1" applyAlignment="1">
      <alignment horizontal="centerContinuous" vertical="center" wrapText="1"/>
    </xf>
    <xf numFmtId="164" fontId="4" fillId="0" borderId="0" xfId="2" applyNumberFormat="1"/>
    <xf numFmtId="0" fontId="5" fillId="4" borderId="2" xfId="1" applyFont="1" applyFill="1" applyBorder="1" applyAlignment="1">
      <alignment horizontal="centerContinuous" vertical="center" wrapText="1"/>
    </xf>
    <xf numFmtId="0" fontId="5" fillId="4" borderId="5" xfId="1" applyFont="1" applyFill="1" applyBorder="1" applyAlignment="1">
      <alignment horizontal="centerContinuous" vertical="center"/>
    </xf>
    <xf numFmtId="0" fontId="5" fillId="2" borderId="9" xfId="1" applyFont="1" applyFill="1" applyBorder="1" applyAlignment="1">
      <alignment horizontal="center" vertical="center" wrapText="1"/>
    </xf>
    <xf numFmtId="164" fontId="6" fillId="0" borderId="9" xfId="1" applyNumberFormat="1" applyFont="1" applyFill="1" applyBorder="1" applyAlignment="1">
      <alignment horizontal="right" vertical="center" wrapText="1"/>
    </xf>
    <xf numFmtId="164" fontId="5" fillId="0" borderId="9" xfId="1" applyNumberFormat="1" applyFont="1" applyFill="1" applyBorder="1" applyAlignment="1">
      <alignment horizontal="right" vertical="center" wrapText="1"/>
    </xf>
    <xf numFmtId="0" fontId="4" fillId="0" borderId="0" xfId="2"/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1" xfId="1" applyNumberFormat="1" applyFont="1" applyFill="1" applyBorder="1" applyAlignment="1">
      <alignment horizontal="right" vertical="center" wrapText="1"/>
    </xf>
    <xf numFmtId="164" fontId="6" fillId="3" borderId="1" xfId="1" applyNumberFormat="1" applyFont="1" applyFill="1" applyBorder="1" applyAlignment="1">
      <alignment horizontal="right" vertical="center" wrapText="1"/>
    </xf>
    <xf numFmtId="0" fontId="18" fillId="0" borderId="1" xfId="2" applyFont="1" applyBorder="1"/>
    <xf numFmtId="0" fontId="17" fillId="0" borderId="0" xfId="2" applyFont="1"/>
    <xf numFmtId="3" fontId="5" fillId="3" borderId="0" xfId="16" applyNumberFormat="1" applyFont="1" applyFill="1" applyBorder="1" applyAlignment="1">
      <alignment vertical="center"/>
    </xf>
    <xf numFmtId="0" fontId="1" fillId="3" borderId="0" xfId="16" applyFont="1" applyFill="1"/>
    <xf numFmtId="0" fontId="1" fillId="0" borderId="0" xfId="16" applyFont="1"/>
    <xf numFmtId="3" fontId="5" fillId="0" borderId="0" xfId="16" applyNumberFormat="1" applyFont="1" applyFill="1" applyBorder="1" applyAlignment="1">
      <alignment vertical="center"/>
    </xf>
    <xf numFmtId="3" fontId="5" fillId="0" borderId="5" xfId="16" applyNumberFormat="1" applyFont="1" applyFill="1" applyBorder="1" applyAlignment="1">
      <alignment vertical="center"/>
    </xf>
    <xf numFmtId="3" fontId="5" fillId="0" borderId="6" xfId="16" applyNumberFormat="1" applyFont="1" applyFill="1" applyBorder="1" applyAlignment="1">
      <alignment vertical="center"/>
    </xf>
    <xf numFmtId="3" fontId="5" fillId="0" borderId="2" xfId="16" applyNumberFormat="1" applyFont="1" applyFill="1" applyBorder="1" applyAlignment="1">
      <alignment vertical="center"/>
    </xf>
    <xf numFmtId="0" fontId="5" fillId="4" borderId="1" xfId="16" applyFont="1" applyFill="1" applyBorder="1" applyAlignment="1">
      <alignment horizontal="centerContinuous" vertical="center" wrapText="1"/>
    </xf>
    <xf numFmtId="0" fontId="5" fillId="2" borderId="4" xfId="16" applyFont="1" applyFill="1" applyBorder="1" applyAlignment="1">
      <alignment horizontal="center" vertical="center" wrapText="1"/>
    </xf>
    <xf numFmtId="3" fontId="6" fillId="0" borderId="1" xfId="16" applyNumberFormat="1" applyFont="1" applyFill="1" applyBorder="1" applyAlignment="1">
      <alignment horizontal="right" vertical="center" wrapText="1"/>
    </xf>
    <xf numFmtId="164" fontId="6" fillId="0" borderId="1" xfId="16" applyNumberFormat="1" applyFont="1" applyFill="1" applyBorder="1" applyAlignment="1">
      <alignment horizontal="right" vertical="center" wrapText="1"/>
    </xf>
    <xf numFmtId="164" fontId="6" fillId="0" borderId="0" xfId="2" applyNumberFormat="1" applyFont="1"/>
    <xf numFmtId="164" fontId="5" fillId="0" borderId="1" xfId="16" applyNumberFormat="1" applyFont="1" applyFill="1" applyBorder="1" applyAlignment="1">
      <alignment horizontal="right" vertical="center" wrapText="1"/>
    </xf>
    <xf numFmtId="3" fontId="5" fillId="0" borderId="1" xfId="16" applyNumberFormat="1" applyFont="1" applyFill="1" applyBorder="1" applyAlignment="1">
      <alignment horizontal="right" vertical="center" wrapText="1"/>
    </xf>
    <xf numFmtId="0" fontId="7" fillId="0" borderId="7" xfId="16" applyFont="1" applyBorder="1" applyAlignment="1">
      <alignment vertical="top"/>
    </xf>
    <xf numFmtId="0" fontId="19" fillId="0" borderId="0" xfId="16" applyFont="1" applyAlignment="1">
      <alignment vertical="top" wrapText="1"/>
    </xf>
    <xf numFmtId="0" fontId="1" fillId="0" borderId="0" xfId="16" applyFont="1" applyAlignment="1">
      <alignment vertical="top" wrapText="1"/>
    </xf>
    <xf numFmtId="0" fontId="6" fillId="3" borderId="2" xfId="2" applyFont="1" applyFill="1" applyBorder="1"/>
    <xf numFmtId="0" fontId="5" fillId="4" borderId="5" xfId="16" applyFont="1" applyFill="1" applyBorder="1" applyAlignment="1">
      <alignment horizontal="centerContinuous" vertical="center" wrapText="1"/>
    </xf>
    <xf numFmtId="0" fontId="5" fillId="4" borderId="6" xfId="16" applyFont="1" applyFill="1" applyBorder="1" applyAlignment="1">
      <alignment horizontal="centerContinuous" vertical="center" wrapText="1"/>
    </xf>
    <xf numFmtId="0" fontId="20" fillId="0" borderId="0" xfId="2" applyFont="1"/>
    <xf numFmtId="4" fontId="6" fillId="0" borderId="8" xfId="16" applyNumberFormat="1" applyFont="1" applyBorder="1" applyAlignment="1">
      <alignment horizontal="center" vertical="center" wrapText="1"/>
    </xf>
    <xf numFmtId="0" fontId="6" fillId="5" borderId="5" xfId="2" applyFont="1" applyFill="1" applyBorder="1"/>
    <xf numFmtId="0" fontId="6" fillId="5" borderId="2" xfId="2" applyFont="1" applyFill="1" applyBorder="1"/>
    <xf numFmtId="164" fontId="6" fillId="5" borderId="1" xfId="16" applyNumberFormat="1" applyFont="1" applyFill="1" applyBorder="1" applyAlignment="1">
      <alignment horizontal="right" vertical="center" wrapText="1"/>
    </xf>
    <xf numFmtId="9" fontId="6" fillId="5" borderId="1" xfId="17" applyFont="1" applyFill="1" applyBorder="1" applyAlignment="1">
      <alignment horizontal="right" vertical="center" wrapText="1"/>
    </xf>
    <xf numFmtId="0" fontId="5" fillId="4" borderId="2" xfId="16" applyFont="1" applyFill="1" applyBorder="1" applyAlignment="1">
      <alignment horizontal="centerContinuous" vertical="center" wrapText="1"/>
    </xf>
    <xf numFmtId="0" fontId="6" fillId="0" borderId="6" xfId="2" applyFont="1" applyBorder="1"/>
    <xf numFmtId="0" fontId="5" fillId="2" borderId="9" xfId="16" applyFont="1" applyFill="1" applyBorder="1" applyAlignment="1">
      <alignment horizontal="center" vertical="center" wrapText="1"/>
    </xf>
    <xf numFmtId="164" fontId="6" fillId="0" borderId="9" xfId="16" applyNumberFormat="1" applyFont="1" applyFill="1" applyBorder="1" applyAlignment="1">
      <alignment horizontal="right" vertical="center" wrapText="1"/>
    </xf>
    <xf numFmtId="164" fontId="5" fillId="0" borderId="9" xfId="16" applyNumberFormat="1" applyFont="1" applyFill="1" applyBorder="1" applyAlignment="1">
      <alignment horizontal="right" vertical="center" wrapText="1"/>
    </xf>
    <xf numFmtId="164" fontId="6" fillId="0" borderId="0" xfId="16" applyNumberFormat="1" applyFont="1" applyFill="1" applyBorder="1" applyAlignment="1">
      <alignment horizontal="right" vertical="center" wrapText="1"/>
    </xf>
    <xf numFmtId="0" fontId="4" fillId="0" borderId="0" xfId="2" applyBorder="1"/>
    <xf numFmtId="4" fontId="6" fillId="0" borderId="13" xfId="16" applyNumberFormat="1" applyFont="1" applyBorder="1" applyAlignment="1">
      <alignment horizontal="center" vertical="center" wrapText="1"/>
    </xf>
    <xf numFmtId="4" fontId="6" fillId="0" borderId="3" xfId="16" applyNumberFormat="1" applyFont="1" applyBorder="1" applyAlignment="1">
      <alignment horizontal="center" vertical="center" wrapText="1"/>
    </xf>
    <xf numFmtId="4" fontId="6" fillId="0" borderId="8" xfId="16" applyNumberFormat="1" applyFont="1" applyBorder="1" applyAlignment="1">
      <alignment horizontal="center" vertical="center" wrapText="1"/>
    </xf>
    <xf numFmtId="164" fontId="6" fillId="0" borderId="3" xfId="16" applyNumberFormat="1" applyFont="1" applyFill="1" applyBorder="1" applyAlignment="1">
      <alignment horizontal="right" vertical="center" wrapText="1"/>
    </xf>
    <xf numFmtId="164" fontId="6" fillId="0" borderId="8" xfId="16" applyNumberFormat="1" applyFont="1" applyFill="1" applyBorder="1" applyAlignment="1">
      <alignment horizontal="right" vertical="center" wrapText="1"/>
    </xf>
    <xf numFmtId="164" fontId="6" fillId="0" borderId="4" xfId="16" applyNumberFormat="1" applyFont="1" applyFill="1" applyBorder="1" applyAlignment="1">
      <alignment horizontal="right" vertical="center" wrapText="1"/>
    </xf>
    <xf numFmtId="0" fontId="6" fillId="0" borderId="0" xfId="16" applyFont="1" applyAlignment="1">
      <alignment horizontal="left" vertical="top" wrapText="1"/>
    </xf>
    <xf numFmtId="0" fontId="5" fillId="4" borderId="5" xfId="16" applyFont="1" applyFill="1" applyBorder="1" applyAlignment="1">
      <alignment horizontal="center" vertical="center" wrapText="1"/>
    </xf>
    <xf numFmtId="0" fontId="5" fillId="4" borderId="6" xfId="16" applyFont="1" applyFill="1" applyBorder="1" applyAlignment="1">
      <alignment horizontal="center" vertical="center" wrapText="1"/>
    </xf>
    <xf numFmtId="0" fontId="8" fillId="0" borderId="0" xfId="16" applyFont="1" applyAlignment="1">
      <alignment horizontal="left" vertical="top" wrapText="1"/>
    </xf>
    <xf numFmtId="0" fontId="8" fillId="0" borderId="0" xfId="1" applyFont="1" applyAlignment="1">
      <alignment horizontal="left" vertical="top" wrapText="1"/>
    </xf>
    <xf numFmtId="4" fontId="6" fillId="0" borderId="3" xfId="1" applyNumberFormat="1" applyFont="1" applyBorder="1" applyAlignment="1">
      <alignment horizontal="center" vertical="center" wrapText="1"/>
    </xf>
    <xf numFmtId="4" fontId="6" fillId="0" borderId="8" xfId="1" applyNumberFormat="1" applyFont="1" applyBorder="1" applyAlignment="1">
      <alignment horizontal="center" vertical="center" wrapText="1"/>
    </xf>
    <xf numFmtId="4" fontId="6" fillId="0" borderId="4" xfId="1" applyNumberFormat="1" applyFont="1" applyBorder="1" applyAlignment="1">
      <alignment horizontal="center" vertical="center" wrapText="1"/>
    </xf>
    <xf numFmtId="4" fontId="6" fillId="0" borderId="12" xfId="1" applyNumberFormat="1" applyFont="1" applyBorder="1" applyAlignment="1">
      <alignment horizontal="center" vertical="center" wrapText="1"/>
    </xf>
    <xf numFmtId="4" fontId="6" fillId="0" borderId="10" xfId="1" applyNumberFormat="1" applyFont="1" applyBorder="1" applyAlignment="1">
      <alignment horizontal="center" vertical="center" wrapText="1"/>
    </xf>
    <xf numFmtId="0" fontId="6" fillId="0" borderId="1" xfId="2" applyFont="1" applyFill="1" applyBorder="1"/>
  </cellXfs>
  <cellStyles count="18">
    <cellStyle name="Collegamento ipertestuale 2" xfId="3"/>
    <cellStyle name="Excel_BuiltIn_Titolo 3" xfId="4"/>
    <cellStyle name="Heading 1" xfId="5"/>
    <cellStyle name="Heading1 1" xfId="6"/>
    <cellStyle name="Migliaia 2" xfId="7"/>
    <cellStyle name="Migliaia 2 2" xfId="8"/>
    <cellStyle name="Migliaia 3" xfId="9"/>
    <cellStyle name="Migliaia 36" xfId="10"/>
    <cellStyle name="Migliaia 7" xfId="11"/>
    <cellStyle name="Normale" xfId="0" builtinId="0"/>
    <cellStyle name="Normale 2" xfId="1"/>
    <cellStyle name="Normale 2 2" xfId="13"/>
    <cellStyle name="Normale 2 3" xfId="12"/>
    <cellStyle name="Normale 2 4" xfId="16"/>
    <cellStyle name="Normale 3" xfId="2"/>
    <cellStyle name="Percentuale 2" xfId="17"/>
    <cellStyle name="Result 1" xfId="14"/>
    <cellStyle name="Result2 1" xfId="1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4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B6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46BA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6BA9C"/>
    <pageSetUpPr fitToPage="1"/>
  </sheetPr>
  <dimension ref="A1:K44"/>
  <sheetViews>
    <sheetView showGridLines="0" zoomScaleNormal="100" workbookViewId="0">
      <selection activeCell="A13" sqref="A13:G13"/>
    </sheetView>
  </sheetViews>
  <sheetFormatPr defaultRowHeight="12.75" x14ac:dyDescent="0.2"/>
  <cols>
    <col min="1" max="1" width="14.7109375" style="9" customWidth="1"/>
    <col min="2" max="2" width="23.42578125" style="9" customWidth="1"/>
    <col min="3" max="8" width="17.5703125" style="9" customWidth="1"/>
    <col min="9" max="9" width="18.7109375" style="9" customWidth="1"/>
    <col min="10" max="16384" width="9.140625" style="9"/>
  </cols>
  <sheetData>
    <row r="1" spans="1:11" ht="15.75" x14ac:dyDescent="0.25">
      <c r="A1" s="23" t="s">
        <v>16</v>
      </c>
    </row>
    <row r="2" spans="1:11" s="39" customFormat="1" ht="15" x14ac:dyDescent="0.25">
      <c r="A2" s="37" t="s">
        <v>66</v>
      </c>
      <c r="B2" s="38"/>
      <c r="C2" s="37"/>
      <c r="D2" s="37"/>
      <c r="E2" s="37"/>
      <c r="F2" s="37"/>
      <c r="G2" s="37"/>
      <c r="H2" s="37"/>
      <c r="I2" s="8"/>
      <c r="J2" s="9"/>
    </row>
    <row r="3" spans="1:11" s="39" customFormat="1" ht="21.75" customHeight="1" x14ac:dyDescent="0.25">
      <c r="A3" s="40" t="s">
        <v>67</v>
      </c>
      <c r="B3" s="40"/>
      <c r="C3" s="40"/>
      <c r="D3" s="40"/>
      <c r="E3" s="40"/>
      <c r="F3" s="40"/>
      <c r="G3" s="40"/>
      <c r="H3" s="8"/>
      <c r="I3" s="8"/>
      <c r="J3" s="9"/>
      <c r="K3" s="9"/>
    </row>
    <row r="4" spans="1:11" s="39" customFormat="1" ht="15.75" customHeight="1" x14ac:dyDescent="0.25">
      <c r="A4" s="41"/>
      <c r="B4" s="42"/>
      <c r="C4" s="43"/>
      <c r="D4" s="44" t="s">
        <v>15</v>
      </c>
      <c r="E4" s="44"/>
      <c r="F4" s="44"/>
      <c r="G4" s="14"/>
      <c r="H4" s="8"/>
      <c r="I4" s="9"/>
      <c r="J4" s="9"/>
    </row>
    <row r="5" spans="1:11" ht="38.25" x14ac:dyDescent="0.2">
      <c r="A5" s="45" t="s">
        <v>68</v>
      </c>
      <c r="B5" s="45" t="s">
        <v>69</v>
      </c>
      <c r="C5" s="45" t="s">
        <v>6</v>
      </c>
      <c r="D5" s="45" t="s">
        <v>3</v>
      </c>
      <c r="E5" s="45" t="s">
        <v>4</v>
      </c>
      <c r="F5" s="45" t="s">
        <v>5</v>
      </c>
      <c r="G5" s="45" t="s">
        <v>70</v>
      </c>
    </row>
    <row r="6" spans="1:11" x14ac:dyDescent="0.2">
      <c r="A6" s="14" t="s">
        <v>71</v>
      </c>
      <c r="B6" s="73">
        <v>54775.3</v>
      </c>
      <c r="C6" s="46">
        <v>109402</v>
      </c>
      <c r="D6" s="47">
        <v>44326.44</v>
      </c>
      <c r="E6" s="47">
        <v>42731.24</v>
      </c>
      <c r="F6" s="47">
        <v>36086.6</v>
      </c>
      <c r="G6" s="73">
        <v>53545.04</v>
      </c>
      <c r="H6" s="48"/>
    </row>
    <row r="7" spans="1:11" x14ac:dyDescent="0.2">
      <c r="A7" s="14" t="s">
        <v>72</v>
      </c>
      <c r="B7" s="74"/>
      <c r="C7" s="46">
        <v>796900</v>
      </c>
      <c r="D7" s="47">
        <v>14827.41</v>
      </c>
      <c r="E7" s="47">
        <v>14884.49</v>
      </c>
      <c r="F7" s="47">
        <v>14132.82</v>
      </c>
      <c r="G7" s="74"/>
    </row>
    <row r="8" spans="1:11" x14ac:dyDescent="0.2">
      <c r="A8" s="14" t="s">
        <v>73</v>
      </c>
      <c r="B8" s="75"/>
      <c r="C8" s="46">
        <v>21906</v>
      </c>
      <c r="D8" s="47">
        <v>7583.95</v>
      </c>
      <c r="E8" s="47">
        <v>6933.66</v>
      </c>
      <c r="F8" s="47">
        <v>3165.12</v>
      </c>
      <c r="G8" s="75"/>
    </row>
    <row r="9" spans="1:11" x14ac:dyDescent="0.2">
      <c r="A9" s="14" t="s">
        <v>74</v>
      </c>
      <c r="B9" s="47">
        <f>1617.1+14337+1044</f>
        <v>16998.099999999999</v>
      </c>
      <c r="C9" s="46">
        <v>20976</v>
      </c>
      <c r="D9" s="47">
        <v>25175.77</v>
      </c>
      <c r="E9" s="47">
        <v>17601.07</v>
      </c>
      <c r="F9" s="47">
        <v>9840.5</v>
      </c>
      <c r="G9" s="47">
        <v>15789.47</v>
      </c>
    </row>
    <row r="10" spans="1:11" x14ac:dyDescent="0.2">
      <c r="A10" s="20" t="s">
        <v>0</v>
      </c>
      <c r="B10" s="49">
        <v>71773.399999999994</v>
      </c>
      <c r="C10" s="50">
        <f t="shared" ref="C10:D10" si="0">SUM(C6:C9)</f>
        <v>949184</v>
      </c>
      <c r="D10" s="49">
        <f t="shared" si="0"/>
        <v>91913.57</v>
      </c>
      <c r="E10" s="49">
        <f>SUM(E6:E9)</f>
        <v>82150.459999999992</v>
      </c>
      <c r="F10" s="49">
        <f>SUM(F6:F9)</f>
        <v>63225.04</v>
      </c>
      <c r="G10" s="49">
        <f>SUM(G6:G9)</f>
        <v>69334.509999999995</v>
      </c>
    </row>
    <row r="11" spans="1:11" s="39" customFormat="1" ht="15" x14ac:dyDescent="0.25">
      <c r="A11" s="51" t="s">
        <v>75</v>
      </c>
      <c r="B11" s="51"/>
      <c r="C11" s="51"/>
      <c r="D11" s="51"/>
      <c r="E11" s="51"/>
      <c r="F11" s="51"/>
      <c r="G11" s="51"/>
      <c r="H11" s="8"/>
      <c r="I11" s="8"/>
      <c r="J11" s="9"/>
      <c r="K11" s="9"/>
    </row>
    <row r="12" spans="1:11" s="39" customFormat="1" ht="45" customHeight="1" x14ac:dyDescent="0.25">
      <c r="A12" s="76" t="s">
        <v>76</v>
      </c>
      <c r="B12" s="76"/>
      <c r="C12" s="76"/>
      <c r="D12" s="76"/>
      <c r="E12" s="76"/>
      <c r="F12" s="76"/>
      <c r="G12" s="76"/>
      <c r="H12" s="52"/>
      <c r="I12" s="52"/>
      <c r="J12" s="53"/>
    </row>
    <row r="13" spans="1:11" s="39" customFormat="1" ht="38.25" customHeight="1" x14ac:dyDescent="0.25">
      <c r="A13" s="76" t="s">
        <v>77</v>
      </c>
      <c r="B13" s="76"/>
      <c r="C13" s="76"/>
      <c r="D13" s="76"/>
      <c r="E13" s="76"/>
      <c r="F13" s="76"/>
      <c r="G13" s="76"/>
      <c r="H13" s="52"/>
      <c r="I13" s="52"/>
      <c r="J13" s="53"/>
    </row>
    <row r="14" spans="1:11" x14ac:dyDescent="0.2">
      <c r="A14" s="8"/>
      <c r="B14" s="8"/>
      <c r="C14" s="8"/>
      <c r="D14" s="8"/>
      <c r="E14" s="8"/>
      <c r="F14" s="8"/>
      <c r="G14" s="8"/>
      <c r="H14" s="8"/>
      <c r="I14" s="8"/>
    </row>
    <row r="15" spans="1:11" s="39" customFormat="1" ht="15" x14ac:dyDescent="0.25">
      <c r="A15" s="37" t="s">
        <v>78</v>
      </c>
      <c r="B15" s="38"/>
      <c r="C15" s="37"/>
      <c r="D15" s="37"/>
      <c r="E15" s="37"/>
      <c r="F15" s="37"/>
      <c r="G15" s="37"/>
      <c r="H15" s="37"/>
      <c r="I15" s="8"/>
      <c r="J15" s="9"/>
    </row>
    <row r="16" spans="1:11" s="39" customFormat="1" ht="12" customHeight="1" x14ac:dyDescent="0.25">
      <c r="A16" s="11"/>
      <c r="B16" s="54"/>
      <c r="C16" s="55" t="s">
        <v>79</v>
      </c>
      <c r="D16" s="56"/>
      <c r="E16" s="56"/>
      <c r="F16" s="56"/>
      <c r="G16" s="12"/>
      <c r="H16" s="8"/>
      <c r="I16" s="8"/>
      <c r="J16" s="9"/>
    </row>
    <row r="17" spans="1:10" x14ac:dyDescent="0.2">
      <c r="A17" s="45" t="s">
        <v>2</v>
      </c>
      <c r="B17" s="45" t="s">
        <v>1</v>
      </c>
      <c r="C17" s="45" t="s">
        <v>71</v>
      </c>
      <c r="D17" s="45" t="s">
        <v>72</v>
      </c>
      <c r="E17" s="45" t="s">
        <v>73</v>
      </c>
      <c r="F17" s="45" t="s">
        <v>74</v>
      </c>
      <c r="G17" s="45" t="s">
        <v>0</v>
      </c>
      <c r="H17" s="8"/>
      <c r="I17" s="8"/>
    </row>
    <row r="18" spans="1:10" x14ac:dyDescent="0.2">
      <c r="A18" s="71" t="s">
        <v>80</v>
      </c>
      <c r="B18" s="14" t="s">
        <v>81</v>
      </c>
      <c r="C18" s="47">
        <v>1163.4132789099999</v>
      </c>
      <c r="D18" s="47">
        <v>986.43313393999995</v>
      </c>
      <c r="E18" s="47">
        <v>31.822690099999999</v>
      </c>
      <c r="F18" s="47">
        <v>934.59735723999995</v>
      </c>
      <c r="G18" s="47">
        <f>SUM(C18:F18)</f>
        <v>3116.2664601899996</v>
      </c>
      <c r="H18" s="8"/>
      <c r="I18" s="8"/>
      <c r="J18" s="57"/>
    </row>
    <row r="19" spans="1:10" x14ac:dyDescent="0.2">
      <c r="A19" s="72"/>
      <c r="B19" s="14" t="s">
        <v>82</v>
      </c>
      <c r="C19" s="47">
        <v>68.064442170000007</v>
      </c>
      <c r="D19" s="47">
        <v>65.608153150000007</v>
      </c>
      <c r="E19" s="47">
        <v>13.53842547</v>
      </c>
      <c r="F19" s="47">
        <v>135.95293516000001</v>
      </c>
      <c r="G19" s="47">
        <f t="shared" ref="G19:G40" si="1">SUM(C19:F19)</f>
        <v>283.16395595000006</v>
      </c>
      <c r="H19" s="8"/>
      <c r="I19" s="8"/>
      <c r="J19" s="57"/>
    </row>
    <row r="20" spans="1:10" x14ac:dyDescent="0.2">
      <c r="A20" s="72"/>
      <c r="B20" s="14" t="s">
        <v>83</v>
      </c>
      <c r="C20" s="47">
        <v>552.48226082999997</v>
      </c>
      <c r="D20" s="47">
        <v>859.10941428000001</v>
      </c>
      <c r="E20" s="47">
        <v>0.19767913000000001</v>
      </c>
      <c r="F20" s="47">
        <v>1102.8656938199999</v>
      </c>
      <c r="G20" s="47">
        <f t="shared" si="1"/>
        <v>2514.6550480599999</v>
      </c>
      <c r="H20" s="8"/>
      <c r="I20" s="8"/>
      <c r="J20" s="57"/>
    </row>
    <row r="21" spans="1:10" x14ac:dyDescent="0.2">
      <c r="A21" s="72"/>
      <c r="B21" s="14" t="s">
        <v>84</v>
      </c>
      <c r="C21" s="47">
        <v>163.96433992999999</v>
      </c>
      <c r="D21" s="47">
        <v>355.83881051999998</v>
      </c>
      <c r="E21" s="47">
        <v>0</v>
      </c>
      <c r="F21" s="47">
        <v>169.33776993999999</v>
      </c>
      <c r="G21" s="47">
        <f t="shared" si="1"/>
        <v>689.14092039000002</v>
      </c>
      <c r="H21" s="8"/>
      <c r="I21" s="8"/>
      <c r="J21" s="57"/>
    </row>
    <row r="22" spans="1:10" x14ac:dyDescent="0.2">
      <c r="A22" s="72"/>
      <c r="B22" s="14" t="s">
        <v>85</v>
      </c>
      <c r="C22" s="47">
        <v>540.74345844000004</v>
      </c>
      <c r="D22" s="47">
        <v>756.58686881000006</v>
      </c>
      <c r="E22" s="47">
        <v>0.10480459</v>
      </c>
      <c r="F22" s="47">
        <v>504.78017162999998</v>
      </c>
      <c r="G22" s="47">
        <f t="shared" si="1"/>
        <v>1802.2153034700002</v>
      </c>
      <c r="H22" s="8"/>
      <c r="I22" s="8"/>
      <c r="J22" s="57"/>
    </row>
    <row r="23" spans="1:10" x14ac:dyDescent="0.2">
      <c r="A23" s="72"/>
      <c r="B23" s="14" t="s">
        <v>86</v>
      </c>
      <c r="C23" s="47">
        <v>244.12332627000001</v>
      </c>
      <c r="D23" s="47">
        <v>357.85675808000002</v>
      </c>
      <c r="E23" s="47">
        <v>57.364589780000003</v>
      </c>
      <c r="F23" s="47">
        <v>281.88573171000002</v>
      </c>
      <c r="G23" s="47">
        <f t="shared" si="1"/>
        <v>941.23040584</v>
      </c>
      <c r="H23" s="8"/>
      <c r="I23" s="8"/>
      <c r="J23" s="57"/>
    </row>
    <row r="24" spans="1:10" x14ac:dyDescent="0.2">
      <c r="A24" s="72"/>
      <c r="B24" s="14" t="s">
        <v>87</v>
      </c>
      <c r="C24" s="47">
        <v>559.60519816999999</v>
      </c>
      <c r="D24" s="47">
        <v>403.15506219000002</v>
      </c>
      <c r="E24" s="47">
        <v>0</v>
      </c>
      <c r="F24" s="47">
        <v>357.21651279000002</v>
      </c>
      <c r="G24" s="47">
        <f t="shared" si="1"/>
        <v>1319.9767731500001</v>
      </c>
      <c r="H24" s="8"/>
      <c r="I24" s="8"/>
      <c r="J24" s="57"/>
    </row>
    <row r="25" spans="1:10" x14ac:dyDescent="0.2">
      <c r="A25" s="72"/>
      <c r="B25" s="14" t="s">
        <v>88</v>
      </c>
      <c r="C25" s="47">
        <v>584.08770527000001</v>
      </c>
      <c r="D25" s="47">
        <v>883.16960830999994</v>
      </c>
      <c r="E25" s="47">
        <v>0.32875569999999998</v>
      </c>
      <c r="F25" s="47">
        <v>240.53702926</v>
      </c>
      <c r="G25" s="47">
        <f t="shared" si="1"/>
        <v>1708.12309854</v>
      </c>
      <c r="H25" s="8"/>
      <c r="I25" s="8"/>
      <c r="J25" s="57"/>
    </row>
    <row r="26" spans="1:10" ht="12.75" customHeight="1" x14ac:dyDescent="0.2">
      <c r="A26" s="72"/>
      <c r="B26" s="14" t="s">
        <v>89</v>
      </c>
      <c r="C26" s="47">
        <v>1513.6442119999999</v>
      </c>
      <c r="D26" s="47">
        <v>675.84796073999996</v>
      </c>
      <c r="E26" s="47">
        <v>1.442004E-2</v>
      </c>
      <c r="F26" s="47">
        <v>867.27159027000005</v>
      </c>
      <c r="G26" s="47">
        <f t="shared" si="1"/>
        <v>3056.7781830499998</v>
      </c>
      <c r="H26" s="8"/>
      <c r="I26" s="8"/>
      <c r="J26" s="57"/>
    </row>
    <row r="27" spans="1:10" x14ac:dyDescent="0.2">
      <c r="A27" s="72"/>
      <c r="B27" s="14" t="s">
        <v>90</v>
      </c>
      <c r="C27" s="47">
        <v>343.21114481000001</v>
      </c>
      <c r="D27" s="47">
        <v>235.87345764</v>
      </c>
      <c r="E27" s="47">
        <v>41.673518989999998</v>
      </c>
      <c r="F27" s="47">
        <v>285.577518</v>
      </c>
      <c r="G27" s="47">
        <f t="shared" si="1"/>
        <v>906.33563944000002</v>
      </c>
      <c r="H27" s="8"/>
      <c r="I27" s="8"/>
      <c r="J27" s="57"/>
    </row>
    <row r="28" spans="1:10" x14ac:dyDescent="0.2">
      <c r="A28" s="72"/>
      <c r="B28" s="14" t="s">
        <v>91</v>
      </c>
      <c r="C28" s="47">
        <v>344.64401155000002</v>
      </c>
      <c r="D28" s="47">
        <v>286.85596719</v>
      </c>
      <c r="E28" s="47">
        <v>3.7979029999999997E-2</v>
      </c>
      <c r="F28" s="47">
        <v>263.53816465</v>
      </c>
      <c r="G28" s="47">
        <f t="shared" si="1"/>
        <v>895.07612241999993</v>
      </c>
      <c r="H28" s="8"/>
      <c r="I28" s="8"/>
      <c r="J28" s="57"/>
    </row>
    <row r="29" spans="1:10" x14ac:dyDescent="0.2">
      <c r="A29" s="72"/>
      <c r="B29" s="14" t="s">
        <v>92</v>
      </c>
      <c r="C29" s="47">
        <v>926.43770399000005</v>
      </c>
      <c r="D29" s="47">
        <v>998.83629370000006</v>
      </c>
      <c r="E29" s="47">
        <v>35.571747530000003</v>
      </c>
      <c r="F29" s="47">
        <v>35.988875139999998</v>
      </c>
      <c r="G29" s="47">
        <f t="shared" si="1"/>
        <v>1996.8346203600001</v>
      </c>
      <c r="H29" s="8"/>
      <c r="I29" s="8"/>
      <c r="J29" s="57"/>
    </row>
    <row r="30" spans="1:10" x14ac:dyDescent="0.2">
      <c r="A30" s="71" t="s">
        <v>93</v>
      </c>
      <c r="B30" s="14" t="s">
        <v>94</v>
      </c>
      <c r="C30" s="47">
        <v>317.86170303</v>
      </c>
      <c r="D30" s="47">
        <v>279.49483538999999</v>
      </c>
      <c r="E30" s="47">
        <v>70.181571270000006</v>
      </c>
      <c r="F30" s="47">
        <v>679.43736881999996</v>
      </c>
      <c r="G30" s="47">
        <f t="shared" si="1"/>
        <v>1346.9754785099999</v>
      </c>
      <c r="H30" s="8"/>
      <c r="I30" s="8"/>
      <c r="J30" s="57"/>
    </row>
    <row r="31" spans="1:10" ht="12.75" customHeight="1" x14ac:dyDescent="0.2">
      <c r="A31" s="72"/>
      <c r="B31" s="14" t="s">
        <v>95</v>
      </c>
      <c r="C31" s="47">
        <v>149.91306256999999</v>
      </c>
      <c r="D31" s="47">
        <v>99.749589909999997</v>
      </c>
      <c r="E31" s="47">
        <v>33.52500405</v>
      </c>
      <c r="F31" s="47">
        <v>814.72855703000005</v>
      </c>
      <c r="G31" s="47">
        <f t="shared" si="1"/>
        <v>1097.91621356</v>
      </c>
      <c r="H31" s="8"/>
      <c r="I31" s="8"/>
      <c r="J31" s="57"/>
    </row>
    <row r="32" spans="1:10" x14ac:dyDescent="0.2">
      <c r="A32" s="72"/>
      <c r="B32" s="14" t="s">
        <v>96</v>
      </c>
      <c r="C32" s="47">
        <v>11109.16530298</v>
      </c>
      <c r="D32" s="47">
        <v>1432.32913414</v>
      </c>
      <c r="E32" s="47">
        <v>2202.1748968400002</v>
      </c>
      <c r="F32" s="47">
        <v>5226.5078682599997</v>
      </c>
      <c r="G32" s="47">
        <f t="shared" si="1"/>
        <v>19970.177202220002</v>
      </c>
      <c r="H32" s="8"/>
      <c r="I32" s="8"/>
      <c r="J32" s="57"/>
    </row>
    <row r="33" spans="1:11" x14ac:dyDescent="0.2">
      <c r="A33" s="72"/>
      <c r="B33" s="14" t="s">
        <v>97</v>
      </c>
      <c r="C33" s="47">
        <v>7147.5190330799996</v>
      </c>
      <c r="D33" s="47">
        <v>1695.57178972</v>
      </c>
      <c r="E33" s="47">
        <v>1558.9115664200001</v>
      </c>
      <c r="F33" s="47">
        <v>3490.7294007599999</v>
      </c>
      <c r="G33" s="47">
        <f t="shared" si="1"/>
        <v>13892.731789979998</v>
      </c>
      <c r="H33" s="8"/>
      <c r="I33" s="8"/>
      <c r="J33" s="57"/>
    </row>
    <row r="34" spans="1:11" x14ac:dyDescent="0.2">
      <c r="A34" s="72"/>
      <c r="B34" s="14" t="s">
        <v>98</v>
      </c>
      <c r="C34" s="47">
        <v>841.42667956000003</v>
      </c>
      <c r="D34" s="47">
        <v>335.11971439000001</v>
      </c>
      <c r="E34" s="47">
        <v>0.1782</v>
      </c>
      <c r="F34" s="47">
        <v>980.80474819000005</v>
      </c>
      <c r="G34" s="47">
        <f t="shared" si="1"/>
        <v>2157.5293421400002</v>
      </c>
      <c r="H34" s="8"/>
      <c r="I34" s="8"/>
      <c r="J34" s="57"/>
    </row>
    <row r="35" spans="1:11" x14ac:dyDescent="0.2">
      <c r="A35" s="72"/>
      <c r="B35" s="14" t="s">
        <v>99</v>
      </c>
      <c r="C35" s="47">
        <v>4034.94520857</v>
      </c>
      <c r="D35" s="47">
        <v>873.90861778999999</v>
      </c>
      <c r="E35" s="47">
        <v>950.0238306</v>
      </c>
      <c r="F35" s="47">
        <v>1385.9714991000001</v>
      </c>
      <c r="G35" s="47">
        <f t="shared" si="1"/>
        <v>7244.8491560600005</v>
      </c>
      <c r="H35" s="8"/>
      <c r="I35" s="8"/>
      <c r="J35" s="57"/>
    </row>
    <row r="36" spans="1:11" x14ac:dyDescent="0.2">
      <c r="A36" s="72"/>
      <c r="B36" s="14" t="s">
        <v>100</v>
      </c>
      <c r="C36" s="47">
        <v>9579.5068091100002</v>
      </c>
      <c r="D36" s="47">
        <v>1822.6550220700001</v>
      </c>
      <c r="E36" s="47">
        <v>1776.0661276799999</v>
      </c>
      <c r="F36" s="47">
        <v>3527.19135934</v>
      </c>
      <c r="G36" s="47">
        <f t="shared" si="1"/>
        <v>16705.419318200002</v>
      </c>
      <c r="H36" s="8"/>
      <c r="I36" s="8"/>
      <c r="J36" s="57"/>
    </row>
    <row r="37" spans="1:11" x14ac:dyDescent="0.2">
      <c r="A37" s="72"/>
      <c r="B37" s="14" t="s">
        <v>101</v>
      </c>
      <c r="C37" s="47">
        <v>1548.09057239</v>
      </c>
      <c r="D37" s="47">
        <v>737.13302397999996</v>
      </c>
      <c r="E37" s="47">
        <v>225.63876213</v>
      </c>
      <c r="F37" s="47">
        <v>2426.3005919699999</v>
      </c>
      <c r="G37" s="47">
        <f t="shared" si="1"/>
        <v>4937.1629504699995</v>
      </c>
      <c r="H37" s="8"/>
      <c r="I37" s="8"/>
      <c r="J37" s="57"/>
    </row>
    <row r="38" spans="1:11" x14ac:dyDescent="0.2">
      <c r="A38" s="11" t="s">
        <v>102</v>
      </c>
      <c r="B38" s="54"/>
      <c r="C38" s="47">
        <v>2593.5926339900002</v>
      </c>
      <c r="D38" s="47">
        <v>686.27507964999995</v>
      </c>
      <c r="E38" s="47">
        <v>586.59078668999996</v>
      </c>
      <c r="F38" s="47">
        <v>1464.5530175700001</v>
      </c>
      <c r="G38" s="47">
        <f t="shared" si="1"/>
        <v>5331.0115179000004</v>
      </c>
      <c r="H38" s="8"/>
      <c r="I38" s="8"/>
      <c r="J38" s="57"/>
    </row>
    <row r="39" spans="1:11" x14ac:dyDescent="0.2">
      <c r="A39" s="19" t="s">
        <v>0</v>
      </c>
      <c r="B39" s="18"/>
      <c r="C39" s="49">
        <f t="shared" ref="C39:F39" si="2">SUM(C18:C38)</f>
        <v>44326.442087620009</v>
      </c>
      <c r="D39" s="49">
        <f t="shared" si="2"/>
        <v>14827.408295590001</v>
      </c>
      <c r="E39" s="49">
        <f>SUM(E18:E38)</f>
        <v>7583.9453560399998</v>
      </c>
      <c r="F39" s="49">
        <f t="shared" si="2"/>
        <v>25175.773760650001</v>
      </c>
      <c r="G39" s="49">
        <f t="shared" si="1"/>
        <v>91913.569499900012</v>
      </c>
      <c r="H39" s="8"/>
      <c r="I39" s="8"/>
    </row>
    <row r="40" spans="1:11" x14ac:dyDescent="0.2">
      <c r="A40" s="59" t="s">
        <v>103</v>
      </c>
      <c r="B40" s="60"/>
      <c r="C40" s="61">
        <v>44616.775171419999</v>
      </c>
      <c r="D40" s="61">
        <v>14827.298633910001</v>
      </c>
      <c r="E40" s="61">
        <v>7484.6778820899999</v>
      </c>
      <c r="F40" s="61">
        <v>25018.542337039999</v>
      </c>
      <c r="G40" s="61">
        <f t="shared" si="1"/>
        <v>91947.294024460003</v>
      </c>
    </row>
    <row r="41" spans="1:11" x14ac:dyDescent="0.2">
      <c r="A41" s="59" t="s">
        <v>104</v>
      </c>
      <c r="B41" s="60"/>
      <c r="C41" s="62">
        <f t="shared" ref="C41:F41" si="3">(C39-C40)/C40</f>
        <v>-6.5072628553837488E-3</v>
      </c>
      <c r="D41" s="62">
        <f t="shared" si="3"/>
        <v>7.3959311610345154E-6</v>
      </c>
      <c r="E41" s="62">
        <f>(E39-E40)/E40</f>
        <v>1.3262758332931848E-2</v>
      </c>
      <c r="F41" s="62">
        <f t="shared" si="3"/>
        <v>6.2845957007343868E-3</v>
      </c>
      <c r="G41" s="62">
        <f>(G39-G40)/G40</f>
        <v>-3.6678104470393749E-4</v>
      </c>
    </row>
    <row r="42" spans="1:11" s="39" customFormat="1" ht="16.5" customHeight="1" x14ac:dyDescent="0.25">
      <c r="A42" s="51" t="s">
        <v>105</v>
      </c>
      <c r="B42" s="51"/>
      <c r="C42" s="51"/>
      <c r="D42" s="51"/>
      <c r="E42" s="51"/>
      <c r="F42" s="51"/>
      <c r="G42" s="51"/>
      <c r="H42" s="9"/>
      <c r="I42" s="9"/>
      <c r="J42" s="9"/>
      <c r="K42" s="9"/>
    </row>
    <row r="43" spans="1:11" x14ac:dyDescent="0.2">
      <c r="A43" s="8"/>
      <c r="B43" s="8"/>
      <c r="C43" s="8"/>
      <c r="D43" s="8"/>
      <c r="E43" s="8"/>
      <c r="F43" s="8"/>
      <c r="G43" s="8"/>
      <c r="H43" s="8"/>
      <c r="I43" s="8"/>
    </row>
    <row r="44" spans="1:11" x14ac:dyDescent="0.2">
      <c r="A44" s="8"/>
      <c r="B44" s="8"/>
      <c r="C44" s="8"/>
      <c r="D44" s="8"/>
      <c r="E44" s="8"/>
      <c r="F44" s="8"/>
      <c r="G44" s="8"/>
      <c r="H44" s="8"/>
      <c r="I44" s="8"/>
    </row>
  </sheetData>
  <mergeCells count="6">
    <mergeCell ref="A30:A37"/>
    <mergeCell ref="B6:B8"/>
    <mergeCell ref="G6:G8"/>
    <mergeCell ref="A12:G12"/>
    <mergeCell ref="A13:G13"/>
    <mergeCell ref="A18:A29"/>
  </mergeCells>
  <pageMargins left="0.78740157480314965" right="0.78740157480314965" top="1.0629921259842521" bottom="1.0629921259842521" header="0.78740157480314965" footer="0.78740157480314965"/>
  <pageSetup paperSize="9" scale="68" orientation="landscape" useFirstPageNumber="1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  <pageSetUpPr fitToPage="1"/>
  </sheetPr>
  <dimension ref="A1:N62"/>
  <sheetViews>
    <sheetView showGridLines="0" tabSelected="1" zoomScaleNormal="100" workbookViewId="0">
      <selection activeCell="I4" sqref="I4:N4"/>
    </sheetView>
  </sheetViews>
  <sheetFormatPr defaultRowHeight="12.75" x14ac:dyDescent="0.2"/>
  <cols>
    <col min="1" max="1" width="13.85546875" style="31" customWidth="1"/>
    <col min="2" max="2" width="21.7109375" style="31" customWidth="1"/>
    <col min="3" max="3" width="14.28515625" style="31" customWidth="1"/>
    <col min="4" max="4" width="9.140625" style="31" customWidth="1"/>
    <col min="5" max="8" width="13" style="31" customWidth="1"/>
    <col min="9" max="14" width="12.42578125" style="31" customWidth="1"/>
    <col min="15" max="16384" width="9.140625" style="31"/>
  </cols>
  <sheetData>
    <row r="1" spans="1:14" ht="15.75" x14ac:dyDescent="0.25">
      <c r="A1" s="23" t="s">
        <v>16</v>
      </c>
    </row>
    <row r="2" spans="1:14" s="39" customFormat="1" ht="15" x14ac:dyDescent="0.25">
      <c r="A2" s="37" t="s">
        <v>111</v>
      </c>
      <c r="D2" s="38"/>
      <c r="E2" s="37"/>
      <c r="F2" s="37"/>
      <c r="G2" s="37"/>
      <c r="H2" s="37"/>
      <c r="I2" s="37"/>
      <c r="J2" s="37"/>
      <c r="K2" s="8"/>
      <c r="L2" s="9"/>
    </row>
    <row r="3" spans="1:14" s="39" customFormat="1" ht="15" x14ac:dyDescent="0.25">
      <c r="A3" s="37" t="s">
        <v>106</v>
      </c>
      <c r="D3" s="38"/>
      <c r="E3" s="37"/>
      <c r="F3" s="37"/>
      <c r="G3" s="37"/>
      <c r="H3" s="37"/>
      <c r="I3" s="37"/>
      <c r="J3" s="37"/>
      <c r="K3" s="8"/>
      <c r="L3" s="9"/>
    </row>
    <row r="4" spans="1:14" ht="12.75" customHeight="1" x14ac:dyDescent="0.2">
      <c r="A4" s="11"/>
      <c r="B4" s="54"/>
      <c r="C4" s="22"/>
      <c r="D4" s="43"/>
      <c r="E4" s="63" t="s">
        <v>15</v>
      </c>
      <c r="F4" s="63"/>
      <c r="G4" s="63"/>
      <c r="H4" s="64"/>
      <c r="I4" s="77" t="s">
        <v>114</v>
      </c>
      <c r="J4" s="78"/>
      <c r="K4" s="78"/>
      <c r="L4" s="78"/>
      <c r="M4" s="78"/>
      <c r="N4" s="78"/>
    </row>
    <row r="5" spans="1:14" ht="25.5" x14ac:dyDescent="0.2">
      <c r="A5" s="45" t="s">
        <v>2</v>
      </c>
      <c r="B5" s="45" t="s">
        <v>1</v>
      </c>
      <c r="C5" s="65" t="s">
        <v>112</v>
      </c>
      <c r="D5" s="45" t="s">
        <v>6</v>
      </c>
      <c r="E5" s="45" t="s">
        <v>3</v>
      </c>
      <c r="F5" s="45" t="s">
        <v>4</v>
      </c>
      <c r="G5" s="45" t="s">
        <v>5</v>
      </c>
      <c r="H5" s="45" t="s">
        <v>113</v>
      </c>
      <c r="I5" s="45" t="s">
        <v>7</v>
      </c>
      <c r="J5" s="45" t="s">
        <v>11</v>
      </c>
      <c r="K5" s="45" t="s">
        <v>12</v>
      </c>
      <c r="L5" s="45" t="s">
        <v>8</v>
      </c>
      <c r="M5" s="45" t="s">
        <v>9</v>
      </c>
      <c r="N5" s="45" t="s">
        <v>10</v>
      </c>
    </row>
    <row r="6" spans="1:14" ht="12.75" customHeight="1" x14ac:dyDescent="0.2">
      <c r="A6" s="71" t="s">
        <v>80</v>
      </c>
      <c r="B6" s="14" t="s">
        <v>81</v>
      </c>
      <c r="C6" s="66"/>
      <c r="D6" s="46"/>
      <c r="E6" s="47"/>
      <c r="F6" s="47"/>
      <c r="G6" s="47"/>
      <c r="H6" s="47"/>
      <c r="I6" s="47"/>
      <c r="J6" s="47"/>
      <c r="K6" s="47"/>
      <c r="L6" s="47"/>
      <c r="M6" s="47"/>
      <c r="N6" s="47"/>
    </row>
    <row r="7" spans="1:14" ht="12.75" customHeight="1" x14ac:dyDescent="0.2">
      <c r="A7" s="72"/>
      <c r="B7" s="14" t="s">
        <v>82</v>
      </c>
      <c r="C7" s="66"/>
      <c r="D7" s="46"/>
      <c r="E7" s="47"/>
      <c r="F7" s="47"/>
      <c r="G7" s="47"/>
      <c r="H7" s="47"/>
      <c r="I7" s="47"/>
      <c r="J7" s="47"/>
      <c r="K7" s="47"/>
      <c r="L7" s="47"/>
      <c r="M7" s="47"/>
      <c r="N7" s="47"/>
    </row>
    <row r="8" spans="1:14" x14ac:dyDescent="0.2">
      <c r="A8" s="72"/>
      <c r="B8" s="14" t="s">
        <v>83</v>
      </c>
      <c r="C8" s="66"/>
      <c r="D8" s="46"/>
      <c r="E8" s="47"/>
      <c r="F8" s="47"/>
      <c r="G8" s="47"/>
      <c r="H8" s="47"/>
      <c r="I8" s="47"/>
      <c r="J8" s="47"/>
      <c r="K8" s="47"/>
      <c r="L8" s="47"/>
      <c r="M8" s="47"/>
      <c r="N8" s="47"/>
    </row>
    <row r="9" spans="1:14" x14ac:dyDescent="0.2">
      <c r="A9" s="72"/>
      <c r="B9" s="86" t="s">
        <v>109</v>
      </c>
      <c r="C9" s="66"/>
      <c r="D9" s="46"/>
      <c r="E9" s="47"/>
      <c r="F9" s="47"/>
      <c r="G9" s="47"/>
      <c r="H9" s="47"/>
      <c r="I9" s="47"/>
      <c r="J9" s="47"/>
      <c r="K9" s="47"/>
      <c r="L9" s="47"/>
      <c r="M9" s="47"/>
      <c r="N9" s="47"/>
    </row>
    <row r="10" spans="1:14" x14ac:dyDescent="0.2">
      <c r="A10" s="72"/>
      <c r="B10" s="86" t="s">
        <v>110</v>
      </c>
      <c r="C10" s="66"/>
      <c r="D10" s="46"/>
      <c r="E10" s="47"/>
      <c r="F10" s="47"/>
      <c r="G10" s="47"/>
      <c r="H10" s="47"/>
      <c r="I10" s="47"/>
      <c r="J10" s="47"/>
      <c r="K10" s="47"/>
      <c r="L10" s="47"/>
      <c r="M10" s="47"/>
      <c r="N10" s="47"/>
    </row>
    <row r="11" spans="1:14" x14ac:dyDescent="0.2">
      <c r="A11" s="72"/>
      <c r="B11" s="14" t="s">
        <v>85</v>
      </c>
      <c r="C11" s="66"/>
      <c r="D11" s="46"/>
      <c r="E11" s="47"/>
      <c r="F11" s="47"/>
      <c r="G11" s="47"/>
      <c r="H11" s="47"/>
      <c r="I11" s="47"/>
      <c r="J11" s="47"/>
      <c r="K11" s="47"/>
      <c r="L11" s="47"/>
      <c r="M11" s="47"/>
      <c r="N11" s="47"/>
    </row>
    <row r="12" spans="1:14" x14ac:dyDescent="0.2">
      <c r="A12" s="72"/>
      <c r="B12" s="14" t="s">
        <v>86</v>
      </c>
      <c r="C12" s="66"/>
      <c r="D12" s="46"/>
      <c r="E12" s="47"/>
      <c r="F12" s="47"/>
      <c r="G12" s="47"/>
      <c r="H12" s="47"/>
      <c r="I12" s="47"/>
      <c r="J12" s="47"/>
      <c r="K12" s="47"/>
      <c r="L12" s="47"/>
      <c r="M12" s="47"/>
      <c r="N12" s="47"/>
    </row>
    <row r="13" spans="1:14" x14ac:dyDescent="0.2">
      <c r="A13" s="72"/>
      <c r="B13" s="14" t="s">
        <v>87</v>
      </c>
      <c r="C13" s="66"/>
      <c r="D13" s="46"/>
      <c r="E13" s="47"/>
      <c r="F13" s="47"/>
      <c r="G13" s="47"/>
      <c r="H13" s="47"/>
      <c r="I13" s="47"/>
      <c r="J13" s="47"/>
      <c r="K13" s="47"/>
      <c r="L13" s="47"/>
      <c r="M13" s="47"/>
      <c r="N13" s="47"/>
    </row>
    <row r="14" spans="1:14" x14ac:dyDescent="0.2">
      <c r="A14" s="72"/>
      <c r="B14" s="14" t="s">
        <v>88</v>
      </c>
      <c r="C14" s="66"/>
      <c r="D14" s="46"/>
      <c r="E14" s="47"/>
      <c r="F14" s="47"/>
      <c r="G14" s="47"/>
      <c r="H14" s="47"/>
      <c r="I14" s="47"/>
      <c r="J14" s="47"/>
      <c r="K14" s="47"/>
      <c r="L14" s="47"/>
      <c r="M14" s="47"/>
      <c r="N14" s="47"/>
    </row>
    <row r="15" spans="1:14" x14ac:dyDescent="0.2">
      <c r="A15" s="72"/>
      <c r="B15" s="14" t="s">
        <v>89</v>
      </c>
      <c r="C15" s="66"/>
      <c r="D15" s="46"/>
      <c r="E15" s="47"/>
      <c r="F15" s="47"/>
      <c r="G15" s="47"/>
      <c r="H15" s="47"/>
      <c r="I15" s="47"/>
      <c r="J15" s="47"/>
      <c r="K15" s="47"/>
      <c r="L15" s="47"/>
      <c r="M15" s="47"/>
      <c r="N15" s="47"/>
    </row>
    <row r="16" spans="1:14" x14ac:dyDescent="0.2">
      <c r="A16" s="72"/>
      <c r="B16" s="14" t="s">
        <v>90</v>
      </c>
      <c r="C16" s="66"/>
      <c r="D16" s="46"/>
      <c r="E16" s="47"/>
      <c r="F16" s="47"/>
      <c r="G16" s="47"/>
      <c r="H16" s="47"/>
      <c r="I16" s="47"/>
      <c r="J16" s="47"/>
      <c r="K16" s="47"/>
      <c r="L16" s="47"/>
      <c r="M16" s="47"/>
      <c r="N16" s="47"/>
    </row>
    <row r="17" spans="1:14" x14ac:dyDescent="0.2">
      <c r="A17" s="72"/>
      <c r="B17" s="14" t="s">
        <v>91</v>
      </c>
      <c r="C17" s="66"/>
      <c r="D17" s="46"/>
      <c r="E17" s="47"/>
      <c r="F17" s="47"/>
      <c r="G17" s="47"/>
      <c r="H17" s="47"/>
      <c r="I17" s="47"/>
      <c r="J17" s="47"/>
      <c r="K17" s="47"/>
      <c r="L17" s="47"/>
      <c r="M17" s="47"/>
      <c r="N17" s="47"/>
    </row>
    <row r="18" spans="1:14" x14ac:dyDescent="0.2">
      <c r="A18" s="72"/>
      <c r="B18" s="14" t="s">
        <v>92</v>
      </c>
      <c r="C18" s="66"/>
      <c r="D18" s="46"/>
      <c r="E18" s="47"/>
      <c r="F18" s="47"/>
      <c r="G18" s="47"/>
      <c r="H18" s="47"/>
      <c r="I18" s="47"/>
      <c r="J18" s="47"/>
      <c r="K18" s="47"/>
      <c r="L18" s="47"/>
      <c r="M18" s="47"/>
      <c r="N18" s="47"/>
    </row>
    <row r="19" spans="1:14" x14ac:dyDescent="0.2">
      <c r="A19" s="58"/>
      <c r="B19" s="86" t="s">
        <v>108</v>
      </c>
      <c r="C19" s="66"/>
      <c r="D19" s="46"/>
      <c r="E19" s="47"/>
      <c r="F19" s="47"/>
      <c r="G19" s="47"/>
      <c r="H19" s="47"/>
      <c r="I19" s="47"/>
      <c r="J19" s="47"/>
      <c r="K19" s="47"/>
      <c r="L19" s="47"/>
      <c r="M19" s="47"/>
      <c r="N19" s="47"/>
    </row>
    <row r="20" spans="1:14" x14ac:dyDescent="0.2">
      <c r="A20" s="71" t="s">
        <v>93</v>
      </c>
      <c r="B20" s="14" t="s">
        <v>94</v>
      </c>
      <c r="C20" s="66"/>
      <c r="D20" s="46"/>
      <c r="E20" s="47"/>
      <c r="F20" s="47"/>
      <c r="G20" s="47"/>
      <c r="H20" s="47"/>
      <c r="I20" s="47"/>
      <c r="J20" s="47"/>
      <c r="K20" s="47"/>
      <c r="L20" s="47"/>
      <c r="M20" s="47"/>
      <c r="N20" s="47"/>
    </row>
    <row r="21" spans="1:14" ht="12.75" customHeight="1" x14ac:dyDescent="0.2">
      <c r="A21" s="72"/>
      <c r="B21" s="14" t="s">
        <v>95</v>
      </c>
      <c r="C21" s="66"/>
      <c r="D21" s="46"/>
      <c r="E21" s="47"/>
      <c r="F21" s="47"/>
      <c r="G21" s="47"/>
      <c r="H21" s="47"/>
      <c r="I21" s="47"/>
      <c r="J21" s="47"/>
      <c r="K21" s="47"/>
      <c r="L21" s="47"/>
      <c r="M21" s="47"/>
      <c r="N21" s="47"/>
    </row>
    <row r="22" spans="1:14" x14ac:dyDescent="0.2">
      <c r="A22" s="72"/>
      <c r="B22" s="14" t="s">
        <v>96</v>
      </c>
      <c r="C22" s="66"/>
      <c r="D22" s="46"/>
      <c r="E22" s="47"/>
      <c r="F22" s="47"/>
      <c r="G22" s="47"/>
      <c r="H22" s="47"/>
      <c r="I22" s="47"/>
      <c r="J22" s="47"/>
      <c r="K22" s="47"/>
      <c r="L22" s="47"/>
      <c r="M22" s="47"/>
      <c r="N22" s="47"/>
    </row>
    <row r="23" spans="1:14" x14ac:dyDescent="0.2">
      <c r="A23" s="72"/>
      <c r="B23" s="14" t="s">
        <v>97</v>
      </c>
      <c r="C23" s="66"/>
      <c r="D23" s="46"/>
      <c r="E23" s="47"/>
      <c r="F23" s="47"/>
      <c r="G23" s="47"/>
      <c r="H23" s="47"/>
      <c r="I23" s="47"/>
      <c r="J23" s="47"/>
      <c r="K23" s="47"/>
      <c r="L23" s="47"/>
      <c r="M23" s="47"/>
      <c r="N23" s="47"/>
    </row>
    <row r="24" spans="1:14" x14ac:dyDescent="0.2">
      <c r="A24" s="72"/>
      <c r="B24" s="14" t="s">
        <v>98</v>
      </c>
      <c r="C24" s="66"/>
      <c r="D24" s="46"/>
      <c r="E24" s="47"/>
      <c r="F24" s="47"/>
      <c r="G24" s="47"/>
      <c r="H24" s="47"/>
      <c r="I24" s="47"/>
      <c r="J24" s="47"/>
      <c r="K24" s="47"/>
      <c r="L24" s="47"/>
      <c r="M24" s="47"/>
      <c r="N24" s="47"/>
    </row>
    <row r="25" spans="1:14" x14ac:dyDescent="0.2">
      <c r="A25" s="72"/>
      <c r="B25" s="14" t="s">
        <v>99</v>
      </c>
      <c r="C25" s="66"/>
      <c r="D25" s="46"/>
      <c r="E25" s="47"/>
      <c r="F25" s="47"/>
      <c r="G25" s="47"/>
      <c r="H25" s="47"/>
      <c r="I25" s="47"/>
      <c r="J25" s="47"/>
      <c r="K25" s="47"/>
      <c r="L25" s="47"/>
      <c r="M25" s="47"/>
      <c r="N25" s="47"/>
    </row>
    <row r="26" spans="1:14" x14ac:dyDescent="0.2">
      <c r="A26" s="72"/>
      <c r="B26" s="14" t="s">
        <v>100</v>
      </c>
      <c r="C26" s="66"/>
      <c r="D26" s="46"/>
      <c r="E26" s="47"/>
      <c r="F26" s="47"/>
      <c r="G26" s="47"/>
      <c r="H26" s="47"/>
      <c r="I26" s="47"/>
      <c r="J26" s="47"/>
      <c r="K26" s="47"/>
      <c r="L26" s="47"/>
      <c r="M26" s="47"/>
      <c r="N26" s="47"/>
    </row>
    <row r="27" spans="1:14" x14ac:dyDescent="0.2">
      <c r="A27" s="72"/>
      <c r="B27" s="14" t="s">
        <v>101</v>
      </c>
      <c r="C27" s="66"/>
      <c r="D27" s="46"/>
      <c r="E27" s="47"/>
      <c r="F27" s="47"/>
      <c r="G27" s="47"/>
      <c r="H27" s="47"/>
      <c r="I27" s="47"/>
      <c r="J27" s="47"/>
      <c r="K27" s="47"/>
      <c r="L27" s="47"/>
      <c r="M27" s="47"/>
      <c r="N27" s="47"/>
    </row>
    <row r="28" spans="1:14" x14ac:dyDescent="0.2">
      <c r="A28" s="70"/>
      <c r="B28" s="86" t="s">
        <v>108</v>
      </c>
      <c r="C28" s="66"/>
      <c r="D28" s="46"/>
      <c r="E28" s="47"/>
      <c r="F28" s="47"/>
      <c r="G28" s="47"/>
      <c r="H28" s="47"/>
      <c r="I28" s="47"/>
      <c r="J28" s="47"/>
      <c r="K28" s="47"/>
      <c r="L28" s="47"/>
      <c r="M28" s="47"/>
      <c r="N28" s="47"/>
    </row>
    <row r="29" spans="1:14" x14ac:dyDescent="0.2">
      <c r="A29" s="11" t="s">
        <v>107</v>
      </c>
      <c r="B29" s="54"/>
      <c r="C29" s="66"/>
      <c r="D29" s="46"/>
      <c r="E29" s="47"/>
      <c r="F29" s="47"/>
      <c r="G29" s="47"/>
      <c r="H29" s="47"/>
      <c r="I29" s="47"/>
      <c r="J29" s="47"/>
      <c r="K29" s="47"/>
      <c r="L29" s="47"/>
      <c r="M29" s="47"/>
      <c r="N29" s="47"/>
    </row>
    <row r="30" spans="1:14" s="21" customFormat="1" x14ac:dyDescent="0.2">
      <c r="A30" s="19" t="s">
        <v>0</v>
      </c>
      <c r="B30" s="18"/>
      <c r="C30" s="67"/>
      <c r="D30" s="50">
        <f>SUM(D6:D29)</f>
        <v>0</v>
      </c>
      <c r="E30" s="49">
        <f t="shared" ref="E30:N30" si="0">SUM(E6:E29)</f>
        <v>0</v>
      </c>
      <c r="F30" s="49">
        <f t="shared" si="0"/>
        <v>0</v>
      </c>
      <c r="G30" s="49">
        <f t="shared" si="0"/>
        <v>0</v>
      </c>
      <c r="H30" s="49">
        <f>SUM(H6:H29)</f>
        <v>0</v>
      </c>
      <c r="I30" s="49">
        <f t="shared" si="0"/>
        <v>0</v>
      </c>
      <c r="J30" s="49">
        <f t="shared" si="0"/>
        <v>0</v>
      </c>
      <c r="K30" s="49">
        <f t="shared" si="0"/>
        <v>0</v>
      </c>
      <c r="L30" s="49">
        <f t="shared" si="0"/>
        <v>0</v>
      </c>
      <c r="M30" s="49">
        <f t="shared" si="0"/>
        <v>0</v>
      </c>
      <c r="N30" s="49">
        <f t="shared" si="0"/>
        <v>0</v>
      </c>
    </row>
    <row r="31" spans="1:14" s="39" customFormat="1" ht="16.5" customHeight="1" x14ac:dyDescent="0.25">
      <c r="A31" s="51" t="s">
        <v>13</v>
      </c>
      <c r="C31" s="68"/>
      <c r="D31" s="51"/>
      <c r="E31" s="51"/>
      <c r="F31" s="51"/>
      <c r="G31" s="51"/>
      <c r="H31" s="51"/>
      <c r="I31" s="51"/>
      <c r="J31" s="51"/>
      <c r="K31" s="51"/>
      <c r="L31" s="9"/>
      <c r="M31" s="9"/>
    </row>
    <row r="32" spans="1:14" ht="37.5" customHeight="1" x14ac:dyDescent="0.2">
      <c r="A32" s="79"/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</row>
    <row r="33" spans="1:14" ht="36" customHeight="1" x14ac:dyDescent="0.2">
      <c r="A33" s="79"/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</row>
    <row r="37" spans="1:14" x14ac:dyDescent="0.2">
      <c r="C37" s="69"/>
    </row>
    <row r="38" spans="1:14" x14ac:dyDescent="0.2">
      <c r="C38" s="69"/>
    </row>
    <row r="39" spans="1:14" x14ac:dyDescent="0.2">
      <c r="C39" s="69"/>
    </row>
    <row r="40" spans="1:14" x14ac:dyDescent="0.2">
      <c r="C40" s="69"/>
    </row>
    <row r="41" spans="1:14" x14ac:dyDescent="0.2">
      <c r="C41" s="69"/>
    </row>
    <row r="42" spans="1:14" x14ac:dyDescent="0.2">
      <c r="C42" s="69"/>
    </row>
    <row r="43" spans="1:14" x14ac:dyDescent="0.2">
      <c r="C43" s="69"/>
    </row>
    <row r="44" spans="1:14" x14ac:dyDescent="0.2">
      <c r="C44" s="69"/>
    </row>
    <row r="45" spans="1:14" x14ac:dyDescent="0.2">
      <c r="C45" s="69"/>
    </row>
    <row r="46" spans="1:14" x14ac:dyDescent="0.2">
      <c r="C46" s="69"/>
    </row>
    <row r="47" spans="1:14" x14ac:dyDescent="0.2">
      <c r="C47" s="69"/>
    </row>
    <row r="48" spans="1:14" x14ac:dyDescent="0.2">
      <c r="C48" s="69"/>
    </row>
    <row r="49" spans="3:3" x14ac:dyDescent="0.2">
      <c r="C49" s="69"/>
    </row>
    <row r="50" spans="3:3" x14ac:dyDescent="0.2">
      <c r="C50" s="69"/>
    </row>
    <row r="51" spans="3:3" x14ac:dyDescent="0.2">
      <c r="C51" s="69"/>
    </row>
    <row r="52" spans="3:3" x14ac:dyDescent="0.2">
      <c r="C52" s="69"/>
    </row>
    <row r="53" spans="3:3" x14ac:dyDescent="0.2">
      <c r="C53" s="69"/>
    </row>
    <row r="54" spans="3:3" x14ac:dyDescent="0.2">
      <c r="C54" s="69"/>
    </row>
    <row r="55" spans="3:3" x14ac:dyDescent="0.2">
      <c r="C55" s="69"/>
    </row>
    <row r="56" spans="3:3" x14ac:dyDescent="0.2">
      <c r="C56" s="69"/>
    </row>
    <row r="57" spans="3:3" x14ac:dyDescent="0.2">
      <c r="C57" s="69"/>
    </row>
    <row r="58" spans="3:3" x14ac:dyDescent="0.2">
      <c r="C58" s="69"/>
    </row>
    <row r="59" spans="3:3" x14ac:dyDescent="0.2">
      <c r="C59" s="69"/>
    </row>
    <row r="60" spans="3:3" x14ac:dyDescent="0.2">
      <c r="C60" s="69"/>
    </row>
    <row r="61" spans="3:3" x14ac:dyDescent="0.2">
      <c r="C61" s="69"/>
    </row>
    <row r="62" spans="3:3" x14ac:dyDescent="0.2">
      <c r="C62" s="69"/>
    </row>
  </sheetData>
  <mergeCells count="5">
    <mergeCell ref="I4:N4"/>
    <mergeCell ref="A6:A18"/>
    <mergeCell ref="A20:A27"/>
    <mergeCell ref="A32:N32"/>
    <mergeCell ref="A33:N33"/>
  </mergeCells>
  <pageMargins left="0.23622047244094491" right="0.23622047244094491" top="0.74803149606299213" bottom="0.74803149606299213" header="0.31496062992125984" footer="0.31496062992125984"/>
  <pageSetup paperSize="9" scale="7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  <pageSetUpPr fitToPage="1"/>
  </sheetPr>
  <dimension ref="A1:N60"/>
  <sheetViews>
    <sheetView showGridLines="0" zoomScaleNormal="100" workbookViewId="0">
      <selection activeCell="A9" sqref="A9:A13"/>
    </sheetView>
  </sheetViews>
  <sheetFormatPr defaultRowHeight="12.75" x14ac:dyDescent="0.2"/>
  <cols>
    <col min="1" max="1" width="13.85546875" style="5" customWidth="1"/>
    <col min="2" max="2" width="21.7109375" style="5" customWidth="1"/>
    <col min="3" max="3" width="16.28515625" style="5" customWidth="1"/>
    <col min="4" max="4" width="9.140625" style="5" customWidth="1"/>
    <col min="5" max="8" width="13" style="5" customWidth="1"/>
    <col min="9" max="14" width="12.42578125" style="5" customWidth="1"/>
    <col min="15" max="16384" width="9.140625" style="5"/>
  </cols>
  <sheetData>
    <row r="1" spans="1:14" ht="15.75" x14ac:dyDescent="0.25">
      <c r="A1" s="23" t="s">
        <v>16</v>
      </c>
    </row>
    <row r="2" spans="1:14" s="10" customFormat="1" ht="15" x14ac:dyDescent="0.25">
      <c r="A2" s="6" t="s">
        <v>43</v>
      </c>
      <c r="D2" s="7"/>
      <c r="E2" s="6"/>
      <c r="F2" s="6"/>
      <c r="G2" s="6"/>
      <c r="H2" s="6"/>
      <c r="I2" s="6"/>
      <c r="J2" s="6"/>
      <c r="K2" s="8"/>
      <c r="L2" s="9"/>
    </row>
    <row r="3" spans="1:14" s="10" customFormat="1" ht="15" x14ac:dyDescent="0.25">
      <c r="A3" s="6" t="s">
        <v>19</v>
      </c>
      <c r="D3" s="7"/>
      <c r="E3" s="6"/>
      <c r="F3" s="6"/>
      <c r="G3" s="6"/>
      <c r="H3" s="6"/>
      <c r="I3" s="6"/>
      <c r="J3" s="6"/>
      <c r="K3" s="8"/>
      <c r="L3" s="9"/>
    </row>
    <row r="4" spans="1:14" ht="12.75" customHeight="1" x14ac:dyDescent="0.2">
      <c r="A4" s="11"/>
      <c r="B4" s="22"/>
      <c r="C4" s="22"/>
      <c r="D4" s="1"/>
      <c r="E4" s="26" t="s">
        <v>15</v>
      </c>
      <c r="F4" s="26"/>
      <c r="G4" s="26"/>
      <c r="H4" s="16"/>
      <c r="I4" s="27" t="s">
        <v>18</v>
      </c>
      <c r="J4" s="24"/>
      <c r="K4" s="24"/>
      <c r="L4" s="24"/>
      <c r="M4" s="24"/>
      <c r="N4" s="26"/>
    </row>
    <row r="5" spans="1:14" ht="25.5" x14ac:dyDescent="0.2">
      <c r="A5" s="4" t="s">
        <v>2</v>
      </c>
      <c r="B5" s="4" t="s">
        <v>1</v>
      </c>
      <c r="C5" s="28" t="s">
        <v>14</v>
      </c>
      <c r="D5" s="4" t="s">
        <v>6</v>
      </c>
      <c r="E5" s="4" t="s">
        <v>3</v>
      </c>
      <c r="F5" s="4" t="s">
        <v>4</v>
      </c>
      <c r="G5" s="4" t="s">
        <v>5</v>
      </c>
      <c r="H5" s="4" t="s">
        <v>17</v>
      </c>
      <c r="I5" s="4" t="s">
        <v>7</v>
      </c>
      <c r="J5" s="4" t="s">
        <v>11</v>
      </c>
      <c r="K5" s="4" t="s">
        <v>12</v>
      </c>
      <c r="L5" s="4" t="s">
        <v>8</v>
      </c>
      <c r="M5" s="4" t="s">
        <v>9</v>
      </c>
      <c r="N5" s="4" t="s">
        <v>10</v>
      </c>
    </row>
    <row r="6" spans="1:14" ht="12.75" customHeight="1" x14ac:dyDescent="0.2">
      <c r="A6" s="81" t="s">
        <v>42</v>
      </c>
      <c r="B6" s="14" t="s">
        <v>20</v>
      </c>
      <c r="C6" s="29">
        <v>351.3</v>
      </c>
      <c r="D6" s="15">
        <v>28</v>
      </c>
      <c r="E6" s="2">
        <v>47.142192360000003</v>
      </c>
      <c r="F6" s="2">
        <v>0</v>
      </c>
      <c r="G6" s="2">
        <v>0</v>
      </c>
      <c r="H6" s="2">
        <v>46.68769236</v>
      </c>
      <c r="I6" s="2">
        <v>36.239862049999999</v>
      </c>
      <c r="J6" s="2">
        <v>0</v>
      </c>
      <c r="K6" s="2">
        <v>5.9243001900000003</v>
      </c>
      <c r="L6" s="2">
        <v>3.1232519700000001</v>
      </c>
      <c r="M6" s="2">
        <v>1.4002781500000001</v>
      </c>
      <c r="N6" s="2">
        <v>0</v>
      </c>
    </row>
    <row r="7" spans="1:14" ht="12.75" customHeight="1" x14ac:dyDescent="0.2">
      <c r="A7" s="82"/>
      <c r="B7" s="14" t="s">
        <v>21</v>
      </c>
      <c r="C7" s="29">
        <v>113.7</v>
      </c>
      <c r="D7" s="15">
        <v>120</v>
      </c>
      <c r="E7" s="2">
        <v>66.479465869999999</v>
      </c>
      <c r="F7" s="2">
        <v>0</v>
      </c>
      <c r="G7" s="2">
        <v>0</v>
      </c>
      <c r="H7" s="2">
        <v>66.479465869999999</v>
      </c>
      <c r="I7" s="2">
        <v>0.89968658999999995</v>
      </c>
      <c r="J7" s="2">
        <v>0</v>
      </c>
      <c r="K7" s="2">
        <v>9.7799999999999994</v>
      </c>
      <c r="L7" s="2">
        <v>2.21794526</v>
      </c>
      <c r="M7" s="2">
        <v>27.68892404</v>
      </c>
      <c r="N7" s="2">
        <v>25.892909979999999</v>
      </c>
    </row>
    <row r="8" spans="1:14" s="31" customFormat="1" ht="12.75" customHeight="1" x14ac:dyDescent="0.2">
      <c r="A8" s="83"/>
      <c r="B8" s="35" t="s">
        <v>45</v>
      </c>
      <c r="C8" s="29">
        <v>55</v>
      </c>
      <c r="D8" s="15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4" s="31" customFormat="1" ht="12.75" customHeight="1" x14ac:dyDescent="0.2">
      <c r="A9" s="84" t="s">
        <v>49</v>
      </c>
      <c r="B9" s="35" t="s">
        <v>46</v>
      </c>
      <c r="C9" s="29">
        <v>107</v>
      </c>
      <c r="D9" s="15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4" x14ac:dyDescent="0.2">
      <c r="A10" s="84"/>
      <c r="B10" s="14" t="s">
        <v>22</v>
      </c>
      <c r="C10" s="29">
        <v>110</v>
      </c>
      <c r="D10" s="15">
        <v>13</v>
      </c>
      <c r="E10" s="2">
        <v>332</v>
      </c>
      <c r="F10" s="2">
        <v>0</v>
      </c>
      <c r="G10" s="2">
        <v>0</v>
      </c>
      <c r="H10" s="2">
        <v>110</v>
      </c>
      <c r="I10" s="2">
        <v>45.9</v>
      </c>
      <c r="J10" s="2">
        <v>7</v>
      </c>
      <c r="K10" s="2">
        <v>46.8</v>
      </c>
      <c r="L10" s="2">
        <v>10.3</v>
      </c>
      <c r="M10" s="2">
        <v>0</v>
      </c>
      <c r="N10" s="2">
        <v>0</v>
      </c>
    </row>
    <row r="11" spans="1:14" x14ac:dyDescent="0.2">
      <c r="A11" s="84"/>
      <c r="B11" s="14" t="s">
        <v>23</v>
      </c>
      <c r="C11" s="29">
        <v>110</v>
      </c>
      <c r="D11" s="15">
        <v>49</v>
      </c>
      <c r="E11" s="2">
        <v>109.771</v>
      </c>
      <c r="F11" s="2">
        <v>28.153431879999999</v>
      </c>
      <c r="G11" s="2">
        <v>15.43608686</v>
      </c>
      <c r="H11" s="2">
        <v>109.55</v>
      </c>
      <c r="I11" s="2">
        <v>13.149589000000001</v>
      </c>
      <c r="J11" s="2">
        <v>0.6</v>
      </c>
      <c r="K11" s="2">
        <v>52.6</v>
      </c>
      <c r="L11" s="2">
        <v>16.05</v>
      </c>
      <c r="M11" s="2">
        <v>5</v>
      </c>
      <c r="N11" s="2">
        <v>22.150410999999998</v>
      </c>
    </row>
    <row r="12" spans="1:14" x14ac:dyDescent="0.2">
      <c r="A12" s="84"/>
      <c r="B12" s="14" t="s">
        <v>24</v>
      </c>
      <c r="C12" s="29">
        <v>110</v>
      </c>
      <c r="D12" s="15">
        <v>3</v>
      </c>
      <c r="E12" s="2">
        <v>25.5</v>
      </c>
      <c r="F12" s="2">
        <v>0</v>
      </c>
      <c r="G12" s="2">
        <v>0</v>
      </c>
      <c r="H12" s="2">
        <v>25.5</v>
      </c>
      <c r="I12" s="2">
        <v>0</v>
      </c>
      <c r="J12" s="2">
        <v>0</v>
      </c>
      <c r="K12" s="2">
        <v>0</v>
      </c>
      <c r="L12" s="2">
        <v>0</v>
      </c>
      <c r="M12" s="2">
        <v>25.5</v>
      </c>
      <c r="N12" s="2">
        <v>0</v>
      </c>
    </row>
    <row r="13" spans="1:14" x14ac:dyDescent="0.2">
      <c r="A13" s="85"/>
      <c r="B13" s="14" t="s">
        <v>25</v>
      </c>
      <c r="C13" s="29">
        <v>110</v>
      </c>
      <c r="D13" s="15">
        <v>67</v>
      </c>
      <c r="E13" s="2">
        <v>98.2</v>
      </c>
      <c r="F13" s="2">
        <v>2.9780669999999999E-2</v>
      </c>
      <c r="G13" s="2">
        <v>2.9780669999999999E-2</v>
      </c>
      <c r="H13" s="2">
        <v>91.2</v>
      </c>
      <c r="I13" s="2">
        <v>44.090820000000001</v>
      </c>
      <c r="J13" s="2">
        <v>0</v>
      </c>
      <c r="K13" s="2">
        <v>38.009180000000001</v>
      </c>
      <c r="L13" s="2">
        <v>0.3</v>
      </c>
      <c r="M13" s="2">
        <v>8.8000000000000007</v>
      </c>
      <c r="N13" s="2">
        <v>0</v>
      </c>
    </row>
    <row r="14" spans="1:14" x14ac:dyDescent="0.2">
      <c r="A14" s="81" t="s">
        <v>47</v>
      </c>
      <c r="B14" s="14" t="s">
        <v>26</v>
      </c>
      <c r="C14" s="29">
        <v>753.40000000000009</v>
      </c>
      <c r="D14" s="15">
        <v>261</v>
      </c>
      <c r="E14" s="2">
        <v>780.41947295</v>
      </c>
      <c r="F14" s="2">
        <v>130.9054616</v>
      </c>
      <c r="G14" s="2">
        <v>0.75976889000000003</v>
      </c>
      <c r="H14" s="2">
        <v>667.64569994999999</v>
      </c>
      <c r="I14" s="2">
        <v>63.632489110000002</v>
      </c>
      <c r="J14" s="2">
        <v>5</v>
      </c>
      <c r="K14" s="2">
        <v>298.77872846999998</v>
      </c>
      <c r="L14" s="2">
        <v>90.953548060000003</v>
      </c>
      <c r="M14" s="2">
        <v>206.52611285</v>
      </c>
      <c r="N14" s="2">
        <v>2.7548214600000001</v>
      </c>
    </row>
    <row r="15" spans="1:14" x14ac:dyDescent="0.2">
      <c r="A15" s="82"/>
      <c r="B15" s="14" t="s">
        <v>28</v>
      </c>
      <c r="C15" s="29">
        <v>565.20000000000005</v>
      </c>
      <c r="D15" s="15">
        <v>83</v>
      </c>
      <c r="E15" s="2">
        <v>137.2336468</v>
      </c>
      <c r="F15" s="2">
        <v>12.38647405</v>
      </c>
      <c r="G15" s="2">
        <v>3.0699764599999999</v>
      </c>
      <c r="H15" s="2">
        <v>137.2336468</v>
      </c>
      <c r="I15" s="2">
        <v>5.15</v>
      </c>
      <c r="J15" s="2">
        <v>0.6</v>
      </c>
      <c r="K15" s="2">
        <v>94.798301620000004</v>
      </c>
      <c r="L15" s="2">
        <v>21.303803479999999</v>
      </c>
      <c r="M15" s="2">
        <v>15.3815417</v>
      </c>
      <c r="N15" s="2">
        <v>0</v>
      </c>
    </row>
    <row r="16" spans="1:14" x14ac:dyDescent="0.2">
      <c r="A16" s="82"/>
      <c r="B16" s="14" t="s">
        <v>30</v>
      </c>
      <c r="C16" s="29">
        <v>1198.6999999999998</v>
      </c>
      <c r="D16" s="15">
        <v>437</v>
      </c>
      <c r="E16" s="2">
        <v>441.35032090999999</v>
      </c>
      <c r="F16" s="2">
        <v>0</v>
      </c>
      <c r="G16" s="2">
        <v>0</v>
      </c>
      <c r="H16" s="2">
        <v>438.35032090999999</v>
      </c>
      <c r="I16" s="2">
        <v>200.17782081999999</v>
      </c>
      <c r="J16" s="2">
        <v>0</v>
      </c>
      <c r="K16" s="2">
        <v>228.95703759</v>
      </c>
      <c r="L16" s="2">
        <v>9.2154624999999992</v>
      </c>
      <c r="M16" s="2">
        <v>0</v>
      </c>
      <c r="N16" s="2">
        <v>0</v>
      </c>
    </row>
    <row r="17" spans="1:14" x14ac:dyDescent="0.2">
      <c r="A17" s="82"/>
      <c r="B17" s="14" t="s">
        <v>31</v>
      </c>
      <c r="C17" s="29">
        <v>2780.2</v>
      </c>
      <c r="D17" s="15">
        <v>494</v>
      </c>
      <c r="E17" s="2">
        <v>1908.0949635100001</v>
      </c>
      <c r="F17" s="2">
        <v>218.99895770000001</v>
      </c>
      <c r="G17" s="2">
        <v>82.853802270000003</v>
      </c>
      <c r="H17" s="2">
        <v>1510.4944138200001</v>
      </c>
      <c r="I17" s="2">
        <v>351.03488173</v>
      </c>
      <c r="J17" s="2">
        <v>14.1</v>
      </c>
      <c r="K17" s="2">
        <v>539.65501757000004</v>
      </c>
      <c r="L17" s="2">
        <v>241.02576751000001</v>
      </c>
      <c r="M17" s="2">
        <v>274.76714804</v>
      </c>
      <c r="N17" s="2">
        <v>89.91159897</v>
      </c>
    </row>
    <row r="18" spans="1:14" x14ac:dyDescent="0.2">
      <c r="A18" s="82"/>
      <c r="B18" s="12" t="s">
        <v>34</v>
      </c>
      <c r="C18" s="29">
        <v>422</v>
      </c>
      <c r="D18" s="15">
        <v>138</v>
      </c>
      <c r="E18" s="2">
        <v>151.77083959000001</v>
      </c>
      <c r="F18" s="2">
        <v>7.2170172099999998</v>
      </c>
      <c r="G18" s="2">
        <v>3.0747340300000001</v>
      </c>
      <c r="H18" s="2">
        <v>121.50914679</v>
      </c>
      <c r="I18" s="2">
        <v>13.314522</v>
      </c>
      <c r="J18" s="2">
        <v>65</v>
      </c>
      <c r="K18" s="2">
        <v>31.667706890000002</v>
      </c>
      <c r="L18" s="2">
        <v>3.8305496099999998</v>
      </c>
      <c r="M18" s="2">
        <v>4.7358552500000002</v>
      </c>
      <c r="N18" s="2">
        <v>2.9605130399999999</v>
      </c>
    </row>
    <row r="19" spans="1:14" x14ac:dyDescent="0.2">
      <c r="A19" s="82"/>
      <c r="B19" s="12" t="s">
        <v>37</v>
      </c>
      <c r="C19" s="29">
        <v>2071.5</v>
      </c>
      <c r="D19" s="15">
        <v>121</v>
      </c>
      <c r="E19" s="2">
        <v>950.05002908999995</v>
      </c>
      <c r="F19" s="2">
        <v>91.812360089999999</v>
      </c>
      <c r="G19" s="2">
        <v>9.3099572800000008</v>
      </c>
      <c r="H19" s="2">
        <v>950.05002908999995</v>
      </c>
      <c r="I19" s="2">
        <v>841.08766900000001</v>
      </c>
      <c r="J19" s="2">
        <v>0</v>
      </c>
      <c r="K19" s="2">
        <v>0</v>
      </c>
      <c r="L19" s="2">
        <v>36.049999999999997</v>
      </c>
      <c r="M19" s="2">
        <v>44.245445089999997</v>
      </c>
      <c r="N19" s="2">
        <v>28.666914999999999</v>
      </c>
    </row>
    <row r="20" spans="1:14" s="31" customFormat="1" x14ac:dyDescent="0.2">
      <c r="A20" s="82"/>
      <c r="B20" s="12" t="s">
        <v>39</v>
      </c>
      <c r="C20" s="29">
        <v>1509.6</v>
      </c>
      <c r="D20" s="15">
        <v>366</v>
      </c>
      <c r="E20" s="2">
        <v>1198.0256211999999</v>
      </c>
      <c r="F20" s="2">
        <v>58.231698489999999</v>
      </c>
      <c r="G20" s="2">
        <v>45.069173149999997</v>
      </c>
      <c r="H20" s="2">
        <v>1031.0496413400001</v>
      </c>
      <c r="I20" s="2">
        <v>249.00937035000001</v>
      </c>
      <c r="J20" s="2">
        <v>96.36001143</v>
      </c>
      <c r="K20" s="2">
        <v>547.10141999999996</v>
      </c>
      <c r="L20" s="2">
        <v>34.560400000000001</v>
      </c>
      <c r="M20" s="2">
        <v>62.680198560000001</v>
      </c>
      <c r="N20" s="2">
        <v>41.338240999999996</v>
      </c>
    </row>
    <row r="21" spans="1:14" x14ac:dyDescent="0.2">
      <c r="A21" s="83"/>
      <c r="B21" s="12" t="s">
        <v>40</v>
      </c>
      <c r="C21" s="29">
        <v>2320.4</v>
      </c>
      <c r="D21" s="15">
        <v>648</v>
      </c>
      <c r="E21" s="2">
        <v>917.47616834999997</v>
      </c>
      <c r="F21" s="2">
        <v>139.15159063999999</v>
      </c>
      <c r="G21" s="2">
        <v>54.822460249999999</v>
      </c>
      <c r="H21" s="2">
        <v>905.41468602999998</v>
      </c>
      <c r="I21" s="2">
        <v>12.25</v>
      </c>
      <c r="J21" s="2">
        <v>0</v>
      </c>
      <c r="K21" s="2">
        <v>289.86417440999998</v>
      </c>
      <c r="L21" s="2">
        <v>409.08760912000002</v>
      </c>
      <c r="M21" s="2">
        <v>168.75387597</v>
      </c>
      <c r="N21" s="2">
        <v>25.459026529999999</v>
      </c>
    </row>
    <row r="22" spans="1:14" s="31" customFormat="1" x14ac:dyDescent="0.2">
      <c r="A22" s="81" t="s">
        <v>48</v>
      </c>
      <c r="B22" s="14" t="s">
        <v>27</v>
      </c>
      <c r="C22" s="29">
        <v>230</v>
      </c>
      <c r="D22" s="15">
        <v>61</v>
      </c>
      <c r="E22" s="2">
        <v>73.830162659999999</v>
      </c>
      <c r="F22" s="2">
        <v>0</v>
      </c>
      <c r="G22" s="2">
        <v>0</v>
      </c>
      <c r="H22" s="2">
        <v>73.48</v>
      </c>
      <c r="I22" s="2">
        <v>73.48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1:14" x14ac:dyDescent="0.2">
      <c r="A23" s="82"/>
      <c r="B23" s="14" t="s">
        <v>29</v>
      </c>
      <c r="C23" s="29">
        <v>168</v>
      </c>
      <c r="D23" s="15">
        <v>79</v>
      </c>
      <c r="E23" s="2">
        <v>119.141329</v>
      </c>
      <c r="F23" s="2">
        <v>2.1506150499999999</v>
      </c>
      <c r="G23" s="2">
        <v>0.56179911000000005</v>
      </c>
      <c r="H23" s="2">
        <v>116.75877699999999</v>
      </c>
      <c r="I23" s="2">
        <v>0</v>
      </c>
      <c r="J23" s="2">
        <v>25.35</v>
      </c>
      <c r="K23" s="2">
        <v>76.952416999999997</v>
      </c>
      <c r="L23" s="2">
        <v>3.8197350000000001</v>
      </c>
      <c r="M23" s="2">
        <v>10.636625</v>
      </c>
      <c r="N23" s="2">
        <v>0</v>
      </c>
    </row>
    <row r="24" spans="1:14" ht="12.75" customHeight="1" x14ac:dyDescent="0.2">
      <c r="A24" s="82"/>
      <c r="B24" s="14" t="s">
        <v>32</v>
      </c>
      <c r="C24" s="29">
        <v>332</v>
      </c>
      <c r="D24" s="15">
        <v>36</v>
      </c>
      <c r="E24" s="2">
        <v>61.530408319999999</v>
      </c>
      <c r="F24" s="2">
        <v>5.3959087700000001</v>
      </c>
      <c r="G24" s="2">
        <v>3.5520005499999998</v>
      </c>
      <c r="H24" s="2">
        <v>61.530408319999999</v>
      </c>
      <c r="I24" s="2">
        <v>16</v>
      </c>
      <c r="J24" s="2">
        <v>0</v>
      </c>
      <c r="K24" s="2">
        <v>12.39</v>
      </c>
      <c r="L24" s="2">
        <v>19.393998809999999</v>
      </c>
      <c r="M24" s="2">
        <v>9.37192151</v>
      </c>
      <c r="N24" s="2">
        <v>4.3744880000000004</v>
      </c>
    </row>
    <row r="25" spans="1:14" x14ac:dyDescent="0.2">
      <c r="A25" s="82"/>
      <c r="B25" s="12" t="s">
        <v>33</v>
      </c>
      <c r="C25" s="29">
        <v>332</v>
      </c>
      <c r="D25" s="15">
        <v>88</v>
      </c>
      <c r="E25" s="2">
        <v>295.58158098000001</v>
      </c>
      <c r="F25" s="2">
        <v>10.86356838</v>
      </c>
      <c r="G25" s="2">
        <v>0.57927814</v>
      </c>
      <c r="H25" s="2">
        <v>271.08158098000001</v>
      </c>
      <c r="I25" s="2">
        <v>14.104900000000001</v>
      </c>
      <c r="J25" s="2">
        <v>0</v>
      </c>
      <c r="K25" s="2">
        <v>171.29409097999999</v>
      </c>
      <c r="L25" s="2">
        <v>78.677589999999995</v>
      </c>
      <c r="M25" s="2">
        <v>7.0049999999999999</v>
      </c>
      <c r="N25" s="2">
        <v>0</v>
      </c>
    </row>
    <row r="26" spans="1:14" x14ac:dyDescent="0.2">
      <c r="A26" s="82"/>
      <c r="B26" s="12" t="s">
        <v>35</v>
      </c>
      <c r="C26" s="29">
        <v>308</v>
      </c>
      <c r="D26" s="15">
        <v>22</v>
      </c>
      <c r="E26" s="2">
        <v>260.02</v>
      </c>
      <c r="F26" s="2">
        <v>53.105747979999997</v>
      </c>
      <c r="G26" s="2">
        <v>2.5303083700000002</v>
      </c>
      <c r="H26" s="2">
        <v>260.02</v>
      </c>
      <c r="I26" s="2">
        <v>119.18158479</v>
      </c>
      <c r="J26" s="2">
        <v>0</v>
      </c>
      <c r="K26" s="2">
        <v>34.577284259999999</v>
      </c>
      <c r="L26" s="2">
        <v>75.522715739999995</v>
      </c>
      <c r="M26" s="2">
        <v>30.738415209999999</v>
      </c>
      <c r="N26" s="2">
        <v>0</v>
      </c>
    </row>
    <row r="27" spans="1:14" x14ac:dyDescent="0.2">
      <c r="A27" s="82"/>
      <c r="B27" s="12" t="s">
        <v>36</v>
      </c>
      <c r="C27" s="29">
        <v>332</v>
      </c>
      <c r="D27" s="15">
        <v>69</v>
      </c>
      <c r="E27" s="2">
        <v>356.00091781999998</v>
      </c>
      <c r="F27" s="2">
        <v>16.063228710000001</v>
      </c>
      <c r="G27" s="2">
        <v>6.8035348600000001</v>
      </c>
      <c r="H27" s="2">
        <v>315.26436059999997</v>
      </c>
      <c r="I27" s="2">
        <v>8.8239546099999995</v>
      </c>
      <c r="J27" s="2">
        <v>0</v>
      </c>
      <c r="K27" s="2">
        <v>289.18972217999999</v>
      </c>
      <c r="L27" s="2">
        <v>11.663669560000001</v>
      </c>
      <c r="M27" s="2">
        <v>2.34858302</v>
      </c>
      <c r="N27" s="2">
        <v>3.2384312300000002</v>
      </c>
    </row>
    <row r="28" spans="1:14" x14ac:dyDescent="0.2">
      <c r="A28" s="82"/>
      <c r="B28" s="12" t="s">
        <v>38</v>
      </c>
      <c r="C28" s="29">
        <v>133.00000000000014</v>
      </c>
      <c r="D28" s="15">
        <v>121</v>
      </c>
      <c r="E28" s="2">
        <v>118.54533657</v>
      </c>
      <c r="F28" s="2">
        <v>0</v>
      </c>
      <c r="G28" s="2">
        <v>0</v>
      </c>
      <c r="H28" s="2">
        <v>118.54533657</v>
      </c>
      <c r="I28" s="2">
        <v>117.90133657</v>
      </c>
      <c r="J28" s="2">
        <v>0</v>
      </c>
      <c r="K28" s="2">
        <v>0</v>
      </c>
      <c r="L28" s="2">
        <v>0</v>
      </c>
      <c r="M28" s="2">
        <v>0</v>
      </c>
      <c r="N28" s="2">
        <v>0.64400000000000002</v>
      </c>
    </row>
    <row r="29" spans="1:14" s="21" customFormat="1" x14ac:dyDescent="0.2">
      <c r="A29" s="19" t="s">
        <v>0</v>
      </c>
      <c r="B29" s="18"/>
      <c r="C29" s="30">
        <f t="shared" ref="C29:N29" si="0">SUM(C6:C28)</f>
        <v>14523</v>
      </c>
      <c r="D29" s="17">
        <f t="shared" si="0"/>
        <v>3304</v>
      </c>
      <c r="E29" s="3">
        <f t="shared" si="0"/>
        <v>8448.1634559799986</v>
      </c>
      <c r="F29" s="3">
        <f t="shared" si="0"/>
        <v>774.46584122000002</v>
      </c>
      <c r="G29" s="3">
        <f t="shared" si="0"/>
        <v>228.45266089000006</v>
      </c>
      <c r="H29" s="3">
        <f t="shared" si="0"/>
        <v>7427.84520643</v>
      </c>
      <c r="I29" s="3">
        <f t="shared" si="0"/>
        <v>2225.4284866200001</v>
      </c>
      <c r="J29" s="3">
        <f t="shared" si="0"/>
        <v>214.01001142999999</v>
      </c>
      <c r="K29" s="3">
        <f t="shared" si="0"/>
        <v>2768.3393811599999</v>
      </c>
      <c r="L29" s="3">
        <f t="shared" si="0"/>
        <v>1067.0960466200002</v>
      </c>
      <c r="M29" s="3">
        <f t="shared" si="0"/>
        <v>905.57992438999986</v>
      </c>
      <c r="N29" s="3">
        <f t="shared" si="0"/>
        <v>247.39135620999997</v>
      </c>
    </row>
    <row r="30" spans="1:14" s="10" customFormat="1" ht="16.5" customHeight="1" x14ac:dyDescent="0.25">
      <c r="A30" s="13" t="s">
        <v>13</v>
      </c>
      <c r="D30" s="13"/>
      <c r="E30" s="13"/>
      <c r="F30" s="13"/>
      <c r="G30" s="13"/>
      <c r="H30" s="13"/>
      <c r="I30" s="13"/>
      <c r="J30" s="13"/>
      <c r="K30" s="13"/>
      <c r="L30" s="9"/>
      <c r="M30" s="9"/>
    </row>
    <row r="31" spans="1:14" ht="18" customHeight="1" x14ac:dyDescent="0.2">
      <c r="A31" s="80" t="s">
        <v>44</v>
      </c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</row>
    <row r="32" spans="1:14" x14ac:dyDescent="0.2">
      <c r="A32" s="80"/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</row>
    <row r="33" spans="1:5" x14ac:dyDescent="0.2">
      <c r="A33" s="31"/>
      <c r="B33" s="31"/>
      <c r="C33" s="25"/>
      <c r="D33" s="31"/>
      <c r="E33" s="31"/>
    </row>
    <row r="34" spans="1:5" x14ac:dyDescent="0.2">
      <c r="A34" s="31"/>
      <c r="B34" s="31"/>
      <c r="C34" s="31"/>
      <c r="D34" s="31"/>
    </row>
    <row r="35" spans="1:5" x14ac:dyDescent="0.2">
      <c r="A35" s="31"/>
      <c r="B35" s="31"/>
      <c r="C35" s="31"/>
      <c r="D35" s="31"/>
      <c r="E35" s="31"/>
    </row>
    <row r="36" spans="1:5" x14ac:dyDescent="0.2">
      <c r="A36" s="31"/>
      <c r="B36" s="31"/>
      <c r="C36" s="31"/>
      <c r="D36" s="31"/>
      <c r="E36" s="31"/>
    </row>
    <row r="37" spans="1:5" x14ac:dyDescent="0.2">
      <c r="A37" s="31"/>
      <c r="B37" s="31"/>
      <c r="C37" s="31"/>
      <c r="D37" s="31"/>
      <c r="E37" s="31"/>
    </row>
    <row r="38" spans="1:5" x14ac:dyDescent="0.2">
      <c r="A38" s="31"/>
      <c r="B38" s="31"/>
      <c r="C38" s="31"/>
      <c r="D38" s="31"/>
      <c r="E38" s="31"/>
    </row>
    <row r="39" spans="1:5" x14ac:dyDescent="0.2">
      <c r="A39" s="31"/>
      <c r="B39" s="31"/>
      <c r="C39" s="31"/>
      <c r="D39" s="31"/>
      <c r="E39" s="31"/>
    </row>
    <row r="40" spans="1:5" x14ac:dyDescent="0.2">
      <c r="A40" s="31"/>
      <c r="B40" s="31"/>
      <c r="C40" s="31"/>
      <c r="D40" s="31"/>
      <c r="E40" s="31"/>
    </row>
    <row r="41" spans="1:5" x14ac:dyDescent="0.2">
      <c r="A41" s="31"/>
      <c r="B41" s="31"/>
      <c r="C41" s="31"/>
      <c r="D41" s="31"/>
      <c r="E41" s="31"/>
    </row>
    <row r="42" spans="1:5" x14ac:dyDescent="0.2">
      <c r="A42" s="31"/>
      <c r="B42" s="31"/>
      <c r="C42" s="31"/>
      <c r="D42" s="31"/>
      <c r="E42" s="31"/>
    </row>
    <row r="43" spans="1:5" x14ac:dyDescent="0.2">
      <c r="A43" s="31"/>
      <c r="B43" s="31"/>
      <c r="C43" s="31"/>
      <c r="D43" s="31"/>
      <c r="E43" s="31"/>
    </row>
    <row r="44" spans="1:5" x14ac:dyDescent="0.2">
      <c r="A44" s="31"/>
      <c r="B44" s="31"/>
      <c r="C44" s="31"/>
      <c r="D44" s="31"/>
      <c r="E44" s="31"/>
    </row>
    <row r="45" spans="1:5" x14ac:dyDescent="0.2">
      <c r="A45" s="31"/>
      <c r="B45" s="31"/>
      <c r="C45" s="31"/>
      <c r="D45" s="31"/>
      <c r="E45" s="31"/>
    </row>
    <row r="46" spans="1:5" x14ac:dyDescent="0.2">
      <c r="A46" s="31"/>
      <c r="B46" s="31"/>
      <c r="C46" s="31"/>
      <c r="D46" s="31"/>
      <c r="E46" s="31"/>
    </row>
    <row r="47" spans="1:5" x14ac:dyDescent="0.2">
      <c r="A47" s="31"/>
      <c r="B47" s="31"/>
      <c r="C47" s="31"/>
      <c r="D47" s="31"/>
      <c r="E47" s="31"/>
    </row>
    <row r="48" spans="1:5" x14ac:dyDescent="0.2">
      <c r="A48" s="31"/>
      <c r="B48" s="31"/>
      <c r="C48" s="31"/>
      <c r="D48" s="31"/>
      <c r="E48" s="31"/>
    </row>
    <row r="49" spans="1:5" x14ac:dyDescent="0.2">
      <c r="A49" s="31"/>
      <c r="B49" s="31"/>
      <c r="C49" s="31"/>
      <c r="D49" s="31"/>
      <c r="E49" s="31"/>
    </row>
    <row r="50" spans="1:5" x14ac:dyDescent="0.2">
      <c r="A50" s="31"/>
      <c r="B50" s="31"/>
      <c r="C50" s="31"/>
      <c r="D50" s="31"/>
      <c r="E50" s="31"/>
    </row>
    <row r="51" spans="1:5" x14ac:dyDescent="0.2">
      <c r="A51" s="31"/>
      <c r="B51" s="31"/>
      <c r="C51" s="31"/>
      <c r="D51" s="31"/>
      <c r="E51" s="31"/>
    </row>
    <row r="52" spans="1:5" x14ac:dyDescent="0.2">
      <c r="A52" s="31"/>
      <c r="B52" s="31"/>
      <c r="C52" s="31"/>
      <c r="D52" s="31"/>
      <c r="E52" s="31"/>
    </row>
    <row r="53" spans="1:5" x14ac:dyDescent="0.2">
      <c r="A53" s="31"/>
      <c r="B53" s="31"/>
      <c r="C53" s="31"/>
      <c r="D53" s="31"/>
      <c r="E53" s="31"/>
    </row>
    <row r="54" spans="1:5" x14ac:dyDescent="0.2">
      <c r="A54" s="31"/>
      <c r="B54" s="31"/>
      <c r="C54" s="31"/>
      <c r="D54" s="31"/>
      <c r="E54" s="31"/>
    </row>
    <row r="55" spans="1:5" x14ac:dyDescent="0.2">
      <c r="A55" s="31"/>
      <c r="B55" s="31"/>
      <c r="C55" s="31"/>
      <c r="D55" s="31"/>
      <c r="E55" s="31"/>
    </row>
    <row r="56" spans="1:5" x14ac:dyDescent="0.2">
      <c r="A56" s="31"/>
      <c r="B56" s="31"/>
      <c r="C56" s="31"/>
      <c r="D56" s="31"/>
      <c r="E56" s="31"/>
    </row>
    <row r="57" spans="1:5" x14ac:dyDescent="0.2">
      <c r="A57" s="31"/>
      <c r="B57" s="31"/>
      <c r="C57" s="31"/>
      <c r="D57" s="31"/>
      <c r="E57" s="31"/>
    </row>
    <row r="58" spans="1:5" x14ac:dyDescent="0.2">
      <c r="A58" s="31"/>
      <c r="B58" s="31"/>
      <c r="C58" s="31"/>
      <c r="D58" s="31"/>
      <c r="E58" s="31"/>
    </row>
    <row r="59" spans="1:5" x14ac:dyDescent="0.2">
      <c r="A59" s="31"/>
      <c r="B59" s="31"/>
      <c r="C59" s="31"/>
      <c r="D59" s="31"/>
      <c r="E59" s="31"/>
    </row>
    <row r="60" spans="1:5" x14ac:dyDescent="0.2">
      <c r="A60" s="31"/>
      <c r="B60" s="31"/>
      <c r="C60" s="31"/>
      <c r="D60" s="31"/>
      <c r="E60" s="31"/>
    </row>
  </sheetData>
  <mergeCells count="6">
    <mergeCell ref="A32:N32"/>
    <mergeCell ref="A31:N31"/>
    <mergeCell ref="A6:A8"/>
    <mergeCell ref="A9:A13"/>
    <mergeCell ref="A14:A21"/>
    <mergeCell ref="A22:A28"/>
  </mergeCells>
  <pageMargins left="0.23622047244094491" right="0.23622047244094491" top="0.74803149606299213" bottom="0.74803149606299213" header="0.31496062992125984" footer="0.31496062992125984"/>
  <pageSetup paperSize="9" scale="7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  <pageSetUpPr fitToPage="1"/>
  </sheetPr>
  <dimension ref="A1:N49"/>
  <sheetViews>
    <sheetView showGridLines="0" zoomScaleNormal="100" workbookViewId="0">
      <selection activeCell="E23" sqref="E23"/>
    </sheetView>
  </sheetViews>
  <sheetFormatPr defaultRowHeight="12.75" x14ac:dyDescent="0.2"/>
  <cols>
    <col min="1" max="1" width="13.85546875" style="5" customWidth="1"/>
    <col min="2" max="2" width="28.42578125" style="5" customWidth="1"/>
    <col min="3" max="3" width="16.28515625" style="5" customWidth="1"/>
    <col min="4" max="4" width="9.140625" style="5" customWidth="1"/>
    <col min="5" max="8" width="13" style="5" customWidth="1"/>
    <col min="9" max="14" width="12.42578125" style="5" customWidth="1"/>
    <col min="15" max="16384" width="9.140625" style="5"/>
  </cols>
  <sheetData>
    <row r="1" spans="1:14" ht="15.75" x14ac:dyDescent="0.25">
      <c r="A1" s="23" t="s">
        <v>16</v>
      </c>
    </row>
    <row r="2" spans="1:14" s="10" customFormat="1" ht="15" x14ac:dyDescent="0.25">
      <c r="A2" s="6" t="s">
        <v>62</v>
      </c>
      <c r="D2" s="7"/>
      <c r="E2" s="6"/>
      <c r="F2" s="6"/>
      <c r="G2" s="6"/>
      <c r="H2" s="6"/>
      <c r="I2" s="6"/>
      <c r="J2" s="6"/>
      <c r="K2" s="8"/>
      <c r="L2" s="9"/>
    </row>
    <row r="3" spans="1:14" s="10" customFormat="1" ht="15" x14ac:dyDescent="0.25">
      <c r="A3" s="6" t="s">
        <v>19</v>
      </c>
      <c r="D3" s="7"/>
      <c r="E3" s="6"/>
      <c r="F3" s="6"/>
      <c r="G3" s="6"/>
      <c r="H3" s="6"/>
      <c r="I3" s="6"/>
      <c r="J3" s="6"/>
      <c r="K3" s="8"/>
      <c r="L3" s="9"/>
    </row>
    <row r="4" spans="1:14" ht="12.75" customHeight="1" x14ac:dyDescent="0.2">
      <c r="A4" s="11"/>
      <c r="B4" s="22"/>
      <c r="C4" s="22"/>
      <c r="D4" s="1"/>
      <c r="E4" s="26" t="s">
        <v>15</v>
      </c>
      <c r="F4" s="26"/>
      <c r="G4" s="26"/>
      <c r="H4" s="16"/>
      <c r="I4" s="27" t="s">
        <v>18</v>
      </c>
      <c r="J4" s="24"/>
      <c r="K4" s="24"/>
      <c r="L4" s="24"/>
      <c r="M4" s="24"/>
      <c r="N4" s="26"/>
    </row>
    <row r="5" spans="1:14" ht="25.5" x14ac:dyDescent="0.2">
      <c r="A5" s="4" t="s">
        <v>41</v>
      </c>
      <c r="B5" s="4" t="s">
        <v>52</v>
      </c>
      <c r="C5" s="28" t="s">
        <v>65</v>
      </c>
      <c r="D5" s="4" t="s">
        <v>6</v>
      </c>
      <c r="E5" s="4" t="s">
        <v>3</v>
      </c>
      <c r="F5" s="4" t="s">
        <v>4</v>
      </c>
      <c r="G5" s="4" t="s">
        <v>5</v>
      </c>
      <c r="H5" s="4" t="s">
        <v>17</v>
      </c>
      <c r="I5" s="4" t="s">
        <v>7</v>
      </c>
      <c r="J5" s="4" t="s">
        <v>11</v>
      </c>
      <c r="K5" s="4" t="s">
        <v>12</v>
      </c>
      <c r="L5" s="4" t="s">
        <v>8</v>
      </c>
      <c r="M5" s="4" t="s">
        <v>9</v>
      </c>
      <c r="N5" s="4" t="s">
        <v>10</v>
      </c>
    </row>
    <row r="6" spans="1:14" ht="12.75" customHeight="1" x14ac:dyDescent="0.2">
      <c r="A6" s="81" t="s">
        <v>56</v>
      </c>
      <c r="B6" s="14" t="s">
        <v>61</v>
      </c>
      <c r="C6" s="32">
        <v>17865.411470620005</v>
      </c>
      <c r="D6" s="33">
        <v>92</v>
      </c>
      <c r="E6" s="34">
        <v>1031.3599146700001</v>
      </c>
      <c r="F6" s="34">
        <v>1.72139277</v>
      </c>
      <c r="G6" s="34">
        <v>0</v>
      </c>
      <c r="H6" s="34">
        <v>1031.3599146700001</v>
      </c>
      <c r="I6" s="34">
        <v>194.553</v>
      </c>
      <c r="J6" s="34">
        <v>2.726</v>
      </c>
      <c r="K6" s="34">
        <v>613.95500000000004</v>
      </c>
      <c r="L6" s="34">
        <v>177.48</v>
      </c>
      <c r="M6" s="34">
        <v>42.645914670000003</v>
      </c>
      <c r="N6" s="34">
        <v>0</v>
      </c>
    </row>
    <row r="7" spans="1:14" ht="12.75" customHeight="1" x14ac:dyDescent="0.2">
      <c r="A7" s="82"/>
      <c r="B7" s="14" t="s">
        <v>60</v>
      </c>
      <c r="C7" s="32">
        <v>2798.3999996856355</v>
      </c>
      <c r="D7" s="33">
        <v>440</v>
      </c>
      <c r="E7" s="34">
        <v>853.64939021999999</v>
      </c>
      <c r="F7" s="34">
        <v>0</v>
      </c>
      <c r="G7" s="34">
        <v>0</v>
      </c>
      <c r="H7" s="34">
        <v>708.02185916999997</v>
      </c>
      <c r="I7" s="34">
        <v>708.02185916999997</v>
      </c>
      <c r="J7" s="34">
        <v>0</v>
      </c>
      <c r="K7" s="34">
        <v>0</v>
      </c>
      <c r="L7" s="34">
        <v>0</v>
      </c>
      <c r="M7" s="34">
        <v>0</v>
      </c>
      <c r="N7" s="34">
        <v>0</v>
      </c>
    </row>
    <row r="8" spans="1:14" x14ac:dyDescent="0.2">
      <c r="A8" s="82"/>
      <c r="B8" s="14" t="s">
        <v>59</v>
      </c>
      <c r="C8" s="32">
        <v>2498</v>
      </c>
      <c r="D8" s="33">
        <v>21</v>
      </c>
      <c r="E8" s="34">
        <v>569.22081820000005</v>
      </c>
      <c r="F8" s="34">
        <v>620.55136819999996</v>
      </c>
      <c r="G8" s="34">
        <v>27.875854740000001</v>
      </c>
      <c r="H8" s="34">
        <v>569.22081820000005</v>
      </c>
      <c r="I8" s="34">
        <v>0</v>
      </c>
      <c r="J8" s="34">
        <v>0</v>
      </c>
      <c r="K8" s="34">
        <v>0</v>
      </c>
      <c r="L8" s="34">
        <v>0</v>
      </c>
      <c r="M8" s="34">
        <v>569.22081820000005</v>
      </c>
      <c r="N8" s="34">
        <v>0</v>
      </c>
    </row>
    <row r="9" spans="1:14" x14ac:dyDescent="0.2">
      <c r="A9" s="82"/>
      <c r="B9" s="14" t="s">
        <v>58</v>
      </c>
      <c r="C9" s="32">
        <v>442.60119845000003</v>
      </c>
      <c r="D9" s="33">
        <v>2</v>
      </c>
      <c r="E9" s="34">
        <v>8.1061510000000006</v>
      </c>
      <c r="F9" s="34">
        <v>8.1061510000000006</v>
      </c>
      <c r="G9" s="34">
        <v>0</v>
      </c>
      <c r="H9" s="34">
        <v>8.1061510000000006</v>
      </c>
      <c r="I9" s="34">
        <v>8.1061510000000006</v>
      </c>
      <c r="J9" s="34">
        <v>0</v>
      </c>
      <c r="K9" s="34">
        <v>0</v>
      </c>
      <c r="L9" s="34">
        <v>0</v>
      </c>
      <c r="M9" s="34">
        <v>0</v>
      </c>
      <c r="N9" s="34">
        <v>0</v>
      </c>
    </row>
    <row r="10" spans="1:14" x14ac:dyDescent="0.2">
      <c r="A10" s="82"/>
      <c r="B10" s="14" t="s">
        <v>55</v>
      </c>
      <c r="C10" s="32">
        <v>1770.35</v>
      </c>
      <c r="D10" s="33">
        <v>88</v>
      </c>
      <c r="E10" s="34">
        <v>518.11237954000001</v>
      </c>
      <c r="F10" s="34">
        <v>77.951727379999994</v>
      </c>
      <c r="G10" s="34">
        <v>8.83101527</v>
      </c>
      <c r="H10" s="34">
        <v>518.11237954000001</v>
      </c>
      <c r="I10" s="34">
        <v>310.93400000000003</v>
      </c>
      <c r="J10" s="34">
        <v>0</v>
      </c>
      <c r="K10" s="34">
        <v>96.82</v>
      </c>
      <c r="L10" s="34">
        <v>28.358000000000001</v>
      </c>
      <c r="M10" s="34">
        <v>80.310779539999999</v>
      </c>
      <c r="N10" s="34">
        <v>1.6896</v>
      </c>
    </row>
    <row r="11" spans="1:14" x14ac:dyDescent="0.2">
      <c r="A11" s="82"/>
      <c r="B11" s="14" t="s">
        <v>63</v>
      </c>
      <c r="C11" s="32">
        <v>550.00423535999994</v>
      </c>
      <c r="D11" s="33">
        <v>35</v>
      </c>
      <c r="E11" s="34">
        <v>770.66099210000004</v>
      </c>
      <c r="F11" s="34">
        <v>223.21107803000001</v>
      </c>
      <c r="G11" s="34">
        <v>67.142841720000007</v>
      </c>
      <c r="H11" s="34">
        <v>608.31990132999999</v>
      </c>
      <c r="I11" s="34">
        <v>14.295424799999999</v>
      </c>
      <c r="J11" s="34">
        <v>0</v>
      </c>
      <c r="K11" s="34">
        <v>324.63332588999998</v>
      </c>
      <c r="L11" s="34">
        <v>17.779596640000001</v>
      </c>
      <c r="M11" s="34">
        <v>236.93925053999999</v>
      </c>
      <c r="N11" s="34">
        <v>14.67230346</v>
      </c>
    </row>
    <row r="12" spans="1:14" x14ac:dyDescent="0.2">
      <c r="A12" s="82"/>
      <c r="B12" s="14" t="s">
        <v>54</v>
      </c>
      <c r="C12" s="32">
        <v>200</v>
      </c>
      <c r="D12" s="33">
        <v>0</v>
      </c>
      <c r="E12" s="34">
        <v>0</v>
      </c>
      <c r="F12" s="34">
        <v>0</v>
      </c>
      <c r="G12" s="34">
        <v>0</v>
      </c>
      <c r="H12" s="34">
        <v>0</v>
      </c>
      <c r="I12" s="34">
        <v>0</v>
      </c>
      <c r="J12" s="34">
        <v>0</v>
      </c>
      <c r="K12" s="34">
        <v>0</v>
      </c>
      <c r="L12" s="34">
        <v>0</v>
      </c>
      <c r="M12" s="34">
        <v>0</v>
      </c>
      <c r="N12" s="34">
        <v>0</v>
      </c>
    </row>
    <row r="13" spans="1:14" x14ac:dyDescent="0.2">
      <c r="A13" s="83"/>
      <c r="B13" s="14" t="s">
        <v>53</v>
      </c>
      <c r="C13" s="32">
        <v>250</v>
      </c>
      <c r="D13" s="33">
        <v>0</v>
      </c>
      <c r="E13" s="34">
        <v>0</v>
      </c>
      <c r="F13" s="34">
        <v>0</v>
      </c>
      <c r="G13" s="34">
        <v>0</v>
      </c>
      <c r="H13" s="34">
        <v>0</v>
      </c>
      <c r="I13" s="34">
        <v>0</v>
      </c>
      <c r="J13" s="34">
        <v>0</v>
      </c>
      <c r="K13" s="34">
        <v>0</v>
      </c>
      <c r="L13" s="34">
        <v>0</v>
      </c>
      <c r="M13" s="34">
        <v>0</v>
      </c>
      <c r="N13" s="34">
        <v>0</v>
      </c>
    </row>
    <row r="14" spans="1:14" s="31" customFormat="1" x14ac:dyDescent="0.2">
      <c r="A14" s="81" t="s">
        <v>57</v>
      </c>
      <c r="B14" s="14" t="s">
        <v>50</v>
      </c>
      <c r="C14" s="32">
        <v>500</v>
      </c>
      <c r="D14" s="33">
        <v>35</v>
      </c>
      <c r="E14" s="34">
        <v>163.47188943</v>
      </c>
      <c r="F14" s="34">
        <v>150.62088943000001</v>
      </c>
      <c r="G14" s="34">
        <v>1.2351875000000001</v>
      </c>
      <c r="H14" s="34">
        <v>163.47188943</v>
      </c>
      <c r="I14" s="34">
        <v>0</v>
      </c>
      <c r="J14" s="34">
        <v>0</v>
      </c>
      <c r="K14" s="34">
        <v>0</v>
      </c>
      <c r="L14" s="34">
        <v>0</v>
      </c>
      <c r="M14" s="34">
        <v>163.47188943</v>
      </c>
      <c r="N14" s="34">
        <v>0</v>
      </c>
    </row>
    <row r="15" spans="1:14" ht="12.75" customHeight="1" x14ac:dyDescent="0.2">
      <c r="A15" s="83"/>
      <c r="B15" s="14" t="s">
        <v>51</v>
      </c>
      <c r="C15" s="32">
        <v>3500</v>
      </c>
      <c r="D15" s="33">
        <v>0</v>
      </c>
      <c r="E15" s="34">
        <v>0</v>
      </c>
      <c r="F15" s="34">
        <v>0</v>
      </c>
      <c r="G15" s="34">
        <v>0</v>
      </c>
      <c r="H15" s="34">
        <v>0</v>
      </c>
      <c r="I15" s="34">
        <v>0</v>
      </c>
      <c r="J15" s="34">
        <v>0</v>
      </c>
      <c r="K15" s="34">
        <v>0</v>
      </c>
      <c r="L15" s="34">
        <v>0</v>
      </c>
      <c r="M15" s="34">
        <v>0</v>
      </c>
      <c r="N15" s="34">
        <v>0</v>
      </c>
    </row>
    <row r="16" spans="1:14" s="21" customFormat="1" x14ac:dyDescent="0.2">
      <c r="A16" s="19" t="s">
        <v>0</v>
      </c>
      <c r="B16" s="18"/>
      <c r="C16" s="30">
        <f t="shared" ref="C16:N16" si="0">SUM(C6:C15)</f>
        <v>30374.766904115641</v>
      </c>
      <c r="D16" s="17">
        <f t="shared" si="0"/>
        <v>713</v>
      </c>
      <c r="E16" s="3">
        <f t="shared" si="0"/>
        <v>3914.5815351599999</v>
      </c>
      <c r="F16" s="3">
        <f t="shared" si="0"/>
        <v>1082.1626068099999</v>
      </c>
      <c r="G16" s="3">
        <f t="shared" si="0"/>
        <v>105.08489923</v>
      </c>
      <c r="H16" s="3">
        <f t="shared" si="0"/>
        <v>3606.61291334</v>
      </c>
      <c r="I16" s="3">
        <f t="shared" si="0"/>
        <v>1235.9104349700001</v>
      </c>
      <c r="J16" s="3">
        <f t="shared" si="0"/>
        <v>2.726</v>
      </c>
      <c r="K16" s="3">
        <f t="shared" si="0"/>
        <v>1035.40832589</v>
      </c>
      <c r="L16" s="3">
        <f t="shared" si="0"/>
        <v>223.61759663999999</v>
      </c>
      <c r="M16" s="3">
        <f t="shared" si="0"/>
        <v>1092.58865238</v>
      </c>
      <c r="N16" s="3">
        <f t="shared" si="0"/>
        <v>16.361903460000001</v>
      </c>
    </row>
    <row r="17" spans="1:14" s="10" customFormat="1" ht="16.5" customHeight="1" x14ac:dyDescent="0.25">
      <c r="A17" s="13" t="s">
        <v>13</v>
      </c>
      <c r="D17" s="13"/>
      <c r="E17" s="13"/>
      <c r="F17" s="13"/>
      <c r="G17" s="13"/>
      <c r="H17" s="13"/>
      <c r="I17" s="13"/>
      <c r="J17" s="13"/>
      <c r="K17" s="13"/>
      <c r="L17" s="9"/>
      <c r="M17" s="9"/>
    </row>
    <row r="18" spans="1:14" x14ac:dyDescent="0.2">
      <c r="A18" s="80" t="s">
        <v>64</v>
      </c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</row>
    <row r="19" spans="1:14" x14ac:dyDescent="0.2">
      <c r="A19" s="31"/>
    </row>
    <row r="20" spans="1:14" x14ac:dyDescent="0.2">
      <c r="A20" s="31"/>
      <c r="B20" s="31"/>
    </row>
    <row r="21" spans="1:14" x14ac:dyDescent="0.2">
      <c r="A21" s="31"/>
      <c r="B21" s="31"/>
    </row>
    <row r="22" spans="1:14" x14ac:dyDescent="0.2">
      <c r="A22" s="31"/>
      <c r="B22" s="31"/>
    </row>
    <row r="23" spans="1:14" x14ac:dyDescent="0.2">
      <c r="A23" s="31"/>
      <c r="B23" s="31"/>
    </row>
    <row r="24" spans="1:14" x14ac:dyDescent="0.2">
      <c r="A24" s="31"/>
      <c r="B24" s="31"/>
    </row>
    <row r="25" spans="1:14" x14ac:dyDescent="0.2">
      <c r="A25" s="21"/>
      <c r="B25" s="31"/>
    </row>
    <row r="26" spans="1:14" x14ac:dyDescent="0.2">
      <c r="A26" s="31"/>
      <c r="B26" s="31"/>
    </row>
    <row r="27" spans="1:14" x14ac:dyDescent="0.2">
      <c r="A27" s="31"/>
      <c r="B27" s="31"/>
    </row>
    <row r="28" spans="1:14" x14ac:dyDescent="0.2">
      <c r="A28" s="31"/>
      <c r="B28" s="31"/>
    </row>
    <row r="34" spans="1:3" x14ac:dyDescent="0.2">
      <c r="C34" s="36"/>
    </row>
    <row r="35" spans="1:3" x14ac:dyDescent="0.2">
      <c r="A35" s="21"/>
      <c r="C35" s="21"/>
    </row>
    <row r="36" spans="1:3" x14ac:dyDescent="0.2">
      <c r="A36" s="21"/>
      <c r="C36" s="21"/>
    </row>
    <row r="38" spans="1:3" x14ac:dyDescent="0.2">
      <c r="C38" s="36"/>
    </row>
    <row r="42" spans="1:3" x14ac:dyDescent="0.2">
      <c r="C42" s="36"/>
    </row>
    <row r="45" spans="1:3" x14ac:dyDescent="0.2">
      <c r="A45" s="21"/>
      <c r="C45" s="21"/>
    </row>
    <row r="47" spans="1:3" x14ac:dyDescent="0.2">
      <c r="A47" s="21"/>
      <c r="C47" s="21"/>
    </row>
    <row r="48" spans="1:3" x14ac:dyDescent="0.2">
      <c r="C48" s="36"/>
    </row>
    <row r="49" spans="1:3" x14ac:dyDescent="0.2">
      <c r="A49" s="21"/>
      <c r="C49" s="21"/>
    </row>
  </sheetData>
  <mergeCells count="3">
    <mergeCell ref="A6:A13"/>
    <mergeCell ref="A14:A15"/>
    <mergeCell ref="A18:N18"/>
  </mergeCells>
  <pageMargins left="0.23622047244094491" right="0.23622047244094491" top="0.74803149606299213" bottom="0.74803149606299213" header="0.31496062992125984" footer="0.31496062992125984"/>
  <pageSetup paperSize="9"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4</vt:i4>
      </vt:variant>
    </vt:vector>
  </HeadingPairs>
  <TitlesOfParts>
    <vt:vector size="8" baseType="lpstr">
      <vt:lpstr>quadro</vt:lpstr>
      <vt:lpstr>regioni</vt:lpstr>
      <vt:lpstr>patti</vt:lpstr>
      <vt:lpstr>programmi</vt:lpstr>
      <vt:lpstr>patti!Area_stampa</vt:lpstr>
      <vt:lpstr>programmi!Area_stampa</vt:lpstr>
      <vt:lpstr>quadro!Area_stampa</vt:lpstr>
      <vt:lpstr>regioni!Area_stampa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cp:revision>39</cp:revision>
  <cp:lastPrinted>2019-01-18T17:30:26Z</cp:lastPrinted>
  <dcterms:created xsi:type="dcterms:W3CDTF">2019-01-18T13:34:32Z</dcterms:created>
  <dcterms:modified xsi:type="dcterms:W3CDTF">2019-01-26T10:13:46Z</dcterms:modified>
  <dc:language>it-IT</dc:language>
</cp:coreProperties>
</file>