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es\pairs_trading_b3\datasets\backtest\"/>
    </mc:Choice>
  </mc:AlternateContent>
  <xr:revisionPtr revIDLastSave="0" documentId="13_ncr:1_{B465AE49-3954-4C4D-94FF-1457A1232719}" xr6:coauthVersionLast="45" xr6:coauthVersionMax="45" xr10:uidLastSave="{00000000-0000-0000-0000-000000000000}"/>
  <bookViews>
    <workbookView xWindow="31200" yWindow="-120" windowWidth="11805" windowHeight="10335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 s="1"/>
  <c r="I6" i="2" s="1"/>
  <c r="J6" i="2" s="1"/>
  <c r="K6" i="2" s="1"/>
  <c r="D7" i="2"/>
  <c r="E7" i="2"/>
  <c r="F7" i="2"/>
  <c r="G7" i="2"/>
  <c r="H7" i="2" s="1"/>
  <c r="I7" i="2" s="1"/>
  <c r="J7" i="2" s="1"/>
  <c r="K7" i="2" s="1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E3" i="2"/>
  <c r="H3" i="2"/>
  <c r="G4" i="2"/>
  <c r="G5" i="2" s="1"/>
  <c r="D4" i="2"/>
  <c r="D5" i="2" s="1"/>
  <c r="G8" i="2" l="1"/>
  <c r="H4" i="2"/>
  <c r="I4" i="2" s="1"/>
  <c r="E5" i="2"/>
  <c r="F5" i="2" s="1"/>
  <c r="E4" i="2"/>
  <c r="F4" i="2" s="1"/>
  <c r="H5" i="2"/>
  <c r="I5" i="2" s="1"/>
  <c r="G28" i="1"/>
  <c r="H28" i="1" s="1"/>
  <c r="D28" i="1"/>
  <c r="E28" i="1" s="1"/>
  <c r="H29" i="1"/>
  <c r="E29" i="1"/>
  <c r="H8" i="2" l="1"/>
  <c r="I8" i="2" s="1"/>
  <c r="J8" i="2" s="1"/>
  <c r="K8" i="2" s="1"/>
  <c r="G9" i="2"/>
  <c r="J5" i="2"/>
  <c r="K5" i="2" s="1"/>
  <c r="J4" i="2"/>
  <c r="K4" i="2" s="1"/>
  <c r="G27" i="1"/>
  <c r="H27" i="1" s="1"/>
  <c r="I27" i="1" s="1"/>
  <c r="F28" i="1"/>
  <c r="D27" i="1"/>
  <c r="I28" i="1"/>
  <c r="H9" i="2" l="1"/>
  <c r="I9" i="2" s="1"/>
  <c r="J9" i="2" s="1"/>
  <c r="K9" i="2" s="1"/>
  <c r="G10" i="2"/>
  <c r="G26" i="1"/>
  <c r="G25" i="1" s="1"/>
  <c r="J28" i="1"/>
  <c r="K28" i="1" s="1"/>
  <c r="D26" i="1"/>
  <c r="E27" i="1"/>
  <c r="F27" i="1" s="1"/>
  <c r="J27" i="1" s="1"/>
  <c r="K27" i="1" s="1"/>
  <c r="H10" i="2" l="1"/>
  <c r="I10" i="2" s="1"/>
  <c r="J10" i="2" s="1"/>
  <c r="K10" i="2" s="1"/>
  <c r="G11" i="2"/>
  <c r="H26" i="1"/>
  <c r="I26" i="1" s="1"/>
  <c r="D25" i="1"/>
  <c r="E26" i="1"/>
  <c r="F26" i="1" s="1"/>
  <c r="H25" i="1"/>
  <c r="I25" i="1" s="1"/>
  <c r="G24" i="1"/>
  <c r="H11" i="2" l="1"/>
  <c r="I11" i="2" s="1"/>
  <c r="J11" i="2" s="1"/>
  <c r="K11" i="2" s="1"/>
  <c r="G12" i="2"/>
  <c r="J26" i="1"/>
  <c r="K26" i="1" s="1"/>
  <c r="G23" i="1"/>
  <c r="H24" i="1"/>
  <c r="I24" i="1" s="1"/>
  <c r="D24" i="1"/>
  <c r="E25" i="1"/>
  <c r="F25" i="1" s="1"/>
  <c r="J25" i="1" s="1"/>
  <c r="K25" i="1" s="1"/>
  <c r="H12" i="2" l="1"/>
  <c r="I12" i="2" s="1"/>
  <c r="J12" i="2" s="1"/>
  <c r="K12" i="2" s="1"/>
  <c r="G13" i="2"/>
  <c r="E24" i="1"/>
  <c r="F24" i="1" s="1"/>
  <c r="J24" i="1" s="1"/>
  <c r="K24" i="1" s="1"/>
  <c r="D23" i="1"/>
  <c r="H23" i="1"/>
  <c r="I23" i="1" s="1"/>
  <c r="G22" i="1"/>
  <c r="H13" i="2" l="1"/>
  <c r="I13" i="2" s="1"/>
  <c r="J13" i="2" s="1"/>
  <c r="K13" i="2" s="1"/>
  <c r="G14" i="2"/>
  <c r="G21" i="1"/>
  <c r="H22" i="1"/>
  <c r="I22" i="1" s="1"/>
  <c r="D22" i="1"/>
  <c r="E23" i="1"/>
  <c r="F23" i="1" s="1"/>
  <c r="J23" i="1" s="1"/>
  <c r="K23" i="1" s="1"/>
  <c r="H14" i="2" l="1"/>
  <c r="I14" i="2" s="1"/>
  <c r="J14" i="2" s="1"/>
  <c r="K14" i="2" s="1"/>
  <c r="G15" i="2"/>
  <c r="E22" i="1"/>
  <c r="F22" i="1" s="1"/>
  <c r="J22" i="1" s="1"/>
  <c r="K22" i="1" s="1"/>
  <c r="D21" i="1"/>
  <c r="G20" i="1"/>
  <c r="H21" i="1"/>
  <c r="I21" i="1" s="1"/>
  <c r="H15" i="2" l="1"/>
  <c r="I15" i="2" s="1"/>
  <c r="J15" i="2" s="1"/>
  <c r="K15" i="2" s="1"/>
  <c r="G16" i="2"/>
  <c r="G19" i="1"/>
  <c r="H20" i="1"/>
  <c r="I20" i="1" s="1"/>
  <c r="E21" i="1"/>
  <c r="F21" i="1" s="1"/>
  <c r="J21" i="1" s="1"/>
  <c r="K21" i="1" s="1"/>
  <c r="D20" i="1"/>
  <c r="H16" i="2" l="1"/>
  <c r="I16" i="2" s="1"/>
  <c r="J16" i="2" s="1"/>
  <c r="K16" i="2" s="1"/>
  <c r="G17" i="2"/>
  <c r="H17" i="2" s="1"/>
  <c r="I17" i="2" s="1"/>
  <c r="J17" i="2" s="1"/>
  <c r="K17" i="2" s="1"/>
  <c r="E20" i="1"/>
  <c r="F20" i="1" s="1"/>
  <c r="J20" i="1" s="1"/>
  <c r="K20" i="1" s="1"/>
  <c r="D19" i="1"/>
  <c r="H19" i="1"/>
  <c r="I19" i="1" s="1"/>
  <c r="E19" i="1" l="1"/>
  <c r="F19" i="1" s="1"/>
  <c r="J19" i="1" s="1"/>
  <c r="K19" i="1" s="1"/>
</calcChain>
</file>

<file path=xl/sharedStrings.xml><?xml version="1.0" encoding="utf-8"?>
<sst xmlns="http://schemas.openxmlformats.org/spreadsheetml/2006/main" count="46" uniqueCount="38">
  <si>
    <t>BBSE3</t>
  </si>
  <si>
    <t>ITSA4</t>
  </si>
  <si>
    <t>Date</t>
  </si>
  <si>
    <t>SHORT</t>
  </si>
  <si>
    <t>LONG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</si>
  <si>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</si>
  <si>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</si>
  <si>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</si>
  <si>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</si>
  <si>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</si>
  <si>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</si>
  <si>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</si>
  <si>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</si>
  <si>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</si>
  <si>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</si>
  <si>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</si>
  <si>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</si>
  <si>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</si>
  <si>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</si>
  <si>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</si>
  <si>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</si>
  <si>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</si>
  <si>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</si>
  <si>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</si>
  <si>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</si>
  <si>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</si>
  <si>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</si>
  <si>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</si>
  <si>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</si>
  <si>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</si>
  <si>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</si>
  <si>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Short</t>
  </si>
  <si>
    <t>Long</t>
  </si>
  <si>
    <t>Lot</t>
  </si>
  <si>
    <t>Financeiro</t>
  </si>
  <si>
    <t>D</t>
  </si>
  <si>
    <t>Saldo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</si>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</sst>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43" fontId="0" fillId="0" borderId="0" xfId="1" applyFont="1"/>
    <xf numFmtId="10" fontId="0" fillId="0" borderId="0" xfId="2" applyNumberFormat="1" applyFont="1"/>
    <xf numFmtId="43" fontId="3" fillId="0" borderId="0" xfId="1" applyFon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10" fontId="2" fillId="0" borderId="0" xfId="2" applyNumberFormat="1" applyFont="1" applyBorder="1"/>
    <xf numFmtId="0" fontId="0" fillId="0" borderId="0" xfId="0" applyFont="1" applyFill="1" applyBorder="1" applyAlignment="1">
      <alignment horizontal="center" vertical="top"/>
    </xf>
    <xf numFmtId="43" fontId="0" fillId="0" borderId="0" xfId="1" applyFont="1" applyBorder="1"/>
    <xf numFmtId="43" fontId="0" fillId="0" borderId="0" xfId="1" applyNumberFormat="1" applyFont="1" applyBorder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G15" sqref="G15"/>
    </sheetView>
  </sheetViews>
  <sheetFormatPr defaultRowHeight="15" x14ac:dyDescent="0.25"/>
  <cols>
    <col min="1" max="1" width="10.42578125" bestFit="1" customWidth="1"/>
    <col min="4" max="4" width="9.140625" style="3"/>
    <col min="5" max="5" width="9.5703125" style="3" bestFit="1" customWidth="1"/>
    <col min="6" max="6" width="9.5703125" style="3" customWidth="1"/>
    <col min="7" max="7" width="9.140625" style="3"/>
    <col min="8" max="8" width="9.5703125" style="3" bestFit="1" customWidth="1"/>
    <col min="9" max="10" width="9.140625" style="3"/>
  </cols>
  <sheetData>
    <row r="1" spans="1:3" x14ac:dyDescent="0.25">
      <c r="B1" s="2" t="s">
        <v>3</v>
      </c>
      <c r="C1" s="2" t="s">
        <v>4</v>
      </c>
    </row>
    <row r="2" spans="1:3" x14ac:dyDescent="0.25">
      <c r="A2" s="1" t="s">
        <v>2</v>
      </c>
      <c r="B2" s="1" t="s">
        <v>0</v>
      </c>
      <c r="C2" s="1" t="s">
        <v>1</v>
      </c>
    </row>
    <row r="3" spans="1:3" x14ac:dyDescent="0.25">
      <c r="A3" s="1"/>
      <c r="B3" s="6"/>
      <c r="C3" s="6"/>
    </row>
    <row r="4" spans="1:3" x14ac:dyDescent="0.25">
      <c r="A4" s="1"/>
      <c r="B4" s="6"/>
      <c r="C4" s="6"/>
    </row>
    <row r="5" spans="1:3" x14ac:dyDescent="0.25">
      <c r="A5" s="1"/>
      <c r="B5" s="6"/>
      <c r="C5" s="6"/>
    </row>
    <row r="6" spans="1:3" x14ac:dyDescent="0.25">
      <c r="A6" s="1"/>
      <c r="B6" s="6"/>
      <c r="C6" s="6"/>
    </row>
    <row r="7" spans="1:3" x14ac:dyDescent="0.25">
      <c r="A7" s="1"/>
      <c r="B7" s="6"/>
      <c r="C7" s="6"/>
    </row>
    <row r="8" spans="1:3" x14ac:dyDescent="0.25">
      <c r="A8" s="1"/>
      <c r="B8" s="6"/>
      <c r="C8" s="6"/>
    </row>
    <row r="9" spans="1:3" x14ac:dyDescent="0.25">
      <c r="A9" s="1"/>
      <c r="B9" s="6"/>
      <c r="C9" s="6"/>
    </row>
    <row r="10" spans="1:3" x14ac:dyDescent="0.25">
      <c r="A10" s="1"/>
      <c r="B10" s="6"/>
      <c r="C10" s="6"/>
    </row>
    <row r="11" spans="1:3" x14ac:dyDescent="0.25">
      <c r="A11" s="1"/>
      <c r="B11" s="6"/>
      <c r="C11" s="6"/>
    </row>
    <row r="12" spans="1:3" x14ac:dyDescent="0.25">
      <c r="A12" s="1"/>
      <c r="B12" s="6"/>
      <c r="C12" s="6"/>
    </row>
    <row r="13" spans="1:3" x14ac:dyDescent="0.25">
      <c r="A13" s="1"/>
      <c r="B13" s="6"/>
      <c r="C13" s="6"/>
    </row>
    <row r="14" spans="1:3" x14ac:dyDescent="0.25">
      <c r="A14" s="1"/>
      <c r="B14" s="6"/>
      <c r="C14" s="6"/>
    </row>
    <row r="15" spans="1:3" x14ac:dyDescent="0.25">
      <c r="A15" s="1"/>
      <c r="B15" s="6"/>
      <c r="C15" s="6"/>
    </row>
    <row r="16" spans="1:3" x14ac:dyDescent="0.25">
      <c r="A16" s="1"/>
      <c r="B16" s="6"/>
      <c r="C16" s="6"/>
    </row>
    <row r="17" spans="1:11" x14ac:dyDescent="0.25">
      <c r="A17" s="1"/>
      <c r="B17" s="6"/>
      <c r="C17" s="6"/>
    </row>
    <row r="18" spans="1:11" x14ac:dyDescent="0.25">
      <c r="A18" s="1"/>
      <c r="B18" s="6"/>
      <c r="C18" s="6"/>
    </row>
    <row r="19" spans="1:11" x14ac:dyDescent="0.25">
      <c r="A19" s="1" t="s">
        <v>5</v>
      </c>
      <c r="B19">
        <v>25.20999908447266</v>
      </c>
      <c r="C19">
        <v>9.2490749359130859</v>
      </c>
      <c r="D19" s="5">
        <f t="shared" ref="D19:D27" si="0">D20</f>
        <v>100</v>
      </c>
      <c r="E19" s="5">
        <f t="shared" ref="E19:E27" si="1">B19*D19</f>
        <v>2520.9999084472661</v>
      </c>
      <c r="F19" s="5">
        <f t="shared" ref="F19:F28" si="2">E$29-E19</f>
        <v>626.00002288818268</v>
      </c>
      <c r="G19" s="5">
        <f t="shared" ref="G19:G27" si="3">G20</f>
        <v>100</v>
      </c>
      <c r="H19" s="5">
        <f t="shared" ref="H19:H27" si="4">C19*G19</f>
        <v>924.90749359130859</v>
      </c>
      <c r="I19" s="5">
        <f t="shared" ref="I19:I28" si="5">H19-H$29</f>
        <v>-257.44085311889648</v>
      </c>
      <c r="J19" s="3">
        <f t="shared" ref="J19:J27" si="6">F19+I19</f>
        <v>368.5591697692862</v>
      </c>
      <c r="K19" s="4">
        <f t="shared" ref="K19:K28" si="7">J19/H$29</f>
        <v>0.31171792204452625</v>
      </c>
    </row>
    <row r="20" spans="1:11" x14ac:dyDescent="0.25">
      <c r="A20" s="1" t="s">
        <v>6</v>
      </c>
      <c r="B20">
        <v>27.780000686645511</v>
      </c>
      <c r="C20">
        <v>10.376523017883301</v>
      </c>
      <c r="D20" s="5">
        <f t="shared" si="0"/>
        <v>100</v>
      </c>
      <c r="E20" s="5">
        <f t="shared" si="1"/>
        <v>2778.0000686645512</v>
      </c>
      <c r="F20" s="5">
        <f t="shared" si="2"/>
        <v>368.99986267089753</v>
      </c>
      <c r="G20" s="5">
        <f t="shared" si="3"/>
        <v>100</v>
      </c>
      <c r="H20" s="5">
        <f t="shared" si="4"/>
        <v>1037.6523017883301</v>
      </c>
      <c r="I20" s="5">
        <f t="shared" si="5"/>
        <v>-144.696044921875</v>
      </c>
      <c r="J20" s="3">
        <f t="shared" si="6"/>
        <v>224.30381774902253</v>
      </c>
      <c r="K20" s="4">
        <f t="shared" si="7"/>
        <v>0.18971043379316338</v>
      </c>
    </row>
    <row r="21" spans="1:11" x14ac:dyDescent="0.25">
      <c r="A21" s="1" t="s">
        <v>7</v>
      </c>
      <c r="B21">
        <v>29</v>
      </c>
      <c r="C21">
        <v>11.0350341796875</v>
      </c>
      <c r="D21" s="5">
        <f t="shared" si="0"/>
        <v>100</v>
      </c>
      <c r="E21" s="5">
        <f t="shared" si="1"/>
        <v>2900</v>
      </c>
      <c r="F21" s="5">
        <f t="shared" si="2"/>
        <v>246.99993133544876</v>
      </c>
      <c r="G21" s="5">
        <f t="shared" si="3"/>
        <v>100</v>
      </c>
      <c r="H21" s="5">
        <f t="shared" si="4"/>
        <v>1103.50341796875</v>
      </c>
      <c r="I21" s="5">
        <f t="shared" si="5"/>
        <v>-78.844928741455078</v>
      </c>
      <c r="J21" s="3">
        <f t="shared" si="6"/>
        <v>168.15500259399369</v>
      </c>
      <c r="K21" s="4">
        <f t="shared" si="7"/>
        <v>0.14222120161276688</v>
      </c>
    </row>
    <row r="22" spans="1:11" x14ac:dyDescent="0.25">
      <c r="A22" s="1" t="s">
        <v>8</v>
      </c>
      <c r="B22">
        <v>28.389999389648441</v>
      </c>
      <c r="C22">
        <v>10.80555248260498</v>
      </c>
      <c r="D22" s="5">
        <f t="shared" si="0"/>
        <v>100</v>
      </c>
      <c r="E22" s="5">
        <f t="shared" si="1"/>
        <v>2838.9999389648442</v>
      </c>
      <c r="F22" s="5">
        <f t="shared" si="2"/>
        <v>307.99999237060456</v>
      </c>
      <c r="G22" s="5">
        <f t="shared" si="3"/>
        <v>100</v>
      </c>
      <c r="H22" s="5">
        <f t="shared" si="4"/>
        <v>1080.555248260498</v>
      </c>
      <c r="I22" s="5">
        <f t="shared" si="5"/>
        <v>-101.79309844970703</v>
      </c>
      <c r="J22" s="3">
        <f t="shared" si="6"/>
        <v>206.20689392089753</v>
      </c>
      <c r="K22" s="4">
        <f t="shared" si="7"/>
        <v>0.17440451834237569</v>
      </c>
    </row>
    <row r="23" spans="1:11" x14ac:dyDescent="0.25">
      <c r="A23" s="1" t="s">
        <v>9</v>
      </c>
      <c r="B23">
        <v>30.479999542236332</v>
      </c>
      <c r="C23">
        <v>11.53390502929688</v>
      </c>
      <c r="D23" s="5">
        <f t="shared" si="0"/>
        <v>100</v>
      </c>
      <c r="E23" s="5">
        <f t="shared" si="1"/>
        <v>3047.9999542236333</v>
      </c>
      <c r="F23" s="5">
        <f t="shared" si="2"/>
        <v>98.999977111815497</v>
      </c>
      <c r="G23" s="5">
        <f t="shared" si="3"/>
        <v>100</v>
      </c>
      <c r="H23" s="5">
        <f t="shared" si="4"/>
        <v>1153.390502929688</v>
      </c>
      <c r="I23" s="5">
        <f t="shared" si="5"/>
        <v>-28.957843780517123</v>
      </c>
      <c r="J23" s="3">
        <f t="shared" si="6"/>
        <v>70.042133331298373</v>
      </c>
      <c r="K23" s="4">
        <f t="shared" si="7"/>
        <v>5.923984545348697E-2</v>
      </c>
    </row>
    <row r="24" spans="1:11" x14ac:dyDescent="0.25">
      <c r="A24" s="1" t="s">
        <v>10</v>
      </c>
      <c r="B24">
        <v>30.44000053405761</v>
      </c>
      <c r="C24">
        <v>11.80329513549805</v>
      </c>
      <c r="D24" s="5">
        <f t="shared" si="0"/>
        <v>100</v>
      </c>
      <c r="E24" s="5">
        <f t="shared" si="1"/>
        <v>3044.0000534057608</v>
      </c>
      <c r="F24" s="5">
        <f t="shared" si="2"/>
        <v>102.99987792968795</v>
      </c>
      <c r="G24" s="5">
        <f t="shared" si="3"/>
        <v>100</v>
      </c>
      <c r="H24" s="5">
        <f t="shared" si="4"/>
        <v>1180.3295135498051</v>
      </c>
      <c r="I24" s="5">
        <f t="shared" si="5"/>
        <v>-2.0188331603999359</v>
      </c>
      <c r="J24" s="3">
        <f t="shared" si="6"/>
        <v>100.98104476928802</v>
      </c>
      <c r="K24" s="4">
        <f t="shared" si="7"/>
        <v>8.5407185665933513E-2</v>
      </c>
    </row>
    <row r="25" spans="1:11" x14ac:dyDescent="0.25">
      <c r="A25" s="1" t="s">
        <v>11</v>
      </c>
      <c r="B25">
        <v>31.04000091552734</v>
      </c>
      <c r="C25">
        <v>12.17246055603027</v>
      </c>
      <c r="D25" s="5">
        <f t="shared" si="0"/>
        <v>100</v>
      </c>
      <c r="E25" s="5">
        <f t="shared" si="1"/>
        <v>3104.0000915527339</v>
      </c>
      <c r="F25" s="5">
        <f t="shared" si="2"/>
        <v>42.999839782714844</v>
      </c>
      <c r="G25" s="5">
        <f t="shared" si="3"/>
        <v>100</v>
      </c>
      <c r="H25" s="5">
        <f t="shared" si="4"/>
        <v>1217.2460556030269</v>
      </c>
      <c r="I25" s="5">
        <f t="shared" si="5"/>
        <v>34.897708892821811</v>
      </c>
      <c r="J25" s="3">
        <f t="shared" si="6"/>
        <v>77.897548675536655</v>
      </c>
      <c r="K25" s="4">
        <f t="shared" si="7"/>
        <v>6.5883754895315491E-2</v>
      </c>
    </row>
    <row r="26" spans="1:11" x14ac:dyDescent="0.25">
      <c r="A26" s="1" t="s">
        <v>12</v>
      </c>
      <c r="B26">
        <v>30.629999160766602</v>
      </c>
      <c r="C26">
        <v>12.10261821746826</v>
      </c>
      <c r="D26" s="5">
        <f t="shared" si="0"/>
        <v>100</v>
      </c>
      <c r="E26" s="5">
        <f t="shared" si="1"/>
        <v>3062.9999160766602</v>
      </c>
      <c r="F26" s="5">
        <f t="shared" si="2"/>
        <v>84.000015258788608</v>
      </c>
      <c r="G26" s="5">
        <f t="shared" si="3"/>
        <v>100</v>
      </c>
      <c r="H26" s="5">
        <f t="shared" si="4"/>
        <v>1210.2618217468259</v>
      </c>
      <c r="I26" s="5">
        <f t="shared" si="5"/>
        <v>27.913475036620866</v>
      </c>
      <c r="J26" s="3">
        <f t="shared" si="6"/>
        <v>111.91349029540947</v>
      </c>
      <c r="K26" s="4">
        <f t="shared" si="7"/>
        <v>9.4653568558538861E-2</v>
      </c>
    </row>
    <row r="27" spans="1:11" x14ac:dyDescent="0.25">
      <c r="A27" s="1" t="s">
        <v>13</v>
      </c>
      <c r="B27">
        <v>31.60000038146973</v>
      </c>
      <c r="C27">
        <v>12.282212257385259</v>
      </c>
      <c r="D27" s="5">
        <f t="shared" si="0"/>
        <v>100</v>
      </c>
      <c r="E27" s="5">
        <f t="shared" si="1"/>
        <v>3160.0000381469731</v>
      </c>
      <c r="F27" s="5">
        <f t="shared" si="2"/>
        <v>-13.000106811524347</v>
      </c>
      <c r="G27" s="5">
        <f t="shared" si="3"/>
        <v>100</v>
      </c>
      <c r="H27" s="5">
        <f t="shared" si="4"/>
        <v>1228.2212257385258</v>
      </c>
      <c r="I27" s="5">
        <f t="shared" si="5"/>
        <v>45.872879028320767</v>
      </c>
      <c r="J27" s="3">
        <f t="shared" si="6"/>
        <v>32.87277221679642</v>
      </c>
      <c r="K27" s="4">
        <f t="shared" si="7"/>
        <v>2.7802950211976381E-2</v>
      </c>
    </row>
    <row r="28" spans="1:11" x14ac:dyDescent="0.25">
      <c r="A28" s="1" t="s">
        <v>14</v>
      </c>
      <c r="B28">
        <v>31.85000038146973</v>
      </c>
      <c r="C28">
        <v>11.962934494018549</v>
      </c>
      <c r="D28" s="5">
        <f>D29</f>
        <v>100</v>
      </c>
      <c r="E28" s="5">
        <f>B28*D28</f>
        <v>3185.0000381469731</v>
      </c>
      <c r="F28" s="5">
        <f t="shared" si="2"/>
        <v>-38.000106811524347</v>
      </c>
      <c r="G28" s="5">
        <f>G29</f>
        <v>100</v>
      </c>
      <c r="H28" s="5">
        <f>C28*G28</f>
        <v>1196.293449401855</v>
      </c>
      <c r="I28" s="5">
        <f t="shared" si="5"/>
        <v>13.945102691649936</v>
      </c>
      <c r="J28" s="3">
        <f>F28+I28</f>
        <v>-24.055004119874411</v>
      </c>
      <c r="K28" s="4">
        <f t="shared" si="7"/>
        <v>-2.0345107418474125E-2</v>
      </c>
    </row>
    <row r="29" spans="1:11" x14ac:dyDescent="0.25">
      <c r="A29" s="1" t="s">
        <v>15</v>
      </c>
      <c r="B29">
        <v>31.469999313354489</v>
      </c>
      <c r="C29">
        <v>11.823483467102051</v>
      </c>
      <c r="D29" s="5">
        <v>100</v>
      </c>
      <c r="E29" s="5">
        <f>B29*D29</f>
        <v>3146.9999313354488</v>
      </c>
      <c r="F29" s="5"/>
      <c r="G29" s="5">
        <v>100</v>
      </c>
      <c r="H29" s="5">
        <f>C29*G29</f>
        <v>1182.3483467102051</v>
      </c>
      <c r="I29" s="5"/>
    </row>
  </sheetData>
  <conditionalFormatting sqref="F19:F28 I19:K28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33FA-8919-41EF-BBBA-87679081B3AD}">
  <dimension ref="A1:O17"/>
  <sheetViews>
    <sheetView tabSelected="1" workbookViewId="0">
      <selection activeCell="B26" sqref="B26"/>
    </sheetView>
  </sheetViews>
  <sheetFormatPr defaultRowHeight="15" x14ac:dyDescent="0.25"/>
  <cols>
    <col min="1" max="1" width="10.42578125" style="8" bestFit="1" customWidth="1"/>
    <col min="2" max="2" width="14.42578125" style="8" bestFit="1" customWidth="1"/>
    <col min="3" max="3" width="8" style="8" bestFit="1" customWidth="1"/>
    <col min="4" max="4" width="7.5703125" style="8" customWidth="1"/>
    <col min="5" max="5" width="10.28515625" style="8" bestFit="1" customWidth="1"/>
    <col min="6" max="6" width="9.140625" style="8"/>
    <col min="7" max="7" width="6.5703125" style="8" customWidth="1"/>
    <col min="8" max="8" width="10.28515625" style="8" bestFit="1" customWidth="1"/>
    <col min="9" max="12" width="9.140625" style="8"/>
    <col min="13" max="13" width="9.5703125" style="8" bestFit="1" customWidth="1"/>
    <col min="14" max="14" width="5.85546875" style="8" bestFit="1" customWidth="1"/>
    <col min="15" max="16384" width="9.140625" style="8"/>
  </cols>
  <sheetData>
    <row r="1" spans="1:15" x14ac:dyDescent="0.25">
      <c r="B1" s="7" t="s">
        <v>32</v>
      </c>
      <c r="C1" s="7" t="s">
        <v>31</v>
      </c>
      <c r="D1" s="14" t="s">
        <v>4</v>
      </c>
      <c r="E1" s="14"/>
      <c r="F1" s="14"/>
      <c r="G1" s="15" t="s">
        <v>3</v>
      </c>
      <c r="H1" s="15"/>
      <c r="I1" s="15"/>
    </row>
    <row r="2" spans="1:15" x14ac:dyDescent="0.25">
      <c r="A2" s="9" t="s">
        <v>2</v>
      </c>
      <c r="B2" s="9" t="s">
        <v>0</v>
      </c>
      <c r="C2" s="9" t="s">
        <v>1</v>
      </c>
      <c r="D2" s="11" t="s">
        <v>33</v>
      </c>
      <c r="E2" s="11" t="s">
        <v>34</v>
      </c>
      <c r="F2" s="11" t="s">
        <v>35</v>
      </c>
      <c r="G2" s="11" t="s">
        <v>33</v>
      </c>
      <c r="H2" s="11" t="s">
        <v>34</v>
      </c>
      <c r="I2" s="11" t="s">
        <v>35</v>
      </c>
      <c r="J2" s="11" t="s">
        <v>36</v>
      </c>
      <c r="K2" s="11" t="s">
        <v>37</v>
      </c>
    </row>
    <row r="3" spans="1:15" x14ac:dyDescent="0.25">
      <c r="A3" s="1" t="s">
        <v>30</v>
      </c>
      <c r="B3">
        <v>23.270000457763668</v>
      </c>
      <c r="C3">
        <v>8.4708347320556641</v>
      </c>
      <c r="D3" s="8">
        <v>100</v>
      </c>
      <c r="E3" s="12">
        <f>B3*D3</f>
        <v>2327.0000457763667</v>
      </c>
      <c r="G3" s="8">
        <v>100</v>
      </c>
      <c r="H3" s="12">
        <f>C3*G3</f>
        <v>847.08347320556641</v>
      </c>
      <c r="M3" s="12"/>
      <c r="N3" s="12"/>
      <c r="O3" s="12"/>
    </row>
    <row r="4" spans="1:15" x14ac:dyDescent="0.25">
      <c r="A4" s="1" t="s">
        <v>29</v>
      </c>
      <c r="B4">
        <v>23.54999923706055</v>
      </c>
      <c r="C4">
        <v>8.4009933471679688</v>
      </c>
      <c r="D4" s="8">
        <f>D3</f>
        <v>100</v>
      </c>
      <c r="E4" s="12">
        <f t="shared" ref="E4:E5" si="0">B4*D4</f>
        <v>2354.9999237060551</v>
      </c>
      <c r="F4" s="12">
        <f>E4-E$3</f>
        <v>27.999877929688409</v>
      </c>
      <c r="G4" s="8">
        <f>G3</f>
        <v>100</v>
      </c>
      <c r="H4" s="12">
        <f t="shared" ref="H4:H5" si="1">C4*G4</f>
        <v>840.09933471679688</v>
      </c>
      <c r="I4" s="13">
        <f>H$3-H4</f>
        <v>6.9841384887695313</v>
      </c>
      <c r="J4" s="13">
        <f>F4+I4</f>
        <v>34.984016418457941</v>
      </c>
      <c r="K4" s="10">
        <f>J4/E$3</f>
        <v>1.5033956050819964E-2</v>
      </c>
      <c r="M4" s="12"/>
      <c r="N4" s="12"/>
      <c r="O4" s="12"/>
    </row>
    <row r="5" spans="1:15" x14ac:dyDescent="0.25">
      <c r="A5" s="1" t="s">
        <v>28</v>
      </c>
      <c r="B5">
        <v>22.85000038146973</v>
      </c>
      <c r="C5">
        <v>8.1615352630615217</v>
      </c>
      <c r="D5" s="8">
        <f t="shared" ref="D5" si="2">D4</f>
        <v>100</v>
      </c>
      <c r="E5" s="12">
        <f t="shared" si="0"/>
        <v>2285.0000381469731</v>
      </c>
      <c r="F5" s="12">
        <f t="shared" ref="F5:F17" si="3">E5-E$3</f>
        <v>-42.000007629393622</v>
      </c>
      <c r="G5" s="8">
        <f t="shared" ref="G5" si="4">G4</f>
        <v>100</v>
      </c>
      <c r="H5" s="12">
        <f t="shared" si="1"/>
        <v>816.15352630615212</v>
      </c>
      <c r="I5" s="13">
        <f t="shared" ref="I5:I17" si="5">H$3-H5</f>
        <v>30.92994689941429</v>
      </c>
      <c r="J5" s="13">
        <f t="shared" ref="J5" si="6">F5+I5</f>
        <v>-11.070060729979332</v>
      </c>
      <c r="K5" s="10">
        <f t="shared" ref="K5" si="7">J5/E$3</f>
        <v>-4.7572241135414254E-3</v>
      </c>
      <c r="M5" s="12"/>
      <c r="N5" s="12"/>
      <c r="O5" s="12"/>
    </row>
    <row r="6" spans="1:15" x14ac:dyDescent="0.25">
      <c r="A6" s="1" t="s">
        <v>27</v>
      </c>
      <c r="B6">
        <v>23.110000610351559</v>
      </c>
      <c r="C6">
        <v>8.2014446258544922</v>
      </c>
      <c r="D6" s="8">
        <f t="shared" ref="D6:D17" si="8">D5</f>
        <v>100</v>
      </c>
      <c r="E6" s="12">
        <f t="shared" ref="E6:E17" si="9">B6*D6</f>
        <v>2311.0000610351558</v>
      </c>
      <c r="F6" s="12">
        <f t="shared" si="3"/>
        <v>-15.999984741210938</v>
      </c>
      <c r="G6" s="8">
        <f t="shared" ref="G6:G17" si="10">G5</f>
        <v>100</v>
      </c>
      <c r="H6" s="12">
        <f t="shared" ref="H6:H17" si="11">C6*G6</f>
        <v>820.14446258544922</v>
      </c>
      <c r="I6" s="13">
        <f t="shared" si="5"/>
        <v>26.939010620117188</v>
      </c>
      <c r="J6" s="13">
        <f t="shared" ref="J6:J17" si="12">F6+I6</f>
        <v>10.93902587890625</v>
      </c>
      <c r="K6" s="10">
        <f t="shared" ref="K6:K17" si="13">J6/E$3</f>
        <v>4.7009134781759825E-3</v>
      </c>
    </row>
    <row r="7" spans="1:15" x14ac:dyDescent="0.25">
      <c r="A7" s="1" t="s">
        <v>26</v>
      </c>
      <c r="B7">
        <v>23.70999908447266</v>
      </c>
      <c r="C7">
        <v>8.500767707824707</v>
      </c>
      <c r="D7" s="8">
        <f t="shared" si="8"/>
        <v>100</v>
      </c>
      <c r="E7" s="12">
        <f t="shared" si="9"/>
        <v>2370.9999084472661</v>
      </c>
      <c r="F7" s="12">
        <f t="shared" si="3"/>
        <v>43.999862670899347</v>
      </c>
      <c r="G7" s="8">
        <f t="shared" si="10"/>
        <v>100</v>
      </c>
      <c r="H7" s="12">
        <f t="shared" si="11"/>
        <v>850.0767707824707</v>
      </c>
      <c r="I7" s="13">
        <f t="shared" si="5"/>
        <v>-2.9932975769042969</v>
      </c>
      <c r="J7" s="13">
        <f t="shared" si="12"/>
        <v>41.00656509399505</v>
      </c>
      <c r="K7" s="10">
        <f t="shared" si="13"/>
        <v>1.7622073178908709E-2</v>
      </c>
    </row>
    <row r="8" spans="1:15" x14ac:dyDescent="0.25">
      <c r="A8" s="1" t="s">
        <v>25</v>
      </c>
      <c r="B8">
        <v>22.590000152587891</v>
      </c>
      <c r="C8">
        <v>8.1216259002685547</v>
      </c>
      <c r="D8" s="8">
        <f t="shared" si="8"/>
        <v>100</v>
      </c>
      <c r="E8" s="12">
        <f t="shared" si="9"/>
        <v>2259.0000152587891</v>
      </c>
      <c r="F8" s="12">
        <f t="shared" si="3"/>
        <v>-68.00003051757767</v>
      </c>
      <c r="G8" s="8">
        <f t="shared" si="10"/>
        <v>100</v>
      </c>
      <c r="H8" s="12">
        <f t="shared" si="11"/>
        <v>812.16259002685547</v>
      </c>
      <c r="I8" s="13">
        <f t="shared" si="5"/>
        <v>34.920883178710938</v>
      </c>
      <c r="J8" s="13">
        <f t="shared" si="12"/>
        <v>-33.079147338866733</v>
      </c>
      <c r="K8" s="10">
        <f t="shared" si="13"/>
        <v>-1.4215361705259614E-2</v>
      </c>
    </row>
    <row r="9" spans="1:15" x14ac:dyDescent="0.25">
      <c r="A9" s="1" t="s">
        <v>24</v>
      </c>
      <c r="B9">
        <v>23.5</v>
      </c>
      <c r="C9">
        <v>8.5207223892211914</v>
      </c>
      <c r="D9" s="8">
        <f t="shared" si="8"/>
        <v>100</v>
      </c>
      <c r="E9" s="12">
        <f t="shared" si="9"/>
        <v>2350</v>
      </c>
      <c r="F9" s="12">
        <f t="shared" si="3"/>
        <v>22.999954223633267</v>
      </c>
      <c r="G9" s="8">
        <f t="shared" si="10"/>
        <v>100</v>
      </c>
      <c r="H9" s="12">
        <f t="shared" si="11"/>
        <v>852.07223892211914</v>
      </c>
      <c r="I9" s="13">
        <f t="shared" si="5"/>
        <v>-4.9887657165527344</v>
      </c>
      <c r="J9" s="13">
        <f t="shared" si="12"/>
        <v>18.011188507080533</v>
      </c>
      <c r="K9" s="10">
        <f t="shared" si="13"/>
        <v>7.7400894511247785E-3</v>
      </c>
    </row>
    <row r="10" spans="1:15" x14ac:dyDescent="0.25">
      <c r="A10" s="1" t="s">
        <v>23</v>
      </c>
      <c r="B10">
        <v>23.479999542236332</v>
      </c>
      <c r="C10">
        <v>8.2213993072509783</v>
      </c>
      <c r="D10" s="8">
        <f t="shared" si="8"/>
        <v>100</v>
      </c>
      <c r="E10" s="12">
        <f t="shared" si="9"/>
        <v>2347.9999542236333</v>
      </c>
      <c r="F10" s="12">
        <f t="shared" si="3"/>
        <v>20.999908447266534</v>
      </c>
      <c r="G10" s="8">
        <f t="shared" si="10"/>
        <v>100</v>
      </c>
      <c r="H10" s="12">
        <f t="shared" si="11"/>
        <v>822.13993072509788</v>
      </c>
      <c r="I10" s="13">
        <f t="shared" si="5"/>
        <v>24.943542480468523</v>
      </c>
      <c r="J10" s="13">
        <f t="shared" si="12"/>
        <v>45.943450927735057</v>
      </c>
      <c r="K10" s="10">
        <f t="shared" si="13"/>
        <v>1.9743639889962594E-2</v>
      </c>
    </row>
    <row r="11" spans="1:15" x14ac:dyDescent="0.25">
      <c r="A11" s="1" t="s">
        <v>22</v>
      </c>
      <c r="B11">
        <v>23.530000686645511</v>
      </c>
      <c r="C11">
        <v>8.2313766479492188</v>
      </c>
      <c r="D11" s="8">
        <f t="shared" si="8"/>
        <v>100</v>
      </c>
      <c r="E11" s="12">
        <f t="shared" si="9"/>
        <v>2353.0000686645512</v>
      </c>
      <c r="F11" s="12">
        <f t="shared" si="3"/>
        <v>26.000022888184503</v>
      </c>
      <c r="G11" s="8">
        <f t="shared" si="10"/>
        <v>100</v>
      </c>
      <c r="H11" s="12">
        <f t="shared" si="11"/>
        <v>823.13766479492188</v>
      </c>
      <c r="I11" s="13">
        <f t="shared" si="5"/>
        <v>23.945808410644531</v>
      </c>
      <c r="J11" s="13">
        <f t="shared" si="12"/>
        <v>49.945831298829034</v>
      </c>
      <c r="K11" s="10">
        <f t="shared" si="13"/>
        <v>2.1463614231329076E-2</v>
      </c>
    </row>
    <row r="12" spans="1:15" x14ac:dyDescent="0.25">
      <c r="A12" s="1" t="s">
        <v>21</v>
      </c>
      <c r="B12">
        <v>24.14999961853027</v>
      </c>
      <c r="C12">
        <v>8.6703834533691388</v>
      </c>
      <c r="D12" s="8">
        <f t="shared" si="8"/>
        <v>100</v>
      </c>
      <c r="E12" s="12">
        <f t="shared" si="9"/>
        <v>2414.9999618530269</v>
      </c>
      <c r="F12" s="12">
        <f t="shared" si="3"/>
        <v>87.999916076660156</v>
      </c>
      <c r="G12" s="8">
        <f t="shared" si="10"/>
        <v>100</v>
      </c>
      <c r="H12" s="12">
        <f t="shared" si="11"/>
        <v>867.03834533691384</v>
      </c>
      <c r="I12" s="13">
        <f t="shared" si="5"/>
        <v>-19.954872131347429</v>
      </c>
      <c r="J12" s="13">
        <f t="shared" si="12"/>
        <v>68.045043945312727</v>
      </c>
      <c r="K12" s="10">
        <f t="shared" si="13"/>
        <v>2.9241530986996854E-2</v>
      </c>
    </row>
    <row r="13" spans="1:15" x14ac:dyDescent="0.25">
      <c r="A13" s="1" t="s">
        <v>20</v>
      </c>
      <c r="B13">
        <v>23.510000228881839</v>
      </c>
      <c r="C13">
        <v>8.8399991989135742</v>
      </c>
      <c r="D13" s="8">
        <f t="shared" si="8"/>
        <v>100</v>
      </c>
      <c r="E13" s="12">
        <f t="shared" si="9"/>
        <v>2351.000022888184</v>
      </c>
      <c r="F13" s="12">
        <f t="shared" si="3"/>
        <v>23.999977111817316</v>
      </c>
      <c r="G13" s="8">
        <f t="shared" si="10"/>
        <v>100</v>
      </c>
      <c r="H13" s="12">
        <f t="shared" si="11"/>
        <v>883.99991989135742</v>
      </c>
      <c r="I13" s="13">
        <f t="shared" si="5"/>
        <v>-36.916446685791016</v>
      </c>
      <c r="J13" s="13">
        <f t="shared" si="12"/>
        <v>-12.9164695739737</v>
      </c>
      <c r="K13" s="10">
        <f t="shared" si="13"/>
        <v>-5.5506958830610267E-3</v>
      </c>
    </row>
    <row r="14" spans="1:15" x14ac:dyDescent="0.25">
      <c r="A14" s="1" t="s">
        <v>19</v>
      </c>
      <c r="B14">
        <v>24.64999961853027</v>
      </c>
      <c r="C14">
        <v>9.219141960144043</v>
      </c>
      <c r="D14" s="8">
        <f t="shared" si="8"/>
        <v>100</v>
      </c>
      <c r="E14" s="12">
        <f t="shared" si="9"/>
        <v>2464.9999618530269</v>
      </c>
      <c r="F14" s="12">
        <f t="shared" si="3"/>
        <v>137.99991607666016</v>
      </c>
      <c r="G14" s="8">
        <f t="shared" si="10"/>
        <v>100</v>
      </c>
      <c r="H14" s="12">
        <f t="shared" si="11"/>
        <v>921.9141960144043</v>
      </c>
      <c r="I14" s="13">
        <f t="shared" si="5"/>
        <v>-74.830722808837891</v>
      </c>
      <c r="J14" s="13">
        <f t="shared" si="12"/>
        <v>63.169193267822266</v>
      </c>
      <c r="K14" s="10">
        <f t="shared" si="13"/>
        <v>2.714619339285267E-2</v>
      </c>
    </row>
    <row r="15" spans="1:15" x14ac:dyDescent="0.25">
      <c r="A15" s="1" t="s">
        <v>18</v>
      </c>
      <c r="B15">
        <v>25.180000305175781</v>
      </c>
      <c r="C15">
        <v>8.8998641967773438</v>
      </c>
      <c r="D15" s="8">
        <f t="shared" si="8"/>
        <v>100</v>
      </c>
      <c r="E15" s="12">
        <f t="shared" si="9"/>
        <v>2518.0000305175781</v>
      </c>
      <c r="F15" s="12">
        <f t="shared" si="3"/>
        <v>190.99998474121139</v>
      </c>
      <c r="G15" s="8">
        <f t="shared" si="10"/>
        <v>100</v>
      </c>
      <c r="H15" s="12">
        <f t="shared" si="11"/>
        <v>889.98641967773438</v>
      </c>
      <c r="I15" s="13">
        <f t="shared" si="5"/>
        <v>-42.902946472167969</v>
      </c>
      <c r="J15" s="13">
        <f t="shared" si="12"/>
        <v>148.09703826904342</v>
      </c>
      <c r="K15" s="10">
        <f t="shared" si="13"/>
        <v>6.3642903032102516E-2</v>
      </c>
    </row>
    <row r="16" spans="1:15" x14ac:dyDescent="0.25">
      <c r="A16" s="1" t="s">
        <v>17</v>
      </c>
      <c r="B16">
        <v>25.29999923706055</v>
      </c>
      <c r="C16">
        <v>9.0894355773925781</v>
      </c>
      <c r="D16" s="8">
        <f t="shared" si="8"/>
        <v>100</v>
      </c>
      <c r="E16" s="12">
        <f t="shared" si="9"/>
        <v>2529.9999237060551</v>
      </c>
      <c r="F16" s="12">
        <f t="shared" si="3"/>
        <v>202.99987792968841</v>
      </c>
      <c r="G16" s="8">
        <f t="shared" si="10"/>
        <v>100</v>
      </c>
      <c r="H16" s="12">
        <f t="shared" si="11"/>
        <v>908.94355773925781</v>
      </c>
      <c r="I16" s="13">
        <f t="shared" si="5"/>
        <v>-61.860084533691406</v>
      </c>
      <c r="J16" s="13">
        <f t="shared" si="12"/>
        <v>141.139793395997</v>
      </c>
      <c r="K16" s="10">
        <f t="shared" si="13"/>
        <v>6.065311156833602E-2</v>
      </c>
    </row>
    <row r="17" spans="1:11" x14ac:dyDescent="0.25">
      <c r="A17" s="1" t="s">
        <v>16</v>
      </c>
      <c r="B17">
        <v>25.610000610351559</v>
      </c>
      <c r="C17">
        <v>8.9796838760375977</v>
      </c>
      <c r="D17" s="8">
        <f t="shared" si="8"/>
        <v>100</v>
      </c>
      <c r="E17" s="12">
        <f t="shared" si="9"/>
        <v>2561.0000610351558</v>
      </c>
      <c r="F17" s="12">
        <f t="shared" si="3"/>
        <v>234.00001525878906</v>
      </c>
      <c r="G17" s="8">
        <f t="shared" si="10"/>
        <v>100</v>
      </c>
      <c r="H17" s="12">
        <f t="shared" si="11"/>
        <v>897.96838760375977</v>
      </c>
      <c r="I17" s="13">
        <f t="shared" si="5"/>
        <v>-50.884914398193359</v>
      </c>
      <c r="J17" s="13">
        <f t="shared" si="12"/>
        <v>183.1151008605957</v>
      </c>
      <c r="K17" s="10">
        <f t="shared" si="13"/>
        <v>7.869149001219819E-2</v>
      </c>
    </row>
  </sheetData>
  <mergeCells count="2">
    <mergeCell ref="D1:F1"/>
    <mergeCell ref="G1:I1"/>
  </mergeCells>
  <conditionalFormatting sqref="F4:F17 I4:K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2020-08-02T00:26:04Z</dcterms:created>
  <dcterms:modified xsi:type="dcterms:W3CDTF">2020-08-02T16:18:28Z</dcterms:modified>
</cp:coreProperties>
</file>