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  <sheet state="visible" name="SalesOrders_visualizations" sheetId="2" r:id="rId5"/>
    <sheet state="visible" name="Exercise" sheetId="3" r:id="rId6"/>
    <sheet state="visible" name="SalesOrders_StringFunctions" sheetId="4" r:id="rId7"/>
    <sheet state="visible" name="StringFunctions_excercise" sheetId="5" r:id="rId8"/>
  </sheets>
  <definedNames>
    <definedName hidden="1" localSheetId="0" name="_xlnm._FilterDatabase">SalesOrders!$A$1:$G$44</definedName>
    <definedName hidden="1" localSheetId="1" name="_xlnm._FilterDatabase">SalesOrders_visualizations!$A$1:$G$44</definedName>
    <definedName hidden="1" localSheetId="2" name="_xlnm._FilterDatabase">Exercise!$A$1:$G$44</definedName>
    <definedName hidden="1" localSheetId="3" name="_xlnm._FilterDatabase">SalesOrders_StringFunctions!$A$1:$G$44</definedName>
    <definedName hidden="1" localSheetId="4" name="_xlnm._FilterDatabase">StringFunctions_excercise!$A$1:$G$44</definedName>
  </definedNames>
  <calcPr/>
</workbook>
</file>

<file path=xl/sharedStrings.xml><?xml version="1.0" encoding="utf-8"?>
<sst xmlns="http://schemas.openxmlformats.org/spreadsheetml/2006/main" count="737" uniqueCount="53">
  <si>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</si>
  <si>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</si>
  <si>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</si>
  <si>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</si>
  <si>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</si>
  <si>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</si>
  <si>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</si>
  <si>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</si>
  <si>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</si>
  <si>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</si>
  <si>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</si>
  <si>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</si>
  <si>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</si>
  <si>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</si>
  <si>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</si>
  <si>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</si>
  <si>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</si>
  <si>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</si>
  <si>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</si>
  <si>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</si>
  <si>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</si>
  <si>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</si>
  <si>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</si>
  <si>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</si>
  <si>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</si>
  <si>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</si>
  <si>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</si>
  <si>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</si>
  <si>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</si>
  <si>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Bins</t>
  </si>
  <si>
    <t>Intervals</t>
  </si>
  <si>
    <t>Frequency</t>
  </si>
  <si>
    <t>0-9</t>
  </si>
  <si>
    <t>10-19</t>
  </si>
  <si>
    <t>20-29</t>
  </si>
  <si>
    <t>30-39</t>
  </si>
  <si>
    <t>40-49</t>
  </si>
  <si>
    <t>50-59</t>
  </si>
  <si>
    <t>60-69</t>
  </si>
  <si>
    <t>e</t>
  </si>
  <si>
    <t>70-79</t>
  </si>
  <si>
    <t>80-89</t>
  </si>
  <si>
    <t>90-99</t>
  </si>
  <si>
    <t>100+</t>
  </si>
  <si>
    <t xml:space="preserve">Total Sales </t>
  </si>
  <si>
    <t xml:space="preserve">Central </t>
  </si>
  <si>
    <t xml:space="preserve">Item </t>
  </si>
  <si>
    <t>Average Total</t>
  </si>
  <si>
    <t>Concatenate Function</t>
  </si>
  <si>
    <t>Left Function</t>
  </si>
  <si>
    <t>Right Function</t>
  </si>
  <si>
    <t>Lower Function</t>
  </si>
  <si>
    <t xml:space="preserve">Concatenate Exercise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</si>
</sst>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"/>
  </numFmts>
  <fonts count="8">
    <font>
      <sz val="12.0"/>
      <color rgb="FF000000"/>
      <name val="Arial Narrow"/>
    </font>
    <font>
      <b/>
      <sz val="14.0"/>
      <color theme="1"/>
      <name val="Arial"/>
    </font>
    <font>
      <sz val="12.0"/>
      <color theme="1"/>
      <name val="Arial Narrow"/>
    </font>
    <font>
      <sz val="10.0"/>
      <color theme="1"/>
      <name val="Arial"/>
    </font>
    <font>
      <b/>
      <sz val="10.0"/>
      <color theme="1"/>
      <name val="Arial"/>
    </font>
    <font>
      <b/>
      <sz val="12.0"/>
      <color theme="1"/>
      <name val="Arial Narrow"/>
    </font>
    <font>
      <sz val="12.0"/>
      <name val="Arial Narrow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0" fillId="0" fontId="2" numFmtId="49" xfId="0" applyAlignment="1" applyFont="1" applyNumberForma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Sales for Each 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SalesOrders_visualizations!$D$51:$D$53</c:f>
            </c:strRef>
          </c:cat>
          <c:val>
            <c:numRef>
              <c:f>SalesOrders_visualizations!$E$51:$E$53</c:f>
              <c:numCache/>
            </c:numRef>
          </c:val>
        </c:ser>
        <c:axId val="1651238741"/>
        <c:axId val="2056711158"/>
      </c:barChart>
      <c:catAx>
        <c:axId val="1651238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Region in the 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6711158"/>
      </c:catAx>
      <c:valAx>
        <c:axId val="2056711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123874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Frequency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Frequency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SalesOrders_visualizations!$K$2:$K$12</c:f>
            </c:strRef>
          </c:cat>
          <c:val>
            <c:numRef>
              <c:f>SalesOrders_visualizations!$L$2:$L$12</c:f>
              <c:numCache/>
            </c:numRef>
          </c:val>
        </c:ser>
        <c:axId val="1297370522"/>
        <c:axId val="1353869652"/>
      </c:barChart>
      <c:catAx>
        <c:axId val="1297370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3869652"/>
      </c:catAx>
      <c:valAx>
        <c:axId val="1353869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737052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Total Cost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Average Total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Exercise!$D$51:$D$55</c:f>
            </c:strRef>
          </c:cat>
          <c:val>
            <c:numRef>
              <c:f>Exercise!$E$51:$E$55</c:f>
              <c:numCache/>
            </c:numRef>
          </c:val>
        </c:ser>
        <c:axId val="1650980073"/>
        <c:axId val="310797627"/>
      </c:barChart>
      <c:catAx>
        <c:axId val="1650980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0797627"/>
      </c:catAx>
      <c:valAx>
        <c:axId val="310797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0980073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Frequency of Items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Frequency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Exercise!$J$4:$J$8</c:f>
            </c:strRef>
          </c:cat>
          <c:val>
            <c:numRef>
              <c:f>Exercise!$K$4:$K$8</c:f>
              <c:numCache/>
            </c:numRef>
          </c:val>
        </c:ser>
        <c:axId val="1841260617"/>
        <c:axId val="1890933767"/>
      </c:barChart>
      <c:catAx>
        <c:axId val="1841260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90933767"/>
      </c:catAx>
      <c:valAx>
        <c:axId val="1890933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1260617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466725</xdr:colOff>
      <xdr:row>38</xdr:row>
      <xdr:rowOff>171450</xdr:rowOff>
    </xdr:from>
    <xdr:ext cx="6276975" cy="29241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266700</xdr:colOff>
      <xdr:row>15</xdr:row>
      <xdr:rowOff>19050</xdr:rowOff>
    </xdr:from>
    <xdr:ext cx="7991475" cy="32861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41</xdr:row>
      <xdr:rowOff>133350</xdr:rowOff>
    </xdr:from>
    <xdr:ext cx="6191250" cy="3105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285750</xdr:colOff>
      <xdr:row>9</xdr:row>
      <xdr:rowOff>85725</xdr:rowOff>
    </xdr:from>
    <xdr:ext cx="6229350" cy="26955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26" width="9.22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2">AVERAGE(E2:E44)</f>
        <v>49.3255814</v>
      </c>
      <c r="F46" s="6">
        <f t="shared" si="2"/>
        <v>20.30860465</v>
      </c>
      <c r="G46" s="6">
        <f t="shared" si="2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3">MEDIAN(E2:E44)</f>
        <v>53</v>
      </c>
      <c r="F47" s="6">
        <f t="shared" si="3"/>
        <v>4.99</v>
      </c>
      <c r="G47" s="6">
        <f t="shared" si="3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4">_xlfn.MODE.SNGL(E2:E44)</f>
        <v>7</v>
      </c>
      <c r="F48" s="6">
        <f t="shared" si="4"/>
        <v>4.99</v>
      </c>
      <c r="G48" s="6">
        <f t="shared" si="4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9" width="9.22"/>
    <col customWidth="1" min="10" max="10" width="8.78"/>
    <col customWidth="1" min="11" max="11" width="12.22"/>
    <col customWidth="1" min="12" max="26" width="9.22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 t="s">
        <v>29</v>
      </c>
      <c r="K1" s="3" t="s">
        <v>30</v>
      </c>
      <c r="L1" s="3" t="s">
        <v>31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>
        <v>9.0</v>
      </c>
      <c r="K2" s="9" t="s">
        <v>32</v>
      </c>
      <c r="L2" s="3">
        <f t="array" ref="L2:L12">FREQUENCY(E2:E44, J2:J11)</f>
        <v>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>
        <v>19.0</v>
      </c>
      <c r="K3" s="9" t="s">
        <v>33</v>
      </c>
      <c r="L3" s="3">
        <v>4.0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>
        <v>29.0</v>
      </c>
      <c r="K4" s="9" t="s">
        <v>34</v>
      </c>
      <c r="L4" s="3">
        <v>4.0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>
        <v>39.0</v>
      </c>
      <c r="K5" s="9" t="s">
        <v>35</v>
      </c>
      <c r="L5" s="3">
        <v>3.0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>
        <v>49.0</v>
      </c>
      <c r="K6" s="9" t="s">
        <v>36</v>
      </c>
      <c r="L6" s="3">
        <v>2.0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>
        <v>59.0</v>
      </c>
      <c r="K7" s="9" t="s">
        <v>37</v>
      </c>
      <c r="L7" s="3">
        <v>6.0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>
        <v>69.0</v>
      </c>
      <c r="K8" s="9" t="s">
        <v>38</v>
      </c>
      <c r="L8" s="3">
        <v>6.0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 t="s">
        <v>39</v>
      </c>
      <c r="J9" s="3">
        <v>79.0</v>
      </c>
      <c r="K9" s="9" t="s">
        <v>40</v>
      </c>
      <c r="L9" s="3">
        <v>3.0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>
        <v>89.0</v>
      </c>
      <c r="K10" s="9" t="s">
        <v>41</v>
      </c>
      <c r="L10" s="3">
        <v>3.0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>
        <v>99.0</v>
      </c>
      <c r="K11" s="9" t="s">
        <v>42</v>
      </c>
      <c r="L11" s="3">
        <v>6.0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9" t="s">
        <v>43</v>
      </c>
      <c r="L12" s="3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2">AVERAGE(E2:E44)</f>
        <v>49.3255814</v>
      </c>
      <c r="F46" s="6">
        <f t="shared" si="2"/>
        <v>20.30860465</v>
      </c>
      <c r="G46" s="6">
        <f t="shared" si="2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3">MEDIAN(E2:E44)</f>
        <v>53</v>
      </c>
      <c r="F47" s="6">
        <f t="shared" si="3"/>
        <v>4.99</v>
      </c>
      <c r="G47" s="6">
        <f t="shared" si="3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4">_xlfn.MODE.SNGL(E2:E44)</f>
        <v>7</v>
      </c>
      <c r="F48" s="6">
        <f t="shared" si="4"/>
        <v>4.99</v>
      </c>
      <c r="G48" s="6">
        <f t="shared" si="4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10"/>
      <c r="E50" s="10" t="s">
        <v>44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10" t="s">
        <v>45</v>
      </c>
      <c r="E51" s="11">
        <f>SUM(G2:G25)</f>
        <v>11139.07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10" t="s">
        <v>19</v>
      </c>
      <c r="E52" s="11">
        <f>SUM(G26:G38)</f>
        <v>6002.09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10" t="s">
        <v>23</v>
      </c>
      <c r="E53" s="11">
        <f>SUM(G39:G44)</f>
        <v>2486.72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26" width="9.22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 t="s">
        <v>46</v>
      </c>
      <c r="K3" s="3" t="s">
        <v>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 t="s">
        <v>12</v>
      </c>
      <c r="K4" s="3">
        <f t="shared" ref="K4:K8" si="2">COUNTIF($D$2:$D$44, J4)</f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 t="s">
        <v>14</v>
      </c>
      <c r="K5" s="3">
        <f t="shared" si="2"/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 t="s">
        <v>16</v>
      </c>
      <c r="K6" s="3">
        <f t="shared" si="2"/>
        <v>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 t="s">
        <v>18</v>
      </c>
      <c r="K7" s="3">
        <f t="shared" si="2"/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 t="s">
        <v>9</v>
      </c>
      <c r="K8" s="3">
        <f t="shared" si="2"/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3">AVERAGE(E2:E44)</f>
        <v>49.3255814</v>
      </c>
      <c r="F46" s="6">
        <f t="shared" si="3"/>
        <v>20.30860465</v>
      </c>
      <c r="G46" s="6">
        <f t="shared" si="3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4">MEDIAN(E2:E44)</f>
        <v>53</v>
      </c>
      <c r="F47" s="6">
        <f t="shared" si="4"/>
        <v>4.99</v>
      </c>
      <c r="G47" s="6">
        <f t="shared" si="4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5">_xlfn.MODE.SNGL(E2:E44)</f>
        <v>7</v>
      </c>
      <c r="F48" s="6">
        <f t="shared" si="5"/>
        <v>4.99</v>
      </c>
      <c r="G48" s="6">
        <f t="shared" si="5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12" t="s">
        <v>3</v>
      </c>
      <c r="E50" s="12" t="s">
        <v>47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10" t="s">
        <v>14</v>
      </c>
      <c r="E51" s="11">
        <f t="shared" ref="E51:E55" si="6">AVERAGEIF($D$2:$D$44,D51,$G$2:$G$44)</f>
        <v>638.51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10" t="s">
        <v>9</v>
      </c>
      <c r="E52" s="11">
        <f t="shared" si="6"/>
        <v>566.6666667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10" t="s">
        <v>16</v>
      </c>
      <c r="E53" s="11">
        <f t="shared" si="6"/>
        <v>409.044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10" t="s">
        <v>18</v>
      </c>
      <c r="E54" s="11">
        <f t="shared" si="6"/>
        <v>595.6957143</v>
      </c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10" t="s">
        <v>12</v>
      </c>
      <c r="E55" s="11">
        <f t="shared" si="6"/>
        <v>164.2415385</v>
      </c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8" width="9.22"/>
    <col customWidth="1" min="9" max="9" width="18.0"/>
    <col customWidth="1" min="10" max="10" width="13.44"/>
    <col customWidth="1" min="11" max="11" width="17.22"/>
    <col customWidth="1" min="12" max="12" width="22.0"/>
    <col customWidth="1" min="13" max="26" width="9.22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3" t="s">
        <v>48</v>
      </c>
      <c r="J1" s="3" t="s">
        <v>49</v>
      </c>
      <c r="K1" s="3" t="s">
        <v>50</v>
      </c>
      <c r="L1" s="13" t="s">
        <v>51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 t="str">
        <f t="shared" ref="I2:I25" si="2">CONCATENATE(C2, " ",B2)</f>
        <v>Smith Central</v>
      </c>
      <c r="J2" s="3" t="str">
        <f t="shared" ref="J2:J25" si="3">LEFT(B2,3)</f>
        <v>Cen</v>
      </c>
      <c r="K2" s="3" t="str">
        <f t="shared" ref="K2:K25" si="4">RIGHT(B2,4)</f>
        <v>tral</v>
      </c>
      <c r="L2" s="3" t="str">
        <f t="shared" ref="L2:L25" si="5">lower(B2)</f>
        <v>central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 t="str">
        <f t="shared" si="2"/>
        <v>Kivell Central</v>
      </c>
      <c r="J3" s="3" t="str">
        <f t="shared" si="3"/>
        <v>Cen</v>
      </c>
      <c r="K3" s="3" t="str">
        <f t="shared" si="4"/>
        <v>tral</v>
      </c>
      <c r="L3" s="3" t="str">
        <f t="shared" si="5"/>
        <v>central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 t="str">
        <f t="shared" si="2"/>
        <v>Gill Central</v>
      </c>
      <c r="J4" s="3" t="str">
        <f t="shared" si="3"/>
        <v>Cen</v>
      </c>
      <c r="K4" s="3" t="str">
        <f t="shared" si="4"/>
        <v>tral</v>
      </c>
      <c r="L4" s="3" t="str">
        <f t="shared" si="5"/>
        <v>central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 t="str">
        <f t="shared" si="2"/>
        <v>Jardine Central</v>
      </c>
      <c r="J5" s="3" t="str">
        <f t="shared" si="3"/>
        <v>Cen</v>
      </c>
      <c r="K5" s="3" t="str">
        <f t="shared" si="4"/>
        <v>tral</v>
      </c>
      <c r="L5" s="3" t="str">
        <f t="shared" si="5"/>
        <v>central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 t="str">
        <f t="shared" si="2"/>
        <v>Andrews Central</v>
      </c>
      <c r="J6" s="3" t="str">
        <f t="shared" si="3"/>
        <v>Cen</v>
      </c>
      <c r="K6" s="3" t="str">
        <f t="shared" si="4"/>
        <v>tral</v>
      </c>
      <c r="L6" s="3" t="str">
        <f t="shared" si="5"/>
        <v>central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 t="str">
        <f t="shared" si="2"/>
        <v>Gill Central</v>
      </c>
      <c r="J7" s="3" t="str">
        <f t="shared" si="3"/>
        <v>Cen</v>
      </c>
      <c r="K7" s="3" t="str">
        <f t="shared" si="4"/>
        <v>tral</v>
      </c>
      <c r="L7" s="3" t="str">
        <f t="shared" si="5"/>
        <v>central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 t="str">
        <f t="shared" si="2"/>
        <v>Morgan Central</v>
      </c>
      <c r="J8" s="3" t="str">
        <f t="shared" si="3"/>
        <v>Cen</v>
      </c>
      <c r="K8" s="3" t="str">
        <f t="shared" si="4"/>
        <v>tral</v>
      </c>
      <c r="L8" s="3" t="str">
        <f t="shared" si="5"/>
        <v>central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 t="str">
        <f t="shared" si="2"/>
        <v>Andrews Central</v>
      </c>
      <c r="J9" s="3" t="str">
        <f t="shared" si="3"/>
        <v>Cen</v>
      </c>
      <c r="K9" s="3" t="str">
        <f t="shared" si="4"/>
        <v>tral</v>
      </c>
      <c r="L9" s="3" t="str">
        <f t="shared" si="5"/>
        <v>central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 t="str">
        <f t="shared" si="2"/>
        <v>Jardine Central</v>
      </c>
      <c r="J10" s="3" t="str">
        <f t="shared" si="3"/>
        <v>Cen</v>
      </c>
      <c r="K10" s="3" t="str">
        <f t="shared" si="4"/>
        <v>tral</v>
      </c>
      <c r="L10" s="3" t="str">
        <f t="shared" si="5"/>
        <v>central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 t="str">
        <f t="shared" si="2"/>
        <v>Kivell Central</v>
      </c>
      <c r="J11" s="3" t="str">
        <f t="shared" si="3"/>
        <v>Cen</v>
      </c>
      <c r="K11" s="3" t="str">
        <f t="shared" si="4"/>
        <v>tral</v>
      </c>
      <c r="L11" s="3" t="str">
        <f t="shared" si="5"/>
        <v>central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 t="str">
        <f t="shared" si="2"/>
        <v>Gill Central</v>
      </c>
      <c r="J12" s="3" t="str">
        <f t="shared" si="3"/>
        <v>Cen</v>
      </c>
      <c r="K12" s="3" t="str">
        <f t="shared" si="4"/>
        <v>tral</v>
      </c>
      <c r="L12" s="3" t="str">
        <f t="shared" si="5"/>
        <v>central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 t="str">
        <f t="shared" si="2"/>
        <v>Kivell Central</v>
      </c>
      <c r="J13" s="3" t="str">
        <f t="shared" si="3"/>
        <v>Cen</v>
      </c>
      <c r="K13" s="3" t="str">
        <f t="shared" si="4"/>
        <v>tral</v>
      </c>
      <c r="L13" s="3" t="str">
        <f t="shared" si="5"/>
        <v>central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 t="str">
        <f t="shared" si="2"/>
        <v>Jardine Central</v>
      </c>
      <c r="J14" s="3" t="str">
        <f t="shared" si="3"/>
        <v>Cen</v>
      </c>
      <c r="K14" s="3" t="str">
        <f t="shared" si="4"/>
        <v>tral</v>
      </c>
      <c r="L14" s="3" t="str">
        <f t="shared" si="5"/>
        <v>central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 t="str">
        <f t="shared" si="2"/>
        <v>Gill Central</v>
      </c>
      <c r="J15" s="3" t="str">
        <f t="shared" si="3"/>
        <v>Cen</v>
      </c>
      <c r="K15" s="3" t="str">
        <f t="shared" si="4"/>
        <v>tral</v>
      </c>
      <c r="L15" s="3" t="str">
        <f t="shared" si="5"/>
        <v>central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 t="str">
        <f t="shared" si="2"/>
        <v>Morgan Central</v>
      </c>
      <c r="J16" s="3" t="str">
        <f t="shared" si="3"/>
        <v>Cen</v>
      </c>
      <c r="K16" s="3" t="str">
        <f t="shared" si="4"/>
        <v>tral</v>
      </c>
      <c r="L16" s="3" t="str">
        <f t="shared" si="5"/>
        <v>central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 t="str">
        <f t="shared" si="2"/>
        <v>Andrews Central</v>
      </c>
      <c r="J17" s="3" t="str">
        <f t="shared" si="3"/>
        <v>Cen</v>
      </c>
      <c r="K17" s="3" t="str">
        <f t="shared" si="4"/>
        <v>tral</v>
      </c>
      <c r="L17" s="3" t="str">
        <f t="shared" si="5"/>
        <v>central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 t="str">
        <f t="shared" si="2"/>
        <v>Smith Central</v>
      </c>
      <c r="J18" s="3" t="str">
        <f t="shared" si="3"/>
        <v>Cen</v>
      </c>
      <c r="K18" s="3" t="str">
        <f t="shared" si="4"/>
        <v>tral</v>
      </c>
      <c r="L18" s="3" t="str">
        <f t="shared" si="5"/>
        <v>central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 t="str">
        <f t="shared" si="2"/>
        <v>Andrews Central</v>
      </c>
      <c r="J19" s="3" t="str">
        <f t="shared" si="3"/>
        <v>Cen</v>
      </c>
      <c r="K19" s="3" t="str">
        <f t="shared" si="4"/>
        <v>tral</v>
      </c>
      <c r="L19" s="3" t="str">
        <f t="shared" si="5"/>
        <v>central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 t="str">
        <f t="shared" si="2"/>
        <v>Gill Central</v>
      </c>
      <c r="J20" s="3" t="str">
        <f t="shared" si="3"/>
        <v>Cen</v>
      </c>
      <c r="K20" s="3" t="str">
        <f t="shared" si="4"/>
        <v>tral</v>
      </c>
      <c r="L20" s="3" t="str">
        <f t="shared" si="5"/>
        <v>central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 t="str">
        <f t="shared" si="2"/>
        <v>Smith Central</v>
      </c>
      <c r="J21" s="3" t="str">
        <f t="shared" si="3"/>
        <v>Cen</v>
      </c>
      <c r="K21" s="3" t="str">
        <f t="shared" si="4"/>
        <v>tral</v>
      </c>
      <c r="L21" s="3" t="str">
        <f t="shared" si="5"/>
        <v>central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 t="str">
        <f t="shared" si="2"/>
        <v>Jardine Central</v>
      </c>
      <c r="J22" s="3" t="str">
        <f t="shared" si="3"/>
        <v>Cen</v>
      </c>
      <c r="K22" s="3" t="str">
        <f t="shared" si="4"/>
        <v>tral</v>
      </c>
      <c r="L22" s="3" t="str">
        <f t="shared" si="5"/>
        <v>central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 t="str">
        <f t="shared" si="2"/>
        <v>Morgan Central</v>
      </c>
      <c r="J23" s="3" t="str">
        <f t="shared" si="3"/>
        <v>Cen</v>
      </c>
      <c r="K23" s="3" t="str">
        <f t="shared" si="4"/>
        <v>tral</v>
      </c>
      <c r="L23" s="3" t="str">
        <f t="shared" si="5"/>
        <v>central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 t="str">
        <f t="shared" si="2"/>
        <v>Jardine Central</v>
      </c>
      <c r="J24" s="3" t="str">
        <f t="shared" si="3"/>
        <v>Cen</v>
      </c>
      <c r="K24" s="3" t="str">
        <f t="shared" si="4"/>
        <v>tral</v>
      </c>
      <c r="L24" s="3" t="str">
        <f t="shared" si="5"/>
        <v>central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 t="str">
        <f t="shared" si="2"/>
        <v>Kivell Central</v>
      </c>
      <c r="J25" s="3" t="str">
        <f t="shared" si="3"/>
        <v>Cen</v>
      </c>
      <c r="K25" s="3" t="str">
        <f t="shared" si="4"/>
        <v>tral</v>
      </c>
      <c r="L25" s="3" t="str">
        <f t="shared" si="5"/>
        <v>central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14"/>
      <c r="J26" s="14"/>
      <c r="K26" s="14"/>
      <c r="L26" s="1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14"/>
      <c r="J27" s="14"/>
      <c r="K27" s="14"/>
      <c r="L27" s="1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14"/>
      <c r="J28" s="14"/>
      <c r="K28" s="14"/>
      <c r="L28" s="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14"/>
      <c r="J29" s="14"/>
      <c r="K29" s="14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14"/>
      <c r="J30" s="14"/>
      <c r="K30" s="14"/>
      <c r="L30" s="1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14"/>
      <c r="J31" s="14"/>
      <c r="K31" s="14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14"/>
      <c r="J32" s="14"/>
      <c r="K32" s="14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14"/>
      <c r="J33" s="14"/>
      <c r="K33" s="14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14"/>
      <c r="J34" s="14"/>
      <c r="K34" s="14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14"/>
      <c r="J35" s="14"/>
      <c r="K35" s="14"/>
      <c r="L35" s="1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14"/>
      <c r="J36" s="14"/>
      <c r="K36" s="14"/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14"/>
      <c r="J37" s="14"/>
      <c r="K37" s="14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14"/>
      <c r="J38" s="14"/>
      <c r="K38" s="14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14"/>
      <c r="J39" s="14"/>
      <c r="K39" s="14"/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14"/>
      <c r="J40" s="14"/>
      <c r="K40" s="14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14"/>
      <c r="J41" s="14"/>
      <c r="K41" s="14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14"/>
      <c r="J42" s="14"/>
      <c r="K42" s="14"/>
      <c r="L42" s="1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14"/>
      <c r="J43" s="14"/>
      <c r="K43" s="14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14"/>
      <c r="J44" s="14"/>
      <c r="K44" s="14"/>
      <c r="L44" s="1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 t="str">
        <f t="shared" ref="I45:I48" si="7">CONCATENATE(C45, " ",B45)</f>
        <v> </v>
      </c>
      <c r="J45" s="3" t="str">
        <f t="shared" ref="J45:J48" si="8">LEFT(B45,3)</f>
        <v/>
      </c>
      <c r="K45" s="3" t="str">
        <f t="shared" ref="K45:K48" si="9">RIGHT(B45,4)</f>
        <v/>
      </c>
      <c r="L45" s="3" t="str">
        <f t="shared" ref="L45:L48" si="10">SUBSTITUTE(B45,"C","c")</f>
        <v/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6">AVERAGE(E2:E44)</f>
        <v>49.3255814</v>
      </c>
      <c r="F46" s="6">
        <f t="shared" si="6"/>
        <v>20.30860465</v>
      </c>
      <c r="G46" s="6">
        <f t="shared" si="6"/>
        <v>456.4623256</v>
      </c>
      <c r="H46" s="3"/>
      <c r="I46" s="3" t="str">
        <f t="shared" si="7"/>
        <v> </v>
      </c>
      <c r="J46" s="3" t="str">
        <f t="shared" si="8"/>
        <v/>
      </c>
      <c r="K46" s="3" t="str">
        <f t="shared" si="9"/>
        <v/>
      </c>
      <c r="L46" s="3" t="str">
        <f t="shared" si="10"/>
        <v/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11">MEDIAN(E2:E44)</f>
        <v>53</v>
      </c>
      <c r="F47" s="6">
        <f t="shared" si="11"/>
        <v>4.99</v>
      </c>
      <c r="G47" s="6">
        <f t="shared" si="11"/>
        <v>299.4</v>
      </c>
      <c r="H47" s="3"/>
      <c r="I47" s="3" t="str">
        <f t="shared" si="7"/>
        <v> </v>
      </c>
      <c r="J47" s="3" t="str">
        <f t="shared" si="8"/>
        <v/>
      </c>
      <c r="K47" s="3" t="str">
        <f t="shared" si="9"/>
        <v/>
      </c>
      <c r="L47" s="3" t="str">
        <f t="shared" si="10"/>
        <v/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12">_xlfn.MODE.SNGL(E2:E44)</f>
        <v>7</v>
      </c>
      <c r="F48" s="6">
        <f t="shared" si="12"/>
        <v>4.99</v>
      </c>
      <c r="G48" s="6">
        <f t="shared" si="12"/>
        <v>449.1</v>
      </c>
      <c r="H48" s="3"/>
      <c r="I48" s="3" t="str">
        <f t="shared" si="7"/>
        <v> </v>
      </c>
      <c r="J48" s="3" t="str">
        <f t="shared" si="8"/>
        <v/>
      </c>
      <c r="K48" s="3" t="str">
        <f t="shared" si="9"/>
        <v/>
      </c>
      <c r="L48" s="3" t="str">
        <f t="shared" si="10"/>
        <v/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8" width="9.22"/>
    <col customWidth="1" min="9" max="9" width="18.0"/>
    <col customWidth="1" min="10" max="10" width="13.44"/>
    <col customWidth="1" min="11" max="11" width="17.22"/>
    <col customWidth="1" min="12" max="12" width="22.0"/>
    <col customWidth="1" min="13" max="13" width="11.89"/>
    <col customWidth="1" min="14" max="26" width="9.22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3" t="s">
        <v>48</v>
      </c>
      <c r="J1" s="3" t="s">
        <v>49</v>
      </c>
      <c r="K1" s="3" t="s">
        <v>50</v>
      </c>
      <c r="L1" s="13" t="s">
        <v>51</v>
      </c>
      <c r="M1" s="13" t="s">
        <v>52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 t="str">
        <f t="shared" ref="I2:I44" si="2">CONCATENATE(C2, " ",B2)</f>
        <v>Smith Central</v>
      </c>
      <c r="J2" s="3" t="str">
        <f t="shared" ref="J2:J25" si="3">LEFT(B2,3)</f>
        <v>Cen</v>
      </c>
      <c r="K2" s="3" t="str">
        <f t="shared" ref="K2:K25" si="4">RIGHT(B2,4)</f>
        <v>tral</v>
      </c>
      <c r="L2" s="3" t="str">
        <f t="shared" ref="L2:L44" si="5">lower(B2)</f>
        <v>central</v>
      </c>
      <c r="M2" s="3" t="str">
        <f t="shared" ref="M2:M44" si="6">CONCATENATE(E2,D2)</f>
        <v>2Desk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 t="str">
        <f t="shared" si="2"/>
        <v>Kivell Central</v>
      </c>
      <c r="J3" s="3" t="str">
        <f t="shared" si="3"/>
        <v>Cen</v>
      </c>
      <c r="K3" s="3" t="str">
        <f t="shared" si="4"/>
        <v>tral</v>
      </c>
      <c r="L3" s="3" t="str">
        <f t="shared" si="5"/>
        <v>central</v>
      </c>
      <c r="M3" s="3" t="str">
        <f t="shared" si="6"/>
        <v>5Desk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 t="str">
        <f t="shared" si="2"/>
        <v>Gill Central</v>
      </c>
      <c r="J4" s="3" t="str">
        <f t="shared" si="3"/>
        <v>Cen</v>
      </c>
      <c r="K4" s="3" t="str">
        <f t="shared" si="4"/>
        <v>tral</v>
      </c>
      <c r="L4" s="3" t="str">
        <f t="shared" si="5"/>
        <v>central</v>
      </c>
      <c r="M4" s="3" t="str">
        <f t="shared" si="6"/>
        <v>7Pencil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 t="str">
        <f t="shared" si="2"/>
        <v>Jardine Central</v>
      </c>
      <c r="J5" s="3" t="str">
        <f t="shared" si="3"/>
        <v>Cen</v>
      </c>
      <c r="K5" s="3" t="str">
        <f t="shared" si="4"/>
        <v>tral</v>
      </c>
      <c r="L5" s="3" t="str">
        <f t="shared" si="5"/>
        <v>central</v>
      </c>
      <c r="M5" s="3" t="str">
        <f t="shared" si="6"/>
        <v>11Binder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 t="str">
        <f t="shared" si="2"/>
        <v>Andrews Central</v>
      </c>
      <c r="J6" s="3" t="str">
        <f t="shared" si="3"/>
        <v>Cen</v>
      </c>
      <c r="K6" s="3" t="str">
        <f t="shared" si="4"/>
        <v>tral</v>
      </c>
      <c r="L6" s="3" t="str">
        <f t="shared" si="5"/>
        <v>central</v>
      </c>
      <c r="M6" s="3" t="str">
        <f t="shared" si="6"/>
        <v>14Pencil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1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 t="str">
        <f t="shared" si="2"/>
        <v>Gill Central</v>
      </c>
      <c r="J7" s="3" t="str">
        <f t="shared" si="3"/>
        <v>Cen</v>
      </c>
      <c r="K7" s="3" t="str">
        <f t="shared" si="4"/>
        <v>tral</v>
      </c>
      <c r="L7" s="3" t="str">
        <f t="shared" si="5"/>
        <v>central</v>
      </c>
      <c r="M7" s="3" t="str">
        <f t="shared" si="6"/>
        <v>27Pen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 t="str">
        <f t="shared" si="2"/>
        <v>Morgan Central</v>
      </c>
      <c r="J8" s="3" t="str">
        <f t="shared" si="3"/>
        <v>Cen</v>
      </c>
      <c r="K8" s="3" t="str">
        <f t="shared" si="4"/>
        <v>tral</v>
      </c>
      <c r="L8" s="3" t="str">
        <f t="shared" si="5"/>
        <v>central</v>
      </c>
      <c r="M8" s="3" t="str">
        <f t="shared" si="6"/>
        <v>28Binder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 t="str">
        <f t="shared" si="2"/>
        <v>Andrews Central</v>
      </c>
      <c r="J9" s="3" t="str">
        <f t="shared" si="3"/>
        <v>Cen</v>
      </c>
      <c r="K9" s="3" t="str">
        <f t="shared" si="4"/>
        <v>tral</v>
      </c>
      <c r="L9" s="3" t="str">
        <f t="shared" si="5"/>
        <v>central</v>
      </c>
      <c r="M9" s="3" t="str">
        <f t="shared" si="6"/>
        <v>28Binder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 t="str">
        <f t="shared" si="2"/>
        <v>Jardine Central</v>
      </c>
      <c r="J10" s="3" t="str">
        <f t="shared" si="3"/>
        <v>Cen</v>
      </c>
      <c r="K10" s="3" t="str">
        <f t="shared" si="4"/>
        <v>tral</v>
      </c>
      <c r="L10" s="3" t="str">
        <f t="shared" si="5"/>
        <v>central</v>
      </c>
      <c r="M10" s="3" t="str">
        <f t="shared" si="6"/>
        <v>36Pencil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 t="str">
        <f t="shared" si="2"/>
        <v>Kivell Central</v>
      </c>
      <c r="J11" s="3" t="str">
        <f t="shared" si="3"/>
        <v>Cen</v>
      </c>
      <c r="K11" s="3" t="str">
        <f t="shared" si="4"/>
        <v>tral</v>
      </c>
      <c r="L11" s="3" t="str">
        <f t="shared" si="5"/>
        <v>central</v>
      </c>
      <c r="M11" s="3" t="str">
        <f t="shared" si="6"/>
        <v>42Pen Set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 t="str">
        <f t="shared" si="2"/>
        <v>Gill Central</v>
      </c>
      <c r="J12" s="3" t="str">
        <f t="shared" si="3"/>
        <v>Cen</v>
      </c>
      <c r="K12" s="3" t="str">
        <f t="shared" si="4"/>
        <v>tral</v>
      </c>
      <c r="L12" s="3" t="str">
        <f t="shared" si="5"/>
        <v>central</v>
      </c>
      <c r="M12" s="3" t="str">
        <f t="shared" si="6"/>
        <v>46Binder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 t="str">
        <f t="shared" si="2"/>
        <v>Kivell Central</v>
      </c>
      <c r="J13" s="3" t="str">
        <f t="shared" si="3"/>
        <v>Cen</v>
      </c>
      <c r="K13" s="3" t="str">
        <f t="shared" si="4"/>
        <v>tral</v>
      </c>
      <c r="L13" s="3" t="str">
        <f t="shared" si="5"/>
        <v>central</v>
      </c>
      <c r="M13" s="3" t="str">
        <f t="shared" si="6"/>
        <v>50Binder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 t="str">
        <f t="shared" si="2"/>
        <v>Jardine Central</v>
      </c>
      <c r="J14" s="3" t="str">
        <f t="shared" si="3"/>
        <v>Cen</v>
      </c>
      <c r="K14" s="3" t="str">
        <f t="shared" si="4"/>
        <v>tral</v>
      </c>
      <c r="L14" s="3" t="str">
        <f t="shared" si="5"/>
        <v>central</v>
      </c>
      <c r="M14" s="3" t="str">
        <f t="shared" si="6"/>
        <v>50Pen Set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 t="str">
        <f t="shared" si="2"/>
        <v>Gill Central</v>
      </c>
      <c r="J15" s="3" t="str">
        <f t="shared" si="3"/>
        <v>Cen</v>
      </c>
      <c r="K15" s="3" t="str">
        <f t="shared" si="4"/>
        <v>tral</v>
      </c>
      <c r="L15" s="3" t="str">
        <f t="shared" si="5"/>
        <v>central</v>
      </c>
      <c r="M15" s="3" t="str">
        <f t="shared" si="6"/>
        <v>53Pencil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 t="str">
        <f t="shared" si="2"/>
        <v>Morgan Central</v>
      </c>
      <c r="J16" s="3" t="str">
        <f t="shared" si="3"/>
        <v>Cen</v>
      </c>
      <c r="K16" s="3" t="str">
        <f t="shared" si="4"/>
        <v>tral</v>
      </c>
      <c r="L16" s="3" t="str">
        <f t="shared" si="5"/>
        <v>central</v>
      </c>
      <c r="M16" s="3" t="str">
        <f t="shared" si="6"/>
        <v>55Pen Set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 t="str">
        <f t="shared" si="2"/>
        <v>Andrews Central</v>
      </c>
      <c r="J17" s="3" t="str">
        <f t="shared" si="3"/>
        <v>Cen</v>
      </c>
      <c r="K17" s="3" t="str">
        <f t="shared" si="4"/>
        <v>tral</v>
      </c>
      <c r="L17" s="3" t="str">
        <f t="shared" si="5"/>
        <v>central</v>
      </c>
      <c r="M17" s="3" t="str">
        <f t="shared" si="6"/>
        <v>66Pencil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 t="str">
        <f t="shared" si="2"/>
        <v>Smith Central</v>
      </c>
      <c r="J18" s="3" t="str">
        <f t="shared" si="3"/>
        <v>Cen</v>
      </c>
      <c r="K18" s="3" t="str">
        <f t="shared" si="4"/>
        <v>tral</v>
      </c>
      <c r="L18" s="3" t="str">
        <f t="shared" si="5"/>
        <v>central</v>
      </c>
      <c r="M18" s="3" t="str">
        <f t="shared" si="6"/>
        <v>67Pencil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 t="str">
        <f t="shared" si="2"/>
        <v>Andrews Central</v>
      </c>
      <c r="J19" s="3" t="str">
        <f t="shared" si="3"/>
        <v>Cen</v>
      </c>
      <c r="K19" s="3" t="str">
        <f t="shared" si="4"/>
        <v>tral</v>
      </c>
      <c r="L19" s="3" t="str">
        <f t="shared" si="5"/>
        <v>central</v>
      </c>
      <c r="M19" s="3" t="str">
        <f t="shared" si="6"/>
        <v>75Pencil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 t="str">
        <f t="shared" si="2"/>
        <v>Gill Central</v>
      </c>
      <c r="J20" s="3" t="str">
        <f t="shared" si="3"/>
        <v>Cen</v>
      </c>
      <c r="K20" s="3" t="str">
        <f t="shared" si="4"/>
        <v>tral</v>
      </c>
      <c r="L20" s="3" t="str">
        <f t="shared" si="5"/>
        <v>central</v>
      </c>
      <c r="M20" s="3" t="str">
        <f t="shared" si="6"/>
        <v>80Binder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 t="str">
        <f t="shared" si="2"/>
        <v>Smith Central</v>
      </c>
      <c r="J21" s="3" t="str">
        <f t="shared" si="3"/>
        <v>Cen</v>
      </c>
      <c r="K21" s="3" t="str">
        <f t="shared" si="4"/>
        <v>tral</v>
      </c>
      <c r="L21" s="3" t="str">
        <f t="shared" si="5"/>
        <v>central</v>
      </c>
      <c r="M21" s="3" t="str">
        <f t="shared" si="6"/>
        <v>87Binder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 t="str">
        <f t="shared" si="2"/>
        <v>Jardine Central</v>
      </c>
      <c r="J22" s="3" t="str">
        <f t="shared" si="3"/>
        <v>Cen</v>
      </c>
      <c r="K22" s="3" t="str">
        <f t="shared" si="4"/>
        <v>tral</v>
      </c>
      <c r="L22" s="3" t="str">
        <f t="shared" si="5"/>
        <v>central</v>
      </c>
      <c r="M22" s="3" t="str">
        <f t="shared" si="6"/>
        <v>90Pencil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 t="str">
        <f t="shared" si="2"/>
        <v>Morgan Central</v>
      </c>
      <c r="J23" s="3" t="str">
        <f t="shared" si="3"/>
        <v>Cen</v>
      </c>
      <c r="K23" s="3" t="str">
        <f t="shared" si="4"/>
        <v>tral</v>
      </c>
      <c r="L23" s="3" t="str">
        <f t="shared" si="5"/>
        <v>central</v>
      </c>
      <c r="M23" s="3" t="str">
        <f t="shared" si="6"/>
        <v>90Pencil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 t="str">
        <f t="shared" si="2"/>
        <v>Jardine Central</v>
      </c>
      <c r="J24" s="3" t="str">
        <f t="shared" si="3"/>
        <v>Cen</v>
      </c>
      <c r="K24" s="3" t="str">
        <f t="shared" si="4"/>
        <v>tral</v>
      </c>
      <c r="L24" s="3" t="str">
        <f t="shared" si="5"/>
        <v>central</v>
      </c>
      <c r="M24" s="3" t="str">
        <f t="shared" si="6"/>
        <v>94Binder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 t="str">
        <f t="shared" si="2"/>
        <v>Kivell Central</v>
      </c>
      <c r="J25" s="3" t="str">
        <f t="shared" si="3"/>
        <v>Cen</v>
      </c>
      <c r="K25" s="3" t="str">
        <f t="shared" si="4"/>
        <v>tral</v>
      </c>
      <c r="L25" s="3" t="str">
        <f t="shared" si="5"/>
        <v>central</v>
      </c>
      <c r="M25" s="3" t="str">
        <f t="shared" si="6"/>
        <v>96Pen Set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 t="str">
        <f t="shared" si="2"/>
        <v>Jones East</v>
      </c>
      <c r="J26" s="3" t="str">
        <f t="shared" ref="J26:J44" si="7">LEFT(B26,2)</f>
        <v>Ea</v>
      </c>
      <c r="K26" s="3" t="str">
        <f t="shared" ref="K26:K44" si="8">RIGHT(B26,2)</f>
        <v>st</v>
      </c>
      <c r="L26" s="3" t="str">
        <f t="shared" si="5"/>
        <v>east</v>
      </c>
      <c r="M26" s="3" t="str">
        <f t="shared" si="6"/>
        <v>4Binder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 t="str">
        <f t="shared" si="2"/>
        <v>Parent East</v>
      </c>
      <c r="J27" s="3" t="str">
        <f t="shared" si="7"/>
        <v>Ea</v>
      </c>
      <c r="K27" s="3" t="str">
        <f t="shared" si="8"/>
        <v>st</v>
      </c>
      <c r="L27" s="3" t="str">
        <f t="shared" si="5"/>
        <v>east</v>
      </c>
      <c r="M27" s="3" t="str">
        <f t="shared" si="6"/>
        <v>15Pen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 t="str">
        <f t="shared" si="2"/>
        <v>Jones East</v>
      </c>
      <c r="J28" s="3" t="str">
        <f t="shared" si="7"/>
        <v>Ea</v>
      </c>
      <c r="K28" s="3" t="str">
        <f t="shared" si="8"/>
        <v>st</v>
      </c>
      <c r="L28" s="3" t="str">
        <f t="shared" si="5"/>
        <v>east</v>
      </c>
      <c r="M28" s="3" t="str">
        <f t="shared" si="6"/>
        <v>16Pen Set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 t="str">
        <f t="shared" si="2"/>
        <v>Howard East</v>
      </c>
      <c r="J29" s="3" t="str">
        <f t="shared" si="7"/>
        <v>Ea</v>
      </c>
      <c r="K29" s="3" t="str">
        <f t="shared" si="8"/>
        <v>st</v>
      </c>
      <c r="L29" s="3" t="str">
        <f t="shared" si="5"/>
        <v>east</v>
      </c>
      <c r="M29" s="3" t="str">
        <f t="shared" si="6"/>
        <v>29Binder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 t="str">
        <f t="shared" si="2"/>
        <v>Jones East</v>
      </c>
      <c r="J30" s="3" t="str">
        <f t="shared" si="7"/>
        <v>Ea</v>
      </c>
      <c r="K30" s="3" t="str">
        <f t="shared" si="8"/>
        <v>st</v>
      </c>
      <c r="L30" s="3" t="str">
        <f t="shared" si="5"/>
        <v>east</v>
      </c>
      <c r="M30" s="3" t="str">
        <f t="shared" si="6"/>
        <v>35Pencil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 t="str">
        <f t="shared" si="2"/>
        <v>Jones East</v>
      </c>
      <c r="J31" s="3" t="str">
        <f t="shared" si="7"/>
        <v>Ea</v>
      </c>
      <c r="K31" s="3" t="str">
        <f t="shared" si="8"/>
        <v>st</v>
      </c>
      <c r="L31" s="3" t="str">
        <f t="shared" si="5"/>
        <v>east</v>
      </c>
      <c r="M31" s="3" t="str">
        <f t="shared" si="6"/>
        <v>60Binder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 t="str">
        <f t="shared" si="2"/>
        <v>Jones East</v>
      </c>
      <c r="J32" s="3" t="str">
        <f t="shared" si="7"/>
        <v>Ea</v>
      </c>
      <c r="K32" s="3" t="str">
        <f t="shared" si="8"/>
        <v>st</v>
      </c>
      <c r="L32" s="3" t="str">
        <f t="shared" si="5"/>
        <v>east</v>
      </c>
      <c r="M32" s="3" t="str">
        <f t="shared" si="6"/>
        <v>60Binder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 t="str">
        <f t="shared" si="2"/>
        <v>Jones East</v>
      </c>
      <c r="J33" s="3" t="str">
        <f t="shared" si="7"/>
        <v>Ea</v>
      </c>
      <c r="K33" s="3" t="str">
        <f t="shared" si="8"/>
        <v>st</v>
      </c>
      <c r="L33" s="3" t="str">
        <f t="shared" si="5"/>
        <v>east</v>
      </c>
      <c r="M33" s="3" t="str">
        <f t="shared" si="6"/>
        <v>62Pen Set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 t="str">
        <f t="shared" si="2"/>
        <v>Jones East</v>
      </c>
      <c r="J34" s="3" t="str">
        <f t="shared" si="7"/>
        <v>Ea</v>
      </c>
      <c r="K34" s="3" t="str">
        <f t="shared" si="8"/>
        <v>st</v>
      </c>
      <c r="L34" s="3" t="str">
        <f t="shared" si="5"/>
        <v>east</v>
      </c>
      <c r="M34" s="3" t="str">
        <f t="shared" si="6"/>
        <v>64Pen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 t="str">
        <f t="shared" si="2"/>
        <v>Parent East</v>
      </c>
      <c r="J35" s="3" t="str">
        <f t="shared" si="7"/>
        <v>Ea</v>
      </c>
      <c r="K35" s="3" t="str">
        <f t="shared" si="8"/>
        <v>st</v>
      </c>
      <c r="L35" s="3" t="str">
        <f t="shared" si="5"/>
        <v>east</v>
      </c>
      <c r="M35" s="3" t="str">
        <f t="shared" si="6"/>
        <v>74Pen Set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 t="str">
        <f t="shared" si="2"/>
        <v>Parent East</v>
      </c>
      <c r="J36" s="3" t="str">
        <f t="shared" si="7"/>
        <v>Ea</v>
      </c>
      <c r="K36" s="3" t="str">
        <f t="shared" si="8"/>
        <v>st</v>
      </c>
      <c r="L36" s="3" t="str">
        <f t="shared" si="5"/>
        <v>east</v>
      </c>
      <c r="M36" s="3" t="str">
        <f t="shared" si="6"/>
        <v>81Binder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 t="str">
        <f t="shared" si="2"/>
        <v>Jones East</v>
      </c>
      <c r="J37" s="3" t="str">
        <f t="shared" si="7"/>
        <v>Ea</v>
      </c>
      <c r="K37" s="3" t="str">
        <f t="shared" si="8"/>
        <v>st</v>
      </c>
      <c r="L37" s="3" t="str">
        <f t="shared" si="5"/>
        <v>east</v>
      </c>
      <c r="M37" s="3" t="str">
        <f t="shared" si="6"/>
        <v>95Pencil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 t="str">
        <f t="shared" si="2"/>
        <v>Howard East</v>
      </c>
      <c r="J38" s="3" t="str">
        <f t="shared" si="7"/>
        <v>Ea</v>
      </c>
      <c r="K38" s="3" t="str">
        <f t="shared" si="8"/>
        <v>st</v>
      </c>
      <c r="L38" s="3" t="str">
        <f t="shared" si="5"/>
        <v>east</v>
      </c>
      <c r="M38" s="3" t="str">
        <f t="shared" si="6"/>
        <v>96Pen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 t="str">
        <f t="shared" si="2"/>
        <v>Sorvino West</v>
      </c>
      <c r="J39" s="3" t="str">
        <f t="shared" si="7"/>
        <v>We</v>
      </c>
      <c r="K39" s="3" t="str">
        <f t="shared" si="8"/>
        <v>st</v>
      </c>
      <c r="L39" s="3" t="str">
        <f t="shared" si="5"/>
        <v>west</v>
      </c>
      <c r="M39" s="3" t="str">
        <f t="shared" si="6"/>
        <v>3Desk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 t="str">
        <f t="shared" si="2"/>
        <v>Sorvino West</v>
      </c>
      <c r="J40" s="3" t="str">
        <f t="shared" si="7"/>
        <v>We</v>
      </c>
      <c r="K40" s="3" t="str">
        <f t="shared" si="8"/>
        <v>st</v>
      </c>
      <c r="L40" s="3" t="str">
        <f t="shared" si="5"/>
        <v>west</v>
      </c>
      <c r="M40" s="3" t="str">
        <f t="shared" si="6"/>
        <v>7Binder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 t="str">
        <f t="shared" si="2"/>
        <v>Thompson West</v>
      </c>
      <c r="J41" s="3" t="str">
        <f t="shared" si="7"/>
        <v>We</v>
      </c>
      <c r="K41" s="3" t="str">
        <f t="shared" si="8"/>
        <v>st</v>
      </c>
      <c r="L41" s="3" t="str">
        <f t="shared" si="5"/>
        <v>west</v>
      </c>
      <c r="M41" s="3" t="str">
        <f t="shared" si="6"/>
        <v>32Pencil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 t="str">
        <f t="shared" si="2"/>
        <v>Sorvino West</v>
      </c>
      <c r="J42" s="3" t="str">
        <f t="shared" si="7"/>
        <v>We</v>
      </c>
      <c r="K42" s="3" t="str">
        <f t="shared" si="8"/>
        <v>st</v>
      </c>
      <c r="L42" s="3" t="str">
        <f t="shared" si="5"/>
        <v>west</v>
      </c>
      <c r="M42" s="3" t="str">
        <f t="shared" si="6"/>
        <v>56Pencil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 t="str">
        <f t="shared" si="2"/>
        <v>Thompson West</v>
      </c>
      <c r="J43" s="3" t="str">
        <f t="shared" si="7"/>
        <v>We</v>
      </c>
      <c r="K43" s="3" t="str">
        <f t="shared" si="8"/>
        <v>st</v>
      </c>
      <c r="L43" s="3" t="str">
        <f t="shared" si="5"/>
        <v>west</v>
      </c>
      <c r="M43" s="3" t="str">
        <f t="shared" si="6"/>
        <v>57Binder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 t="str">
        <f t="shared" si="2"/>
        <v>Sorvino West</v>
      </c>
      <c r="J44" s="3" t="str">
        <f t="shared" si="7"/>
        <v>We</v>
      </c>
      <c r="K44" s="3" t="str">
        <f t="shared" si="8"/>
        <v>st</v>
      </c>
      <c r="L44" s="3" t="str">
        <f t="shared" si="5"/>
        <v>west</v>
      </c>
      <c r="M44" s="3" t="str">
        <f t="shared" si="6"/>
        <v>76Pen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9">AVERAGE(E2:E44)</f>
        <v>49.3255814</v>
      </c>
      <c r="F46" s="6">
        <f t="shared" si="9"/>
        <v>20.30860465</v>
      </c>
      <c r="G46" s="6">
        <f t="shared" si="9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10">MEDIAN(E2:E44)</f>
        <v>53</v>
      </c>
      <c r="F47" s="6">
        <f t="shared" si="10"/>
        <v>4.99</v>
      </c>
      <c r="G47" s="6">
        <f t="shared" si="10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11">_xlfn.MODE.SNGL(E2:E44)</f>
        <v>7</v>
      </c>
      <c r="F48" s="6">
        <f t="shared" si="11"/>
        <v>4.99</v>
      </c>
      <c r="G48" s="6">
        <f t="shared" si="11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</worksheet>
</file>