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ox\"/>
    </mc:Choice>
  </mc:AlternateContent>
  <xr:revisionPtr revIDLastSave="0" documentId="13_ncr:1_{EDD116E0-AE0C-48FC-850F-F01306CF0C46}" xr6:coauthVersionLast="47" xr6:coauthVersionMax="47" xr10:uidLastSave="{00000000-0000-0000-0000-000000000000}"/>
  <bookViews>
    <workbookView xWindow="-110" yWindow="-110" windowWidth="19420" windowHeight="10420" xr2:uid="{BBAAFBE3-F158-4328-929D-34CDCB624F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L31" i="1"/>
  <c r="M31" i="1" s="1"/>
  <c r="N31" i="1"/>
  <c r="O31" i="1"/>
  <c r="P31" i="1"/>
  <c r="Q31" i="1"/>
  <c r="R31" i="1"/>
  <c r="S31" i="1" s="1"/>
  <c r="F31" i="1"/>
  <c r="G31" i="1"/>
  <c r="H31" i="1"/>
  <c r="K30" i="1"/>
  <c r="L30" i="1"/>
  <c r="N30" i="1"/>
  <c r="O30" i="1"/>
  <c r="P30" i="1"/>
  <c r="Q30" i="1"/>
  <c r="R30" i="1"/>
  <c r="S30" i="1" s="1"/>
  <c r="F30" i="1"/>
  <c r="G30" i="1"/>
  <c r="H30" i="1"/>
  <c r="F33" i="1"/>
  <c r="F34" i="1" s="1"/>
  <c r="F35" i="1" s="1"/>
  <c r="E33" i="1"/>
  <c r="K29" i="1"/>
  <c r="L29" i="1"/>
  <c r="M29" i="1" s="1"/>
  <c r="N29" i="1"/>
  <c r="O29" i="1"/>
  <c r="P29" i="1"/>
  <c r="Q29" i="1"/>
  <c r="R29" i="1"/>
  <c r="S29" i="1" s="1"/>
  <c r="F29" i="1"/>
  <c r="G29" i="1"/>
  <c r="H29" i="1"/>
  <c r="K28" i="1"/>
  <c r="L28" i="1"/>
  <c r="M28" i="1" s="1"/>
  <c r="N28" i="1"/>
  <c r="O28" i="1"/>
  <c r="P28" i="1"/>
  <c r="R28" i="1" s="1"/>
  <c r="S28" i="1" s="1"/>
  <c r="Q28" i="1"/>
  <c r="F28" i="1"/>
  <c r="G28" i="1"/>
  <c r="H28" i="1"/>
  <c r="K27" i="1"/>
  <c r="L27" i="1"/>
  <c r="M27" i="1" s="1"/>
  <c r="N27" i="1"/>
  <c r="O27" i="1"/>
  <c r="P27" i="1"/>
  <c r="Q27" i="1"/>
  <c r="R27" i="1"/>
  <c r="S27" i="1" s="1"/>
  <c r="F27" i="1"/>
  <c r="G27" i="1"/>
  <c r="H27" i="1"/>
  <c r="K26" i="1"/>
  <c r="L26" i="1"/>
  <c r="M26" i="1" s="1"/>
  <c r="N26" i="1"/>
  <c r="O26" i="1"/>
  <c r="P26" i="1"/>
  <c r="Q26" i="1"/>
  <c r="R26" i="1"/>
  <c r="S26" i="1" s="1"/>
  <c r="F26" i="1"/>
  <c r="G26" i="1"/>
  <c r="H26" i="1"/>
  <c r="K25" i="1"/>
  <c r="L25" i="1"/>
  <c r="M25" i="1" s="1"/>
  <c r="N25" i="1"/>
  <c r="O25" i="1"/>
  <c r="P25" i="1"/>
  <c r="Q25" i="1"/>
  <c r="R25" i="1"/>
  <c r="S25" i="1" s="1"/>
  <c r="F25" i="1"/>
  <c r="G25" i="1"/>
  <c r="H25" i="1"/>
  <c r="K24" i="1"/>
  <c r="L24" i="1"/>
  <c r="M24" i="1" s="1"/>
  <c r="N24" i="1"/>
  <c r="O24" i="1"/>
  <c r="P24" i="1"/>
  <c r="Q24" i="1"/>
  <c r="R24" i="1"/>
  <c r="S24" i="1" s="1"/>
  <c r="F24" i="1"/>
  <c r="G24" i="1"/>
  <c r="H24" i="1"/>
  <c r="K23" i="1"/>
  <c r="L23" i="1"/>
  <c r="M23" i="1" s="1"/>
  <c r="N23" i="1"/>
  <c r="O23" i="1"/>
  <c r="P23" i="1"/>
  <c r="Q23" i="1"/>
  <c r="R23" i="1"/>
  <c r="S23" i="1" s="1"/>
  <c r="F23" i="1"/>
  <c r="G23" i="1"/>
  <c r="H23" i="1"/>
  <c r="K22" i="1"/>
  <c r="L22" i="1"/>
  <c r="M22" i="1" s="1"/>
  <c r="N22" i="1"/>
  <c r="O22" i="1"/>
  <c r="P22" i="1"/>
  <c r="Q22" i="1"/>
  <c r="R22" i="1"/>
  <c r="S22" i="1" s="1"/>
  <c r="F22" i="1"/>
  <c r="G22" i="1"/>
  <c r="H22" i="1"/>
  <c r="K21" i="1"/>
  <c r="L21" i="1"/>
  <c r="M21" i="1" s="1"/>
  <c r="N21" i="1"/>
  <c r="O21" i="1"/>
  <c r="P21" i="1"/>
  <c r="Q21" i="1"/>
  <c r="R21" i="1"/>
  <c r="S21" i="1" s="1"/>
  <c r="F21" i="1"/>
  <c r="G21" i="1"/>
  <c r="H21" i="1"/>
  <c r="K20" i="1"/>
  <c r="L20" i="1"/>
  <c r="M20" i="1"/>
  <c r="N20" i="1"/>
  <c r="O20" i="1"/>
  <c r="P20" i="1"/>
  <c r="Q20" i="1"/>
  <c r="R20" i="1"/>
  <c r="S20" i="1" s="1"/>
  <c r="F20" i="1"/>
  <c r="G20" i="1"/>
  <c r="H20" i="1"/>
  <c r="K19" i="1"/>
  <c r="L19" i="1"/>
  <c r="M19" i="1" s="1"/>
  <c r="N19" i="1"/>
  <c r="O19" i="1"/>
  <c r="P19" i="1"/>
  <c r="Q19" i="1"/>
  <c r="R19" i="1"/>
  <c r="S19" i="1" s="1"/>
  <c r="F19" i="1"/>
  <c r="G19" i="1"/>
  <c r="H19" i="1"/>
  <c r="Q17" i="1"/>
  <c r="R17" i="1" s="1"/>
  <c r="S17" i="1" s="1"/>
  <c r="P17" i="1"/>
  <c r="O17" i="1"/>
  <c r="N17" i="1"/>
  <c r="R16" i="1"/>
  <c r="S16" i="1" s="1"/>
  <c r="Q16" i="1"/>
  <c r="P16" i="1"/>
  <c r="O16" i="1"/>
  <c r="N16" i="1"/>
  <c r="Q15" i="1"/>
  <c r="R15" i="1" s="1"/>
  <c r="S15" i="1" s="1"/>
  <c r="P15" i="1"/>
  <c r="O15" i="1"/>
  <c r="N15" i="1"/>
  <c r="R14" i="1"/>
  <c r="S14" i="1" s="1"/>
  <c r="Q14" i="1"/>
  <c r="P14" i="1"/>
  <c r="O14" i="1"/>
  <c r="N14" i="1"/>
  <c r="Q13" i="1"/>
  <c r="R13" i="1" s="1"/>
  <c r="S13" i="1" s="1"/>
  <c r="P13" i="1"/>
  <c r="O13" i="1"/>
  <c r="N13" i="1"/>
  <c r="R12" i="1"/>
  <c r="S12" i="1" s="1"/>
  <c r="Q12" i="1"/>
  <c r="P12" i="1"/>
  <c r="O12" i="1"/>
  <c r="N12" i="1"/>
  <c r="Q11" i="1"/>
  <c r="R11" i="1" s="1"/>
  <c r="S11" i="1" s="1"/>
  <c r="P11" i="1"/>
  <c r="O11" i="1"/>
  <c r="N11" i="1"/>
  <c r="R10" i="1"/>
  <c r="S10" i="1" s="1"/>
  <c r="Q10" i="1"/>
  <c r="P10" i="1"/>
  <c r="O10" i="1"/>
  <c r="N10" i="1"/>
  <c r="Q9" i="1"/>
  <c r="R9" i="1" s="1"/>
  <c r="S9" i="1" s="1"/>
  <c r="P9" i="1"/>
  <c r="O9" i="1"/>
  <c r="N9" i="1"/>
  <c r="R8" i="1"/>
  <c r="S8" i="1" s="1"/>
  <c r="Q8" i="1"/>
  <c r="P8" i="1"/>
  <c r="O8" i="1"/>
  <c r="N8" i="1"/>
  <c r="Q7" i="1"/>
  <c r="R7" i="1" s="1"/>
  <c r="S7" i="1" s="1"/>
  <c r="P7" i="1"/>
  <c r="O7" i="1"/>
  <c r="N7" i="1"/>
  <c r="S18" i="1"/>
  <c r="R18" i="1"/>
  <c r="Q18" i="1"/>
  <c r="P18" i="1"/>
  <c r="O18" i="1"/>
  <c r="K18" i="1"/>
  <c r="L18" i="1"/>
  <c r="M18" i="1" s="1"/>
  <c r="N18" i="1"/>
  <c r="F18" i="1"/>
  <c r="G18" i="1"/>
  <c r="H18" i="1"/>
  <c r="K17" i="1"/>
  <c r="L17" i="1"/>
  <c r="M17" i="1" s="1"/>
  <c r="F17" i="1"/>
  <c r="G17" i="1"/>
  <c r="H17" i="1"/>
  <c r="K16" i="1"/>
  <c r="L16" i="1"/>
  <c r="F16" i="1"/>
  <c r="G16" i="1"/>
  <c r="M16" i="1" s="1"/>
  <c r="H16" i="1"/>
  <c r="K15" i="1"/>
  <c r="L15" i="1"/>
  <c r="F15" i="1"/>
  <c r="G15" i="1"/>
  <c r="H15" i="1"/>
  <c r="F14" i="1"/>
  <c r="G14" i="1"/>
  <c r="H14" i="1"/>
  <c r="K14" i="1"/>
  <c r="L14" i="1"/>
  <c r="K13" i="1"/>
  <c r="L13" i="1"/>
  <c r="F13" i="1"/>
  <c r="G13" i="1"/>
  <c r="H13" i="1"/>
  <c r="K12" i="1"/>
  <c r="L12" i="1"/>
  <c r="F12" i="1"/>
  <c r="G12" i="1"/>
  <c r="H12" i="1"/>
  <c r="K11" i="1"/>
  <c r="L11" i="1"/>
  <c r="F11" i="1"/>
  <c r="G11" i="1"/>
  <c r="H11" i="1"/>
  <c r="K10" i="1"/>
  <c r="L10" i="1"/>
  <c r="F10" i="1"/>
  <c r="G10" i="1"/>
  <c r="H10" i="1"/>
  <c r="K9" i="1"/>
  <c r="L9" i="1"/>
  <c r="F9" i="1"/>
  <c r="G9" i="1"/>
  <c r="H9" i="1"/>
  <c r="K8" i="1"/>
  <c r="L8" i="1"/>
  <c r="F8" i="1"/>
  <c r="G8" i="1"/>
  <c r="H8" i="1"/>
  <c r="H7" i="1"/>
  <c r="K7" i="1"/>
  <c r="K6" i="1"/>
  <c r="F7" i="1"/>
  <c r="F6" i="1"/>
  <c r="L7" i="1"/>
  <c r="M7" i="1" s="1"/>
  <c r="G7" i="1"/>
  <c r="G6" i="1"/>
  <c r="L6" i="1"/>
  <c r="M30" i="1" l="1"/>
  <c r="M13" i="1"/>
  <c r="M15" i="1"/>
  <c r="M14" i="1"/>
  <c r="M8" i="1"/>
  <c r="M10" i="1"/>
  <c r="M12" i="1"/>
  <c r="M11" i="1"/>
  <c r="M6" i="1"/>
  <c r="M9" i="1"/>
</calcChain>
</file>

<file path=xl/sharedStrings.xml><?xml version="1.0" encoding="utf-8"?>
<sst xmlns="http://schemas.openxmlformats.org/spreadsheetml/2006/main" count="11" uniqueCount="11">
  <si>
    <t>proj</t>
  </si>
  <si>
    <t>hora</t>
  </si>
  <si>
    <t>urnas apiradas</t>
  </si>
  <si>
    <t>lula%</t>
  </si>
  <si>
    <t>lula votos</t>
  </si>
  <si>
    <t>desvio ultima ap</t>
  </si>
  <si>
    <t>diff ultima ap</t>
  </si>
  <si>
    <t>desvio %</t>
  </si>
  <si>
    <t>bolso votos</t>
  </si>
  <si>
    <t>bolso%</t>
  </si>
  <si>
    <t>%lula votos desde o ultimo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</si>
</sst>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20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3" fontId="0" fillId="0" borderId="0" xfId="0" applyNumberFormat="1"/>
    <xf numFmtId="43" fontId="0" fillId="0" borderId="0" xfId="0" applyNumberFormat="1"/>
    <xf numFmtId="0" fontId="0" fillId="2" borderId="0" xfId="0" applyFill="1"/>
    <xf numFmtId="9" fontId="0" fillId="2" borderId="0" xfId="2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38BB-3E8A-46FD-9256-47A144CFC155}">
  <dimension ref="A4:S35"/>
  <sheetViews>
    <sheetView tabSelected="1" topLeftCell="D1" workbookViewId="0">
      <selection activeCell="H9" sqref="H9"/>
    </sheetView>
  </sheetViews>
  <sheetFormatPr defaultRowHeight="14.5" x14ac:dyDescent="0.35"/>
  <cols>
    <col min="4" max="4" width="10.90625" bestFit="1" customWidth="1"/>
    <col min="5" max="5" width="14.7265625" bestFit="1" customWidth="1"/>
    <col min="6" max="6" width="12.6328125" bestFit="1" customWidth="1"/>
    <col min="7" max="7" width="10.1796875" bestFit="1" customWidth="1"/>
    <col min="8" max="8" width="10.1796875" customWidth="1"/>
    <col min="10" max="10" width="14.81640625" bestFit="1" customWidth="1"/>
    <col min="12" max="12" width="10.1796875" bestFit="1" customWidth="1"/>
  </cols>
  <sheetData>
    <row r="4" spans="1:19" x14ac:dyDescent="0.35">
      <c r="A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  <c r="J4" t="s">
        <v>8</v>
      </c>
      <c r="M4" s="10" t="s">
        <v>10</v>
      </c>
      <c r="S4" s="1" t="s">
        <v>0</v>
      </c>
    </row>
    <row r="5" spans="1:19" x14ac:dyDescent="0.35">
      <c r="A5" s="2">
        <v>0.85277777777777775</v>
      </c>
      <c r="C5" s="1">
        <v>0.85550000000000004</v>
      </c>
      <c r="D5" s="1">
        <v>0.46639999999999998</v>
      </c>
      <c r="E5" s="4">
        <v>46939643</v>
      </c>
      <c r="I5" s="1">
        <v>0.44729999999999998</v>
      </c>
      <c r="J5" s="4">
        <v>45017561</v>
      </c>
    </row>
    <row r="6" spans="1:19" x14ac:dyDescent="0.35">
      <c r="A6" s="2">
        <v>0.8534722222222223</v>
      </c>
      <c r="C6" s="1">
        <v>0.88549999999999995</v>
      </c>
      <c r="D6" s="1">
        <v>0.46929999999999999</v>
      </c>
      <c r="E6" s="4">
        <v>48983465</v>
      </c>
      <c r="F6" s="6">
        <f t="shared" ref="F6:F31" si="0">(E6/E5)-1</f>
        <v>4.3541490079078704E-2</v>
      </c>
      <c r="G6" s="5">
        <f t="shared" ref="G6:G31" si="1">E6-E5</f>
        <v>2043822</v>
      </c>
      <c r="H6" s="5"/>
      <c r="I6" s="1">
        <v>0.44479999999999997</v>
      </c>
      <c r="J6" s="4">
        <v>46425262</v>
      </c>
      <c r="K6" s="6">
        <f t="shared" ref="K6:K31" si="2">(J6/J5)-1</f>
        <v>3.127004148447754E-2</v>
      </c>
      <c r="L6" s="5">
        <f t="shared" ref="L6:L31" si="3">J6-J5</f>
        <v>1407701</v>
      </c>
      <c r="M6" s="11">
        <f t="shared" ref="M6:M31" si="4">G6/(G6+L6)</f>
        <v>0.59215076938499323</v>
      </c>
      <c r="O6" s="1"/>
      <c r="P6" s="1"/>
      <c r="Q6" s="1"/>
      <c r="R6" s="1"/>
    </row>
    <row r="7" spans="1:19" x14ac:dyDescent="0.35">
      <c r="A7" s="2">
        <v>0.85763888888888884</v>
      </c>
      <c r="C7" s="1">
        <v>0.90259999999999996</v>
      </c>
      <c r="D7" s="1">
        <v>0.47120000000000001</v>
      </c>
      <c r="E7" s="4">
        <v>50181166</v>
      </c>
      <c r="F7" s="6">
        <f t="shared" si="0"/>
        <v>2.4451128559402679E-2</v>
      </c>
      <c r="G7" s="5">
        <f t="shared" si="1"/>
        <v>1197701</v>
      </c>
      <c r="H7" s="7">
        <f t="shared" ref="H7:H31" si="5">(D7/D6)-1</f>
        <v>4.0485829959513442E-3</v>
      </c>
      <c r="I7" s="1">
        <v>0.44319999999999998</v>
      </c>
      <c r="J7" s="4">
        <v>47206466</v>
      </c>
      <c r="K7" s="6">
        <f t="shared" si="2"/>
        <v>1.6827131745643209E-2</v>
      </c>
      <c r="L7" s="5">
        <f t="shared" si="3"/>
        <v>781204</v>
      </c>
      <c r="M7" s="11">
        <f t="shared" si="4"/>
        <v>0.60523420780684267</v>
      </c>
      <c r="N7" s="7">
        <f t="shared" ref="N7:N17" si="6">(I7/I6)-1</f>
        <v>-3.597122302158251E-3</v>
      </c>
      <c r="O7" s="1">
        <f t="shared" ref="O7:O17" si="7">(C7-C6)</f>
        <v>1.7100000000000004E-2</v>
      </c>
      <c r="P7" s="1">
        <f t="shared" ref="P7:P17" si="8">(D7-D6)</f>
        <v>1.9000000000000128E-3</v>
      </c>
      <c r="Q7" s="1">
        <f t="shared" ref="Q7:Q17" si="9">1-C7</f>
        <v>9.7400000000000042E-2</v>
      </c>
      <c r="R7" s="1">
        <f t="shared" ref="R7:R17" si="10">(Q7*P7)/O7</f>
        <v>1.0822222222222297E-2</v>
      </c>
      <c r="S7" s="1">
        <f t="shared" ref="S7:S17" si="11">R7+D7</f>
        <v>0.4820222222222223</v>
      </c>
    </row>
    <row r="8" spans="1:19" x14ac:dyDescent="0.35">
      <c r="C8" s="1">
        <v>0.91610000000000003</v>
      </c>
      <c r="D8" s="1">
        <v>0.47249999999999998</v>
      </c>
      <c r="E8" s="4">
        <v>51125184</v>
      </c>
      <c r="F8" s="6">
        <f t="shared" si="0"/>
        <v>1.8812197388956564E-2</v>
      </c>
      <c r="G8" s="5">
        <f t="shared" si="1"/>
        <v>944018</v>
      </c>
      <c r="H8" s="7">
        <f t="shared" si="5"/>
        <v>2.7589134125636239E-3</v>
      </c>
      <c r="I8" s="1">
        <v>0.442</v>
      </c>
      <c r="J8" s="4">
        <v>47827202</v>
      </c>
      <c r="K8" s="6">
        <f t="shared" si="2"/>
        <v>1.3149385086356657E-2</v>
      </c>
      <c r="L8" s="5">
        <f t="shared" si="3"/>
        <v>620736</v>
      </c>
      <c r="M8" s="11">
        <f t="shared" si="4"/>
        <v>0.6033012217894953</v>
      </c>
      <c r="N8" s="7">
        <f t="shared" si="6"/>
        <v>-2.7075812274367506E-3</v>
      </c>
      <c r="O8" s="1">
        <f t="shared" si="7"/>
        <v>1.3500000000000068E-2</v>
      </c>
      <c r="P8" s="1">
        <f t="shared" si="8"/>
        <v>1.2999999999999678E-3</v>
      </c>
      <c r="Q8" s="1">
        <f t="shared" si="9"/>
        <v>8.3899999999999975E-2</v>
      </c>
      <c r="R8" s="1">
        <f t="shared" si="10"/>
        <v>8.0792592592590171E-3</v>
      </c>
      <c r="S8" s="1">
        <f t="shared" si="11"/>
        <v>0.48057925925925898</v>
      </c>
    </row>
    <row r="9" spans="1:19" x14ac:dyDescent="0.35">
      <c r="A9" s="2">
        <v>0.86249999999999993</v>
      </c>
      <c r="C9" s="1">
        <v>0.92169999999999996</v>
      </c>
      <c r="D9" s="1">
        <v>0.47339999999999999</v>
      </c>
      <c r="E9" s="4">
        <v>51531953</v>
      </c>
      <c r="F9" s="6">
        <f t="shared" si="0"/>
        <v>7.9563332231724626E-3</v>
      </c>
      <c r="G9" s="5">
        <f t="shared" si="1"/>
        <v>406769</v>
      </c>
      <c r="H9" s="7">
        <f t="shared" si="5"/>
        <v>1.9047619047618536E-3</v>
      </c>
      <c r="I9" s="1">
        <v>0.44130000000000003</v>
      </c>
      <c r="J9" s="4">
        <v>48045921</v>
      </c>
      <c r="K9" s="6">
        <f t="shared" si="2"/>
        <v>4.5731088345917215E-3</v>
      </c>
      <c r="L9" s="5">
        <f t="shared" si="3"/>
        <v>218719</v>
      </c>
      <c r="M9" s="11">
        <f t="shared" si="4"/>
        <v>0.65032262809198582</v>
      </c>
      <c r="N9" s="7">
        <f t="shared" si="6"/>
        <v>-1.5837104072398134E-3</v>
      </c>
      <c r="O9" s="1">
        <f t="shared" si="7"/>
        <v>5.5999999999999384E-3</v>
      </c>
      <c r="P9" s="1">
        <f t="shared" si="8"/>
        <v>9.000000000000119E-4</v>
      </c>
      <c r="Q9" s="1">
        <f t="shared" si="9"/>
        <v>7.8300000000000036E-2</v>
      </c>
      <c r="R9" s="1">
        <f t="shared" si="10"/>
        <v>1.2583928571428883E-2</v>
      </c>
      <c r="S9" s="1">
        <f t="shared" si="11"/>
        <v>0.48598392857142886</v>
      </c>
    </row>
    <row r="10" spans="1:19" x14ac:dyDescent="0.35">
      <c r="A10" s="2">
        <v>0.86458333333333337</v>
      </c>
      <c r="C10" s="1">
        <v>0.92630000000000001</v>
      </c>
      <c r="D10" s="1">
        <v>0.47389999999999999</v>
      </c>
      <c r="E10" s="4">
        <v>51863966</v>
      </c>
      <c r="F10" s="6">
        <f t="shared" si="0"/>
        <v>6.4428569202490404E-3</v>
      </c>
      <c r="G10" s="5">
        <f t="shared" si="1"/>
        <v>332013</v>
      </c>
      <c r="H10" s="7">
        <f t="shared" si="5"/>
        <v>1.0561892691169916E-3</v>
      </c>
      <c r="I10" s="1">
        <v>0.44090000000000001</v>
      </c>
      <c r="J10" s="4">
        <v>48245908</v>
      </c>
      <c r="K10" s="6">
        <f t="shared" si="2"/>
        <v>4.1624137041726961E-3</v>
      </c>
      <c r="L10" s="5">
        <f t="shared" si="3"/>
        <v>199987</v>
      </c>
      <c r="M10" s="11">
        <f t="shared" si="4"/>
        <v>0.62408458646616538</v>
      </c>
      <c r="N10" s="7">
        <f t="shared" si="6"/>
        <v>-9.0641287106274504E-4</v>
      </c>
      <c r="O10" s="1">
        <f t="shared" si="7"/>
        <v>4.6000000000000485E-3</v>
      </c>
      <c r="P10" s="1">
        <f t="shared" si="8"/>
        <v>5.0000000000000044E-4</v>
      </c>
      <c r="Q10" s="1">
        <f t="shared" si="9"/>
        <v>7.3699999999999988E-2</v>
      </c>
      <c r="R10" s="1">
        <f t="shared" si="10"/>
        <v>8.0108695652173125E-3</v>
      </c>
      <c r="S10" s="1">
        <f t="shared" si="11"/>
        <v>0.48191086956521728</v>
      </c>
    </row>
    <row r="11" spans="1:19" x14ac:dyDescent="0.35">
      <c r="A11" s="2">
        <v>0.86597222222222225</v>
      </c>
      <c r="C11" s="1">
        <v>0.92959999999999998</v>
      </c>
      <c r="D11" s="1">
        <v>0.4743</v>
      </c>
      <c r="E11" s="4">
        <v>52097736</v>
      </c>
      <c r="F11" s="6">
        <f t="shared" si="0"/>
        <v>4.5073683720986413E-3</v>
      </c>
      <c r="G11" s="5">
        <f t="shared" si="1"/>
        <v>233770</v>
      </c>
      <c r="H11" s="7">
        <f t="shared" si="5"/>
        <v>8.4405992825486997E-4</v>
      </c>
      <c r="I11" s="1">
        <v>0.4405</v>
      </c>
      <c r="J11" s="4">
        <v>48387892</v>
      </c>
      <c r="K11" s="6">
        <f t="shared" si="2"/>
        <v>2.942923159410693E-3</v>
      </c>
      <c r="L11" s="5">
        <f t="shared" si="3"/>
        <v>141984</v>
      </c>
      <c r="M11" s="11">
        <f t="shared" si="4"/>
        <v>0.622135759033836</v>
      </c>
      <c r="N11" s="7">
        <f t="shared" si="6"/>
        <v>-9.0723520072577557E-4</v>
      </c>
      <c r="O11" s="1">
        <f t="shared" si="7"/>
        <v>3.2999999999999696E-3</v>
      </c>
      <c r="P11" s="1">
        <f t="shared" si="8"/>
        <v>4.0000000000001146E-4</v>
      </c>
      <c r="Q11" s="1">
        <f t="shared" si="9"/>
        <v>7.0400000000000018E-2</v>
      </c>
      <c r="R11" s="1">
        <f t="shared" si="10"/>
        <v>8.5333333333336581E-3</v>
      </c>
      <c r="S11" s="1">
        <f t="shared" si="11"/>
        <v>0.48283333333333367</v>
      </c>
    </row>
    <row r="12" spans="1:19" x14ac:dyDescent="0.35">
      <c r="A12" s="2"/>
      <c r="C12" s="1">
        <v>0.93300000000000005</v>
      </c>
      <c r="D12" s="1">
        <v>0.47460000000000002</v>
      </c>
      <c r="E12" s="4">
        <v>52327000</v>
      </c>
      <c r="F12" s="6">
        <f t="shared" si="0"/>
        <v>4.4006518824541985E-3</v>
      </c>
      <c r="G12" s="5">
        <f t="shared" si="1"/>
        <v>229264</v>
      </c>
      <c r="H12" s="7">
        <f t="shared" si="5"/>
        <v>6.3251106894379738E-4</v>
      </c>
      <c r="I12" s="1">
        <v>0.44030000000000002</v>
      </c>
      <c r="J12" s="4">
        <v>48541000</v>
      </c>
      <c r="K12" s="6">
        <f t="shared" si="2"/>
        <v>3.1641799977564222E-3</v>
      </c>
      <c r="L12" s="5">
        <f t="shared" si="3"/>
        <v>153108</v>
      </c>
      <c r="M12" s="11">
        <f t="shared" si="4"/>
        <v>0.59958365152260107</v>
      </c>
      <c r="N12" s="7">
        <f t="shared" si="6"/>
        <v>-4.5402951191819696E-4</v>
      </c>
      <c r="O12" s="1">
        <f t="shared" si="7"/>
        <v>3.4000000000000696E-3</v>
      </c>
      <c r="P12" s="1">
        <f t="shared" si="8"/>
        <v>3.0000000000002247E-4</v>
      </c>
      <c r="Q12" s="1">
        <f t="shared" si="9"/>
        <v>6.6999999999999948E-2</v>
      </c>
      <c r="R12" s="1">
        <f t="shared" si="10"/>
        <v>5.9117647058826708E-3</v>
      </c>
      <c r="S12" s="1">
        <f t="shared" si="11"/>
        <v>0.48051176470588269</v>
      </c>
    </row>
    <row r="13" spans="1:19" x14ac:dyDescent="0.35">
      <c r="A13" s="2">
        <v>0.87013888888888891</v>
      </c>
      <c r="C13" s="1">
        <v>0.93869999999999998</v>
      </c>
      <c r="D13" s="1">
        <v>0.47510000000000002</v>
      </c>
      <c r="E13" s="4">
        <v>52715000</v>
      </c>
      <c r="F13" s="6">
        <f t="shared" si="0"/>
        <v>7.414910084659887E-3</v>
      </c>
      <c r="G13" s="5">
        <f t="shared" si="1"/>
        <v>388000</v>
      </c>
      <c r="H13" s="7">
        <f t="shared" si="5"/>
        <v>1.0535187526337086E-3</v>
      </c>
      <c r="I13" s="1">
        <v>0.43980000000000002</v>
      </c>
      <c r="J13" s="4">
        <v>48798000</v>
      </c>
      <c r="K13" s="6">
        <f t="shared" si="2"/>
        <v>5.2944933149297047E-3</v>
      </c>
      <c r="L13" s="5">
        <f t="shared" si="3"/>
        <v>257000</v>
      </c>
      <c r="M13" s="11">
        <f t="shared" si="4"/>
        <v>0.60155038759689927</v>
      </c>
      <c r="N13" s="7">
        <f t="shared" si="6"/>
        <v>-1.1355893708835385E-3</v>
      </c>
      <c r="O13" s="1">
        <f t="shared" si="7"/>
        <v>5.6999999999999273E-3</v>
      </c>
      <c r="P13" s="1">
        <f t="shared" si="8"/>
        <v>5.0000000000000044E-4</v>
      </c>
      <c r="Q13" s="1">
        <f t="shared" si="9"/>
        <v>6.1300000000000021E-2</v>
      </c>
      <c r="R13" s="1">
        <f t="shared" si="10"/>
        <v>5.3771929824562156E-3</v>
      </c>
      <c r="S13" s="1">
        <f t="shared" si="11"/>
        <v>0.48047719298245622</v>
      </c>
    </row>
    <row r="14" spans="1:19" x14ac:dyDescent="0.35">
      <c r="A14" s="2">
        <v>0.87083333333333324</v>
      </c>
      <c r="C14" s="1">
        <v>0.9405</v>
      </c>
      <c r="D14" s="1">
        <v>0.47539999999999999</v>
      </c>
      <c r="E14" s="4">
        <v>52849000</v>
      </c>
      <c r="F14" s="6">
        <f t="shared" si="0"/>
        <v>2.5419709760030607E-3</v>
      </c>
      <c r="G14" s="5">
        <f t="shared" si="1"/>
        <v>134000</v>
      </c>
      <c r="H14" s="7">
        <f t="shared" si="5"/>
        <v>6.3144601136588818E-4</v>
      </c>
      <c r="I14" s="1">
        <v>0.43959999999999999</v>
      </c>
      <c r="J14" s="4">
        <v>48877000</v>
      </c>
      <c r="K14" s="6">
        <f t="shared" si="2"/>
        <v>1.6189188081479067E-3</v>
      </c>
      <c r="L14" s="5">
        <f t="shared" si="3"/>
        <v>79000</v>
      </c>
      <c r="M14" s="11">
        <f t="shared" si="4"/>
        <v>0.62910798122065725</v>
      </c>
      <c r="N14" s="7">
        <f t="shared" si="6"/>
        <v>-4.5475216007284658E-4</v>
      </c>
      <c r="O14" s="1">
        <f t="shared" si="7"/>
        <v>1.8000000000000238E-3</v>
      </c>
      <c r="P14" s="1">
        <f t="shared" si="8"/>
        <v>2.9999999999996696E-4</v>
      </c>
      <c r="Q14" s="1">
        <f t="shared" si="9"/>
        <v>5.9499999999999997E-2</v>
      </c>
      <c r="R14" s="1">
        <f t="shared" si="10"/>
        <v>9.9166666666654427E-3</v>
      </c>
      <c r="S14" s="1">
        <f t="shared" si="11"/>
        <v>0.48531666666666545</v>
      </c>
    </row>
    <row r="15" spans="1:19" x14ac:dyDescent="0.35">
      <c r="A15" s="2">
        <v>0.87222222222222223</v>
      </c>
      <c r="C15" s="1">
        <v>0.94210000000000005</v>
      </c>
      <c r="D15" s="1">
        <v>0.47560000000000002</v>
      </c>
      <c r="E15" s="4">
        <v>52967000</v>
      </c>
      <c r="F15" s="6">
        <f t="shared" si="0"/>
        <v>2.2327764006888629E-3</v>
      </c>
      <c r="G15" s="5">
        <f t="shared" si="1"/>
        <v>118000</v>
      </c>
      <c r="H15" s="7">
        <f t="shared" si="5"/>
        <v>4.2069835927649457E-4</v>
      </c>
      <c r="I15" s="1">
        <v>0.43940000000000001</v>
      </c>
      <c r="J15" s="4">
        <v>48938000</v>
      </c>
      <c r="K15" s="6">
        <f t="shared" si="2"/>
        <v>1.2480307711193461E-3</v>
      </c>
      <c r="L15" s="5">
        <f t="shared" si="3"/>
        <v>61000</v>
      </c>
      <c r="M15" s="11">
        <f t="shared" si="4"/>
        <v>0.65921787709497204</v>
      </c>
      <c r="N15" s="7">
        <f t="shared" si="6"/>
        <v>-4.5495905368508893E-4</v>
      </c>
      <c r="O15" s="1">
        <f t="shared" si="7"/>
        <v>1.6000000000000458E-3</v>
      </c>
      <c r="P15" s="1">
        <f t="shared" si="8"/>
        <v>2.0000000000003348E-4</v>
      </c>
      <c r="Q15" s="1">
        <f t="shared" si="9"/>
        <v>5.7899999999999952E-2</v>
      </c>
      <c r="R15" s="1">
        <f t="shared" si="10"/>
        <v>7.2375000000009983E-3</v>
      </c>
      <c r="S15" s="1">
        <f t="shared" si="11"/>
        <v>0.48283750000000103</v>
      </c>
    </row>
    <row r="16" spans="1:19" x14ac:dyDescent="0.35">
      <c r="A16" s="2">
        <v>0.87361111111111101</v>
      </c>
      <c r="C16" s="1">
        <v>0.94469999999999998</v>
      </c>
      <c r="D16" s="1">
        <v>0.47589999999999999</v>
      </c>
      <c r="E16" s="4">
        <v>53151000</v>
      </c>
      <c r="F16" s="6">
        <f t="shared" si="0"/>
        <v>3.4738610833160433E-3</v>
      </c>
      <c r="G16" s="5">
        <f t="shared" si="1"/>
        <v>184000</v>
      </c>
      <c r="H16" s="7">
        <f t="shared" si="5"/>
        <v>6.3078216989054248E-4</v>
      </c>
      <c r="I16" s="1">
        <v>0.43919999999999998</v>
      </c>
      <c r="J16" s="4">
        <v>49053000</v>
      </c>
      <c r="K16" s="6">
        <f t="shared" si="2"/>
        <v>2.3499121337202666E-3</v>
      </c>
      <c r="L16" s="5">
        <f t="shared" si="3"/>
        <v>115000</v>
      </c>
      <c r="M16" s="11">
        <f t="shared" si="4"/>
        <v>0.61538461538461542</v>
      </c>
      <c r="N16" s="7">
        <f t="shared" si="6"/>
        <v>-4.5516613563956199E-4</v>
      </c>
      <c r="O16" s="1">
        <f t="shared" si="7"/>
        <v>2.5999999999999357E-3</v>
      </c>
      <c r="P16" s="1">
        <f t="shared" si="8"/>
        <v>2.9999999999996696E-4</v>
      </c>
      <c r="Q16" s="1">
        <f t="shared" si="9"/>
        <v>5.5300000000000016E-2</v>
      </c>
      <c r="R16" s="1">
        <f t="shared" si="10"/>
        <v>6.3807692307686886E-3</v>
      </c>
      <c r="S16" s="1">
        <f t="shared" si="11"/>
        <v>0.48228076923076868</v>
      </c>
    </row>
    <row r="17" spans="1:19" x14ac:dyDescent="0.35">
      <c r="A17" s="2">
        <v>0.87430555555555556</v>
      </c>
      <c r="C17" s="1">
        <v>0.94679999999999997</v>
      </c>
      <c r="D17" s="1">
        <v>0.47599999999999998</v>
      </c>
      <c r="E17" s="4">
        <v>53291000</v>
      </c>
      <c r="F17" s="6">
        <f t="shared" si="0"/>
        <v>2.6340050046094188E-3</v>
      </c>
      <c r="G17" s="5">
        <f t="shared" si="1"/>
        <v>140000</v>
      </c>
      <c r="H17" s="7">
        <f t="shared" si="5"/>
        <v>2.1012817818877316E-4</v>
      </c>
      <c r="I17" s="1">
        <v>0.43909999999999999</v>
      </c>
      <c r="J17" s="4">
        <v>49153000</v>
      </c>
      <c r="K17" s="6">
        <f t="shared" si="2"/>
        <v>2.0386112979837723E-3</v>
      </c>
      <c r="L17" s="5">
        <f t="shared" si="3"/>
        <v>100000</v>
      </c>
      <c r="M17" s="11">
        <f t="shared" si="4"/>
        <v>0.58333333333333337</v>
      </c>
      <c r="N17" s="7">
        <f t="shared" si="6"/>
        <v>-2.2768670309647465E-4</v>
      </c>
      <c r="O17" s="1">
        <f t="shared" si="7"/>
        <v>2.0999999999999908E-3</v>
      </c>
      <c r="P17" s="1">
        <f t="shared" si="8"/>
        <v>9.9999999999988987E-5</v>
      </c>
      <c r="Q17" s="1">
        <f t="shared" si="9"/>
        <v>5.3200000000000025E-2</v>
      </c>
      <c r="R17" s="1">
        <f t="shared" si="10"/>
        <v>2.5333333333330665E-3</v>
      </c>
      <c r="S17" s="1">
        <f t="shared" si="11"/>
        <v>0.47853333333333303</v>
      </c>
    </row>
    <row r="18" spans="1:19" x14ac:dyDescent="0.35">
      <c r="A18" s="2">
        <v>0.87638888888888899</v>
      </c>
      <c r="C18" s="1">
        <v>0.94879999999999998</v>
      </c>
      <c r="D18" s="1">
        <v>0.47620000000000001</v>
      </c>
      <c r="E18" s="4">
        <v>53429000</v>
      </c>
      <c r="F18" s="6">
        <f t="shared" si="0"/>
        <v>2.5895554596460091E-3</v>
      </c>
      <c r="G18" s="5">
        <f t="shared" si="1"/>
        <v>138000</v>
      </c>
      <c r="H18" s="7">
        <f t="shared" si="5"/>
        <v>4.2016806722688926E-4</v>
      </c>
      <c r="I18" s="1">
        <v>0.43890000000000001</v>
      </c>
      <c r="J18" s="4">
        <v>49247000</v>
      </c>
      <c r="K18" s="6">
        <f t="shared" si="2"/>
        <v>1.9123959880373853E-3</v>
      </c>
      <c r="L18" s="5">
        <f t="shared" si="3"/>
        <v>94000</v>
      </c>
      <c r="M18" s="11">
        <f t="shared" si="4"/>
        <v>0.59482758620689657</v>
      </c>
      <c r="N18" s="7">
        <f t="shared" ref="N18:N31" si="12">(I18/I17)-1</f>
        <v>-4.5547711227500454E-4</v>
      </c>
      <c r="O18" s="1">
        <f t="shared" ref="O18:O31" si="13">(C18-C17)</f>
        <v>2.0000000000000018E-3</v>
      </c>
      <c r="P18" s="1">
        <f t="shared" ref="P18:P31" si="14">(D18-D17)</f>
        <v>2.0000000000003348E-4</v>
      </c>
      <c r="Q18" s="1">
        <f t="shared" ref="Q18:Q31" si="15">1-C18</f>
        <v>5.1200000000000023E-2</v>
      </c>
      <c r="R18" s="1">
        <f t="shared" ref="R18:R31" si="16">(Q18*P18)/O18</f>
        <v>5.1200000000008556E-3</v>
      </c>
      <c r="S18" s="1">
        <f t="shared" ref="S18:S31" si="17">R18+D18</f>
        <v>0.48132000000000086</v>
      </c>
    </row>
    <row r="19" spans="1:19" x14ac:dyDescent="0.35">
      <c r="A19" s="2">
        <v>0.87777777777777777</v>
      </c>
      <c r="C19" s="1">
        <v>0.95040000000000002</v>
      </c>
      <c r="D19" s="1">
        <v>0.4763</v>
      </c>
      <c r="E19" s="4">
        <v>53533000</v>
      </c>
      <c r="F19" s="6">
        <f t="shared" si="0"/>
        <v>1.946508450467066E-3</v>
      </c>
      <c r="G19" s="5">
        <f t="shared" si="1"/>
        <v>104000</v>
      </c>
      <c r="H19" s="7">
        <f t="shared" si="5"/>
        <v>2.0999580008407293E-4</v>
      </c>
      <c r="I19" s="1">
        <v>0.43880000000000002</v>
      </c>
      <c r="J19" s="4">
        <v>49319000</v>
      </c>
      <c r="K19" s="6">
        <f t="shared" si="2"/>
        <v>1.4620179909436981E-3</v>
      </c>
      <c r="L19" s="5">
        <f t="shared" si="3"/>
        <v>72000</v>
      </c>
      <c r="M19" s="11">
        <f t="shared" si="4"/>
        <v>0.59090909090909094</v>
      </c>
      <c r="N19" s="7">
        <f t="shared" si="12"/>
        <v>-2.2784233310546576E-4</v>
      </c>
      <c r="O19" s="1">
        <f t="shared" si="13"/>
        <v>1.6000000000000458E-3</v>
      </c>
      <c r="P19" s="1">
        <f t="shared" si="14"/>
        <v>9.9999999999988987E-5</v>
      </c>
      <c r="Q19" s="1">
        <f t="shared" si="15"/>
        <v>4.9599999999999977E-2</v>
      </c>
      <c r="R19" s="1">
        <f t="shared" si="16"/>
        <v>3.0999999999995679E-3</v>
      </c>
      <c r="S19" s="1">
        <f t="shared" si="17"/>
        <v>0.47939999999999955</v>
      </c>
    </row>
    <row r="20" spans="1:19" x14ac:dyDescent="0.35">
      <c r="A20" s="2">
        <v>0.87916666666666676</v>
      </c>
      <c r="C20" s="1">
        <v>0.95230000000000004</v>
      </c>
      <c r="D20" s="1">
        <v>0.47660000000000002</v>
      </c>
      <c r="E20" s="4">
        <v>53679000</v>
      </c>
      <c r="F20" s="6">
        <f t="shared" si="0"/>
        <v>2.7272897091512593E-3</v>
      </c>
      <c r="G20" s="5">
        <f t="shared" si="1"/>
        <v>146000</v>
      </c>
      <c r="H20" s="7">
        <f t="shared" si="5"/>
        <v>6.2985513331947907E-4</v>
      </c>
      <c r="I20" s="1">
        <v>0.43859999999999999</v>
      </c>
      <c r="J20" s="4">
        <v>49404000</v>
      </c>
      <c r="K20" s="6">
        <f t="shared" si="2"/>
        <v>1.7234737119569132E-3</v>
      </c>
      <c r="L20" s="5">
        <f t="shared" si="3"/>
        <v>85000</v>
      </c>
      <c r="M20" s="11">
        <f t="shared" si="4"/>
        <v>0.63203463203463206</v>
      </c>
      <c r="N20" s="7">
        <f t="shared" si="12"/>
        <v>-4.5578851412952925E-4</v>
      </c>
      <c r="O20" s="1">
        <f t="shared" si="13"/>
        <v>1.9000000000000128E-3</v>
      </c>
      <c r="P20" s="1">
        <f t="shared" si="14"/>
        <v>3.0000000000002247E-4</v>
      </c>
      <c r="Q20" s="1">
        <f t="shared" si="15"/>
        <v>4.7699999999999965E-2</v>
      </c>
      <c r="R20" s="1">
        <f t="shared" si="16"/>
        <v>7.5315789473689287E-3</v>
      </c>
      <c r="S20" s="1">
        <f t="shared" si="17"/>
        <v>0.48413157894736897</v>
      </c>
    </row>
    <row r="21" spans="1:19" x14ac:dyDescent="0.35">
      <c r="A21" s="2">
        <v>0.88055555555555554</v>
      </c>
      <c r="C21" s="1">
        <v>0.9556</v>
      </c>
      <c r="D21" s="1">
        <v>0.47689999999999999</v>
      </c>
      <c r="E21" s="4">
        <v>53910000</v>
      </c>
      <c r="F21" s="6">
        <f t="shared" si="0"/>
        <v>4.3033588554182156E-3</v>
      </c>
      <c r="G21" s="5">
        <f t="shared" si="1"/>
        <v>231000</v>
      </c>
      <c r="H21" s="7">
        <f t="shared" si="5"/>
        <v>6.2945866554753316E-4</v>
      </c>
      <c r="I21" s="1">
        <v>0.43829999999999997</v>
      </c>
      <c r="J21" s="4">
        <v>49549000</v>
      </c>
      <c r="K21" s="6">
        <f t="shared" si="2"/>
        <v>2.9349850214557271E-3</v>
      </c>
      <c r="L21" s="5">
        <f t="shared" si="3"/>
        <v>145000</v>
      </c>
      <c r="M21" s="11">
        <f t="shared" si="4"/>
        <v>0.61436170212765961</v>
      </c>
      <c r="N21" s="7">
        <f t="shared" si="12"/>
        <v>-6.8399452804379646E-4</v>
      </c>
      <c r="O21" s="1">
        <f t="shared" si="13"/>
        <v>3.2999999999999696E-3</v>
      </c>
      <c r="P21" s="1">
        <f t="shared" si="14"/>
        <v>2.9999999999996696E-4</v>
      </c>
      <c r="Q21" s="1">
        <f t="shared" si="15"/>
        <v>4.4399999999999995E-2</v>
      </c>
      <c r="R21" s="1">
        <f t="shared" si="16"/>
        <v>4.036363636363228E-3</v>
      </c>
      <c r="S21" s="1">
        <f t="shared" si="17"/>
        <v>0.48093636363636322</v>
      </c>
    </row>
    <row r="22" spans="1:19" x14ac:dyDescent="0.35">
      <c r="A22" s="2">
        <v>0.88124999999999998</v>
      </c>
      <c r="C22" s="1">
        <v>0.95680000000000009</v>
      </c>
      <c r="D22" s="1">
        <v>0.47710000000000002</v>
      </c>
      <c r="E22" s="4">
        <v>54004000</v>
      </c>
      <c r="F22" s="6">
        <f t="shared" si="0"/>
        <v>1.7436468187719267E-3</v>
      </c>
      <c r="G22" s="5">
        <f t="shared" si="1"/>
        <v>94000</v>
      </c>
      <c r="H22" s="7">
        <f t="shared" si="5"/>
        <v>4.1937513105483326E-4</v>
      </c>
      <c r="I22" s="1">
        <v>0.43819999999999998</v>
      </c>
      <c r="J22" s="4">
        <v>49603000</v>
      </c>
      <c r="K22" s="6">
        <f t="shared" si="2"/>
        <v>1.0898302690265371E-3</v>
      </c>
      <c r="L22" s="5">
        <f t="shared" si="3"/>
        <v>54000</v>
      </c>
      <c r="M22" s="11">
        <f t="shared" si="4"/>
        <v>0.63513513513513509</v>
      </c>
      <c r="N22" s="7">
        <f t="shared" si="12"/>
        <v>-2.2815423226096865E-4</v>
      </c>
      <c r="O22" s="1">
        <f t="shared" si="13"/>
        <v>1.2000000000000899E-3</v>
      </c>
      <c r="P22" s="1">
        <f t="shared" si="14"/>
        <v>2.0000000000003348E-4</v>
      </c>
      <c r="Q22" s="1">
        <f t="shared" si="15"/>
        <v>4.3199999999999905E-2</v>
      </c>
      <c r="R22" s="1">
        <f t="shared" si="16"/>
        <v>7.2000000000006512E-3</v>
      </c>
      <c r="S22" s="1">
        <f t="shared" si="17"/>
        <v>0.48430000000000067</v>
      </c>
    </row>
    <row r="23" spans="1:19" x14ac:dyDescent="0.35">
      <c r="A23" s="2">
        <v>0.88263888888888886</v>
      </c>
      <c r="C23" s="1">
        <v>0.95760000000000001</v>
      </c>
      <c r="D23" s="1">
        <v>0.47720000000000001</v>
      </c>
      <c r="E23" s="4">
        <v>54062000</v>
      </c>
      <c r="F23" s="6">
        <f t="shared" si="0"/>
        <v>1.073994518924426E-3</v>
      </c>
      <c r="G23" s="5">
        <f t="shared" si="1"/>
        <v>58000</v>
      </c>
      <c r="H23" s="7">
        <f t="shared" si="5"/>
        <v>2.0959966464051405E-4</v>
      </c>
      <c r="I23" s="1">
        <v>0.43810000000000004</v>
      </c>
      <c r="J23" s="4">
        <v>49636000</v>
      </c>
      <c r="K23" s="6">
        <f t="shared" si="2"/>
        <v>6.6528234179386025E-4</v>
      </c>
      <c r="L23" s="5">
        <f t="shared" si="3"/>
        <v>33000</v>
      </c>
      <c r="M23" s="11">
        <f t="shared" si="4"/>
        <v>0.63736263736263732</v>
      </c>
      <c r="N23" s="7">
        <f t="shared" si="12"/>
        <v>-2.282062984937383E-4</v>
      </c>
      <c r="O23" s="1">
        <f t="shared" si="13"/>
        <v>7.9999999999991189E-4</v>
      </c>
      <c r="P23" s="1">
        <f t="shared" si="14"/>
        <v>9.9999999999988987E-5</v>
      </c>
      <c r="Q23" s="1">
        <f t="shared" si="15"/>
        <v>4.2399999999999993E-2</v>
      </c>
      <c r="R23" s="1">
        <f t="shared" si="16"/>
        <v>5.2999999999999992E-3</v>
      </c>
      <c r="S23" s="1">
        <f t="shared" si="17"/>
        <v>0.48250000000000004</v>
      </c>
    </row>
    <row r="24" spans="1:19" x14ac:dyDescent="0.35">
      <c r="A24" s="2">
        <v>0.8847222222222223</v>
      </c>
      <c r="C24" s="1">
        <v>0.95849999999999991</v>
      </c>
      <c r="D24" s="1">
        <v>0.47729999999999995</v>
      </c>
      <c r="E24" s="4">
        <v>54130000</v>
      </c>
      <c r="F24" s="6">
        <f t="shared" si="0"/>
        <v>1.2578151011801708E-3</v>
      </c>
      <c r="G24" s="5">
        <f t="shared" si="1"/>
        <v>68000</v>
      </c>
      <c r="H24" s="7">
        <f t="shared" si="5"/>
        <v>2.0955574182712766E-4</v>
      </c>
      <c r="I24" s="1">
        <v>0.43799999999999994</v>
      </c>
      <c r="J24" s="4">
        <v>49676000</v>
      </c>
      <c r="K24" s="6">
        <f t="shared" si="2"/>
        <v>8.0586670964621909E-4</v>
      </c>
      <c r="L24" s="5">
        <f t="shared" si="3"/>
        <v>40000</v>
      </c>
      <c r="M24" s="11">
        <f t="shared" si="4"/>
        <v>0.62962962962962965</v>
      </c>
      <c r="N24" s="7">
        <f t="shared" si="12"/>
        <v>-2.2825838849604985E-4</v>
      </c>
      <c r="O24" s="1">
        <f t="shared" si="13"/>
        <v>8.9999999999990088E-4</v>
      </c>
      <c r="P24" s="1">
        <f t="shared" si="14"/>
        <v>9.9999999999933475E-5</v>
      </c>
      <c r="Q24" s="1">
        <f t="shared" si="15"/>
        <v>4.1500000000000092E-2</v>
      </c>
      <c r="R24" s="1">
        <f t="shared" si="16"/>
        <v>4.6111111111085609E-3</v>
      </c>
      <c r="S24" s="1">
        <f t="shared" si="17"/>
        <v>0.48191111111110851</v>
      </c>
    </row>
    <row r="25" spans="1:19" x14ac:dyDescent="0.35">
      <c r="A25" s="2">
        <v>0.88541666666666663</v>
      </c>
      <c r="C25" s="1">
        <v>0.96099999999999997</v>
      </c>
      <c r="D25" s="1">
        <v>0.47770000000000001</v>
      </c>
      <c r="E25" s="4">
        <v>54309000</v>
      </c>
      <c r="F25" s="6">
        <f t="shared" si="0"/>
        <v>3.3068538703122652E-3</v>
      </c>
      <c r="G25" s="5">
        <f t="shared" si="1"/>
        <v>179000</v>
      </c>
      <c r="H25" s="7">
        <f t="shared" si="5"/>
        <v>8.3804734967540817E-4</v>
      </c>
      <c r="I25" s="1">
        <v>0.43770000000000003</v>
      </c>
      <c r="J25" s="4">
        <v>49767000</v>
      </c>
      <c r="K25" s="6">
        <f t="shared" si="2"/>
        <v>1.8318705209758868E-3</v>
      </c>
      <c r="L25" s="5">
        <f t="shared" si="3"/>
        <v>91000</v>
      </c>
      <c r="M25" s="11">
        <f t="shared" si="4"/>
        <v>0.66296296296296298</v>
      </c>
      <c r="N25" s="7">
        <f t="shared" si="12"/>
        <v>-6.8493150684911797E-4</v>
      </c>
      <c r="O25" s="1">
        <f t="shared" si="13"/>
        <v>2.5000000000000577E-3</v>
      </c>
      <c r="P25" s="1">
        <f t="shared" si="14"/>
        <v>4.0000000000006697E-4</v>
      </c>
      <c r="Q25" s="1">
        <f t="shared" si="15"/>
        <v>3.9000000000000035E-2</v>
      </c>
      <c r="R25" s="1">
        <f t="shared" si="16"/>
        <v>6.2400000000009063E-3</v>
      </c>
      <c r="S25" s="1">
        <f t="shared" si="17"/>
        <v>0.48394000000000092</v>
      </c>
    </row>
    <row r="26" spans="1:19" x14ac:dyDescent="0.35">
      <c r="A26" s="2">
        <v>0.88750000000000007</v>
      </c>
      <c r="C26" s="1">
        <v>0.96200000000000008</v>
      </c>
      <c r="D26" s="1">
        <v>0.4778</v>
      </c>
      <c r="E26" s="4">
        <v>54378000</v>
      </c>
      <c r="F26" s="6">
        <f t="shared" si="0"/>
        <v>1.2705076506656088E-3</v>
      </c>
      <c r="G26" s="5">
        <f t="shared" si="1"/>
        <v>69000</v>
      </c>
      <c r="H26" s="7">
        <f t="shared" si="5"/>
        <v>2.0933640360065731E-4</v>
      </c>
      <c r="I26" s="1">
        <v>0.43759999999999999</v>
      </c>
      <c r="J26" s="4">
        <v>49809000</v>
      </c>
      <c r="K26" s="6">
        <f t="shared" si="2"/>
        <v>8.439327265055141E-4</v>
      </c>
      <c r="L26" s="5">
        <f t="shared" si="3"/>
        <v>42000</v>
      </c>
      <c r="M26" s="11">
        <f t="shared" si="4"/>
        <v>0.6216216216216216</v>
      </c>
      <c r="N26" s="7">
        <f t="shared" si="12"/>
        <v>-2.2846698652057018E-4</v>
      </c>
      <c r="O26" s="1">
        <f t="shared" si="13"/>
        <v>1.0000000000001119E-3</v>
      </c>
      <c r="P26" s="1">
        <f t="shared" si="14"/>
        <v>9.9999999999988987E-5</v>
      </c>
      <c r="Q26" s="1">
        <f t="shared" si="15"/>
        <v>3.7999999999999923E-2</v>
      </c>
      <c r="R26" s="1">
        <f t="shared" si="16"/>
        <v>3.7999999999991482E-3</v>
      </c>
      <c r="S26" s="1">
        <f t="shared" si="17"/>
        <v>0.48159999999999914</v>
      </c>
    </row>
    <row r="27" spans="1:19" x14ac:dyDescent="0.35">
      <c r="C27" s="1">
        <v>0.96420000000000006</v>
      </c>
      <c r="D27" s="1">
        <v>0.47799999999999998</v>
      </c>
      <c r="E27" s="4">
        <v>54537000</v>
      </c>
      <c r="F27" s="6">
        <f t="shared" si="0"/>
        <v>2.9239766081872176E-3</v>
      </c>
      <c r="G27" s="5">
        <f t="shared" si="1"/>
        <v>159000</v>
      </c>
      <c r="H27" s="7">
        <f t="shared" si="5"/>
        <v>4.185851820845965E-4</v>
      </c>
      <c r="I27" s="1">
        <v>0.43740000000000001</v>
      </c>
      <c r="J27" s="4">
        <v>49899000</v>
      </c>
      <c r="K27" s="6">
        <f t="shared" si="2"/>
        <v>1.8069023670421736E-3</v>
      </c>
      <c r="L27" s="5">
        <f t="shared" si="3"/>
        <v>90000</v>
      </c>
      <c r="M27" s="11">
        <f t="shared" si="4"/>
        <v>0.63855421686746983</v>
      </c>
      <c r="N27" s="7">
        <f t="shared" si="12"/>
        <v>-4.570383912247955E-4</v>
      </c>
      <c r="O27" s="1">
        <f t="shared" si="13"/>
        <v>2.1999999999999797E-3</v>
      </c>
      <c r="P27" s="1">
        <f t="shared" si="14"/>
        <v>1.9999999999997797E-4</v>
      </c>
      <c r="Q27" s="1">
        <f t="shared" si="15"/>
        <v>3.5799999999999943E-2</v>
      </c>
      <c r="R27" s="1">
        <f t="shared" si="16"/>
        <v>3.2545454545451209E-3</v>
      </c>
      <c r="S27" s="1">
        <f t="shared" si="17"/>
        <v>0.4812545454545451</v>
      </c>
    </row>
    <row r="28" spans="1:19" x14ac:dyDescent="0.35">
      <c r="A28" s="2">
        <v>0.89027777777777783</v>
      </c>
      <c r="C28" s="1">
        <v>0.96560000000000001</v>
      </c>
      <c r="D28" s="1">
        <v>0.4783</v>
      </c>
      <c r="E28" s="4">
        <v>54640000</v>
      </c>
      <c r="F28" s="6">
        <f t="shared" si="0"/>
        <v>1.8886260703743218E-3</v>
      </c>
      <c r="G28" s="5">
        <f t="shared" si="1"/>
        <v>103000</v>
      </c>
      <c r="H28" s="7">
        <f t="shared" si="5"/>
        <v>6.27615062761544E-4</v>
      </c>
      <c r="I28" s="1">
        <v>0.43719999999999998</v>
      </c>
      <c r="J28" s="4">
        <v>49948000</v>
      </c>
      <c r="K28" s="6">
        <f t="shared" si="2"/>
        <v>9.8198360688583897E-4</v>
      </c>
      <c r="L28" s="5">
        <f t="shared" si="3"/>
        <v>49000</v>
      </c>
      <c r="M28" s="11">
        <f t="shared" si="4"/>
        <v>0.67763157894736847</v>
      </c>
      <c r="N28" s="7">
        <f t="shared" si="12"/>
        <v>-4.5724737082764033E-4</v>
      </c>
      <c r="O28" s="1">
        <f t="shared" si="13"/>
        <v>1.3999999999999568E-3</v>
      </c>
      <c r="P28" s="1">
        <f t="shared" si="14"/>
        <v>3.0000000000002247E-4</v>
      </c>
      <c r="Q28" s="1">
        <f t="shared" si="15"/>
        <v>3.4399999999999986E-2</v>
      </c>
      <c r="R28" s="1">
        <f t="shared" si="16"/>
        <v>7.3714285714293476E-3</v>
      </c>
      <c r="S28" s="1">
        <f t="shared" si="17"/>
        <v>0.48567142857142936</v>
      </c>
    </row>
    <row r="29" spans="1:19" x14ac:dyDescent="0.35">
      <c r="A29" s="2">
        <v>0.89166666666666661</v>
      </c>
      <c r="C29" s="1">
        <v>0.9667</v>
      </c>
      <c r="D29" s="1">
        <v>0.4783</v>
      </c>
      <c r="E29" s="4">
        <v>54712000</v>
      </c>
      <c r="F29" s="6">
        <f t="shared" si="0"/>
        <v>1.3177159590043175E-3</v>
      </c>
      <c r="G29" s="5">
        <f t="shared" si="1"/>
        <v>72000</v>
      </c>
      <c r="H29" s="7">
        <f t="shared" si="5"/>
        <v>0</v>
      </c>
      <c r="I29" s="1">
        <v>0.43709999999999999</v>
      </c>
      <c r="J29" s="4">
        <v>49999000</v>
      </c>
      <c r="K29" s="6">
        <f t="shared" si="2"/>
        <v>1.0210619043804492E-3</v>
      </c>
      <c r="L29" s="5">
        <f t="shared" si="3"/>
        <v>51000</v>
      </c>
      <c r="M29" s="11">
        <f t="shared" si="4"/>
        <v>0.58536585365853655</v>
      </c>
      <c r="N29" s="7">
        <f t="shared" si="12"/>
        <v>-2.2872827081421576E-4</v>
      </c>
      <c r="O29" s="1">
        <f t="shared" si="13"/>
        <v>1.0999999999999899E-3</v>
      </c>
      <c r="P29" s="1">
        <f t="shared" si="14"/>
        <v>0</v>
      </c>
      <c r="Q29" s="1">
        <f t="shared" si="15"/>
        <v>3.3299999999999996E-2</v>
      </c>
      <c r="R29" s="1">
        <f t="shared" si="16"/>
        <v>0</v>
      </c>
      <c r="S29" s="1">
        <f t="shared" si="17"/>
        <v>0.4783</v>
      </c>
    </row>
    <row r="30" spans="1:19" x14ac:dyDescent="0.35">
      <c r="C30" s="1">
        <v>0.96739999999999993</v>
      </c>
      <c r="D30" s="1">
        <v>0.47840000000000005</v>
      </c>
      <c r="E30" s="4">
        <v>54760000</v>
      </c>
      <c r="F30" s="6">
        <f t="shared" si="0"/>
        <v>8.7732124579620319E-4</v>
      </c>
      <c r="G30" s="5">
        <f t="shared" si="1"/>
        <v>48000</v>
      </c>
      <c r="H30" s="7">
        <f t="shared" si="5"/>
        <v>2.0907380305246193E-4</v>
      </c>
      <c r="I30" s="1">
        <v>0.43709999999999999</v>
      </c>
      <c r="J30" s="4">
        <v>50032000</v>
      </c>
      <c r="K30" s="6">
        <f t="shared" si="2"/>
        <v>6.6001320026409793E-4</v>
      </c>
      <c r="L30" s="5">
        <f t="shared" si="3"/>
        <v>33000</v>
      </c>
      <c r="M30" s="11">
        <f t="shared" si="4"/>
        <v>0.59259259259259256</v>
      </c>
      <c r="N30" s="7">
        <f t="shared" si="12"/>
        <v>0</v>
      </c>
      <c r="O30" s="1">
        <f t="shared" si="13"/>
        <v>6.9999999999992291E-4</v>
      </c>
      <c r="P30" s="1">
        <f t="shared" si="14"/>
        <v>1.000000000000445E-4</v>
      </c>
      <c r="Q30" s="1">
        <f t="shared" si="15"/>
        <v>3.2600000000000073E-2</v>
      </c>
      <c r="R30" s="1">
        <f t="shared" si="16"/>
        <v>4.6571428571454531E-3</v>
      </c>
      <c r="S30" s="1">
        <f t="shared" si="17"/>
        <v>0.48305714285714552</v>
      </c>
    </row>
    <row r="31" spans="1:19" x14ac:dyDescent="0.35">
      <c r="A31" s="2">
        <v>0.90555555555555556</v>
      </c>
      <c r="C31" s="1">
        <v>0.97860000000000003</v>
      </c>
      <c r="D31" s="1">
        <v>0.47989999999999999</v>
      </c>
      <c r="E31" s="4">
        <v>55572633</v>
      </c>
      <c r="F31" s="6">
        <f t="shared" si="0"/>
        <v>1.4839901387874388E-2</v>
      </c>
      <c r="G31" s="5">
        <f t="shared" si="1"/>
        <v>812633</v>
      </c>
      <c r="H31" s="7">
        <f t="shared" si="5"/>
        <v>3.1354515050165954E-3</v>
      </c>
      <c r="I31" s="1">
        <v>0.43569999999999998</v>
      </c>
      <c r="J31" s="4">
        <v>50455261</v>
      </c>
      <c r="K31" s="6">
        <f t="shared" si="2"/>
        <v>8.4598057243363556E-3</v>
      </c>
      <c r="L31" s="5">
        <f t="shared" si="3"/>
        <v>423261</v>
      </c>
      <c r="M31" s="11">
        <f t="shared" si="4"/>
        <v>0.65752645453412673</v>
      </c>
      <c r="N31" s="7">
        <f t="shared" si="12"/>
        <v>-3.202928391672466E-3</v>
      </c>
      <c r="O31" s="1">
        <f t="shared" si="13"/>
        <v>1.1200000000000099E-2</v>
      </c>
      <c r="P31" s="1">
        <f t="shared" si="14"/>
        <v>1.4999999999999458E-3</v>
      </c>
      <c r="Q31" s="1">
        <f t="shared" si="15"/>
        <v>2.1399999999999975E-2</v>
      </c>
      <c r="R31" s="1">
        <f t="shared" si="16"/>
        <v>2.8660714285712965E-3</v>
      </c>
      <c r="S31" s="1">
        <f t="shared" si="17"/>
        <v>0.48276607142857131</v>
      </c>
    </row>
    <row r="33" spans="4:6" x14ac:dyDescent="0.35">
      <c r="D33" s="8">
        <v>119990958</v>
      </c>
      <c r="E33" s="3">
        <f>D33/C29</f>
        <v>124124297.09320368</v>
      </c>
      <c r="F33" s="9">
        <f>E33-D33</f>
        <v>4133339.0932036787</v>
      </c>
    </row>
    <row r="34" spans="4:6" x14ac:dyDescent="0.35">
      <c r="F34" s="7">
        <f>F33/E33</f>
        <v>3.3299999999999969E-2</v>
      </c>
    </row>
    <row r="35" spans="4:6" x14ac:dyDescent="0.35">
      <c r="F35" s="1">
        <f>D29+F34</f>
        <v>0.51159999999999994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2022-10-02T23:27:21Z</dcterms:created>
  <dcterms:modified xsi:type="dcterms:W3CDTF">2022-10-04T01:26:56Z</dcterms:modified>
</cp:coreProperties>
</file>