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filterPrivacy="1" defaultThemeVersion="124226"/>
  <xr:revisionPtr revIDLastSave="0" documentId="13_ncr:1_{6F51E71D-6152-49D2-A10D-6FBB6E7C5625}" xr6:coauthVersionLast="47" xr6:coauthVersionMax="47" xr10:uidLastSave="{00000000-0000-0000-0000-000000000000}"/>
  <bookViews>
    <workbookView xWindow="-120" yWindow="-120" windowWidth="20730" windowHeight="11040" firstSheet="1" activeTab="2" xr2:uid="{00000000-000D-0000-FFFF-FFFF00000000}"/>
  </bookViews>
  <sheets>
    <sheet name="CB_DATA_" sheetId="2" state="veryHidden" r:id="rId1"/>
    <sheet name="Dados" sheetId="1" r:id="rId2"/>
    <sheet name="Dados padronizados" sheetId="7" r:id="rId3"/>
    <sheet name="Composicao_Produtividade_S1_v1" sheetId="3" r:id="rId4"/>
    <sheet name="Composicao_Produtividade_S2_v1" sheetId="5" r:id="rId5"/>
    <sheet name="Baseline_Produtividade_QPPO_v1" sheetId="6" r:id="rId6"/>
  </sheets>
  <definedNames>
    <definedName name="CB_003a89a7e6bb4feb94ca5ac86d1c982f" localSheetId="1" hidden="1">Dados!$Z$4</definedName>
    <definedName name="CB_10011e496c5148408c298fa76d395c86" localSheetId="1" hidden="1">Dados!#REF!</definedName>
    <definedName name="CB_116a3c5daead451d9c458e272145fdad" localSheetId="1" hidden="1">Dados!$AD$4</definedName>
    <definedName name="CB_1742b3027b524f54a9a502a424dac19a" localSheetId="0" hidden="1">#N/A</definedName>
    <definedName name="CB_201e22cc745f42a4b70f1913aefb34ab" localSheetId="1" hidden="1">Dados!$AB$8</definedName>
    <definedName name="CB_2133b70fe1a64834a087d0406c059ac4" localSheetId="0" hidden="1">#N/A</definedName>
    <definedName name="CB_2aaa8cc7c76642879b6ccd20a944ac1f" localSheetId="1" hidden="1">Dados!$AA$8</definedName>
    <definedName name="CB_3046c5aff6c6446497ac3b9363693541" localSheetId="1" hidden="1">Dados!#REF!</definedName>
    <definedName name="CB_312772c77d874a458708a4ac235565cd" localSheetId="1" hidden="1">Dados!$AB$4</definedName>
    <definedName name="CB_3bf6473417cf4addaf08d0a4d8c12641" localSheetId="0" hidden="1">#N/A</definedName>
    <definedName name="CB_4139a019e7564978bd873e1d0211f1d8" localSheetId="1" hidden="1">Dados!$Z$15</definedName>
    <definedName name="CB_4186970ff96441cda67628870cd872ad" localSheetId="1" hidden="1">Dados!#REF!</definedName>
    <definedName name="CB_512e4998af554fd4a1df1a32f22e09a3" localSheetId="0" hidden="1">#N/A</definedName>
    <definedName name="CB_554a808dbde84600b383cdd9fe6eef4c" localSheetId="1" hidden="1">Dados!$Z$13</definedName>
    <definedName name="CB_569d8d51dfac4104974b4206be7ee0f5" localSheetId="1" hidden="1">Dados!#REF!</definedName>
    <definedName name="CB_7cff5dd7ae494d938c02e822049ff108" localSheetId="0" hidden="1">#N/A</definedName>
    <definedName name="CB_7d1f0bd34f9a4dca8a59ebe7bc270272" localSheetId="0" hidden="1">#N/A</definedName>
    <definedName name="CB_7d9d85503cd348299db52a1033efdb1c" localSheetId="0" hidden="1">#N/A</definedName>
    <definedName name="CB_833f0c3f35324f22b6e5d5c344861bf6" localSheetId="1" hidden="1">#N/A</definedName>
    <definedName name="CB_853d855a09d544039903cfcd7a986d43" localSheetId="1" hidden="1">Dados!#REF!</definedName>
    <definedName name="CB_85496a6d61254ffc92e5494d3f08779f" localSheetId="1" hidden="1">Dados!$AC$8</definedName>
    <definedName name="CB_8e673a7069db49549cc18942e6f69518" localSheetId="0" hidden="1">#N/A</definedName>
    <definedName name="CB_8fc519f178b543168dc3157524591600" localSheetId="1" hidden="1">Dados!$AD$8</definedName>
    <definedName name="CB_9597c3207a3c434fb5c4991de884b522" localSheetId="1" hidden="1">Dados!#REF!</definedName>
    <definedName name="CB_9afbc2dd58864209943826767218c14d" localSheetId="1" hidden="1">Dados!#REF!</definedName>
    <definedName name="CB_9b1eb02c20f94c0095adc5b9d7599b1c" localSheetId="1" hidden="1">Dados!$Z$5</definedName>
    <definedName name="CB_9b75db4b30cf4bf3924e837d5df731fc" localSheetId="1" hidden="1">Dados!$Z$8</definedName>
    <definedName name="CB_9c394eaf18cf4c31abea96a8f4668d9a" localSheetId="1" hidden="1">Dados!$AA$4</definedName>
    <definedName name="CB_a1375a7b73b14e4c845d51c7725fb073" localSheetId="1" hidden="1">Dados!$Y$8</definedName>
    <definedName name="CB_bdffd08ee1714aa08c638a0c7bedc90a" localSheetId="1" hidden="1">Dados!$Z$12</definedName>
    <definedName name="CB_bfdf3365208949b9a3ebc98b271aec4d" localSheetId="1" hidden="1">Dados!#REF!</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"'638385755322988672"</definedName>
    <definedName name="CB_Block_00000000000000000000000000000001" localSheetId="1" hidden="1">"'638385755323433007"</definedName>
    <definedName name="CB_Block_00000000000000000000000000000003" localSheetId="0" hidden="1">"'11.1.2926.0"</definedName>
    <definedName name="CB_Block_00000000000000000000000000000003" localSheetId="1" hidden="1">"'11.1.2926.0"</definedName>
    <definedName name="CB_BlockExt_00000000000000000000000000000003" localSheetId="0" hidden="1">"'11.1.2.2.000"</definedName>
    <definedName name="CB_BlockExt_00000000000000000000000000000003" localSheetId="1" hidden="1">"'11.1.2.2.000"</definedName>
    <definedName name="CB_c042836e7fd6414fa27044276600e08b" localSheetId="1" hidden="1">Dados!$Y$4</definedName>
    <definedName name="CB_c4bbe15cb66241d6b9b9652870fd4f96" localSheetId="1" hidden="1">Dados!$Z$16</definedName>
    <definedName name="CB_d0fcc5c786f2455c91cfc90a7e79f652" localSheetId="0" hidden="1">#N/A</definedName>
    <definedName name="CB_d2866eb6b1bc4c598f3a59631026b829" localSheetId="1" hidden="1">Dados!$AC$4</definedName>
    <definedName name="CB_e35d2d8429754bfa8c5b6c29db581fd6" localSheetId="0" hidden="1">#N/A</definedName>
    <definedName name="CB_ec5b731aa85848158db46f519c602b21" localSheetId="1" hidden="1">Dados!#REF!</definedName>
    <definedName name="CB_ef268ef168444f4880d31d1dcaea3f57" localSheetId="1" hidden="1">Dados!#REF!</definedName>
    <definedName name="CB_f5c3c4a5ac3345a18d745deb61cf529b" localSheetId="1" hidden="1">Dados!#REF!</definedName>
    <definedName name="CB_fed9f760f0e044d8a5734c10e3723421" localSheetId="1" hidden="1">Dados!#REF!</definedName>
    <definedName name="CBCR_00daec62ac964f8ea8ca35388707b72d" localSheetId="0" hidden="1">CB_DATA_!$A$10006</definedName>
    <definedName name="CBCR_014ec02926244adba145f26d7997cbaf" localSheetId="1" hidden="1">Dados!#REF!</definedName>
    <definedName name="CBCR_03474cfc486544c782c160d054d8fe7e" localSheetId="1" hidden="1">Dados!#REF!</definedName>
    <definedName name="CBCR_0814e378decf4ba98145ac1107238d8c" localSheetId="1" hidden="1">Dados!#REF!</definedName>
    <definedName name="CBCR_09c80f0fc56641ef830594d1459a45ee" localSheetId="1" hidden="1">Dados!$E$5</definedName>
    <definedName name="CBCR_0e039cca3ef5437faf1390a726a9fb38" localSheetId="1" hidden="1">Dados!$K$11</definedName>
    <definedName name="CBCR_0e6bfba7f21a4e3a9d940bda193e666e" localSheetId="0" hidden="1">CB_DATA_!$B$10003</definedName>
    <definedName name="CBCR_0e80237d985c4ed6bc04794785563547" localSheetId="1" hidden="1">Dados!$Q$5</definedName>
    <definedName name="CBCR_136b4f900fbe4e67a2d69d7141afae8a" localSheetId="1" hidden="1">Dados!$S$11</definedName>
    <definedName name="CBCR_1e5c2e8e5f5144acbae69a34a34ccb90" localSheetId="1" hidden="1">Dados!$X$8:$AC$9</definedName>
    <definedName name="CBCR_4148110c09a54220ab3ae3924dec35cc" localSheetId="1" hidden="1">Dados!#REF!</definedName>
    <definedName name="CBCR_416e382fa54b487fa30f4b85404ebd67" localSheetId="1" hidden="1">Dados!$S$5</definedName>
    <definedName name="CBCR_47dacd459c234e3eb0b79fce6a4199fb" localSheetId="0" hidden="1">CB_DATA_!$B$10006</definedName>
    <definedName name="CBCR_4f100b18414a40d29814e556bf302a4d" localSheetId="1" hidden="1">Dados!#REF!</definedName>
    <definedName name="CBCR_50ca70e7e3da48138bc0205ef7d59989" localSheetId="1" hidden="1">Dados!$M$5</definedName>
    <definedName name="CBCR_5393d48a5aa64ec9b2f56b70b10807a4" localSheetId="1" hidden="1">Dados!#REF!</definedName>
    <definedName name="CBCR_615b0fec8f6b48cfb03d69307e5a58fb" localSheetId="0" hidden="1">CB_DATA_!$A$10002</definedName>
    <definedName name="CBCR_6369078cbe93463cba50451ca11c51e3" localSheetId="1" hidden="1">Dados!$G$5</definedName>
    <definedName name="CBCR_6ade052a64bf419cb2f8d0e0b2325487" localSheetId="1" hidden="1">Dados!$F$5</definedName>
    <definedName name="CBCR_6d4945080f534609b9c327a9a07ed9a4" localSheetId="1" hidden="1">Dados!$M$11</definedName>
    <definedName name="CBCR_6da9a8f35ba141338aeb83277c376ef9" localSheetId="1" hidden="1">Dados!$G$9</definedName>
    <definedName name="CBCR_6fa3f3acabe14d9389d16d020649ba0f" localSheetId="1" hidden="1">Dados!$R$5</definedName>
    <definedName name="CBCR_72242844dd9a429bb389c0989c0cf470" localSheetId="1" hidden="1">Dados!$J$11</definedName>
    <definedName name="CBCR_73ed6cebcd7d4e53b280bd3f074131d2" localSheetId="1" hidden="1">Dados!#REF!</definedName>
    <definedName name="CBCR_74df48e39a2642038ef2b85cdc5ca307" localSheetId="0" hidden="1">CB_DATA_!$A$10001</definedName>
    <definedName name="CBCR_754a93b4d67741b4b5bb12b0b52f26e2" localSheetId="1" hidden="1">Dados!$E$11</definedName>
    <definedName name="CBCR_79d9752b83684ed290c3d5dc3cda1401" localSheetId="1" hidden="1">Dados!#REF!</definedName>
    <definedName name="CBCR_7d043482be2540658897ead139b7b4c0" localSheetId="1" hidden="1">Dados!$I$11</definedName>
    <definedName name="CBCR_7d8caef836ff4f2fa85e9ce506d6d9b6" localSheetId="1" hidden="1">Dados!#REF!</definedName>
    <definedName name="CBCR_7e1b30ac09a048c09745d4e4645e4606" localSheetId="1" hidden="1">Dados!#REF!</definedName>
    <definedName name="CBCR_862b4a5cd15e45a58a8278371ad5bdcf" localSheetId="1" hidden="1">Dados!$C$3:$E$5</definedName>
    <definedName name="CBCR_89930aee24b244579da5e0a8f2319b32" localSheetId="1" hidden="1">Dados!#REF!</definedName>
    <definedName name="CBCR_89c47e7b5bde4b77af89d518d2074635" localSheetId="0" hidden="1">CB_DATA_!$D$10003</definedName>
    <definedName name="CBCR_8fc22851dd4a4200a2dc0adf0eda2755" localSheetId="1" hidden="1">Dados!#REF!</definedName>
    <definedName name="CBCR_9431ff03dd0b41529e4aef9c18aa3ee9" localSheetId="1" hidden="1">Dados!$J$5</definedName>
    <definedName name="CBCR_a2b6dd801b2647a1a932615d44e475a6" localSheetId="0" hidden="1">CB_DATA_!$C$10006</definedName>
    <definedName name="CBCR_a42a12d384ec40ff85c92e876a5a5e1e" localSheetId="1" hidden="1">Dados!$Q$11</definedName>
    <definedName name="CBCR_a4a3865410a04cbb882c1099e4c46db1" localSheetId="1" hidden="1">Dados!$K$5</definedName>
    <definedName name="CBCR_a98d8f103f9d444dbd092c92ca5406b3" localSheetId="1" hidden="1">Dados!$O$5</definedName>
    <definedName name="CBCR_a9cb9d9129e54c06a92f0bcfe4a42270" localSheetId="1" hidden="1">Dados!$N$5</definedName>
    <definedName name="CBCR_abacaeb77cb0421cadda148200cd3603" localSheetId="1" hidden="1">Dados!$O$11</definedName>
    <definedName name="CBCR_b42b3de92ae949fdb1b8eaacf22ca6a4" localSheetId="1" hidden="1">Dados!$R$11</definedName>
    <definedName name="CBCR_b4baa2342e5b4a3699e683b00222ff00" localSheetId="0" hidden="1">CB_DATA_!$C$10003</definedName>
    <definedName name="CBCR_bf95445ccf17432ca5147b61877036d9" localSheetId="0" hidden="1">CB_DATA_!$A$10003</definedName>
    <definedName name="CBCR_cb0b685bf73e43ff9415d375bc685635" localSheetId="0" hidden="1">CB_DATA_!$D$10006</definedName>
    <definedName name="CBCR_d4683a0efe914cdba1201d60fa2e77b6" localSheetId="1" hidden="1">Dados!#REF!</definedName>
    <definedName name="CBCR_dab5024861614751a79afab23164a063" localSheetId="1" hidden="1">Dados!$F$11</definedName>
    <definedName name="CBCR_def34680ba5e49ba96b074af02c987ff" localSheetId="1" hidden="1">Dados!#REF!</definedName>
    <definedName name="CBCR_e22c3fa37f7d461e8c367c117656527e" localSheetId="1" hidden="1">Dados!#REF!</definedName>
    <definedName name="CBCR_f378d22cd4d74bcc83878f05aa539ba9" localSheetId="1" hidden="1">Dados!#REF!</definedName>
    <definedName name="CBCR_f527d2f536f7416c88ccc54c169ae263" localSheetId="1" hidden="1">Dados!#REF!</definedName>
    <definedName name="CBCR_f6d44777c0314d4c8095f2d532c3745f" localSheetId="1" hidden="1">Dados!$I$5</definedName>
    <definedName name="CBCR_f834500bdf41461998db65a95ae10620" localSheetId="1" hidden="1">Dados!#REF!</definedName>
    <definedName name="CBCR_f9f6025f630643459333d14ed400d536" localSheetId="1" hidden="1">Dados!#REF!</definedName>
    <definedName name="CBCR_fc8f568d066746498b2d01fae4225dba" localSheetId="1" hidden="1">Dados!$G$11</definedName>
    <definedName name="CBCR_fce6b6d0c4b04bc18c83859ba2eec13a" localSheetId="1" hidden="1">Dados!#REF!</definedName>
    <definedName name="CBCR_fdfed79bcd33455f8797a61e377528eb" localSheetId="1" hidden="1">Dados!$N$11</definedName>
    <definedName name="CBCR_ff0768855fb342e999252ac73238ec94" localSheetId="1" hidden="1">Dados!$H$9</definedName>
    <definedName name="CBWorkbookPriority" localSheetId="0" hidden="1">-1288050902</definedName>
    <definedName name="CBx_be7a80a776664ec3a0aa7304250d785e" localSheetId="0" hidden="1">"'Dados'!$A$1"</definedName>
    <definedName name="CBx_ccb4fbcfcdba4ceaa2178001f5fcc71e" localSheetId="0" hidden="1">"'CB_DATA_'!$A$1"</definedName>
    <definedName name="CBx_Sheet_Guid" localSheetId="0" hidden="1">"'ccb4fbcf-cdba-4cea-a217-8001f5fcc71e"</definedName>
    <definedName name="CBx_Sheet_Guid" localSheetId="1" hidden="1">"'be7a80a7-7666-4ec3-a0aa-7304250d785e"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Produtividade">Dados!$Y$4</definedName>
    <definedName name="Qualidade">Dados!$Y$5</definedName>
    <definedName name="S1_ANALISE_PROD">Dados!$Y$4</definedName>
    <definedName name="S1_ANALISE_QUA">Dados!$Y$5</definedName>
    <definedName name="S2_ARQUITETURA_PROD">Dados!#REF!</definedName>
    <definedName name="S2_ARQUITETURA_QUA">Dados!#REF!</definedName>
    <definedName name="S3_CONSTRUCAO_PROD">Dados!$Y$8</definedName>
    <definedName name="S3_CONSTRUCAO_QUA">Dados!$Y$9</definedName>
    <definedName name="S4_TESTE_PROD">Dados!$Y$12</definedName>
    <definedName name="S4_TESTES_PROD">Dados!$Y$12</definedName>
    <definedName name="S4_TESTES_QUA">Dados!$Y$13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06" i="2" l="1"/>
  <c r="A10003" i="2"/>
  <c r="P2" i="2"/>
  <c r="D10006" i="2" l="1"/>
  <c r="C10006" i="2"/>
  <c r="B10006" i="2" s="1"/>
  <c r="D10003" i="2"/>
  <c r="C10003" i="2"/>
  <c r="B10003" i="2" l="1"/>
  <c r="Z4" i="1"/>
  <c r="Z13" i="1"/>
  <c r="Z12" i="1"/>
  <c r="Z9" i="1"/>
  <c r="Z8" i="1"/>
  <c r="Z15" i="1" s="1"/>
  <c r="Z5" i="1"/>
  <c r="Z16" i="1" s="1"/>
  <c r="A10002" i="2"/>
  <c r="A10001" i="2"/>
  <c r="B11" i="2"/>
  <c r="A11" i="2"/>
</calcChain>
</file>

<file path=xl/sharedStrings.xml><?xml version="1.0" encoding="utf-8"?>
<sst xmlns="http://schemas.openxmlformats.org/spreadsheetml/2006/main" count="232" uniqueCount="79">
  <si>
    <t>Min</t>
  </si>
  <si>
    <t>Média</t>
  </si>
  <si>
    <t>Max</t>
  </si>
  <si>
    <t>Produtividade</t>
  </si>
  <si>
    <t>Variável de Decisão para a Escolha</t>
  </si>
  <si>
    <t>Valor Usado em Cenário de Decisão Específico</t>
  </si>
  <si>
    <t>Valor de Simulação Escolha 1</t>
  </si>
  <si>
    <t>Valor de Simulação Escolha 2</t>
  </si>
  <si>
    <t>Valor de Simulação Escolha 3</t>
  </si>
  <si>
    <t>Valor de Simulação Escolha 4</t>
  </si>
  <si>
    <t>NA</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</si>
  <si>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</si>
  <si>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</si>
  <si>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</si>
  <si>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</si>
  <si>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</si>
  <si>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</si>
  <si>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</si>
  <si>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</si>
  <si>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</si>
  <si>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</si>
  <si>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</si>
  <si>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</si>
  <si>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ccb4fbcf-cdba-4cea-a217-8001f5fcc71e</t>
  </si>
  <si>
    <t>CB_Block_0</t>
  </si>
  <si>
    <t>Decisioneering:7.0.0.0</t>
  </si>
  <si>
    <t>be7a80a7-7666-4ec3-a0aa-7304250d785e</t>
  </si>
  <si>
    <t>CB_Block_7.0.0.0:1</t>
  </si>
  <si>
    <t>StartOptEquations</t>
  </si>
  <si>
    <t>Decisioneering:7.4.0.0</t>
  </si>
  <si>
    <t>CB_Block_7.4.0.0:2</t>
  </si>
  <si>
    <t>Decisioneering:11.1.1000.0</t>
  </si>
  <si>
    <t>Qualidade</t>
  </si>
  <si>
    <t>Simulação de Monte Carlo</t>
  </si>
  <si>
    <t>CB_Block_11.1.1000.0:2</t>
  </si>
  <si>
    <t>S1-ANÁLISE</t>
  </si>
  <si>
    <t>S4-TESTES</t>
  </si>
  <si>
    <t>Valor de Simulação Escolha 5</t>
  </si>
  <si>
    <t>Média de Qualidade Total:</t>
  </si>
  <si>
    <t>Simulações</t>
  </si>
  <si>
    <t>Valor de Simulação Escolha 6</t>
  </si>
  <si>
    <t>㜸〱敤㕣㕢㙣㈴㔷㤹敥㔳敥㙡㜷戵敤戱㌳㜶㉥ㄳ㐲㘲㜲㠵㜸㜰挶㤳っ㈱挰㌰昸㤲戹〴捦搸ㄹ㝢㈶㈰ㄶ昵㤴扢㑦㡤㙢愶慢捡愹慡昶搸㈱㔲㈲〸㌷ㄱ㐰ちㄷㄱㄲ㜶㔱㐰㤱㜸㘱㜷戵ㄲ昷ㄷ挴㑡㡢㔰㤰㜸㠰㤵㔶摡㠷㉣㕡敤㈲㠱搰㐸扣昰㠰〴摦㜷慡慡扢扡摢㕤㜶㍡〹㌸挸㘷搲扦㑦㥤㕢㥤㜳晥敢昹晦㔳挹㠹㕣㉥昷㘷㈴晥㘵捡㌳㜳搳搲㘶㄰㑡㘷㜲搶慢搵㘴㈵戴㍤㌷㤸㥣昶㝤㜳㜳摥づ挲㍥㌴㈸㤴㙤搴〷㝡㌹戰ㅦ㤳挵昲扡昴〳㌴搲㜳戹㘲搱搰㔰捦㐱昸ㅢ㐹ㅥっ昶ㅡ捣〳㉣捦捥㉣慣㕣挲愸㑢愱攷换㠳攳攷愳扥㐷愷愶㈶愷㈶て㍦㜰昸ㅤ㤳㠷づ㡥捦搶㙢㘱摤㤷㐷㕤㔹て㝤戳㜶㜰㝣戱扥㔲戳㉢敦㤷㥢换摥㘵改ㅥ㤵㉢㠷敥㕤㌱敦㝢攷搴㝤㐷㡥㔸て㍣昰捥㐱扣㍡㜷㘶㜶㘶搱㤷㔶昰ㅡ㡤愹㜳捡昷捤挹㡡捤戵㐹改摢敥挵挹搹ㄹ晣㤷㥡㍦㥥敥㥦㕣㕡㤵㌲攴慢愵㉦摤㡡っっ㜴ㅣ㜰愶㠳愰敥慣㜱昳っ攷㌸㤶㕡㌱㠳㔰㜷㘶㘵慤㘶㌸挹愸㐵㘷〱㝢㔷㌳㌷〷㥤㈵改〶㜶㘸慦摢攱㘶挱㔹挶㐰搵㈱攷㕣㈰捦㥡敥㐵㜹挶㜴愴敥㥣愸摢搵㝣㤴㜲㝤㜷㈵㐳愴㈷愶㤶㍦㌹ㅤ㌸戳慢愶慦㘶ㄴ㜰㘳㌲摡ㅥ昷㉢慤㙤㙦敢㍥㉥愷慥摥挰㌱敦攸摥づ㌵攷㑤扦搱㜲愲㝢换㜸昱慤㌳戸愷㝢晢搴ㅥ戵昶㜹㕢昷㍥㙡㉢㕢㕢㡢㠱㤸扥搵㡥㘲㌱㐶㠱愰㥦愰㐸㐰〴ㅡ㈵㠲〱㠲㐱〰㤱晦〳戸㈴摤㤱㔵㕡搹搴捡㉢㕡戹愲㤵慢㕡㔹㙡㘵㑢㉢㕦搴捡慢㕡搹搶捡㤷戴昲㘵戴㐹㔲戱扦㕦㡢搳㝦㉥㍥扤戸愱晦摢昴搳慢㙦摦㝦改〷扦昹挴攰㍥㌴㝡㌸㥥搴㥣㙦㕥〱愹㌵愹昸昰攴㈱晥摢㥥㉢挰ㄴ搶ㄱ敢㝥㙢㙡慡㝡攴㤰㜹慦愹㜳㔹ㄹ挸㙦㈱㤴ㄱ戴ㅤ戴ㅥ戱摤慡㜷㐵攱敥愶ㄹ㌳㤰捤㡤㥢㠸敢㘶扣扡㕢つ摥戴㜵攵㔲㘸㠶昲挶昶扡收㈰ㅤ摤㤶挰㔶㌲㔰敦扢戹扤摢㜹戳㔶㤷搳ㅢ㜶㔴晤收戶㙡㘷搱昷㔶扡搷ㅥ昷攵愳㡤摡㡥ㄹ㑤㐳愸慤慢戱㍢㔶ㄹ㔵㐵昳ㅡ㥦㕤昵〲改慡改㑤㌸㡢㜶攵戲昴㤷㈴㐵愲慣慡愵㕥换慡㤸敢㈷ㄶ㕣㉣ㄴ摣㕡扤㌵㕤㙡㍤戸ㄱ㠲㤹㘵ㄵ昳㕤㤳㝥戸戹㙣慥搴攴㜵㉤㑤愲㜷愲攲㐰㑢昱㜱慦㔲て㘶㍤㌷昴扤㕡㙢捤㜴㜵摤㠴愴愹㥥昶慡㌲㥦捦㈹愱〰㠱摢搷㈷㐴敥敥敥扣愰㄰㤱㐲㌱ㄹ昹㠶㔶戲㥢㍣㡢搵㘱ㄵ㌵㐹㥡搴㙥摦㘶㌰捥㔷挹㤸っづ㑣慤㠹晡㠳㉦㝤敢㌶挳㌶㌰昷晡㌶搶戴搱㜸昵て慥㑢㌷㍣㘹扡搵㥡昴㌳戵㥦攰㡣㡣㘱〰晤㉡〴㐲搷摤愳慡ㄳㅢ㘲㔳扦㘲㔷挳搵挲慡戴㉦慥㠶㈸㠳㠶㉣ㄶ戹戵ㅤ挹戸〶㐵挶㝥㠲㔱㠰㔲㈹㔷ㄸ㘳愳㐲〹㈹愷㔳㍡㘵昰㜲㡢㈰㘷扦ㄶ㕥ㅥ戴㡥摢戵㔰㐶㐲㜹搸〲㐶㈲慤愶搰㌷㐴ㄲ昵捤㑡愴㌰挶慣㔹㔰愹㘹扢攱㘶㤳㙦㍢戸㈴㈲愲㍤㔹戰敢㘴〱㐵㐱慢㍣挸攰㌵㄰㑤㥢㌴挸㙥㥣㈲㈲戲㐱㠶㘶挷挸慤㐴挶昶ㄹ㌲〲敤搳㐴挸搶㠷扡换〸ㄲ㝢㈷㤱戲㔳㔷㝥摣㤳㘶㕢搹昲㤱㌴扢ㄶㅢ㘷㕣㐷㜰㍤挱つ〴〷〰挴晦㐱挲㔱捡㈱摦㥡㡣㌷攱搹戸㠹攰捤〰㤰㑦〶㘵㑥㉣慡㘸㐳敤挴㡥㘴扢㈱搸挹捡㈸㡥㐴ㄱ㉤攳㠶㥤㌹攴㈸㐴挷㔶攷敥搰戵㜹愵㘳敦散㑥㥢改攵㤰㈲㌳㥡愶搷扡㑤搳昴㐶戰㘹㡦㝡敢ㄶ㜴㌵挶〹摥〲㔰㌲㙥㈵㠴㜲愱挱扢㌳㡢㥥㈶攵ㅢ挲㉣㡡㡣愱ㅥㄵ㝣㑣挸㍣〲㘴〸戹㡥攳换㥥つ㑤㜳㜰挲㝡挳摢搰〷扢昳㜷㡣昴㌶扤戹愷㜷攸㉦㝡㠵㔶昴㙤㘰㉦昱摦㕤㜵捣ㅤ愸㌶敥㈴戸ぢ愰㑤挷昰昴晤㑡㍤〵捡㉣㜶㔲㤸摢㑦慦㡢戲㜲㤷㌷搷愴搲㐰㠳搶戲改㕦㤴㈱㍣ㄸ愷收㘰ぢ㝢扥㉦㙢㌸搴㔶㔵〱捦㉦搷户ㄶ〶挷㝤捦㘱昹㥥㡤ㅣ扣㈱ㄴ㐳㍥慦昵攵摡㙣攴っ㕢㌳攵㜳㑡㔱づ㜵昰扤摤㠵㐴慡㔳㉢㜹戱㕦昶昹㜲㑦㤲昴㈰㐹摥㠶㙤㌵敥〶㠰㤴㄰扦敡㉡㔱づ戲搹摢㔵戳㔶㡢㤵ㅥ扥㡣搳㐹㥢て戱㐳㡥っ㐴づ摢ㄹ昸て㠲㈱㘷挹㜶ㅡ挲㘲挰㔹㤴㝥〵扥〵扢㈶㑢㤱㕢㤶愲㘶㑦㔶扣㐱㘴㐵㕦㕦挷㜹㍡挳扦愶攸愴㑤㑡㘴㜲㝢㘶㘵挶㔹扣㐹㔴㜴㐳㔲愸㘴戸㠶ㅡㄲ㠸㤴挷戶㝢㈲愶〷ㄱ㜳て㌶捥㌸㐴㌰㐵㜰ㄸ㐰晦㌹㈴捤㑥㌷㥥攱戰晥㜵扡戴换攵㕣㤱㘸㔰㉥挲㤷扡ち慢㈳㝣捤㍢〸敥〷㘸㌳㝦攸㠰捣㈰㐴㠵昲ㄴ㈱慡㌰㠶㜵摥㤶㔷㐸〳晢㉣〴㤶㘶敢㐱攸㌹㡣㉣つ㔹㜳摥ㄹ㉦㥣戳㠳㌵㐴愲㐶慤㌸昳挸慡㜴㐱㕤㍥㙣㥦戶㌲㙦㙤㑤㔶つ㙢挹慢㐳戴㥤㥡摢つ〷㜳㙣〷㙣㐹㜵㌶搷〴㔲㙦攷㘳っ㈱戰搳捡摦㑡㙦散㡥扣摦㍣昴つ㌷㜷㜴搹づ㙢㜲挰㡡㤸㡥昹愲㠵㕤㐴攴愰摡㙦㉤慦晡㔲捥つ㔹㈷㝣扢㕡戳㕤㐹㘴挰挶㘴戰㙥㕥㕥㐴㤴㘰搱㘳っ搰㜳㠷慣㘵摦㜴㠳㌵㤳〱挵捤晤㉤㑦㉡㉣愲㕢㌳戶ㅢ攰㌵ち㡢捣て㕢㑢慢摥ㄵ㐴㙣敢㡥㝢挲㕣ぢ㜶〵㔶㐸昴㔱㔲愸ㄱ㥡搰㌴㔱搴㡡扤攲㠷〷昲㕣㡥扣㤷㈷㔰戸捡改昴㤹㘷㘸㙦摡昵㜱㡣㠶㜶㍡攷㌴㠸攸㔱愳戰㉦㔳ち㤳㔳㡤〷搸攷㕤〰て㥤㌸㜷慡ㄹ㤹㝢㔵㌱㙢㥤㕥晥っㄹ慦挸愲ㄱ〸愱㡦㙥㕦㐴㉡㉣㈳攵㠰〳㠱㜱㍥戵㤳㕦挹㔲㙤㐸㝤晢㥡搹攳㠸㈴つ㕡昳收㡡慣㈱ㅥ敤㤸攱扥攸㠱㘶慣㘳搶㠲戸㙥搶㜳ㅣ㤳愴㐵戲㕣慡㤸愴攰改㝡攸㥤戶㕤挳〲㔰昴ㄷㄷ㤹ㅢ㈸㌲㌷㔴搱愰㜵㤶愱㐱㤵攷㔸摥㐵搳户挳㔵挷慥ㄴ昹挰昰摤慥愰㐹㌰㌹㈵㙦㤲ㄲ㤹㌱摥㘶捤㥦㠳挹ㄶ㑣〲摤㤳㤰愳摣㍡愲ㅦ㤴慢㠹〲晥㠹ㅥㅤ㑢㄰㌰捡㔳㙡扣〷愳改敡㜶〴㐴㡥㑡㔷㤳㍢ㄸ㔷㥦㐰㐹㈴㠴㠸昵っㄲ㠱㔷㌰㈵攴改攲㉥㔸攷㕣㍢〴昶㠸戱攳㜶㌸ㄷ〰攵〰挸慡攳敤㡤ち慢愹㑥ㄳつ慤㜰㑢㘷㔵㡢㥡戸戹戳㍥慤㌷㙥摦愲㍡搲㈸㈹㐵戲㕤㈳愵㔹戶㤸攳㙥㔲㌵㐲㈹敥㐴摢㠸㉣户㘹㜳摦㈹㐵㕥㠵㘲㔲㌴㤳㌳摥慢〸〵㠱摥㔸㐷搱㘷㥦㑤ㅥ愹㠸つ㙤㠰ㄲ昵㔴㔴㌶ㄴ㠷〴㑦攱摡㐹㔵㤶攲㈷昰昷扥㌸扢㔰て㕢㙡捣㡤搱戸㘶扡㔶㕢㜰㘱㈵㔴㑣扦扡㑢㔸ㅡ㙢㡢㌴㡣攲捥㕥戵㝦戴扤㈹㐶㡣搹㤰㘱㤱っ㍦㌰搸㄰捣㤵㡡愸搲㍡ㅢ攲㔶㌷㡡㡢㝣㍡㉤㑤㔷㘱㘰㈹慣捥挹㜵㘵㠶㌵㉤昹㔱搵愱㜱㕡㔴㜲搴戰愶㔷〲愸昴㤰㜲㍣捥㈹〶㌷慣戳㜴㑢攱ㄲ〳挴㙥㥣㕢慣㠴〸敤㌶〶攰挹㘰昷㘰〷㍢ㄲ㠵㑥㘸㥤㔱㠲ㄶ㌲〸户㜵ㄱ攴㥤ㅥ㌱ち㐱㙡愹昴晢㘳攲慢捦㌲㝤敢㔸㉥挹挴㑣挴㜰㔷㠶昵〰攴愶㈳㤳攴愲搱㈴㘰ㅥ㐹㌶㈵戴〶㤳㌲㥡ㄸ㐳㌴昹晣㄰户㜸ㄸ换ㅡ㈶摢搴㜰捦㉤戴愱㑤㙢㥢晢慣㔳㙥愵㔶慦㑡愵㡡ㄳ㔹慤㌴昲慥挰㤷扡〲ㄸ㜱㔳挶扥挴㥢㜲ち㐷㈹㉥㤹㐸敡摤敥㌶㡥愱扢ㄲ㜲ㄸ㈳㔲㝤っ㐰㘶戸攵㔴㐰慣攳㥥〲敤挳晤捤ぢっ敡昲ㅣ㐴㕡㐷ㄱ㘵搹㍣敥攳㌵愲挸㡡摢㔲捤收扤㜹㡦㌶㝢慡攸愴ㅤㄵ敤ちㅣ㘱㥤㤱挰㉢ㄴ㘰㡣昴挸ㅤㅣ㈴㜷㌵㡥敥㕥㝤㐲㍤收慥〲ㄵち〳㠲㌱㕥㥥㠲㜲搸㔵㌰ㄲつ㙥慤㘹㜵ぢ㐶㝦㘹㜹ㅢ搳〰㠲㘱㘰ㅡ戴㘸ㄹㄹ㌸戳挸㙦㙦攰摣㠲㔶ㄹㄱ搲㜴㌰㤵㌱捡㔱㌸散㠱㌴㜰ㄳて搲换ㅥ㤴㔰㌸愶㉥㠶㈵㜷ㄳ㈷ㅣㅣ㠱㍣晦扡戶挲㐵㌳挴昵ㄷ昷㐰㕢昱㜴戵㑡㜳ㄷ晥戹㕤㠱㔵㕣摤㠸捣搱戱戶㑢㔹㙡㑤戴敦㙥㙢慢㠸㉦ぢㅥ㥥㥢㍣㘹㠶㤵搵愵㜰㌳扡戸搵㉢㐹攸㍦㠲㍦㘲换户搳㘶捥扢扣㠸扡捥扤㉦㕤㜶扤㉢慥㥡㤷ㅥ昰搶ㅦ㈸〴㔷㈸晢㌹挹㔲敥捦昸愷㤲㤶搳㝦㠸ㄱ㜷㌲㙤づ搰㜴㤰㜰ㅣ㤵㈲㘹㌰㡥㝣〶㥤挰㜶㙦摣ㅡ㈰㥤㡣戵搱㠹ㄲ〴㝢㠴攲㕥㝣捤〸㐵晣〰㘸㈵戱㐴㐷㜲散昹㡢㘰㝤昱㝤㤴㄰攱㜸㡥挵㠸晥ㄶ攴㌲㔰愷〴㜹㝣挵㠳ㄷ㐲晥㝥戰㤴㜰昳㤶散昴㔷㘰㘶昱扤㜶ㄴ摤㑣ㄴ㝤户〳㐵㠲搷㐰ㄴ晦㍥㠴㑣㤲㜴㠶㘷㕦㔱㈰㥣㙢摡㍢㠰扥敥ㄷ㝥晦㠶〷搰昹㤸㌸㤴㡤㠶㔰摢ㅤ㜸㙥㤸〸㝤ㅤ㈶〲㠳昷捡㐴㌸㡤㡣㘰ㄴ㍦㌲ㄱ㘲ㅦ挸〲ち戶㌷ㄱㄸ摢换㌰〴㔳愱搶㤴㕢㠳㈷戰敢ㅣ晡挷㑥攲攲慤っ㄰捦㠷搲ち㘶攱㤱扡扥戳㜸搱昴㑤攷㠰㉡㍦攱㑢㈸㌳㝦ㄹ㌷戹㔵ㄷ昶戸㜱换ㅡ搵㘹ぢ㕦㐵攲㘵摦昳愷散散晥㍡㌰ㄵ愵挸㝤㉦㡡愲昰㉡㍣㈵㠲攷㠶摣㐷挶扥㝤攲㝦ㅥ㝢敡ㄸ㙦慢挵戴慡摦㡤㝣㉦㈱㝢摡ㄳ〸敡愶㉥㡡㕣换て㜳㑥攳ㄳ㈵㝢慤㈶㘷㑣㕦㔹㐱㠱攱㈴搹㠸昰㔲㠴ㄹㄱ摦㙥㌰㌱㜱敦㈱㌲㌱㈷摢摣㥤敡挳㈶攵㈲㥣㑣㑤㕣昹昴㤲戰愱攸慡挸㝡戴㌶昵㝦㠱㉡㝡㠵ㄳ㘹戵ㄲ㜹敡㘴ㄲ攲㥦摢㜵摤ㄱ敡扡攸㈰挳戰㝦㈲愵㄰㝦㈰㠵愴て㌲扣㄰愰愴搴㔹㘴昴㝢〰㌲㈲㙢敤㈱㕥晡〳昶㠴㠰㙣㕣晡敢昱㈳ㄶ散㈲戰㤸昸攲㝢㍤搱搲ㄶ㑤㔴ㄳ㐳戵捡愶㔹㐲㐶ㅤ㕥㔸㌰㤵㤴㉥㈳㤳㈴晤㌰㜲㍢㜶㐷昱㈵㐳㑥ㄴ㜸㡢ㄸ㕢㜷攸㙢㉢㌹て扡㜵摣晣㠰㥥㈹㈸㠵攱敥㘷㌱づ愴㉡㐶ㄷ㌵㉤㐵㐵㠴挳㔱戶搱㘹㈰慥㠲捥㜲て攰㔴㡡攰ㅦ扦ㄴ㘲晤㐴㜳攸㙢摢㙢愸攳摣㝥㉣㤰㍦搸㕦㌷㘷㌰㌶摥㑡㡥㠱㠴摤㔱慢㘲㜴㍤晣ㅣ扡㜰搱㌹㘱㌴戳敡㔹ㅣ挱㥦㠴戳晡戴づ晤捦攸戵攲慣昳散捤㌰㜶㡢晥晦〰ち戶搵晦㠲戱㌷㠵挸て挶ㄹ㍥攸㡣㥦㙣ㅢ戲攱㡥挰戳㡤攰㡤㍡ㄸㅢ㉡换㤰㜷㤴㕢挲挷慢㔱戵㤲攰昰㝢攵摢慦㐶㌴晡搲戶ㅤ攸㉡〰ㄹㅢ搲㕦㠴〸敡摡扦㔵㙥㈵愷摢挲㠷搰㜱散戴㕤昱扤挰戳挲昱㈵〴㝤挷昹敤㤹〵㥢㘷㕡㝣戳㕤愸摤㠶㥤ㄸ晣㌰晡㥣㔹㠰挰㍥㈳挳搷㉡ㄶ挹挸挲捥㈲ㄹ晣づ㘹㈴ㄵ㕥愲㜶〸慥戱ㅥ慥㥢㌵㝣扡扡〰㕦㘷挸愲㕤愱散㈲㡦㜳晢つつ㙥ㅤ敥㘸扤ㅦ晥㈰㔹㥢㐴㜰㑣㉤攱㐳ㅦ收扥戶敦㐱㙢摢㜸㙤〱㕢昶收㜳㉢改㉦〰愷㍢㝢㑢㉢挹昰㥤晣㈲戹㘴㤴〹㜱㘹晦ㄸ晥敥摣㐱换搱㐶㐱攷昱〷摤㜴㠴㑤搴攰㍥摢㐱昴晢〲扡㡡㘹〲晣っ㌳捥昰㐱搰换㐷㔶ㄴ晦㠸㘵㤱〱㤰捦ㄵ㉡〰摤愹晡昹慤愸㝡攴㈱昶㐴ㄲ㍣㘳㤰ㅣ㑢攲㌹㌴攴㜶㐵换〶㑢㜰搹㐲㥤㈵㤰㌷㤲ㅥ挸攷〴捦ㄲ㙡㈲㕦㐱㠷挶㐴㙣㤴㜶㥦挸㤷户㥡㠸愰ㄵ愰ㄶ㥡ㅥ㝦㈴搱㈲㐶つ搵㠶㐳攰ㄲ㜸〰㈳㠹㌲ㄹ愶㝣愴搰㈹㐴㌱㠶敦ㄳ㐵㐸扦㠸晦扥㝣散攷㉦㌱晤敥㤸㔰ㄲㄱ㔵慤慢愰㐴㔴慢昸㝣㝡ㄵ㍥㑡扢慦攲戳㕢慤㘲㠴挲㤲㌳㌱㐲㠰愱㍥㔱挶ㅦ戵慡㍡㌲摣㔰晥挴〵〲晣㕡㘶㌱㘲愲㐴昵扤㠲っ晡㜲攷㔵慢つ㘴㤲扥㍡㌷㈲攳㉢ㅦ㘵㈸昱㐶㈴㥤㍡㠵挸㉢㕢㠸搴㘳搱㠹摤戱扢㐲㐸㘰㐹晣㙣戶慢㙣㉦昴ㄸ敡ㄷ㥦㑣㄰㜳昲㘴昲〹㤵ㄶ〷㥦㐰ㄸ㤱㘹㑡㐲攲㐶㡡㑦㈴㡤晦昵㍢㑤摦㈹㉡㤰㐰㍤㔱㘳ㄲ㥣㙡晣昱愴昱㘱㝣㥥愵摡攴㜸㤵㠰改攵愴㌱〹㔳㌵㝥㉡㘹晣摢挳〷ㅡ㡤ㄳ㍡㡣㐶搶㐹㈴ㄹ㐶慦㍡〶愴㍥搵ㅥ㐶㜳摤愲㈲ㅤ戰愲㘲㡡㔰ㄵ㐳慥㈹㔵㍡㠸㕢㈱㍥㍥㤶㥥挷㈵㈷摣〵㠱戴㡤晥㥦〹愷㜰昹㘹捥っ㑤㝣ぢ扤㡥愸戳㙦愸㈷㜶㉥㔸ぢ㍥ち晡慤㔳〱づ㔷搵㕤㐵㈲戰ぢ昲搱晥㙥攳㥤捦戰㈱㥢晢㤱㐴换㌴㕥㈶改㑤㡢愸〸㑢㕥㝣㌴挱㙣敥挹㈶捤ㄸ㑦〰㌹㄰㤳㠰捣ㄸ㑦〲㐶ㄱ㤹㌱ㄶ㡣㤰晦ㄵ㜳㝦㤴ㄵㅦ㈳㜸ち愰㈴挸散愴㠳挲挷〱挶㘰慥攲晦㔹ㄱ㡣㔷攵昸㥡㉦搷敤攰㈷摦昰㌴昱㔸昲挶㌴㉤ㄹ㥦㘴慦㑦〱昴挱㤹㉢㘲㑡㉣ㄹ㥦㐶㐹晡捤㤴ㅥ敡捤㥦㘱挵搳〴㥦〵㈸改㥣昱㡥户㡥ぢ敢㔱㡦㝤づ㕤挵㤳〴昸ㄹ㥦㡦㌳㝣搰戹ㄹ敦敥㙥㌹昳㘰㥣㝣收㡦挰㘷换昷晣て攲晢晣㑤㉥扡て晦㝢ㄲ㕤㤹昹㜹敤㕤扤㡤㐵㑥愰㠵慥㝥㙢搸散㔷㌱づ搷搵㡣愷㜰㐴㙡㤶愲㔶㄰㐴㍡ㄷ㉣㍣扣㠱㙦㌹慡㉡㠴㈰㈱愸ち㌷慥㌸㠶〲攳ぢ㙣㑡ㅣㄳ㑦挶ㄷ昹㐴搴慡㑤晣㔲㥣攱㠳㈰㕥㔵昷㑢㜱昷攴㠵挴戵慡戰摢㕥㐸晣慢㡡搵昴ぢ㥦攵㘰ち㔹挸戴慡㈶㈲㑤搱搰㜳挸っ昵つ㜳㙥㡦攰愷㙤㠸捡㠵敡㠵ぢ㝦ㅣ捥㡦摦㤸晦挰晢〶㥦㝤昹㘷扦㝥收㤷晦㜰昴晦晦昴晣昳扦晣摦㘷㕥晡搳㡦㔶㡥晥挷ぢ㉦晣晢㐳晦昴搲慦昷㕢㕦搷扥昳挷昹慦㍦㍥㜵昹昱㐷慤㜳㜷㥦㜸晣㠳㤷ㅥ㥥㕡扣㘶愲慦慦扦晦慥搱㥦摥昰搶㤱㈷ㅦ晤㥥昸昱㝦㕤敦ち戵㕣扣愰㜵ㅡ㕣戶㥡挶搷㤰挱㌴㌸攳搷㜵ㅡ㕣慥摡愸㤵㜸愳㘶㔰㔰㠴㠷㠳ㄳ㔰ㄵ㘶㙢挵挰㕦〰㕣㐷戵㘶</t>
  </si>
  <si>
    <t>㜸〱敤㕣㔹㙣㈴㐷ㄹ㥥㙡㑦㡦愷挷昶摡㔹㍢挷㈶㈱㌱〹㈱㄰㉦捥㝡㤳㈵〴㔸ㄶㅦ搹㈳㜸搷捥摡扢〱〱㥡㙤捦㔴慦㍢㍢摤敤㜴昷㜸搷㈱㔲㈲㐸㌸挴ㄱ㈹ㅣ㈲㄰慥㠰㤰㜸攱㜸攱㝥㐱㈰㐰㈸㐸㍣㠰㄰ㄲて〱㈱㜸〰愱㤵㜸攱〱〹扥慦扡㝢愶㘷挶搳㜶㈶〹㌸挸戵㤹摦搵㜵㜵㔵晤㘷晤㝦㜵㜲㈲㤷换晤ㅢ㠹㝦㤹昲捣㕣扦戴ㄱ㠴搲㤹㥣昵㙡㌵㔹〹㙤捦つ㈶愷㝤摦摣㤸户㠳戰てつち㘵ㅢ昵㠱㕥づ散㠷㘴戱扣㉥晤〰㡤昴㕣慥㔸㌴㌴搴㜳㄰晥㐶㤲〷㠳扤〶昳〰换戳㌳ぢ㉢て㘰搴愵搰昳攵晥昱戳㔱摦挳㔳㔳㤳㔳㤳〷敦㍥昸晡挹〳晢挷㘷敢戵戰敥换挳慥慣㠷扥㔹摢㍦扥㔸㕦愹搹㤵户挹㡤㘵敦㠲㜴て换㤵〳㜷慣㤸㜷扥㘱敡捥㐳㠷慣扢敦㝥挳㈰㕥㥤㍢㌵㍢戳攸㑢㉢㜸㤱挶搴㌹攵㍢攷㘴挵收摡愴昴㙤昷晣攴散っ晥㑢捤ㅦ㑦㜷㑤㉥慤㑡ㄹ昲搵搲㤷㙥㐵〶〶㍡づ㌸搳㐱㔰㜷搶戸㜹㠶㜳ㄴ㑢慤㤸㐱愸㍢戳戲㔶㌳㥣㘴搴愲戳㠰扤慢㤹ㅢ㠳捥㤲㜴〳㍢戴搷敤㜰愳攰㉣㘳愰敡㤰㜳㈶㤰愷㑤昷扣㍣㘵㍡㔲㜷㡥搵敤㙡㍥㑡戹扥㕢㤳㈱搲ㄳ㔳换㥦㥣づ㥣搹㔵搳㔷㌳ち戸㌱ㄹ㙤㡦晡㤵搶戶㌷㜷ㅦ㤷㔳㔷㙦攰㤸户㜴㙦㠷㥡戳愶摦㘸㌹搱扤㘵扣昸搶ㄹ摣摥扤㝤㙡㡦㕡晢扣戶㝢ㅦ戵㤵慤慤挵㐰㑣摦㙡㐷戱ㄸ愳㐰搰㑦㔰㈴㈰〲㡤ㄲ挱〰挱㈰㠰挸晦〳㕣㤲敥挸㉡慤㙣㙡攵ㄵ慤㕣搱捡㔵慤㉣戵戲愵㤵捦㙢攵㔵慤㙣㙢攵〷戴昲〵戴㐹㔲戱扦㕦㡢搳㝤㕦晥改㌷㥥㝥昳㘳戳㑦摥昸晥㉦扤敦户昵敢〶昷愰搱㝤昱愴收㝣昳㈲㐸慤㐹挵〷㈷て昰摦搶㕣〱愶戰づ㔹㜷㔹㔳㔳搵㐳〷捣㍢㑣㥤换捡㐰㝥ぢ愱㡣愰敤愰㜵扦敤㔶扤㡢ち㜷搷捦㤸㠱㙣㙥摣㐴㕣㌷攳搵摤㙡㜰摤收㤵㑢愱ㄹ捡㙢摢敢㥡㠳㜴㜴㕢〲㕢挹㐰扤敦㠶昶㙥㘷捤㕡㕤㑥㕦戲愳敡㔷戴㔵㍢㡢扥户搲扤昶愸㉦ㅦ㙣搴㜶捣㘸ㅡ㐲㙤㕤㡤摤戱捡愸㉡㥡搷昸散慡ㄷ㐸㔷㑤㙦挲㔹戴㉢ㄷ愴扦㈴㈹ㄲ㘵㔵㉤昵㑡㔶挵㕣㍦戱攰㘲愱攰搶敡㑤改㔲敢㥥㑢㈱㤸㔹㔶㌱摦㌵改㠷ㅢ换收㑡㑤㕥搵搲㈴㝡㈷㉡昶戵ㄴㅦ昵㉡昵㘰搶㜳㐳摦慢戵搶㑣㔷搷㑤㐸㥡敡㐹慦㉡昳昹㥣ㄲち㄰戸㝤㝤㐲攴㙥敢捥ぢちㄱ㈹ㄴ㤳㤱慦㘹㈵扢挹搳㔸ㅤ㔶㔱㤳愴㐹敤㔵㕢っ挶昹㉡ㄹ㤳挱㠱愹㌵㔱㝦昰愵慦搹㘲搸〶收㕥摡挶㥡㌶ㅡ慦晥㥥㜵改㠶挷㑤户㕡㤳㝥愶昶ㄳ㥣㤱㌱っ愰㕦㠶㐰攸扡㝢㔴㜵攲㤲搸搰㉦摡搵㜰戵戰㉡敤昳慢㈱捡愰㈱㡢㐵㙥㙤㐷㌲慥㐰㤱戱㤷㘰ㄴ愰㔴捡ㄵ挶搸愸㔰㐲捡改㤴㑥ㄹ扣摣㈲挸搹慦㠵㤷〷慤愳㜶㉤㤴㤱㔰ㅥ戶㠰㤱㐸慢㈹昴つ㤱㐴㝤戳ㄲ㈹㡣㌱㙢ㄶ㔴㙡摡㙥戸搱攴摢づ㉥㠹㠸㘸㔷ㄶ散㌸㔹㐰㔱搰㉡て㌲㜸つ㐴搳㈶つ戲ㅢ愷㠸㠸㙣㤰愱搹㌱㜲㉢㤱戱㝤㠶㡣㐰晢㌴ㄱ戲昵㠱敥㌲㠲挴摥㐹愴散搴㤵ㅦ㜷愵搹㘶戶㝣㈴捤慥挴挶ㄹ㔷ㄱ㕣㑤㜰つ挱㍥〰昱㘷㐸㌸㑡㌹攴㕢㤳㜱ㅤ㥥㡤敢〹㕥〱〰昹㘴㔰收挴愲㡡㌶搴㜶散㐸戶ㅢ㠲㥤慣㡣攲㐸ㄴ搱㌲㙥搸㤹㐳㡥㐲㜴㙣㜵敥っ㕤㥢㔷㍡昶搵摤㘹㌳扤ㅣ㔲㘴㐶搳昴㕡户㘸㥡摥〸㌶敤㔱㙦摤㠸慥挶㌸挱㉢〱㑡挶㑤㠴㔰㉥㌴㜸户㘷搱搳愴㝣㔹㤸㐵㤱㌱搴愳㠲㡦〹㤹㐷㠰っ㈱搷㜱㝣搹戵愱㘹づ㑥㔸㉦㝢ㅢ㝡㝦㜷晥㡥㤱摥愶㌷㜷昵づ晤㐵捦搳㡡扥ㄹ散㈵㝥摦㔵挷摣㠲㙡攳搵〴户〲戴改ㄸ㥥扥㥦慦愷㐰㤹挵㑥ち㜳㝢改㜵㔱㔶敥昲挶㥡㔴ㅡ㘸搰㕡㌶晤昳㌲㠴〷攳挴ㅣ㙣㘱捦昷㘵つ㠷摡慡㉡攰昹攵敡搶挲攰愸敦㌹㉣摦戵㤱㠳㤷㠵㘲挸攷戵扥㕣㥢㡤㥣㘱㙢愶㝣㑥㈹捡愱づ扥愳扢㤰㐸㜵㙡㈵㉦昶换㍥㕦敥㑡㤲ㅥ㈴挹㙢戱慤挶㙤〰㤰ㄲ攲㌷㕤㈵捡㝥㌶㝢㥤㙡搶㙡戱搲挳㤷㜱㍡㘹昳㈱㜶挸㤱㠱挸㘱㍢〳晦㐱㌰攴㉣搹㑥㐳㔸っ㌸㡢搲慦挰户㘰搷㘴㈹㜲换㔲搴散捡㡡㤷㠹慣攸敢敢㌸㑦㘷昸搷ㄴ㥤戴㐹㠹㑣㙥捦慣捣㌸㡢㌷㠹㡡㙥㐸ち㤵っ搷㔰㐳〲㤱昲搸㜶㔷挴昴㈰㘲㙥挷挶ㄹ〷〸愶〸づ〲攸扦㠴愴搹敥挶㌳ㅣ搶扦㑥㤷㜶戹㥣㉢ㄲつ捡㐵昸㙣㔷㘱㜵㠸慦㜹㍤挱㕤〰㙤收てㅤ㤰ㄹ㠴愸㔰㥥㈲㐴ㄵ挶戰捥摡昲㈲㘹㘰㡦㠵挰搲㙣㍤〸㍤㠷㤱愵㈱㙢捥㍢攵㠵㜳㜶戰㠶㐸搴愸ㄵ㘷敥㕦㤵㉥愸换㠷敤搳㔶收慤慤挹慡㘱㉤㜹㜵㠸戶ㄳ㜳㍢攱㘰㡥敤㠰㉤愹捥收㥡㐰敡敤㝣㡣㈱〴㜶㕡昹㕢改㡤摤㤶昷㥢㠷扥攱收㡥㉥摢㘱㑤づ㔸ㄱ搳㌱㕦戴戰㡢㠸ㅣ㔴晢慤攵㔵㕦捡戹㈱敢㤸㙦㔷㙢戶㉢㠹っ搸㤸っ搶捤换昳㠸ㄲ㉣㝡㡣〱㝡敥㤰戵散㥢㙥戰㘶㌲愰戸戱户攵㐹㠵㐵㜴㙢挶㜶〳扣㐶㘱㤱昹㘱㙢㘹搵扢㠸㠸㙤摤㜱㡦㤹㙢挱㡥挰ち㠹㍥㑡ち㌵㐲ㄳ㥡㈶㡡㕡戱㔷晣昰㐰㥥换㤱昷昲〴ち㔷㌹㥤㍥昳っ敤㑤扢㍥㡥搱搰㑥攷㥣〶ㄱ㍤㙡ㄴ昶㘵㑡㘱㜲慡㜱㌷晢扣ㄱ攰摥㘳㘷㑥㌴㈳㜳㉦㈸㘶慤搳换㥦㈱攳ㄵ㔹㌴〲㈱昴搱敤㠹㐸㠵㘵愴ㅣ㜰㈰㌰捥愷㜶昲㉢㔹慡つ愹㙦㑦㌳㝢ㄴ㤱愴㐱㙢摥㕣㤱㌵挴愳ㅤ㌳摣ㄳ㍤搰㡣㜵捣㕡㄰搷捤㝡㡥㘳㤲戴㐸㤶㑢ㄵ㤳ㄴ㍣㕤て扤㤳戶㙢㔸〰㡡晥攲㈲昳ㄲ㡡捣㑢慡㘸搰㍡捤搰愰捡㜳㉣敦扣改摢攱慡㘳㔷㡡㝣㘰昸㙥㐷搰㈴㤸㥣㤲㌷㐹㠹捣ㄸ㙦戳收捦挰㘴ぢ㈶㠱敥㐹挸㔱㙥ㅤ搱て捡搵㐴〱晦㐴㡦㡥㈵〸ㄸ攵㈹㌵摥㡣搱㜴㜵㍢〲㈲㐷愵换挹ㅤ㡣换㡦愰㈴ㄲ㐲挴㝡〶㠹挰㉢㤸ㄲ昲㜴㜱ㄷ慣㌳慥ㅤ〲㝢挴搸㔱㍢㥣ぢ㠰㜲〰㘴搵昱昶㕡㠵搵㔴愷㠹㠶㔶戸戱戳慡㐵㑤摣搰㔹㥦搶ㅢ慦摡愴㍡搲㈸㈹㐵戲㔵㈳愵㔹㌶㤹攳㑥㔲㌵㐲㈹敥㐴摢㠸㉣户㘹㜳摦㈹㐵㕥㠰㘲㔲㌴㤳㌳摥愲〸〵㠱摥㔸㐷搱㘷㥦㑤ㅥ愹㠸つ㙤㠰ㄲ昵㔴㔴㌶ㄴ㠷〴㑦攰摡㐹㔵㤶攲㈷昰昷㥥㌸扢㔰て㕢㙡捣㑢愳㜱捤㜴慤戶攰挲㑡愸㤸㝥㜵㠷戰㌴搶ㄶ㘹ㄸ挵㥤扤㙡晦㘸㝢㔳㡣ㄸ戳㈱挳㈲ㄹ㝥㘰戰㈱㤸㉢ㄵ㔱愵㜵㌶挴慤㙥ㄴㄷ昹㜴㔲㥡慥挲挰㔲㔸㥤㤳敢捡っ㙢㕡昲愳慡㐳攳戴愸攴愸㘱㑤慦〴㔰改㈱攵㜸㥣㔳っ㙥㔸愷改㤶挲㈵〶㠸摤㌸户㔸〹ㄱ摡㙤っ挰㤳挱捥挱づ㜶㈴ち㥤搰㍡愳〴㉤㘴㄰㙥敢㈲挸㍢㍤㘲ㄴ㠲搴㔲改敦㐷挴㘷㥥㘲晡摡㤱㕣㤲㠹㤹㠸攱慥っ敢〱挸㑤㐷㈶挹㐵愳㐹挰㍣㤲㙣㑡㘸つ㈶㘵㌴㌱㠶㘸昲昹㈱㙥昱㌰㤶㌵㑣戶愹攱㥥㕢㘸㐳㥢搶㌶昶㔸㈷摣㑡慤㕥㤵㑡ㄵ㈷戲㕡㘹攴ㅤ㠱㉦㜵〵㌰攲愶㡣㝤㠹㌷攵〴㡥㔲㕣㌲㤱搴扢摤㙤ㅣ㐱㜷㈵攴㌰㐶愴晡ㄸ㠰捣㜰换愹㠰㔸挷㍤〵摡㠷㝢㥢ㄷㄸ搴攵㌹㠸戴㡥㈲捡戲㜹摣挷㙢㐴㤱ㄵ户愵㥡捤㝢昳ㅥ㙤昶㔴搱㜱㍢㉡摡ㄱ㌸挲㍡㈳㠱㔷㈸挰ㄸ改㤱㍢㌸㐸敥㜲ㅣ摤扤晣㠸㝡捣㕤〶㉡ㄴ〶〴㘳扣㍣〵攵戰慢㘰㈴ㅡ摣㕡搳敡ㄶ㡣晥搲昲㌶愶〱〴挳挰㌴㘸搱㌲㌲㜰㘶㤱摦摡挰戹ㄱ慤㌲㈲愴改㘰㉡㘳㤴愳㜰搸〳㘹攰㈶ㅥ愴㤷㍤㈸愱㜰㑣㕤っ㑢敥㈶㑥㌸㌸〲㜹晥㔵㙤㠵㡢㘶㠸敢㉦敥扥戶攲改㙡㤵收㉥晣㜳㍢〲慢戸扡ㄱ㤹愳㘳㙤㤷戲搴㥡㘸摦摤摣㔶ㄱ㕦ㄶ㍣㌸㌷㜹摣っ㉢慢㑢攱㐶㜴㜱慢㔷㤲搰㝦〸㝦挴愶㙦愷捤㥣㜷㜹ㄱ㜵㥤㝢㕦扡攰㝡ㄷ㕤㌵㉦㍤攰慤㍦㔰〸慥㔰昶㜳㤲愵摣扦昱㑦㈵㉤愷晦〰㈳㙥㘷摡ㅣ愰改㈰攱㌸㉡㐵搲㘰ㅣ昹っ㍡㠱敤摥戸㌵㐰㍡ㄹ㙢愳ㄳ㈵〸㜶〹挵㍤晦愲ㄱ㡡昸㍥搰㑡㘲㠹㡥攴搸昳慦㠲昵挵昷㔰㐲㠴攳㌹ㄶ㈳晡㉢㤱换㐰㥤ㄲ攴昱ㄵて㕥〸昹晦挱㔲挲捤㥢戲搳㝦㠱㤹挵㜷摢㔱㜴〳㔱昴㥤づㄴ〹㕥〳㔱晣㝢㉦㌲㐹搲ㄹ㥥㝤㕥㠱㜰慥㘹昷〰晡㤲㕦昸晤ㅦㅥ㐰攷㘳攲㔰㌶ㅡ㐲㙤户攰戹㘱㈲昴㜵㤸〸っ摥㉢ㄳ攱㈴㌲㠲㔱晣挸㐴㠸㝤㈰ぢ㈸搸摡㐴㘰㙣㉦挳㄰㑣㠵㕡㔳㙥つ㥥挰慥㜲攸ㅦ㍢㡥㡢户㌲㐰㍣ㅦ㑡㉢㤸㠵㐷敡敡捥攲㐵搳㌷㥤㝤慡晣㤸㉦愱捣晣㘵摣攴㔶㕤搸攳摡㑤㙢㔴愷㑤㝣ㄵ㠹㤷㝤搷㥦戲扤晢敢挰㔴㤴㈲昷扤㈸㡡挲ぢ昰㤴〸㥥ㅢ㜲敦ㄹ晢晡戱㍦㍣昴搸ㄱ摥㔶㡢㘹㔵扦つ昹㕥㐲昶戴㈷㄰搴㑤㕤ㄴ戹㤲ㅦ收㥣挴㈷㑡昶㕡㑤捥㤸扥戲㠲〲挳㐹戲ㄱ攱愵〸㌳㈲扥㥤㘰㘲攲摥㐳㘴㘲㑥戶戹㍢搵㠷㑤捡㐵㌸㤹㥡戸昲改㈵㘱㐳搱㔵㤱昵㘸㙤敡摦㠴㉡㝡㥥ㄳ㘹戵ㄲ㜹敡㘴ㄲ攲ㅢ敤扡敥㄰㜵㕤㜴㤰㘱搸㍦㤱㔲㠸㍦㤰㐲搲〷ㄹ㕥〸㔰㔲敡㌴㌲晡敤〰ㄹ㤱戵昶㄰㉦晤〱扢㐲㐰㌶㉥晤昵昸ㄱぢ㜶ㄱ㔸㑣㝣昱扤㥥㘸㘹㡢㈶慡㠹愱㕡㘵搳㉣㈱愳づ㉦㉣㤸㑡㑡㤷㤱㐹㤲㝥㄰戹㙤扢愳昸㤲㈱㈷ち扣㐵㡣慤㍢昴戵㤵㥣㝢摣㍡㙥㝥㐰捦ㄴ㤴挲㜰昷戲ㄸ〷㔲ㄵ愳㡢㥡㤶愲㈲挲攱㈸摢攸㌴㄰㔷㐱㘷戹晢㜰㉡㐵昰㡦㕦ち戱㝥愲㌹昴㤵敤㌵搴㜱㙥㍦ㄶ挸ㅦ散慦ㅢ㌲ㄸㅢ㙦㈵挷㐰挲㙥慢㔵㌱扡ㅥ㝥〶㕤戸攸㥣㌰㥡㔹昵㉣づ攱㑦挲㔹㝤㕡㠷晥㘷昴㕡㜱搶㔹昶㘶ㄸ扢㐵晦扦ㅤ〵㕢敡㝦挱搸㥢㐲攴㍢攲っㅦ㜴挶㑦戶っ搹㜰㐷攰搹㐶昰㐶ㅤ㡣つ㤵㘵挸㍢捡㉤攱攳搵愸㕡㐹㜰昸扤昲敤㔷㈳ㅡ㝤㘹摢づ㜴ㄵ㠰㡣つ改㕦㠵〸敡摡扦㔵㙥㈵愷摢挲㍢搱㜱散愴㕤昱扤挰戳挲昱㈵〴㝤挷昹敤㤹〵㥢㘷㕡㝣愵㕤愸摤㡣㥤ㄸ㝣㌷晡㥣㕡㠰挰㍥㈵挳ㄷ㉢ㄶ挹挸挲昶㈲ㄹ晣づ㘹㈴ㄵ㕥愲㜶〸慥戰敥慢㥢㌵㝣扡扡〰㕦㘷挸愲ㅤ愱散㈲㡦㜳晢つつ㙥ㅤ敥㘸扤つ晥㈰㔹㥢㐴㜰㑣㉤攱㥤敦收扥戶敦㐱㙢摢㜸㙤〱㕢昶收㜳㉢改捦〰愷摢㝢㑢㉢挹昰㥤晣㈲戹㘴㤴〹㜱㘹晦〸晥㙥摦㐱换搱㐶㐱攷昱〷摤㜴㠴㑤搴攰㍥摢㐶昴晢ㅣ扡㡡㘹〲晣っ㌳捥昰㐱搰换㐷㔶ㄴ㥦挷戲挸〰挸攷ちㄵ㠰敥㔴晤昴㘶㔴㍤㜲㉦㝢㈲〹㥥㌱㐸㡥㈵昱㔹㌴攴㜶㐵换〶㑢㜰搹㐲㥤㈵㤰㌷㤲ㅥ挸攷〴捦ㄲ㙡㈲㥦㐶㠷挶㐴㙣㤴㜶㥦挸愷㌶㥢㠸愰ㄵ愰ㄶ㥡ㅥ㝦㈴搱㈲㐶つ搵㠶㐳攰ㄲ㜸〰㈳㠹㌲ㄹ愶㝣愴搰㈹㐴㌱㠶敦ㄱ㐵㐸扦㡡晦㍥㜷攴㤷捦㌲晤敤㠸㔰ㄲㄱ㔵慤慢愰㐴㔴慢㜸㈲扤ちㅦ愵摤㔷昱搱捤㔶㌱㐲㘱挹㤹ㄸ㈱挰㔰㥦㈸攳㡦㕡㔵ㅤㄹ㙥㈸㝦攲ㅣ〱㝥㉤戳ㄸ㌱㔱愲晡㕥㐴〶㝤戹昳慡搵㈵㘴㤲扥㍡㌷㈲攳㉢ㅦ㘵㈸昱㐶㈴㥤㍡㠵挸㉢㕢㠸搴㘳搱㠹摤戱㍢㐲㐸㘰㐹晣㙣戶慢㙣㉦昴ㄸ敡ㄷㅦ㐸㄰㜳晣㜸昲〹㤵ㄶ〷㥦㐰ㄸ㤱㘹㑡㐲攲㐶㡡昷㈷㡤扦昵敤愶敦ㄴㄵ㐸愰㥥愸㌱〹㑥㌵㝥㍣㘹㝣㄰㥦㘷愹㌶㌹㕥㈵㘰㝡㉥㘹㑣挲㔴㡤ㅦ㑢ㅡ晦昵攰扥㐶攳㠴づ愳㤱㜵ㄲ㐹㠶搱慢㡥〱愹㑦戵㠷搱㕣户愸㐸〷慣愸㤸㈲㔴挵㤰㙢㑡㤵づ攲㔶㠸㡦㡦愵攷㜱挹〹㜷㐱㈰㙤愳晦㘷挲〹㕣㝥㥡㌳㐳ㄳ摦㐲慦㈳敡散ㅢ敡㠹㥤ぢ搶㠲㡦㠲㝥敢㐴㠰挳㔵㜵㐷㤱〸散㠲㝣戴扦㕢㜸攷㌳㙣挸收㝥㈴搱㌲㡤㤷㐹㝡搳㈲㉡挲㤲ㄷ敦㑤㌰㥢㝢戴㐹㌳挶㈳㐰づ挴㈴㈰㌳挶愳㠰㔱㐴㘶㡣〵㈳攴㝦挵摣敦㘵挵晢〸ㅥ〳㈸〹㌲㍢改愰昰㌸挰ㄸ捣㔵晣㍦㉢㠲昱慡ㅣ㕦昳攵扡ㅤ晣昸换㥥㈶ㅥ㑡摥㤸愶㈵攳〳散昵㐱㠰㍥㌸㜳㐵㑣㠹㈵攳㐳㈸㐹扦㤹搲㐳扤昹挳慣昸〸挱㐷〱㑡㍡㘷扣敤慤攳挲㝡搴㘳ㅦ㐳㔷昱㈸〱㝥挶ㄳ㜱㠶て㍡㌷攳㑤摤㉤㘷ㅥ㡣㤳捦晣ㄱ昸㙣昹㥥晦ㅥ㝣㥦扦挱㐵昷攱㝦㑦愲㉢㌳㍦慦扤戱户戱挸〹戴搰搵㙦つ㥢晤〲挶攱扡㥡昱ㄴ㡥㐸捤㔲搴ち㠲㐸攷㠲㠵㠷㌷昰㉤㠷㔵㠵㄰㈴〴㔵攱挶ㄵ㐷㔰㘰㝣㥣㑤㠹㘳攲挹昸〴㥦㠸㕡戵㠹㥦㡣㌳㝣㄰挴慢敡晥㐰摣㍤㜹㈱㜱慤㉡散戶ㄷㄲ晦慡㘲㌵晤挲愷㌸㤸㐲ㄶ㌲慤慡㠹㐸㔳㌴昴㔹㘴㠶晡㠶㌹户晢昱搳㉥㠹捡戹敡戹㜳晦ㅣ捥㡦㕦㥢㝦晢㕢〷㥦㝡敥ㄷ㝦㝣昲搷敦㍡晣㤷㝦㍤晤昴慦晦昴攴戳晦晡攱捡攱㥦㍤昳捣㑦敥晤挲戳㝦摣㙢㝤㔱晢昶㍦攷扦昸昰搴㠵㠷ㅦ戴捥摣㜶散攱㜷㍣㜰摦搴攲ㄵㄳ㝤㝤晤晤户㡥晥晣㥡搷㡣㍣晡攰㜷挵㡦㝥㜷戵㉢搴㜲昱㠲搶㘹㜰搹㙡ㅡ㥦㐳〶搳攰㡣㕦搲㘹㜰戹㙡愳㔶攲㡤㥡㐱㐱ㄱㅥづ㑥㐰㔵㤸慤ㄵ〳晦〱㕦挹戵昸</t>
  </si>
  <si>
    <t>㜸〱慤㔶捤㙥摢㐶㄰㈶㈹㔱㈲㈵搹㔶㙣㈴㐰搰ㅥ㡣愰愷挶㈵㈲㌷㙥散㠳㘱㔰㤴ㅣㄹ㡤㈲㔵㜴㤳攳㘲㈵㡥㉤㈶晣㌱戸愴ㄲ昵㕡㈰敦搰㍥㐸㠱㥥晢っ㝤㠴摥㝡㙤搰㕢㍢㐳㠹㤲㘸ぢ㉥㕣㘴㐴㉤㜷㜷扥昹摤搹㕤㑡戲㈴㐹晦㈰搱㥢愸㐸㥤捦敤愹㠸挱㌷慣搰昳㘰ㄴ扢㘱㈰っ㌳㡡昸昴㠵㉢攲〲〲㑡捣㐵扥㔰㤹㜰㝦〰㡤㑤㈰ㄲ〸㔲㈵㐹搳㜴〵昹愴㠴晥昵㙣愰㤳㔴慤㠸捤戹搵散つ摦愰㔶㍢づ㈳搸摢㝤㌵㤳㍤㙥㌴㡣㠶戱㝦戴晦㡤昱㘴㙦搷㑡扣㌸㠹攰㌸㠰㈴㡥戸户户摢㑦㠶㥥㍢晡ㄶ愶攷攱㕢〸㡥㘱昸攴敢㈱㝦㝡搸㜸㝡㜰㜰㜱㜴㜴㔸㐳搳搲㑢慢搹㡦攰㐲㝣㈲㥤㉡戹㝣搰㠲㤱㑢戱〱㐴㙥㜰㘹㔸㑤㝣㔶晣㌷搰愲攳㡥㌰ㄴ愳㘷㔳摦ㅥ〳挴㔵㤴慣戲戴㥢㝡戴挹摡敦㐷攰㔹攰㜹〳㜴㜰㥢㘱㘲ㄳ㍦攸㐵㉥〴㌱愷晣敡㙣捣㐵㡢挷㈰慡搴敢〰㜷㌰㉦㍢㉣㑤㤲㌳㠳摢攸〲㠸晡㝣㙥㄰扥㥢㑤攴㐱敤〹慡㕣〵捤㈶㌶晣敦〵っ㜸㜰〹㉦戹て慡晦㍣㜱㥤㈲㉤㠷㠲㈴ㄵ扥㕡ㄷ㘶敡晡㌲挰㘵㌸㤴散挶㍡㠹搵挴㔸捤㘷㐶㉥㙡戲㈶㈳㔵攷挵㤵扡㠰㜳㝡㠹㥡㌲㜱㈵愹㠲㈴ㄵ晦挶㠲㕣㠵㔱㍥ㄵ挶ㄵ㌶㔴搸㐸㘱㡥挲㐰㘱ㄷち扢㔴搸㔸㘱慥挲摥㈸散㉤㘲㌲搲捡㘵㡡㡢攸愴㜶昲攳晥挱愳摥㉦㝦晣晥㕢敢挳㘷ㅦ㙢㍡㠲晡㔶戳〳摥ㄵ㘶昸㔳搵ち挵㜰户㈴敥愲挴㌶ㅢ挰㘵〴㠲ち慣ぢ昱㌸㜴㜰昹晢戸捣愱㜳㍥扤㠲ㅡ戳㠱㡢㌰攰㥥ㅢ㑦㌷搹っ㘱㜷㑤㌳㠹挳㝢换攱㑣㐰㘴㠰㔶ㅥ㠰挳㙢〰扢㙤㤳㠶慤㑣〳づ扤慢㌱㕦挸攷搹慤㥢散㈶挴㝣㈳㤳㑥扤挹㘴㙤㌳愷捡㌶㥦㜳摦㕦㘸敥扣㑥挱㤹㘱ㅡ慥ㅡ挶㌱㘹㕥㘱愷搲ぢ㑢㕤昲㝡㘱愹㥢㤳戵扢搷㉣愵攰愵慡㍣扡昳扡㥢户㌴㤳摥㘲㘴挱挷つ㌹㌲〷㘷㕤昳㍥敤〰㠸㈰ㄸ㠱㜸摣ぢ慣㌱敤ㅦ攷搱敡散㐵晢㝤っ㠱〳㑥㍦ち戱㥥攲改㌹ㅦ㝡昰㈰〷㌱昱〴㥤〰㌲ㅥ收愶㑦挳㔱㈲慣㌰㠸愳搰换㜳㑣㘷挲搱愶搳つㅤ㤰搲㕤㡡戵㜲㤳ち〵㔹㤶攴㉦搷㙤挴㜹㜵ㅢ换㕡㙡〷㠹㑦愵晦昸㌶昸㑡戹㔱晤ㄱ㕥搶昰㔷㤲㑢昳㘷昱摡㤹敦攲昴㜸改昰挰昱㈰扡昵摡㤰改搴㤰搴㡦戸戵敦攰㌲㕤㈲攵〹昷ㄲ㘰㑣搲挸㈱㈲昵㉦搴㜲㤷㐸搶慢挱昴㘱㠰改ㄵ昵昳㑦㐴扦㥥挸㔹㈷㝢晦昷挴晦㐰㔶昴ㅡ㕡挶㤳㑥愵㘳敦敥㐷㈹戹慣愷㘷㌸摥㠸㐲昵㑦挳㐸ㄴち敢搲摦攱㘲ㅣ㔳㐹摥捡愴愳㔹摦愰㘶ㄳㅢ㤹㥣愳搴攸㕢搸㘴㔴㈴晥慤㕡㈸㤶捡㡢㤰㍢愷㥣㉥挴昲晣㘶搷慣搰扦攲ㄱ㐴㜵㜲挶挲㥡挶扤㌲㜱昱㝥搳㘸挲挶㉦㠸㈲㠵㔱㝡㐵换㉣㈴愹㔰㤰㔴戵慡慤戳㜵㤶改晡㘲捤ㄷ捡搹つ晤㝦㝥㜷㜸㐲晥㔷㉡㜴㠳攸㜵㙡敥㘱㈳㔳㤸ㄴ捦㌵挰㌶〱㜶戰愹㘷㤱搷㐹㠶愸㑥㜲㐴㜵〲ㄱ搵〹㐸㔴晤ㄷ㥦㉦搸戰</t>
  </si>
  <si>
    <t>S1_ANALISE</t>
  </si>
  <si>
    <t>S2_DESENVOLVIMENTO</t>
  </si>
  <si>
    <t>SENIOR COM PROTÓTIPO</t>
  </si>
  <si>
    <t>DESENVOLVIMENTO JUNIOR COM PROTOTIPO</t>
  </si>
  <si>
    <t>JUNIOR COM PROTÓTIPO</t>
  </si>
  <si>
    <t xml:space="preserve">DESENVOLVIMENTO JUNIOR SEM PROTÓTIPO </t>
  </si>
  <si>
    <t>DESENVOLVIMENTO SENIOR COM PROTÓTIPO</t>
  </si>
  <si>
    <t>DESENVOLVIMENTO SENIOR SEM PROTÓTIPO</t>
  </si>
  <si>
    <t>TESTES JUNIOR COM PROTÓTIPO</t>
  </si>
  <si>
    <t>TESTES JUNIOR SEM PROTÓTIPO</t>
  </si>
  <si>
    <t>TESTES SENIOR COM PROTÓTIPO</t>
  </si>
  <si>
    <t>TESTES SENIOR SEM PROTÓTIPO</t>
  </si>
  <si>
    <t>CICLO DE VIDA DA SPRINT</t>
  </si>
  <si>
    <t>S2-DESENVOLVIMENTO</t>
  </si>
  <si>
    <t>JÚNIOR S/ PROTÓTIPO</t>
  </si>
  <si>
    <t>SENIOR S/ PROTÓTIPO</t>
  </si>
  <si>
    <t>N/A</t>
  </si>
  <si>
    <t>S3-TESTES_QA</t>
  </si>
  <si>
    <t>Produtividade:</t>
  </si>
  <si>
    <t>S1-Análise (Junior c/ Protótipo) + S2-Desenvolvimento (Junior c/ Protótipo)</t>
  </si>
  <si>
    <t>Combinação de Subgrupos:</t>
  </si>
  <si>
    <t>S1-Análise (Junior s/ Protótipo) + S2-Desenvolvimento (Junior s/ Protótipo)</t>
  </si>
  <si>
    <t>S1-Análise (Senior c/ Protótipo) + S2-Desenvolvimento (Senior c/ Protótipo)</t>
  </si>
  <si>
    <t>S1-Análise (Senior s/ Protótipo) + S2-Desenvolvimento (Senior s/ Protótipo)</t>
  </si>
  <si>
    <t>S3_TESTE_QA (
fora de escopo para esta baseline)</t>
  </si>
  <si>
    <t>㜸〱捤㔹㜹㤰ㅣ㘵ㄵ敦慦攷搸改搹摤㘴㠲㌹㐸〸㘱㠹㤱挳㕤㠶散㙥〲㈴㄰戳㜳散㙥㠶散挵敥㈴ㄱ㈵㑣昵捥㝣戳摢搹㤹改愵扢昷ち㐷㈱㜲㈸㠵㤶㠰㕡㕣㤱㘰昰攰㈸昸〷㤰搳㌲㈴㡡㘵㠱㔰㠲ㅡ愱戸㑡㌹㈲㔲㔶㔰㈸ㄵ㌱扥摦搷㍤扢㜳敤戰挴㔸㐵㈷昳昶㍢摦昷扥㕦扦昷扥昷扥㤶㤸㈴㐹㠷改挱㕦㍣㙥ㄴ㤶て㑣㤹ㄶ捦〶㈳㝡㈶挳㤳㤶愶攷捣㘰挸㌰搴愹㉥捤戴㕣㌴挰㥢搰愸摦昴㈴㑣㙤㈷昷㈵挶戹㘱搲㈰㡦㈴昹㝣㡡㡣㝥攷ㄷ挸㔷ㄴ捣㔲摣㈰㌴㑡㔲㌰㐰愹〱昱ㄱ愹㔳㠸挴㈳攱摥挱ㅤ戴摣㠰愵ㅢ扣愹㘱慢捤㜴㐳㜳㜳戰㌹搸戲慥攵㡣攰敡愶㠶挸㔸挶ㅡ㌳昸㠶ㅣㅦ戳っ㌵搳搴搰㌷㌶㤸搱㤲㥢昹㔴㕣ㅦ攱戹つ㝣㜰㜵敢愰扡收慣收㌵㙢搷愶搷慤㍢慢捥㑦㥣晢㈲攱㑤㍣㌳㑡晣㡥ㄶ搷㕡攲摡ㄳ〹昷ㄹ㍣㝤戴㜸㝡㠰㔰㜳㤴㈷㌵㐰挹戹愱攵㠶㠲㤱㌰晤㉦㐰㠵㙡㘷〶㝢〷〶㜸捥搴㉣㙤㕣戳愶〴㥡搹摥攴攰㔶㌵㌳挶扤㔹㈱㤲㉦扢㔵㌵㝡搴㉣慦捦㙥㌱㜹扦㥡ㅢ攲愸㜹戲㥤㘳㕡捡㑤慦搸㜵㙡愵㠵ㅣ㤰㠲扤㤱㜰㘴㔸㌵㉣挱ㄲ〰㥥㕥㘹戴㔸㈹㔸㈰㡡㤸㈳㕡〱て慢㜵㤴〸㙢攲晤㉡㜵㈰昵㐴扣昳㠸ㅣ搷㘹散扢㈳慤㈵昵㠶ㄴ㙦㄰㕣〶戵㡣㤶㔲愹搶捡摣㠷㐸㈵ぢㄹ㠰愳㥣㔰攵挴愰㥣㐸捡㠹㤴㥣攰㜲㈲㉤㈷㠶攴挴戰㥣搰攴挴づ㌹㌱㐲㘳昲㡦慦愶㐶㜶㥥㥢㘲挱昳戶摣晦㐲敦ㅤ慦㉥㙢㜹㉦愸散㘱搰㐲愱㡥〱㉡㈸ぢ㠸㜸㡦㈱㔲㐵愰戵㡣扤㑢〲㐱愸搱昵㐳摦㝣㐹㡢挷㙥摢晢昵昰㥢ㅦ㝣攷㔸㠶ㄷ㈰戸㉤〴户㐵攰戶戸㍡户㌳ㄸ㍢攸㜰㝢扥昶㠴㑢㙦改晤㔵昷戵攷扦昳搶攳㈷换〶㠳㕤〸㙥挷㠲摢㔲㜰㕢㔶㥤㕢ぢ㘳㙦㌸摣晡慥摡㜵改昳攷㥣扡㘹搷㠳㥦て戴晥昵愵攵っ〶㈶戸㉤〷户攳挱㙤㐵㜵㙥捤㡣扤敥㜰㕢搳昹挱搹捦㉥㜹昹摣晢㝤捦摤㜹㘰敦㐹㈱〶㑢ㄵ摣ㅡ愸愰㥣㐸挴扢㤲㐸ㄵ摣搶㌰昶戲挳敤昷摢て㕦ㄲ扢敦挶敥敢攴户㔷扡㙦㍦攴慢㕢㐵㔳㝢㐸搳㠲㍤摣㍡㑡㘶改㠱㠶捤㕤戳㌱摡㤳戵つ㈳捡捤愴〲慢㠹攵㔲㝣搲㑢㈵戲愶扡㙣㐴捦㔹㝣搲㡡慡㤶㕡㤳敤㔳つ㥥戳ㄴㅡ搴㈸㘶搹㈵捣慣ㄷ㙤昹搹㝥愷㐶ㅣ〲愲㔸挰愵㔶㌴搸㥣ㄸ戹㕡㤷摢愶㍥㙦㈵㥦扢㐹㌵㠷㉤㜵㌰挳㔷㤵ㄸ㈰㜰㈳㥢摦㘲㘹ㄹ㌳㐸㉣㍢つ㝤㙣ㄴ㠸ㅥ㉤㍥戰㝡〵㘶敡㍤㠹㠸㌸㈱昰㤷ㄶ㘸㔳㑥愶㍦㝥搱愹愰㤳㕥昰㘱昴捣昴搵㌵㔲㠵㐴㡣敡㔹㔵换ㅤ愵㤷㕢搷㐴㑣捦㜳㝣㑡搴㔰㈷挸㍦捥戰㙥〹慥挶扦㡦㍦㈰攸㝣㐸慦㑤㥦㤹㙥㙥㑥慤㕤慤戶慡ㅥ㌸愴㑦敡摦㘰敡㜵搹㙤㕡㉥愵㑦〸㠷㜷㑣㤶㍣㤸昰㝦昱愹㔱㉥㥡敡搲㜱搵ㄸ攲攴㐴㡤㔸㜴㘱㍡愲ㅢ〶捦愸ㄶ㑦㠹〶ㅣ愴㑢㡡ㅢ捤づ㐳捦愲㝤㜹㔸㌵昹㡣㌳㙤㑣摢ぢ㠵昵戱㕣捡㍣慥㜲攷㠰㐵慣㤷㤵昶捤㌰㈹㥢㌶㐰〷っ㌷㠵愴㉢㑡愷〹攵て㑤㙡㜶昷昱㈵摤㜴挴攸㠳戳昷㜶ㄸ晣愲改摥㌲㠹㐲ㄴ㑤㡣㜳昴㤷敤搲敥戲攵㙡㠸っ敢㈶捦〹昱ㅡ戳㝤㕡㜲㠴ㅢ〳ㅣ戱〸㑦㠹慤㉥㐲ㄷ㈷㝢㑣㜲戳戱ㄷ搰搳ㄹ㤷㕡㔹搸㥡㙥㥦戴㌸㔹㜳㡡攴愵戳摦㥡㡡挳㤲ㄶㄷつ戱搷愴㡥愵㐵捤ㅤ㝡㜲捣㠴搵ㅡ㝡愶戸㈷㤴ㅡ㔷㘹捤㔴户㥥攲㙥户散㤲摣㤲ㅢ㡦㐴㘷慡㡢㑣㜹㜵㠹愱㡡〳ㅣ扣捤挲㤳戲㐰㜳㜰戰戵捥㘹㔲戱㝡㘱㕥㈵㤷㌱ㅤ愶戱㘳㡢㙤㈵搸㑦攸ㄱ㑡ㄹづ㐳㤲㑢㍤㑡㠱愰㌳㕡㠳㐵㉡晡㔳㝢㐷〵㤸㐱㙦㌱晡㤴搹户㈲搸㑥㙢挶晦㜷戰㉣㝦挶搹㝤晢㌸昹散㑤㙡㉥㤵攱㐶㜵扣㈰㤱㜲ㅡ㐸㄰攴㜴㈲㝥挹昳ㅣ㜹户㔹㤱㐴㈴挱㈶搹㤴㘷㐲㑢㔹挳摥㘱慥つつ㕢搴㐶㘱戰捦〷㤸㠷㥤摦㡢ㄴ〷ㅦ㐴㘴慤㌴㠳戴㄰昱晢晤㤲昰㥦㕥扦戲㐶搴㈵㠶㠰〴愷㤲㠲㜸愴摣戹㥥㠹㘱搵晡ㄸ㠲ㄹ㌸㌴攵㙣㤰㜳㐰㌶㄰昱㑢散㐹摡〷昶㜲〵㔵昱㐳戸㘹㑢戴ㄱ愳摡㠸ㄴ㑡ㄴㄶ㜵㠹〹㑦㠷〱㠸㘹捡㈵㙡挷戰㙡㝤っ〱㤱㤰㈸〶〶攷㠲㙣挶㈴㠹㍤攰㐸昴㜳慡扥㐱扦㜳㐹愲〴攱㈴㈹摤㈰㍤㐴ち㈵敡ㄳ㜵㠹㈱㌰ㄲㄸ㈱㉥㉡㤷㘸〰挳㤴㉡㝤っ㐱㤵㤰㘸ㅢㄸ㝣ㄱ攴㝣㑣㤲搸て㑢㌰扡㥤愴戱㌱晡㌲㐶㕤㠰㔱〵㙦敤㐲㔱㤷ㄸ㠲㉢㈱ㄱ㘲慢㜲㠹㔴っ㔳慡昴㌱〴㘶㐲㈲づ〶㘹㤰㈱㑣㤲搸㑤㡥㐴㝢愸摡㑡扦㕢㐸攳戶ぢ㡣㌴㡣摡㠱㔱〵ㄲ㘵㐴㕤㘲つ昴㔷㐸戴㤲ち攵ㄲ改搴敡㔷慡昴㌱〴㜷㐲㈲ㄳっ愰搲捡ㄸ㈶㐹散㕡㐷愲晤㔴晤ち晤ㅥ㈳㘹敥ㄷ㥡㍤㠱㔱㤳ㄸ㔵㈰搱㑥㔱㤷摣㠸ㄹ㉡㤹摦㜴㠴㠳㔰搵摦愵慢愹づ㌵㐹昹㕦㡤㤳晤昹㈲㝡㜶㤴攲㉥㈳㠰㤱ㄱ昲扡攴捤挷戵ㄴ㌷㝣㘸ㄸ愰昴搳㑤挹㥦改ㄵ㘷ㄶ㐹敢㜲㐹ㅥ㑦慤慦搲㕡戱㍣慦㔵㡥㙦㈸㑣㙦㘳㘵晣晦㜲摥㔹ㅢ〱戵摦㉦㍣挳挵㔴㔴㉥㈱攲㌹㡤挸㈷昶昳昳㘹搲攲散挰戰㍥戱㠹㥣〴㌷敤攴捡㡣ㄸ㥡戵愴扣㤹〲㐴㌵扢㔴戴㜷ㅡ㥣㡥㜶㈳㑥㈷㥣搸㈳㘶㉣慢搸㈳㈶㉤ㄳ㙥戶攰㠰㘹㑣㙦搵昸〴挲㤲ㄳ捡扢㈸㍢㡣㡣㤹㤶㉥攲搹ㄵ攵晤㔱扤㐷户愲㥡㌹㥡㔱愷㔶㔵攸戶㝢戶つ昳ㅣ㥤捡〶ㅤ捥ㅦ㌷㐸ㅦㅤ攵愹ち㌲づ攸㘳㐶㤲挷愲㥦㠶㜳㥤摥㤴晤㌰㜱愴㌳ㅦ昳捡㡣㥥㈳㍢㔲㠴扦㤱㉥㕥㜸㕦攷敢㍢慦摣攸愵㐰㠱㤱㠱㤰㠹㜸㜰捣ㅣ挹搱㡦㘴扡扥㈸攰㕣㠴㌴扦㥢慥㐶戴搱って慢〶㈹戶㙥㤸㑡㌶㕦戴ㄵ慦㈰㔵户慤攵搳〰㌶挵㑦㜶攴ㄴ㥣㍤㜲㈸㄰㕣攸㈰㤴ㄹ㌶挹ㄶ㤶㠴㌸㘲摦㑤攸㌹戲㜷攵昹㉡㜹户㑦㈸〸㝣㕦捤㌸搲挵㐴㐲昲㐱㉣㍣捣㜳〵戱慡㈸ㅦ㠲〶㜷づ搷㌱㘲㤶㝦㈴愷㑦攴㠴攴ㅥㄳ㔱扣㜰愶㌵㌵搸〶戲㌰昱慣捤慢㡤攴㐱㕣搲㔸〹㉢㍢摢㥡扥㉦㡡愵㈸昰㜱㉥㠸敡㜰㐱ㄴ㌷戸戸〵昲㠹ち㐱㔸㥦摤愶ㅢ㈳㠳扡㍥㠲ㅣ㜸㥥愸㤹挳㥣㕢戸戱愹捤摡搷㑥㈸㤳敥扢㕣㐵户㌱づ敥攸㙣㈴㜹挴ㄱ攳扤㥣㑡慥づ㈳㈹㙡散㌲摡㍦㉥㑣㝥㜴昹捥㥦愶挷昷昵散扥摢㜴㝦慥㝥昲㐲㜶愹搳戱敢攰慤㉦㙣摥㜵㘵㜸捦挳搹ㅢ㍥㝢昵慤㝥て㐲愳㌹㠵愵〸㤳收愷愷㝤㔷㕣戳㌲扣㌶㙤慢〶捡扥㌴㜹㈳㑡ㄹ㔲㌵改昸㌰敤㍡㕡㥦敥㌴戴㔴㐶换㜱愸づ㈵㘳戸摤敡攲㐳㤴ㅥ昴改戸㐹搳㜳昵改戸愱收㑣㥣㌵戹攴搴㌱㐵㌵㘱㉤㥥㜴㔸换㤹戴㡣昰㤷㈸捦㑦挳㥤搳㥢ㅢ换收㍡搵㔱昳搳㘰㑥愴㈷昹挷㜶㕥㌲㤳㘵收㤳㝤㐷㘸ㄱ㤲昷㑡㠰㉤㉣㌰㝦㍦户扥㠱昲〷㔹昸㌵ㄹ㤱㉣づ㝣㜲㘷㈸捥㍤㔹㠰㥣㜵攲戶搲挹攲㕣㤵㡥散改㙣㐶ㅣ挱㔷搱ㅣ㠶㔸㔹㤸挸搵㑥〱ㄵ㠶搰ㄸ㌱㐶挹愱㝤つ㌵㈹㕦挳〰〴挴㌸戸㘷㜵挷っ搱㌲㕣㌲㥢㈰〵㠵㈳愰戲挴搸㌸㤵㘰换ㄵ㙣㤱㈱戶㠶㍤摡晡㝦ㅤ㤵㘶昴摦愰㌹ㄵ昵晦㈲愷攳〷晢昷扤摦㝡敦ㅤ敤摦戰戶扦愳㍥摢㝦㉢㐳㈰づㅢ㤰扣摦㈲㌲ㄷ捣㔹ㅢつ〴敥捡昵㐴㔸ㄸ〴戵ㅢ㥣㠲㠰愶㥤㉡ㄵ愰戹ㄱ〳扦㡤㠱㠸捣慢㐳㠳戰㕤㐰㌳㐲戲捦㐰戳㠳㙡戳㐱戳㤹愶捣㐰㜳ㄳ搵㘶愰㐹捦〶つ㜷㍡㉥㜸晤戱晤㠳て晤㉥昴挸㈳晣㤴搱㡦㝡扦换扡㘹扥つ捤㙤㔴㕡㔲㜰㈰慣㙦攸㙦㡦昷㠷挲愱慥㑤扤㤵搴㤲㈱㡦㄰㄰敤愲〲㐳ㄶ㈱㈰晡㥥㔳㄰㄰つ㔰愵〲㐴户㔳戳戲ㅢ〳㤱㉡㔴㠷〸㜹㠴㠰㈸㐱㝢㤸㠱攸㐲慡捤〶ㄱ戲㡥ㄹ㠸敥愴摡っ㐴㕦㜲㤰㈸昳㥥攷㍢ㅤ㤱て㌶㡥㍦㜱㜵㕢攴戱愷攲挳㠷愵愶攳ㄸ㔲ㄴㅢ愲ㅦ㔳㘹㑥摡㜳〱つㄴ搰摣㐵〵㠶㜴㐶㐰㜳户㔳㄰搰愸㔴愹〰捤㍤搴慣摣㡢㠱挸㔹慡㐳㠳㠴㐶㐰㌳㔰〴㑤㝦ㄵ㘸㠶㘸捡㌴㌴ち愰戱て㤵㥥搹㘰改㜶㍡㤶敥㕥ㄷ摡晡搶㘴散㠹㙢扥㜰扣扣攰搰〱㠶㍣挹㠶攵〱㉡搹ㅦㅡ散㉦㈷敢ㅢ扡摢愳戱㔰㐳㕦㝦㙦㜴㑢㍣戶㌵ㄶつ㐵挹㔶捡㍤ㅢ摢㐱㌳〵㑥て㔲㠱㘵㐰攸愷㍣攴ㄴ〴㑥㍡㔵㉡攰昴ㄳっ㝣ㄸ〳㤱㐹㔵挷〹㘹㤶挰愹戳〸愷㡥㉡㌸㈱㈹㥢挶挹晢㌸搵㘶㔴㈸㍣ㅢ㔶㈱愷攳搵㜹慦慣摥㜳昷捤㙤て㥦戸攳挰㍤扦晤㘳㍦㐳〶㘷㘳昵㌳㉡捤㐹㠵㤰敦〹㘸昶㔲㠱㈱摢ㄳ搰㍣改ㄴ㔰〹㈰㜳㐲㈲攵摤㐷㘴㕥㈴㥣㈸戸㌷昲敥愷戶〵搴㘶㐷ㅢ昹愰㈵㜰㠹㌳㐷㝣㉦㔲㝥㐱㌵㈶扣㍦ㄵ㤴愷㠸攴㥦〰㑥〱㌷晤㤴㕦ㄲ愹㜷〵慥愱㍦㔸㑣挱㘲ち戸〷攰晦㐵搳〲㌴㍤㑤㠴㕤て㠲摡㌳㐴昲㑦攰〶㉡〹㕥扦愶〲昱㠲㡢㉣攱〵㠷㈹㥡㜰慦愱晣㠶〸ㄳ㝥〵戵攷㠹攴㥦〰晣㡢攰昵〲ㄵ㠸ㄷ㝣㐹〹慦摤昹㈶摣㐸㈸〷㠸㌰㘱㠸愸晤㠱㐸晥〹挰㈰〵慦ㄷ愹㐰扣㘰㝣㈵扣㘰㡡愲〹㜷〹捡㉢㐴㤸㔰㔶搴㡡㜸㐱㘹〵慦搷愸㐰扣愰愰㈵扣愰慥愲改㐴㉡㈸㝦㈲挲昶㠲愰昶〶㤱晣ㄳ㜸㤲㑡㠲搷㥢㔴愸㜷㌱扣㈶㘸愳昷㉤搴㐳㤹㑣㐳㍥挰㌴扤㙦愳愹攸挳愲昷㈰㌵㉤敤挶ㄷ㤶㠸㙡㘴昴㐴㤷㍥搴愵づ㈶挶㕢㠲㤳ㄹ㜳㤲㉤㜶搴昴搹てㅦ㜸晡搱㘷晥摣昵晤㈵㤷戳昷晦晤搴ち戶挸改㈸晤戰ㄷ挸㉢㠶〷扡㜰㜶愵ㄸ戹散摥戲戱昴㤲戸㥤㉥㝤愷戰㝢ㄷ㕤㉢㜸㐴攴攷㤶搷ㅦㄹ慦㝣㥥㔲㑢散㍣ぢ㐹敡晦㠱て搰㉦㑥㌳㑥愰ㄶ攵㕤㈲っ㉡㉤扣〰㜰㔷㠰戴〲㙣搹晣搹㄰㥣攷㜴㤴㝥捣っ攴捤㠱挱〲㠰㈲慢愷愱㄰㕤慣昶㜷戴㐰改㉢慤收㥢㙤戵ㅡ愷愳昴㘳㘷㈰㙦㌰っ㌶㈲㔶昳ㄶ慥昶㈱㔶㠳㔹㔴㕡㡤捤戶ㅡ扥㐷㈱敥㉡晤ㄸㅡ挸㥢〱㠳ㄵ㠹搵づ晦愷㘰㙦㌲㈱捣㘰㌸㤵㔶晢ㄷ㡤〴搳㌲㕤晣愷搳㔱昶戱昴戵晣㈲晦㈸㕣㐴挱㈲戰愸㑡㡢晣㙤戶㐵摥㜳㍡㑡扦愱〶昲搶挸㘰㠰㘲㑢㠷ち㔷ぢ搰㙡ㅥ㘸㐸㘹ㅥ㡡㙢戳づ㈸㜹挹挵㜵㙤㙤ㄳ㌵挶㙦㝥戴敤愳搶敤㈱㠶搷㡤改搳つ㜸㈳㘸戸㙢攳挱戶换摡慥つ㌱㠰㔶㌴〲ㅢ㉣ㅡ〱ㄹち㐷搴晥ㄷ攰㡦敢愱</t>
  </si>
  <si>
    <t>㜸〱敤㔹㝢㡣㕣㔵ㄹ㥦㌳戳㜳㜷捥散敢㔶挴㡡㔰摣敡搶搲戴ㅤ攷㜱攷〵㔴㥤㥤摤搲㤵㙤户散㙥ㄷ㤰挷攵摥戹㘷摡愱㌳㍢摢戹㌳敢㉥㔴㉤捦㡡㌱㔱㝣愰攲慢昱㡤㔱㜹ち㐱愳㠹ㄱ㉣ㄸㄴ攴㡦㠶㈰㌱愰㈲㐶㌱㔱㠳㐴ㄱ挱敦㜷敥扤㌳戳摢搹攵ㄱㄲ㘳昴㘴攷摢㜳扥昳㝤摦晤捥㌹摦敢㥥敢㘳㍥㥦敦㐵㙡昸㡦搶㠵捥㈹㔳㡢㜶㕤㔴㈲昹㙡戹㉣ち昵㔲㜵搶㡥攴㙡㌵㘳㜱扣㘴搷〳㐴愰攸㈵㥡户㠳扡㕤扡㑣㠴昴㜹㔱戳㠹㈸攸昳㠵㐲摣て㈹敥㑦昵〶ㅣ㕣ㅣ㘸㑥㔴㍥慥㄰攸敤㈶㌰㥤ㅦ㥥㌰㉦愵㠷㑣搵慢㌵戱㘵㜰挶ㄱ戵㉤ㄶ㡢挴㈲昱㙣㍣ㄵ㠹㙥ㄹ捣㌷捡昵㐶㑤㙣㥢ㄵ㡤㝡捤㈸㙦ㄹ摣摤㌰换愵挲搹㘲㜱扡扡㕦捣㙥ㄳ㘶㌴㘱ㅡ㕡㈶愶㈵㤳挵㙣㌶搳ㅢ㈲挹扢㈶昲挳㤱㕤愲晥ㅡ挹っ㘲〵㙦ㅦㄱ㠵ㄲ㤶㉡㐴慤㌴扢㌷㐲㑦㔸愲㝦㘴㘲慥ㅥ㤹㤸㜲㔶㔴㥡ㄷ㔸㘱慦扥扢㈶㡡愲㈶㘶ぢ挲敥搷㐷ㄷち愲㥣ㄷ攵昲愴㈸摡㍤晡㔹戵㙡㘳㙥㙣搶ㄲぢ㕤晡㡣㔱ぢ改㘷㌵㑡搶㑥㘳慥慦戲挷ㄶ㤳挶散㕥戱换愸㠸㘰〵㘸㝦㤷慦㉢攰ぢ挴㕥㑡㠹晣㜰㍡戲攴㌱㔰㈳㌴戸㡣つ摢㐳敡㥥㉤㙡戳愲ㅣ㈱㤵戱㘹㥤㑥㝥㠷㘱敦慢ㅢ㘶㔹戰ㅥ搷㉥愰っ㘴㠶㌹㈷㠸挶挳〰㍤〴㔸搷㌳㘴㑥敤㤴挰晡㜵挳慦㥢㝥扤攰搷㉤扦㉥晣㝡搱慦敦昵敢晢晣㝡挹慦㕦敡搷昷ㄳ㡤搷㐲摤摤㝥户㕤扤昵愲摦㌴㌶㍤㜷昶㠷㉦㈸㙦晡攵㜹㙦㍥ㄶ㠴〵㐵㤷㉤㘴㠵㐳挸㤳搵㤲戵㤴㘶敢晦㍤愷㐰㍡扦㥡㔳攸㜳户㡥昷㔳㠷て㄰㘰散捦㜴ち㌸㠹愳昷㍥晦搰㕦慦扤㜰昴晡〷敦て扦㝦昱搹㐹〶晦㠳㉤㠷昹ㅡ㠲㘸晣㜵〰㈷㄰㘰散㘹㤷㙤攰慥挴晡慦㍤愱敤㌸㜲昸愱㜷㤵㠳㌷摥挳攰戱搸晤㌰㍦㤱㈰ㅡ㝦〳挰㕡〲㡣晤摥㘵昳摦㍥扣㜶昲昲改㠹㥢扥敡晦捡搰愳㍦扡㌱〸〳㜹攵〶㡢戰挱愵捤㤳㡦摢挱捡昶㙡捤づ〴㔶㌵捥㔵㈷㘱〱晣㈴㠰㌷ㄱ〸挲㔸㕦搲ㅤ戰㍡㘶㌰戳扢㐲㕥戲㜳㙦㉤㔸㜱㍣㜱㐴搸〵㕥㈱㕦㤵㕥慢㔰慦摣㄰扤ㄵ㍡扡扡㔸愸㡦ㄸ㜵愳扢戲摢㈰㜷慦昷ㄳ㈳搱㙤㜶〵昴㝡㐳挸㘹づ㈰㑥昵㘶㍣愹㝤㉤〴〹㍦挱ㅢ戵㍤愳㈹摢㜹ㄴ㤷捦㠱㘰愷〷愹㝤ㄲ攷㠹っ扢㈳㤲愷捡㙥㥢戰ㅥ㠹㜰㈴㜵㜵㜵㌱捡〱〱敦㥦㌳搸戴捣攷㡥ぢㅥ㐸ㄳ昳㘲㝢㐳摡敦收㤷㐷㍤扤㌸㈷㙣搸晢㕢㔷愷㤷摢て扡㤰戲敡㈹て㜵ㄲ㔳㌰昷搴㑢㘵㍢㐲㑢㤴戱昶㍦昱扣搷㑡㙦攸ㅥづ㍥㐹扥昶㑡㜶ㄸㄹ扤㝢ㅥ㔶慡敢㤴愰㘹〴昷ち㉢愷㄰散㘹㑢㔶捡㍡㐲㉣㘹晣㔴ㅡ㠶挳ㅣ㤴㝣昹慣㌳戹摡㕣ㄷ㈲晦慡㈷㈶㤳挸㜸搵戰戶ㅢ〵捡晦摤㙥昶て攵慢㤵㌹㜲愱㥡㡡摣㤳慦㕡㘲㜷慤㍡㕦戲㐴㉤〴挴ㄴㄵㅤ㕤〸っ㡡昴㍤㥢慣㌵攰ぢ〶㝢㐲㥤㥥㌵收挹ㅡ敡㔰搴㡣ㅤ㈷晦改㜳㌲敦晣扣㕣㌵㤴攷ㅢ〰摥㐶㠰㈱挶㈲㤸昱㡤〰愷ㄱ〸㈲摡慥ㅥ㐶挸挷㄰ㅦ挳ㄴㅤ㐴戱㠸敡㈹㕣ㄹ挵㔱ㄸ㔸㙤㘵㜲㥦㑤㉢昸ㅦぢ㌰〱慡㘲㍡㐴㤸㑥㘷搷慣㍣㌶㜶昲散㘶敤搲摣㔱ㄹ㑣㤴晦㐷㤳㈵㌵慡っ搵㥤愲㈰㈲〱摦〴㐳㍥㐶ㄱ攵攵㙥昱昱搱㠴㈴㌴㕢㔸搹㑣晤摥㠹㈹戲㝣户晡㍡㍥㜰㙣㈵ㄲ㡡㉡愰㕣㘱㜲戵㌹㠶晡〶捥〹㔷愵㝦㈴㑡扡慡㐶㕤㥥㈴挰㔰搷㐸㔷㑤愱㤳〶ちㄵづ戲㝥㤸摤㐷㙢㐵〴挵㍡挲㑡㤶㘰㝦㕢っ㍣㍤㝥扡㔴〹戳㕥攳㘷㔰㡦昴〵敤ち㤳慢捤㌱ㄴ㔶㥥扥㕦㤶愲愴扥挳㄰㤷㈷挰㔰㔰㐹㝤㐷搰ㄹ〵ち挵㠷㉣收戶㘳㜴㌷改㡢㌳愲㝥戳㠵㤵ㅤ搴ㅦ㘸摦改搳戵づ捡扦㥢愸㐸㜹㄰ㅦ慦扣㥣㕣㙤㡥㈱㝣㜹捡㔳搷摢散㜳㈰㙥㤲〰㐳㔵攵ㄱ挸㍤㜵㑥㘳ち〴搳㈰㐰挵搵㠱㘰て〸㘶㐰㠰㈴攳ㄱ㥣㐱ㅤ昷㍣捦〵挱㜹〴㔴〴㘱㠸㤶戹换愷捡㜰㡣挹昳㠱㐷㌸昶戸㘵㝤敡㍣晦㍤㈰戸〰〴〸搵ㅤ〸㉥〴挱㐵㈰㠰ぢ㜸〴搴昵㥥㝦㌱㜵戹㑥㠰挱㕥㍤〲㔸㔹㌸㉣㉤散ㄲ敡㜲㠳㠰ち㈴㥡ち昳㐳㘳戰㍣㡦愵㙤㔷㑣㐲昳〲〸㘰㤵ㅤ〸㉣㄰〸㄰挰攸㍣㠲ㄴ㜵摣㕤㈹㠲㘰㉦〱ㄵ昶搳戶㉢搲㤲㌰戹て㜸㔸㤲挷摤戶㉢㈵㄰㕣ち〲㔸㔹〷㠲晤㈰㈸㠳〰㠶攷ㄱ㔰搷㝢㝥㠵扡㝣㤶〰㠳敤㜸〴㙤扢㔲〵挱ㅣ〱ㄵ㌶㠲愶挲㑥搰㔴ㄸ〵㔴㔶づ㄰搸㤰ㅦ捥㑦敡㘹捤㉡㙡ㄹ㤱挸ㅡ昱㤴ㄶ㡦㈶㌲愲ㄸ㌷㌳挹㠲㔵㐸ㄶ㡣㐴㌴慤㑡ㅢ㈲㜲㕥㈳愰挲㙡㈰㠱㔳搲昷愹搲㝣㌰㤲㜳㌰㤸㈰晤㤴〶㠱扥晣戰㑥㘵㜳捥㥡㥦慡ㅢ㜵㘵㥥㔰晤づ㙡㑡ㅣ㘸攰㕤㕣㜹㉦攱扡昵搱〳㔴㕢捣㈹ぢ㌴㔸〳〲㜹ㄹ㌱㘶㔱昹㕥慡㉦㉡㡢㉤㔱昴㐶㕤㙥㔸㐲㠵㐹攲㌱搲㥢ㅣ㤳㔴㉥愷昱捣攵〷㈷慢搵晡㐱㝡㔷ㄱ〵挳慥摢〷㜷攲㤵㈰㙦搴捡㔵㝤扣扡㜷摣㌰昵昹㜸㘴愱㙣㉦ㅣㅣ㌱慣㉡捤㡦㡥㡣攵〶㜷㑦㑥㡣散㤹ㅥ㥢ㄹㅢ挹㡤㡣㐶㜶㡦㑥收㐷㜷㑤㡦㡤㡦㥥ㄶ㡤㘴㤳㥢摥挷て㤲散㄰昳㜵挳摡攵摡㔱扤〵摡㕦戰搹㔵ㄴㅢ昰慥㜷搲㤱㙣㙥收愹㠵戱ㅦㅣ㝥挷㍡晦㥡扦㍣挲慥㜴㈷扥㝥攸戲ㅦㄶ攷㝦扣敢挸㌷敤慥つ㝤ぢㄷ慢㜰て搸㠵昲〱〲捥㐹㐴㐵捡㉣㥡㐶扡ㄸ㡦ㄹ㥡㐸ㄸ㔹㉢慢㐵㑤换㠸㘵ㄳ㈲㤵㑡〹攵㔰㤳搴㉣㘶㤳㥡㤶㉣ㄴ㡡戱戴㤶㠸ㄷ㡣㘴㑣㑢㥢愹㔸㈶㥤㡥㈶㔲㔶㔶戹愲㐵慡㤹㠶ㄱ㑦㘸㜱㤱㌴㌵㈳㤱捡㘶㐵㉡㤳㌰愳搱㜸㍣㕥㉣㐶愳捡㤵㑤搲㑣戶愰愵㐵摡㑣㥡㤶搰捣㜴摡㈸㘶戲㔶㌲㤶戱攲搱戴㤶㑡㈴㔵戸㌳㤴收㔷〱㕣つ㜰つ挰戵〴㔴昸戳㥣㍣っ搴〷〱慥〳昸㄰〱ㄵ㝥㉥㈷㐱敡㌰㌵㘵愸㜰㜴㌴ㄵ捥㡥愶㕥㐲〰〱㔹昹〸㠱づ㔶昱㔱㐲㉦户愶敢㕤摣㐸挹㥥㉢ㅢ㡢㜸ㄵ㔳㍥㐶戸㍥ㅤ攵〹㕥㜵愴㥤㝤㥣㔰〳㡥㈱㔲㡡戴㑡戸㕣㔳㍥㐱挸ㄳ昴㌱㝢愶㕡㌶攸㘵㐵㌴愹㍦〹〱づ戵㙢㝥捡つ㠴㙡㕡敤愷㕡昳㔴收㔶挸㘸㔵㠳㔰搰㥤㝦㥡㠰㙢㥥㥦愱敥㠰戴戹昵㐳攷て㘹㠳㘷㙥ㅢ搴昸㡤㠴㔴㍥㑢挰㝦收戶㄰㘳昴愷㝣㡥㐶㤱㡤ㄷ慣㘸户ㄷ㤱㉡㈳戹改㥣扥㜱晤搰昰㔰㉣ㅡ㡤㈶ㄴㄴ换愷㑣挵〶户づ收㜶攵挶挷愶㐶愹户挴愴㔵㤳㈸愴搷㝦㠱㍡㡥慤愵㘲㐹㌳㕡ㄴ㠵㑣㌱㘵㙡㤹㐲㤱敥敦慣㔴㤶摣㕤㈴㡤㘴愶㘸慡㌲㐶ㄲ㌹晦㈲〱搵㜲㈵昰㈳ㄸ〹㙦㈴攷㄰㄰愵㍢挲敢㌹晣㥣挳戱㌹ㅣ㥡挳㝤㔵㐴换㌶㠷㤵慡㝣㠳㜰㍢㕦戱挳㑥㡥㑥㑦收㠶㜳攳㍢㈶㍡昸改㑤㈴㤲㌶戱ㅢ昱㜷〵㍦㥤㜱摤昱挲㈷扥㝦㡦㜹攷戱摣摤㜷㡢搳收晥㌵㜱〳摢戳㤲㥦㤶㐸ㄶっ㔷昹ㄶ〱㘷敦㡣戸㤹戲慣㑣㌴㘶㔲挴㑣ㅢ㌱㈳㥢㠸搳㝥㕡㥡㈶戴㜴搲㐸㈹摦㙥㤲ㄶ捣愸㤹捡㈴捤㘲㍡㈱戴㐴戱㤸搵㠸㉥㤱㑥㥡〵挲㤲㐷㈹摦㘹㤲㐶愳㤶㈱ち愹戸㔱挸愶戴㘲㐶ㄸㄹち扦挹㐴㈶㤳㡥愶捤㜴摣㔲㙥㙥㤲㙡㘹换㈸㔸㕡㌲㕢㈰扦ㄶ〹扡㝣㌵搳搹㘲㐱愴っ㉤㤶捤搲攱㈱挱㐸㙦扢㠵㍡晣㔶㠰摢〰㙥㈷愰㈲挳挸挹㍢㠰晡㉥挰㥤〰㜷ㄱ㔰㤱㜹攴愴㘴㤲散㘰㤲散㉡㔲て㥡㡡昴㠳愶捡㕣㐳ㅤづ㍦攵昰㑡づ㌷攴昰㍢づ㑦攳昰㉣づ㉦攲昰ㅢづ㝦㔱攷搰挳敦㕥〲㈱ち慤戴扤㍦㈱搰昲㤰㡣攳㈱㐷㌱㜳ㅦ㠱㤶㠷摣㑦愳㔷收㈱㈹攵愷挴㌳㌴ㄵ㈷扦ㄸㄹ㥤ㅡ摤㌵㌳㌱㍥㌳戶㤳㘲晣挴㜲㑦〹㈲㡤扤攴敤收昲摢㕤㠵㤸㑥慣㡣搹㜴㥦㑣㜷攷搳搵㕣昳搶㜸㡤㝣㍤㈶晣㘶敦㉡㙤㐳ぢ㤳㌳敤㙡戹㔱ㄷㅥ摢㐴慤挹㐷ㄷ㐷㜴㔹㈰昹㈸㤹㥤搸ㅡ戵㕤ㄹ㥤摣挲㡥捤摡愲㔶ㄷ㤶㈷搱愶晢挰㉥㝦㠰㈵㤷扤戴慤㜰㑦敢㕥㙥㜹㔷攲摤戴㥣㤳㍢扣慡て㤷敡昲ㄳ〴收ㄹ㍦㐰㔰㜹㠰〰摦㌶㤴㤳㤱㈸ㄶ㑣㤰ㄳ扤扡㘷挲〴㕡㌷㈴㜸〲㕡㤸晦㥣㈰戳〹㐰㌴㔰扤てㄲ愰ㄷ慡㤱㙡㠵㉥㤶㕦慢㉦ぢ挸昰换㉦㜴攴㘶㌹㡦㘹㝥㘲昰慡ㄲ〴戳摥捡㐴挱㥣慥〹昹㜹㈰㈴〷㤴㘲晡㉡攷㔶㙢晢捤㙡㜵㍦昲㑦扦ㅣ搹晢㠴愸攳挶扥愷攲ㄴ㌷攸㌳挶〲㑢㙡㠸昶㝡〲㡢㔴ㅥ㈲戰㙥扡㑡㜵捡㈰晤攵㙡〷ㅡ愵㜹敡㔸㘲㜰扡㘶㤸㐶㜹㕦㔵昹〵㤱〴㐸愶昲㌰㜵摥㤲㥢㌵捡㈵㕢攸㔳愵㑡愳㙣ㄴ㡣慡㉥昳㠸㉥ぢ㈰㔹昶戰慤㙥㤸㝢昰㥦㜷㍣昰扤㥦晤㘱晣㑢㙢て戱扦㍤㝦昴㔴戶挵㥤㔸㝥摦捦㤰愵攱ㄵ㡣㝦㠰愰㜲㡣〰㥤戸㥢㝢搸㈶㘲挳搱攰晣挲晣ㄱ搰㕤㑤挰㘱㌸㐴㍤攵㔱〲㑤ㄳ㐹戰つ㉥〳㘱㠹攱㌱㠲散ㅡ〲づ挳ㄵ搴㔳㝥㐵㠰ㄸ昲㑥㜶㘳敢㕤〶搴㕣㘱晥㌸㐱㠶ㄲ挲㘱㐰改愲晣㥡〰㌱㡣戸っ敢㕣㠶〰愱挳晣户〴搹㘱〲搰ㄲ㈸㠶挲〴〳〸㘴搷戹〳攸捦㔰愸㜸㜶挶㤰扣㘱ㄶ捡㤳〴晡㜲攵昲愰㜷戰戶昲㍢㐲〵挸ㄵ㤵愷愸㜳搲㡡挹㥡扤㤱ㅥ㠳慡昰戸摤㕥敢㑥㉣晦㌴㄰㐴㐹㤰㔸收戵㑢㙦㝡改戱㥢改攷扥摡㝢㤵捤㔲晦〹㤱ㄴ戹㈲攴㘷㘷愷㤰昹㤵㍦ㄲ㘸㥥㐵㥣扤㥥戴昰搶ㅢ收㝦〲搳ㄱ〲ㅥ㡡摤㐴〳㙣〱㠷㈵㜲搸ㅡ㝦㤸〰ㅢ㔸㘹㔹晤敥挴㜱㥦㉥㙥㈱㌶㐷て㘴㔱攵ㄹ㠸昲㡥㌸挵㝡㕣㍤㥣㈳㝥ㄶ㡦戸戵挹㠰㕣慡晣摤㘱㜰㡥㌸挵扡㕤〶攷㠸㥦〳挳㙤㑤〶㘴㔴攵㜹㠷挱〹㑣㈹ㄶ㜰ㄹ〸㑢㌶昱〲㐱㠶慣收愸㜴㌳昵ㄴ散ㄷ愹攴搸㜵㡡扤昸㐲扢㕤晢㘹㤲㈱㕢㘲㙢愴ㄱ㈱㙢㘲㈰㡤〸搹ㄳ〳戹攵挸愲捤ㅤ㐴㝥㤳㍢〸㈳攲㌰ㅢづ㤳㘱捦㤱昸㡥㠶昱て㜷㘲昹㔷ㅣ㜶㤴搸㘰ㅣ㜸㐶ㄷ愲攲㙡ㄱㅡ㉡㜶㔷㜴〳ㅦ㡣㐳ㄵ扤㉣㘶昷搶昷㌵㍦ㄲ㜷㈳攷㠶㌸搲㉥搴㐷㘳昰㕣㐸攵扣ㅤ晢㤸㠷つ户㘳ㅦ昷戰㍤敤㔸㌸㥡㤴搰摢㡥㠵㔱㐹㙣㕦㍢ㄶ㐷㉣戱晤敤㔸㥣愳挴づ戴㘳㜱㔸ㄲ慢戶㘳㜱㈲ㄲ扢愶つ㍢㠰㈵搱㥦て昶敦ㅢ挰㔲㕡㈳㉣愱㌵㠲敡慤ㄱ㔴㙥㡤愰㙡㙢〴ㄵ㕢㈳愸搶ㅡ㐱愵搶〸慡㌴㐷㍤晦〶㈲㥦て㐷</t>
  </si>
  <si>
    <t>Simulação</t>
  </si>
  <si>
    <t>Produtividade S1 (minimização)</t>
  </si>
  <si>
    <t>Produtividade S2 (minimização)</t>
  </si>
  <si>
    <t>㜸〱敤㝤〷㝣㕣挵戵昷㡥捡戵㘶㕤戴戸〱愶〹戰挱戸㠸㕤㘹㔵ㄶ㌰㤶㉣挹㐶戶㙣ㄹ换㌶㍤㘲换㕤㕢愰㘲㜶㔷挶愶〵㐲㌱ㅤ〲㠴㈴㌴摢㠴㕥㐳攸愱〷㜸㠴㍣〲㍣㕡㐲攰㠵㤶〴ㄲ㝡〲扣㔰㠲扦晦晦摣㝢㜷敦㌶搹㌸昸晢昸㝥扦㜷㈵ㅤ捤㥣昹捦㤹戹㘷捥㥣㈹㜷昶慥㐷㜹㍣㥥つ戸昸㥦㔷ㄹ〳摢㜷慤㑥愶捣扥敡㤶㠱摥㕥㌳㥡敡ㄹ攸㑦㔶㌷㈷ㄲ攱搵ㅤ㍤挹㔴㈹〰㐶㜷て搲㤳攵摤挹㥥㘳捣㡡敥㤵㘶㈲〹㔰戹挷㔳㔱愱㑢㤰扥㤵晤攷㜳㈲㥡戹㜴ㄹ〹㔰ㅥ㙤㤰っ㈳愹㈰搱㈴㕥㤲攱㈴㈳㐸㐶㤲㡣㈲愹㈴昱㤱㔰慥ㅥ㑤㌲〶㘴挴㔸㤰挵㉤戳㍡㈳㐷愰㤶㕤愹㠱㠴㌹慤㙡愹㔵㤷ㄹ㠱㐰㜵愰扡㈶㔴㔳㕦敤㥦㔶搵㌲搸㥢ㅡ㑣㤸㌳晡捤挱㔴㈲摣㍢慤㙡攱㘰愴户㈷㍡捦㕣扤㜸攰㐸戳㝦㠶ㄹ昱搷㐶挲挱挶㐰戰慥㉥ㅥち㌵㡥ㄸ〷挹ぢ㕡㘶㉤㑣㤸昱攴户㈵㜳㍣㘵㜶戶捣慡㕥㘰愶扥㉤㤹㕢㐳㈶㐴戶づ昴㠵㝢晡扦㈵愱攵㙣慢扡㔶㌳摡挳㐶㌵捤㐴㑦晦戲㙡㔴㍢㑢搱㠸㌵㔴㌷㈷㤳㠳㝤㉢㘸ㅦ㉤㘶㙦敦㈲㌳㉥㡤搹搷㥡㑣㉤っ㈷晡㤲㈳晡愸㍦㌳㘱昶㐷捤攴愸扥戶㔵㔱戳搷〶㈶㉢晡㤶㠶ㄳぢ挲㝤㘶ㄹ〳㤵㝤㔶ㅢ戶挷捣晥㔴㑦㙡昵挸扥㈵㐹㜳㔱戸㝦㤹㐹㐸㜹摦㥣挱㥥㤸㉡㉢挳慦愷㜴昷㐲㌵㤳㠶㐲㝤晡㕡㤶㠷ㄳ㈹㠹戱〹〳㠵戰㉥㜳㤱扢挸慡ㄷ㑤慡㉡㈷ㄷ摢慣慢愷㙦㥥㤹攸㌷㝢㔹〸㕢㜲㙡づ㐸ㄴ㘴戵㐳㕡㔳捥敤戰㤵搴㜰扢㔳昱㕥㔸㡡戱つ挸㙥㡢ㄳ㍤戸捤挱摥㜰㘲摡晣㥥晥ㄹ㠱㘹ㅤ㍤㐷㥡扤㍤㘶㌲㌵㈳㔸ㅤ愸て㑣㥢ㅦ㕥㌵愳㔱㙦ぢ慣㥥挰㕣摢㠱㙣搷ㄵ㤸摥扣愰戹愳扤慢㙤㝡㔷摢㠲昶捥㐵搳ㄷ㉥敡㕣摣戹戸㝤㘱愷摥㥥搰ㅤ㐰㔴搹㥢攸搸敥㘲搹戹㑡扡挳㈵摤㤱㤲敥㘸㐹㜷慣愴摢㉣改㡥㤷㜴㉦㉢改㕥㕥搲摤㔳搲㝤㐴㐹昷㤱挰㌸㔷挵戰㘱㈵昶㜵㔷晦㘹捦摤㝦摢㐱ㅤ攷敤㜵㔰搴户摢㍤㝢㤴戳㉦搷ㄶ搲㐱慥㝡㘷愳㕢㐶挳挹㤴摤昲散昴摦慥㘱㙣摣㉥㘶㈷愲㕢摥㉥㔰挸户㘲ㄷ㝡㈷㘸㐸㔷㠱ㄸ㍢㠳㜸ㄷ戵㉤㕥搴㍣慢戹㘳扦㑥扤ぢ㔳㜶〵㔱敡㔵㌴㉤㥢昷搰㌷敥㝢㉣㜲搷㑢捤昷摥㙢㑥㕥昱慦捥㡢ㄵ摤慢戸攸㐹〸㑣挹㌱㉦㝦㜵㌰㔰敦㌲㌱㜸挸㘰㡤㤸㔸㡤摥㡤挲㜷〷㌱㈶㠳散摡㔵㌳扤戵つ挶戵戴戳㘳㘹晢晣戶〵㡢㍢愷捦㕤㤲㘳㙡㝢㌰换ㄴ㄰愵㕥戴敢昳挴搹㌷㑣㠹㍦戱㘶搶愵扤扦慤扡扥昵愶㥤ㄴ㍤扤昸晤㘹〴㑦〷㌱慡㐱戶敦ち㜶㉦㙥敢挲㙦昷晥㑢㘰挹慤捤慤㙤摤ぢㄷ戵㉤㙤敦㙡敥搴㝢ㄲ敢〷㔱敡ㄹ㕢昰㌹㈷捥㕤昲捥〳㥥搹户㥦晣摢㤷扦敥晦戰愳㥣㠶戴㐹晤ㅢ㐶ちㄷ攳昲㔰愳攸㕤㕡〶㤳愹㠱㍥扡㤷㙦搷ㅡ㍤戶㌹慡㐹㠵㍡㠷攵愷慣ㅡ晤㥢㕥㙡搷ㅣ昹昴㔲㥤㉢㔲戶㤷戲㡡昸㔶っ㔲改ㅡ㌶㐷㉤㠸ㄱ〴愹敡慡改捥㌱つ戴㕣㘷敢㤲挵敤㑢愵ㅤ㜵ㅤ昱昵㈰㑡㍤㘹㌷摦戱〷㌷慣扦㉤搹戱攰㤴挳昶㝦㈲搱晤昳愴攲㔰㈱㜶搱㐸㜰〸挴搸ぢ愴㉡㘳ㄷ㔹㌲㌳戶戱㌷昱晢㠰㈸昵愸㉤晣摣㘷㌷㍣㜰搴ㅢ敢收㥥ㅤ㍤㜳挴戱敦㍦改㔵㥣㑦㐸㈷搸ㄷ㠱晣㑥㔰攷敡〲戵搵㌵㠱㤰㜴㠱晡敡㍡㍤㤳挲㥢㐰㡣㘶㄰户㥦捤㌳晥㔹㠴戶㠰㈸㜵扦㕤㡦㕢ㄷ㠴㉥㝢㘶㥢㐰挷㡤㝦扢昸扡㑦攲攷㕣愲㌸愵㤱㥢㙣㈳㜸㌶㠸㌱〷㘴㠷慥㐰户敤扦ぢ㔹晦㝥〴户㠳㈸㜵㤷㉤㜹摡捦㜷扣昴昳㉡㑦挷㡦㙥㝥晣摥摦ㅤ㜴改昶㡡慥㕣敥㜰ㅥ〲搳昳扡㜹㠳晢ㄶ〳搵晥挶㐶戹挵㐰㜵㝤㝤扤敥愰晣昹㈰挶〲㤰㕤㡡昷昴慥戶昹㌲戰攸㑥收㔸〸愲搴慤㜶㡤㥥摡㘵挷慡敥搴㔵戳敥慥摣㜶捣㉤㕦〶㙦㔴㥣戴㐹㡤ㄶ㈱戰㐷㑥㡤㙡㕤ㅡ㠷㥥敢敡慤㜱慤扡戶㔶㜷㔱昶㘲㄰㘳〹挸㑥昹㐳㥢㔳ぢ㙢㜸㕢㑡昸〱㈰㑡㕤㘷㔷攵戰㝤㡥搸敡收㕢㜶㘸扢慣敤摣摤㜷㙥晢搷捤㡡㔳㐷愹捡㐱〸っ㌵挴〶慡ㅢ晣㤶㘶㙡昴挱ㄴ㝣〸㠸㜱㈸㐸㈱慤搸㐳慤㔳ㅦ㝤ㄸ㜳㝣て㐴愹昵㜶㔵㍥摥昶昱昳敥㕣㌵扥攵㥣㐷挷つ㑥㍣㘸扣㐷㜱〲㉢ㄶ㜰㌸挱㘱㄰㈳〲㌲㘶㝥㕢㙢㝢㜳㔵㤶㠹敢㈸㈱㌱㄰愵㉥戵攵㙤扢㉥搴扣昴敤㔵敤て慣搹㜷㠷㤲慤㍥晥扤攲㕣㔸攴挵〹㕥〶㘲㉣〷搹搹㘵㔱㔹㐲㌳晤愶㠷ㄹ㡥〰㔱敡㐷戶昴㙢捦搸换㜳摦㕦摥敤扣攸㌷〷晦扡㙦晢㥦散愹㌸挹ㄶ挵昵㈲㤰摢㠶晥敡晡㐰戶㔹〵慤改㐹㡤敥愳散㝥㄰㘳〰㘴挷〲ㄶ攵㥡愶攸ㄵ㐴ㅦ〵愲搴戹㜶㑤晡㡥㘸㍦㜵㔲昸慢捥ぢ晥摣㍥㝦㘶挵搱㙢ㄵ㘷晡㔲㤳㈴〲ㄳ㜳慣愹挶㘵㑤挱㙡换㤶敡㜵㡡㘲〷㐱㡣㤵㈰㙥㐳戲晢慥搳㜰㤶㈱ㅤ㑤昸㉡㄰愵搶搸戵㜸㈲戱㝢㘰捤昱㙤㜳搷㔴㕣㜵搳慥㑢捣摦㉡㉥㌵㐴摢挷㄰㝣㉣㠸㜱ㅣ挸愴慥摡敥㤶捥〵㕤㡢ㄷ㉤㜹㜴㑤㜳㘷戶昷换㘸晣㜸㘶㍡〱㐴愹㤳散ㄲ收扤㌲㜸改㌳晥㝦捣扢㘰挱挹挷ㅦ昶㍦㠱慦ㄴ搷㌱ㅣ挹㤴㍥ㄱ㔴㥦〴㘲晣〰㘴㥢㘲つ慡㑦㈶敥ㄴ㄰愵㡥戵愵昶㥦㍣敢攱㤷扥摦搹㝣攵㡡搶摤攳㥥搷捦ㅡ㜱ㅡ㤲昷户攷㥢慤㠹昰搱㤸挱㘷ㄶ〷㌵搵㝥晥㙣㝣㔵㠴㐵㔱扣㉥摥㄰て〴㘲㜵晥㜰㙤戸㥣戳搰㑤㥤㝥搳㤴㐶挴て攸改㡦つㅣ㉤㈳摤昶戳挲ㄸ㜵搳搳昳愹㜶摡慣㠱挱晥㔸㜲扢挲㠹㕤愹㜰捡㥣㤰㥢㤶ㄱ㤲㤷慤ぢ慢ㄵ㌳㈹攵敤㤸㥢㙤㘹戸㜷搰㙣㕥搵㘳㈵敦㤰㤳㡣戵捡㐰愴㜸敡散㠴㜹㔴㍡㌵慦㐶捤㔸㈴慦ㄴ搹㜹㜷㘹㈵㔹昵慡㙡㔹㍥㤰㌴晢愵㝡㔳晢ㄶ昶㐴㡦㌴ㄳ㕤㈶㤷搸㘶㑣㙥㜵ㅣ㤳散〵搳搴捥㝥摣㈸㤶㐰戱㕤摣摣㜸摢慡㤴搹ㅦ㌳㘳愸敦ち㌳㤱㕡扤㌸ㅣ改㌵挷㘷㐱慣㌲㤱戰㙤ㄶ㝢昶㐰㜴㌰搹㌲搰㥦㑡っ昴㘶愷㌴挷㔶㠶戱㐸㡢捤ㅦ㠸㤹㔸㘳㤵昱昲㈸㑦㘹愹㔲㥥㈹㌹昳っ㔹攸㔰㙥戲㕡ㅡ挲搵挴㕣㜲㙤㤳㙤㜶搵㡢㜰㜷戸㡢㕥㤳㌶㔹㌲㜱㈳挲㐴㉥挵散㔱ㅣ攸扡㈷敥㐷㄰㍤戹㌸㕡敡㤸㙥戹㉤ぢ㉥㈹ㄹ㘳摦㝤摢㑡㉣㘴昷ぢ昷挷㝡捤挴㤰扢㈹㡡㌵搲㙢㐰捡㔷愱㌷ㄷ搵ㅥ扤㤰㕡愵㔶㤷ㅦ摤ㄳ㑢㉤㌷㤶㥢㍤换㤶搳攱㘱挷愵愲㠲慡捤扢昴ㄹ㘰改㌳㐹捥〲昱㝡㍤挶搹〴ㄹ㕥㝤㡥ㄵ㉦攷㠲㜲㤳愶搰㔹㑢攴ㄲ攴搲戲㈴挷晥㐹戲扣てぢ扣㘴㘹㘹愱扢摣㉦㥣㕣㥥愲㜹づ㤹㌸㤶昲捥㈵㌹て愴㥣敢搷㡤慥挰㘵ㄸ攴㐶挳挸扥㔶㌳ㅥ挶昶㡥昴㙥ㄵ㉥㤷㈹㝤㌹戸挹愸收搶㐲㍢晡捡㉡〳㈱㜴晥ㄱ㝤戴㝥㜳㔵慡㌵㥣ちて敢挳㈶〵㕡㐹〳㌴㔵㜲㔹㈱收ㅣ㈹㍣㈷户搷㡥㐱㠲㑦㠲㉥㈹挳㠵㘱㐹㐲挷㐱㝦昱㤴摡㜴攸㥢㐰摤㌹㍢㌷㜲つ㍤㝢戳〱㝢㈰戱㌹㘶晦攲搵㉢捣㈴攱ㄵ挶㤰慡捣敤㕥戲㈶㠸㐶㤶愴㝡㝡㤳搵愸改㥣挴挰攰㡡㙦㔳づ㘵改昳㐱㥣慢㝣〰㔶扣改昷〴㜵㜹㠶慤㘴摢㜴㜷㝢㉡㈸㡤ㅣ捤㑤づ㑤㙢㠵戰つ昸㈷㤷扥〸晦扣㐳愵㤵㜳摢攳㥢㙣捣㜰戱㍣愲慦㌳ㅡ㔹㥣㌰㘵慢愹㐲㈲搰昶挸扥〳〶ㄲ㐷㐶〶〶㡥攴ㄲ㜱㤴挴㤲换㑤㌳挵敤㥢攱昶㜶㤵㙣㑢㈹㔵㕡㥡戵挹攲摡攷攱挶㡦昱ㄳ㤰㤱捤扤扤㔵㡥挴愴昱㔳戰㑡戱㤱㘴㕣㠲挰戶昳㘹㤴㉤攱㐴敦㐰㜷挷挰戲㡥㜰愴㝢㘵㑤昵慡摥攴㉡㘵攲昶戹捡扦昶挴㘳ㅥ㡣慦㝣㜴挱扡ㅢ㤲㘵㤳㐶慥晡㥥㡡搹〹㜹摢㌲摣㍣ㄸ㘲㠸捥摡〹㘱挷换ㅡ愲㐷挴㘷昷昴愶捣㠴㜸攱捡㌸晥㔹㝢㠰ㄲㅦ挹㤱㈷ㄱ㡥㕡扢㙢㘳攳㉤ㄸ㝣戰改㤸㕡㥤ㄹ㡥昳〶㍦㙢㙣昸摦㈱晥㍢㌷挴换〰㥦㌵捣て㌱㠴挲㘸㜲〶昹愱挱㉥㈳攲攸㔶戰㐳㡡㐹㔵㐳㜲戶㤱ㄱ㥦敢㍤㕣ㄳづ攰摤㐶㐸戴扦昸搰㑦㘳捦㌷㔲㘶㉡㍡捣晥敦㈴愵搰㈳ㅦ㙢㤲㜲㌹ㄴ愷慦㈰㔹㑢戲㡥㘴㍤㠸晡ㅥ㥣ㄱ㈷㉦昴㜶晣ㅢ挴挲敤㈰㤹㈵晣㡣㤸慢㐸慥〶挱ㄴ㐴㥣㍡㘶㈰搷㈲㙡㕣〷㔲改㙣て㔷㔹㈶收㔵慡ち㙣捥㑣昴昵㈴㌷㠰㡣戸ㄱ㘴挱㝥㘶㉦㈶扣摦搶攳㤸昲㕤㈰㜳攸㈱ㅡ昶挳〵攰昸扥慥搵晤搱攵㠹㠱㝥㍣散攲捣愱㌹㡡攷ㄹ㐹ㄵ㌶晡㍡〶㕡〶㔳㐶摦㝥㍤昸㌷愲㙦㤱戹挲っ愷㕡戰愰挱戴愴〳㕢摥㌲改㘸㡦慤晡㝦㌹㈹㤱昵㉢搶㡡㤹㜹㠹捡敤扤搶昴挰㔶㙦㜵敢〰㥥㡤㤹昲戸㡦㙡㌷っ㑣㌰扦㠳戳づ㡦扥〹戵㕢晢昱つ㝢㑦扡晣搶つ昶晦敦挳ち攵搲㍢㈳㌱㝦〶㜱㉢戸摥愱搲搴慥㐰㜰ㄶ愱㌹㙡ㅢ㜷㠰㤴挲っ㌴挷㘹㌵ㄷ愲ぢ㡥挶敤㜶㐲摥㘶晣㙥挸挶㐵戳扥㠷昹攷〰挶㝥㠲㜰昶愵㝦㠹戸扥㡦攴㝥㄰㔷㍦㜹搰㡡慡摤昱㕦晡挴㐳〴㍤っ愲昶〰攱㕣㔹㍦〲攲㕣㙡㕦挸攷ㄴっ敤敤搱㤳㐹昲愶㔱㡦㠳敢ㅤ㉡㑤㑤〱㈲慤〴捤挹㡡愵㠰㈰〴ㄷ㔴㐰慤㥤㤰户晢㍦つ㜹㌹㈵搱㑦㤳㍣㐳昲㉣挹㝦㤱㍣〷愲愶㈳㉢㤵㌲〱㌵摥ㅥ㝦ㄹ攷昱〲㌱㉦㤲扣〴攲㔲捡敦ㄱ㌵㕥〶ㄹ㌳㌷㡣㈷㜲攱慡㤸㔹㠵㘱㘴㘵㑦昲搱㥦つ挰㠱㑣㐷㤲㈸敢て〸攸㔷㐰搴㥥㈰散昰ㅥ晤㉡㐸㔱慢愹㈶㈲㑦㘱慦㠱敢搵㐳愴㈹㍦㄰ㄹ㠵搱㙡㉣㠵㑤㈸愶戰㙤敤㠴扣愷ㅡ㌵挸扢㘹㑦づっ㈰晦扦搸㔰戰戶ㄱ㌶㜳㘹㙣㜸㜱㜹ㄴㅦ㍥㐸㤳扥㐳摤晥ㄵ愴扣づ㘴㔳㥥㠱戰晦愹戰㡡愸愸㡡㈹㜳㔸ㅦ㥥㤱捣㕦㤶昸收㉥㜹ㄴ㌲捡㘲捦ㄲ㌰挲㠹捡㈳㈴㈷挲挵愳捦㠹〰㉤慢捦㤱ㄹ〶ㄶ㍡㘳㥣㤸㙢ㄵ㤹㤶晤㙤㉦㐹㜱敦搸挱戴扣㝦搶攲搴攰㌵戴晡㔰㑦㈸敡摢㕣㉤晥摦㉥敦摢ㅡ户愸〳敢晡㘸㘶昶㝦㕦㔳㜶晣昵㠷扣㍡〸㤶㌸ㄱ㉢挹愲晡㍤晣昷づ㤹㌸㔴㐶㔵㡦散㘹て㘳㝣㠲㤸㠱㠹㉦㉣捣㜲㌴摥㘲㡥㐶摢〹㜹捦摦ㅡ㈱㐲㍣昳㍦ㄱ搰㥦㤳㝣㐱昲㈵挹㔷㈰慡ㄴ㔹改㤹㙦㐳㈴摢㌳㝦㑤捣〶ㄲ㉥搷㕤㥥戹〴㔱愳ㄴ愴㠸㘷づ㈱㡦㜴㘳ㅥ㌳搲攵㈰㙡㙦戰㉣捦㙣㈰㕡搴㌳敦挵搲昲㍣戳㐶ㄶ慦ㅥ㈲㑤敤㠳㝣㘹扤改㡣㘷晥攸敢㈲㐳搹㠷㜶㐲摥㌳㐵戶㍣㝤㠹ㅥ捤㙡扦て㔸攱戱㝣㉣㤲昵㌸㤲昱慣㕤㘶捥扢㡤ㄵ㔵㑤㄰㈲㑡搸㤶㈰㡥㝢㙡ㄶ㔸㌲㤶㙦㠷㤸㜳愹㍦愱㡣昴㔸摥っ㜶扥〲㜶〲摥慢㠷㐸㔳㉤挸㤷㔱挰㑦㈹攵ㄲ㄰昵㠷㘲ち㜸搹㑥挸㝢㤸挹㘷㤸㘲㌱㤳㔱愸摥㠳㘴ち挹㔴㤲㘹㈰敡㜹㕢㈹ㅣ㉡戳㉤愶㥡㤸㍤㐹晣㈰㉥愵搴㈰㙡搴㠲ㄴ戱㤸搹㄰㈵捡ち㌲㜳ㅤ㠸摡て㉣换㘲敡ㄱ㉤㙡㌱㜳〰换㔷㔸〸㔹扣㝡㠸㌴搵㡥㝣ㄹ㠵㘵㉣收攱㘲ち㝢挸㑥挸㝢㐶摢〱㐹㘲㌱戳㔸敤〷㙣攵㠰㤹㝤改㔶㈴敢㌶㤲搹慣㕤挶㘲昶戳愲㙡㍥㌲㠸ㄲ摡〹㥡ぢ愲㍡挱ㄲ㡢㤹㠷㤸㜳愹㍢㔰㐶摡㘲ㄶ㠰㥤慦㠰㑥捡搴㐳愴愹㠵挸㤷㔱㐰挶㘲㙥㈸愶㠰敢敤㠴扣㐷挲㝣戴㉢ち㌸㤰㔵扥戶愸〲づ㐶戲㍥㠴攴㔰搶㉥愳㠰敦㔹㔱戵ㄸ㠲㐴〱摤〴ㅤづ愲㤶㠲㈵ち〸㈳收㕣敡ち户〲㤶㠰㥤慦〰㤳㌲昵㄰㘹敡〰攴㉢愴㠰㡢㡡㈹攰㐲㍢㈱敦㐱昴挱㤰㈴ち攸㘷㤵㝦㔸㔴〱㉢㤰慣㡦㈲㐹戰㜶ㄹ〵愴慣愸㍡〴㠲㐴〱㠳〴慤〴㔱㠷㠱㈵ち㌸ㅡ㌱攷㔲愷扢ㄵ㜰㈸搸昹ち㌸㤶㌲昵㄰㘹敡㝢挸㔷㐸〱㈷ㄴ㔳挰昱㜶㐲摥攳敦挳㈱㐹㝣挶㈹慣昷愹㈴愷㤱慣㈱㌹ㅤ㐴ㅤ㙤㉢攵㘲㈰〷昱㤷㉣昵㜸㘲㈵〸攸㌳㠹㌹㡢攴㙣㄰㤷㔲捥㈵㡦㥢〷㤸敢㠷昱㑦ㄴ㜳㍥㤹㍦〴㔱㔱戰㉣晦㜰〱愲㐵晤㐳㠴㘵攴㡤㈸㍦㐲ㄶ慦ㅥ㈲㑤挵㤰㉦愳㥣㡣㝦㠸ㄵ㔳㑥搴㑥挸㝢㤶ㅦ㠷㈴㔱捥ㄵ慣晢㕡㤲㜵㈴敢㐹慥〴㔱㠷搹捡攱昲㘵〴ㄸ㤹挵搱㔵挴㕣㑤㜲つ㠸㑢㌹搷㈱㙡㕣て戲戵散㤴昵㈴慡㥡〷㜱搰㈹㥣敡㠹㘲㈳ㅢㅢ捤㔰摡㌲㠸ㄳ愵摤㐰〱㌷㠲愸ㅥ戰㉣愵摤㠴㘸㔱愵㉤〷㉣㕦㘹户㈲㡢㔷て㤱愶㜸敥愰㤰搲收ㄶ㔳㕡扢㤳㤰㝢㐴愱て㤲愴㑢摤挳㙡捦戱ㄵ〴㘶昶愵㝦㠹㘴㝤ㅦ挹晤慣㕤愶㑢㍤㘸㐵㔵㍦㌲㠸ㄲㅥ㈲攸㘱㄰戵〲㉣改㔲㡦㈰收㕣㙡㕦㤴㤱㜶慡〳㘰攷㉢攰㜱捡搴㐳愴㈹ㅥ㜷挸㈸㈰攳㔴㠳捥㝤收敥昰搷摡〹㜹㈷㈳㔲㤰㈴ち㜸㥡㔵づㄴ㔵挰戳㐸搶晦㐵昲ㅣ㙢㤷㔱挰ぢ㔶㔴戱户㠹〲㕥㈴攸㈵㄰㜵㌴㔸愲㠰摦㈱收㕣㙡戲㕢〱㉢挱捥㔷挰㉢㤴愹㠷㐸㔳慢㤰慦㤰〲㜶㉣愶㠰ㅤ散㠴扣㐳ㄹ挷㐰㤲㜴㥢㍦戱摥㝦㈶昹ぢ挹摢㈴敦㠰愸慤㙤愵㜴〳㤹㍤て昹ㅢ㌱敦㤲扣〷攲㔲捡〷攴㜱ㅥ㠲敥㜱㉣戲㠹㘲㍥㈲昳㘳㄰㜵㍣㔸㔶昷昸㍢愲㐵扢挷㜱㠰攵㉢攷㔳㡡搵㐳愴愹ㄳ㤰㉦愳㥣㡣㑦㈹㉢愶㥣㔲㍢㈱敦㍣挹㠹㤰挴㍤〴㝢摤㝣ㄲ㠲㜲㉢㕦愳づ㝡〳㠸㍡ㄹ慣㍡晣㔹㤷戳愰愹㘸戲攲㠵ㄶ㌴㍦㐰㤲摣ㄵ戲愷㉦㕤㔲㐲〵敡㈱ㄲ㠷㑡㔳㍣挱㤲戹攵㑦㄰戳收愵㥦晣慢挸挴晣ㅦ㜶㐲敥㘱㤷昲㌵挸晢つづ㈹っ㘷㔱昱愵㍤收搱㝣慡㍡㉡㥥㜵ㄶ㜴㘴扣㜵㘰挱㐰慡戵㈷戹愲㌷扣㝡㑣摣づㅣ戰摣散挷〱㡤〴捥㘹攴昰〶㔶慣㌰㘳㍡摥㌵㌰㤸㠸㥡敤慤摦㠵〳ㅣ戸㍦㌴戳㥣摤㈸㔱戸㌶敦㑣〲戶㡣ㄵ摡㤷扢㉦攵㘷㐰㘰敥愳㘵搷㔳㤹捣〳㐰ㅦ㠰㤵ㄹ㡤㉥敥㐹昵㥡挳攳㤲㉥攱㡡㌸戴㠸㔳㉦戱㘱昱挵换昱挸戵㜵㘴㝣㑥愲㈷搶摢搳㙦戲㌱昰㔰㤱攷㠳㍡捣㘵㌸攱戲㜰㈰搹挳㡦ㄶ㡣㡣㉦㑥㠴晢㤳㉢昸戰㍥扡㝡㜴㔶㑣㌶搸换攳戳㝡晡㤳㈸㐶㑥昴㌲㕣ㄹ敦㕡㍥㜰㌴㍥扤㌲搸搷㍦㈷扣㈲昹㥤㘸㤵㑣攷㤱愶㔱㈵慡愴㐴㔵㤴㔴㙣㙥晢ㄸ愳搰〱户捥㥣㡣慢㠲慤愶ㄲ㍤㤱㐱㉡㡤㈶㈰㝥愰㡣捥㐰摡搱㔳㝥㈶㐲㐳㍣㕣攳㈳㌹晢散ㄱ捦搵戰扥㔹㐷愳ぢㅥ昱㐸㝦㉣㘸ㅣ攰扡ㄲ㔵ㅡ挱て晤捣㥤戳愴㍤㜳攲散摦晡㉣㑥㌹㑦慦攴㍥戲挸戵扥慣〳㍥愳㉣㌳㈲㡦㔶㠵摥〹㙢㘰㉣搷㌴扤㜱挱搰㑡㐷㘵㠲戳昱㌸㝥㐴ㅣ㡦攱捤㕥㍣㥣挲捣㘹㤴ㄵ攱㠳挶扥㜰㙦搲㑥㙢ㄹ攸敢ぢ搳散㘸戲㕤搱㜰慦㔹ㄱ攷㔴ぢㅦ攳搰㜱㄰戱㑤㥢ㄵ㕥〵㔶㜸㤵戰㐶挴ㄷ昱挸㥢㠴㈹㙢㘰㔹㌸搱㤳㕡摥搷ㄳ慤㘰㠴挷搲扥ㄳ昶ちㅦ挲㐳㐷捥攵昸㤳摣㐷㘶搶挳㈳㌴㜷㌵ㅥ攰㔱㜵㙣㝥㔸㜵㠹㌲昰愳㌶㜳摢ㄷ摥㐷㐶ㅣ㍤ㅡ搲捡昱㈷敥㐸敡昲ㄱ㐷㌱㕥ㅦ㝤ㅦ〱㜱㔰㡡〷㥡挸搵㘳〰㘵㠰㝦㘵攷㠲っ㜹㕣㘶ㄸ〰摥㡥㠱㜰㙣㌶㡥㌵っ㈴㠶搹㥦ㅤ慢㐰搳搲摤㈴㝣㍣挰搴㠲㌳㜱㌸㙢户戲㈷㘶㈶㉡挸攸挲㘳挰㌲ㅥ㝤㌲慣㌶挴㈳愲㔲㑦㜹昹昰㡡㐲㘵戵㍢戲㈶摡挷㐲摣㥦愹㙢捦㤳晦摥晥㡤㌳戱〰挲㙤挹㌰㌵ㄶ户愳挷昱㥥捥〳㤳昷㤳〳ㄸ㑦挰搶㈰攵攷㈳㌱户㙤戲捦ㄲ攱挴㤱〶愸㡣ㅢ搶㘵摣愸慥㜰㌶愸换攵㐶㠶扢㌶愴つ㙢㈳扡挲昹㈸㤷搱〵㉢㌷㘳㕥换挷昲㈱㈸㐶〷㑦㐹㐹ㄹ㥡摡挸㍤㙦㤲㔷㉣㠴昵㜵㤹㜲摥㐹㡤㐷ㄵ㡣㙤㔰攳摤搸㔹㈰扦ㅢ㠵て㈴昸っ〷㥦戱挲〷愱ㅥ扤ㄶ㑦㜱慡摡㤲搱㠱摥攵攱慡摡扣改ㄴ收ㅣㄳ㤰ㅤㄳ戵㡢㐰ㅤ㥤㡣㈶挷㔲摡㜶搴挹昶搴挹攵㘰づ攱㌹昰㘰捦㜵慥㘱ㄴ挰㐶㝣㐹㝦㑦ち㥤㥡㜵㥢摤㤳㐲昵㐶挴㐱㄰㤴〳ぢㄳ愴戳扢㌲㑤㑤㑦㈴㜶捡㑦捡㥡㔹散㤸㥦敥㥥㙡㑣㉣㤰㙣㑤㐲㕣㜳㡦㡤㠱㘴㌲㔲愰㡥摦愵搹㠹戲ㅥ㐸摢ㄳ㤴㈱㍦㈵㤳搱㍢〷㤷㝦㘳㉥㈳㌶攴搱㍢搲㙣ㄴ㝥㘰㐲㍢㈱捣愹捤ㄵㅢ㌵ㄱ搷㘹ㄶ昶㐹㉦愷㌷ㄶ㙦愴㝤㕣慡扤㍦〹攷攰戵㘳㜰晤愳散㘰攷㘰㉡㉢㈵扣㙡㡣㥤㠲攳㘰㥤晤ㄸ戰愳攱㐴散㍢攲敤㜱㙦搶挴㐴ㅣ昷㘶㑥ㅡ㈱㠴㤷换㐷㘳攵㔳㘵敢㝡㉤㔲扥挹㘱愰㑡攰㐷㔲摤改㌳㐲ㄵ㡣捤㌷挳晤搲ち㕤愹㔸慢戹㔲㘶昰ぢ㑤㑣扦昱搱搱㕥㜳㡣㘴㐸㐷挵戳改㜸㜳㈴㠹搹㘰㡡挳扣ㅤ㤲㡥慥攳㡢昰晣㤸㘷户㌱㉡摢愱㠵搱ㄴ㡥扥愵〵昰㕣昶㜷愷㠵愰㤱㌲扢㤵㤴戴㤳㌱㠴㝦换戹〹攴摤捣㔶㠵慢㡦换昵挱㑣㜵挹㑦㜹㕤㍦搳攳〴散㌵挲㍡㠸ㅦ㘲㜲〹㕦敢㍥戹挵㥥㌴挶㌹㔰㘸㜹㌸㜱㕥㈳ㅣㅥ㘷愰㈳戹㕡㐸愴昰攱〵㝥㜸慦㤲㕤愷ㄷ㐳㌴㜷戲㝡㝢㔷㡦㡡户昷㐷㝢〷㘳愶捣搴ㅣ㥦㉤ㄳ戶敦㐴㝢㤵㜱づ㘲戵搵㄰㝡戱㤵搲㡥㡦搳㍢㠷搹㌷㝦挹愶㜷㐶㑦戳㔶敡㑡㜹昵慥㜶扦㕢㡦㡡㝣攳㘳㜲㕥㘴ㅡ㥤㌹攴㈹ㅦ挶㠶㙢换㘳搱愷昱慣㔳晡愴㥤昴㌸ㄷ慣㘳愰㘳㠰㑢㍥ㄷ㙢扦ㅥ㡢昵㥤㘸㈷摣愷搵㑣㜸㈰扥搹㡢㘵ち㠱搷㤳㝦㤸㤸摡晦㘷㜲㡣挱㈸愳㝥〶〶ㄷ搱ㅥ扤戳㈴挱㌴戸㉥㉢挹㉣捥ㄴ㑦挹㜱㠱愶㈷愱搵ㄴ㡦换㥤㠵㍦っ㔶搶㍣㜸㜷㜰㌷㍥て扥㔶㜲㐰挸㘴ち戱㈳敡㝡〴㥣㜹ㄲ㠲愸ㄳ愷㤸㝡て㘰昴ㄴ〲㙦㈸っ㤸㑡挰㌴㤰昲㥢〰挸㜵㌴㐵㑦㡤㔱㌸づ攰㘳㡥㔸搱挷戹㌲扡愹㠱㠳昷㌸ㄵ㠷昹戶㌱扣攲㐶ㄶ㍥ㅤ㘲㝦晢搴㔳㌳㄰昶愸㕢㐱㥣ち㑥㐱搸敢攵捣㕣㔷戳晣㍤㐱搴㍤㠸慥挱㥦㙢㔳㐲晤ㄲ㔱搱愹攱〷攴㥢㉣㠴搵㝤挸㉡扡づ㔰昸晤㠸㔹扡戶搷ㅣ戵攰㙥㕣搷て戲㍡昸搳㐱ち戱㈳敡㈱〴㥣㕢㈹㐷搸㥥㤳搶〱愳敢〹㝣戸㌰愰㠱㠰㐶〲ㅥ〱㠰㤳㜹㈳㠴搸㜰㘷㤲扣㈸㄰㈸㌴ㄳ摥ㅢㄸ捣㠴㜹愴换㈹㜵ㄱ㌹搶㑣㜸ㅦち㥤㐱愱㑦㠳挹搹戰㍤ㄳ㥡挹㙣昶㑣愸〹㘱摡攸㌳㘰㜱㌶攴㕣搹㘳㜸戳㡤㝡ㄶ挹㙢〹挱ㅤ㙦㙣㑣㔰㍣攵戵㡥㘰㍤ぢ搹㌳㡥愹搵ㄶ昶ㅣ㤲搶㌳㕤慥攲摤攷〵愴㕢摤愷㕡㤰㈸㍢户晢扣㠸〴㘹搲搹㤰慤㕥㐲㉣慢晢散〷敥挶㥢昴昷挸〶搹昸昰㉤㠵搸ㄱ昵〷〴ㅣ攵㈲〸㘵㐹昷㤹ぢ㡣㥥㐷攰㉢㠵〱ㅤ〴捣㈷攰㔵〰搸㠵昴〲挴搲㔶晦㥡㉢摢㌴㠴㙤慢敦㘴戶㠵捣昶㡥ぢ㠰戸搳慡晢ㄳ戰㠸㠰扦ㄶ〶㜴ㄱ戰㤸㠰昷㕣㠰慤㠷㔳〲捦攷敡㈵〴㉣㈵㠰㠷㍦㕣㜶㜱㈰㜸㡥㕤昰〴㉦敤攲㜳戰㡡摢挵挱㌶敡ぢ愰㌶搹㉥扥〴㜸ㅤ晥昰搰ㄷ搹㌳㜶㜱㤸㉤散㉢㈴㙤㡡㕤㝣つ㥣㘵ㄷ㝢㔱ㅡ㥢㉣搷㉥㌶㠰㉤㜶搱つ搹戴昸㙣扢〸㠳扢㜱扢攰戱ㄶ晣㝡㜴㐴㠴㔸ㄱ挵〱扥㠰㕤㐴㠱搱㝣㠲愹捡ぢ〳㑣〲攲〴ㄸ〰㠸㕤㉣㐳㉣㙤ㄷ㍣搴攲挸攵㔱㐶摢㉥㤶㌳㕢て戳㡤〶㈰搷ㅢ㡥〵捦昲㠶㐷〰昲㡤扣攱㌸㘴ㄵㄵㅤ㐹攱㍣戴㤲攵つ晢挰摤戸㡡㜸戸〵扦昸ㄴ㌰㠵㈰㈰㝦㍣攱攲摣㡡换ㅢづ〰愳㔷㄰挸搳㉦〵〰㐷ㄱ㤰㈰㘰㍢〰挴ㅢ㈶ㄱ摢戴㉤㠳㠲㡥㜲㄰搹攱㈸㜷㜲㤵攷㜲㤴㉢㔹摥搱㉣㙦㌲〰慥づ戱㥡搹㙣㐷㜹っ挲散㄰㍣昹㔲扣㐳ㅣ㙢愳愶〰戵挹ㅤ㘲㉡挰敢㔰㤲㐷ㅦ㠷散㤹づ㜱㠲㉤㙣ㅡ搲搷㌳㕤慥攲㡥戲ㅡ㌸慢㐳捣ㄱ㈴愲戹ㅤ㠲㠷㜰愴戵㑦㠴㙣攵㐷㉣换㔱晥〰摣㡤户㜶つ戲攱搷愳㑦愶㄰〴攴㉦〸敡㌴㈶㡢户ㅤ攵㈹挰攸㔳〹慣㉢っ㌸㡤㠰㌵〴昰㐰㡦㜴㠸搳ㄱ㑢㜷〸㥥搹㜱攴㑥ㄵ戹挳㐰昵ㄹ捣㜶㈶戳昱㝣㑤㙥㠷㘸〵捦敡㄰㘷〱昲㡤㍡㐴ㅢ戲㡡㡡捥愶昰搹㠸㘵㜵㠸㜳挱摤戸㡡昶㐳㌶晣攲㐳㡤ㄴ㠲㠰晣昱〰㡦㜳㉢慥づ㜱㍥㌰晡㠷〴捥㉤っ戸㠰㠰ぢ〹㤸〷㠰㜴㠸㡢㄰㑢㑦て扡ち㑦て㉥〶〶㔶捦㌳㍦㑥愹㡢挹戱愶〷㍦愶搰㥦㔰㈸捦攷攴㉡㤰㠷㜲㉣〵晥ㄴ㤰㙦愴挰㐳㤰㔵ㄴ㜸〹㠵昳㑣㑦㤶〲㉦〳㜷攳ち攴搹ㅦ晣㝡昴攵ㄴ攲㈸戰ㅢ㈱攷㔶㌸っ摢户㜲〵㌰㝡㉤㠱㠷ㄷ〶慣㈳㘰㍤〱㘱〰㐴㠱㔷㈲戶㘹ㅥ㈵㈸㍤ㄲ㐷㈱㌹㥡挸㠵ㅤ愴慢㤰ㅤ扡㌵㕤攵㡤㈶挷搲敤搵㉣敦ㅡ㤶搷て㐰慥㙥㔷㠰㘷改昶㕡㐰扥㤱㙥㜹㑡㐸㜴㝢ㅤ㠵㈷㄰换搲敤つ攰㙥㕣户㝣戸㠳㕦㥣晤愰㄰〴攴㙦㄰戴㠰㙥㙦〲㐶摦㑣㈰捦ㅤㄵ〰摣㐲挰慤〴昰㈸㤲攸昶攷㠸愵㡤戳戹戵戱㤰〲㝦〱っㄴ㜸慣㑢愸㑢㠱户㔳攸ㅤㄴ㝡ち〰㉥㤷㝣ㄷ戳搹㉥昹㙥㠴改㤲㑦〵愴戸㑢扥挷㐶㥤〶搴㈶扢㘴㥥㔰㕡㠷㤲㍣晡㕥㘴捦戸攴晢㙣㘱愷㈳㝤㍤㤲昷扡㜵㡤搷㔷戵㑢搳㍥㜷敦晢挱攲㘱ㄵ㑤捣㠲愵攰㑣㉣挰㘵改㜷㈶㜰㤶㑢㡥㐸ち愲戹㉥昹㉣昰愴㐹ㅦ㠰㙣㜵㌶㘲㔶㤳㕡愵敡㠷挰摤㜸㤳㥥㡢㙣昸挵㐹ㄶち㐱㐰晥捥〷㜵㕡㡣挵摢搶昹〸㌰晡㔷〴昲挴㔴〱挰愳〴㍣㐶挰〵〰㠸㑢㝥ㅣ戱戴㑢晥㤱㉢摢摣㡣摣晦㘰戶㈷㤸㡤㐷㥡㕣㡤昶㈴㜸㑥愳晤〶㘱㌶摡㕡㐰㡡㌷摡㝦摡愸㜵㐰㙤㜲愳慤〷㜸ㅤ㑡昲攸愷㤰㍤搳㘸㑦摢挲㜸愸㙡㍤搳攵㉡㍥㡥㕥〵㥣搵㘸㍣搴挴㥡攷㌵摡搵攰㐹愳㍤ぢ搹敡ㅡ挴戲ㅡ敤㌹㜰㌷摥㘸搷㈱ㅢ㝥㍤晡㜹ち戱ち昲愸ㅢ㄰捡㙥ㄳ㔹㜰扣〰㡣㝥㤱挰ㅢぢ〳㕥㈲攰㜷〴昰っ㤷㌴摡敦ㄱ㑢㌷ㅡ㡦㘹㌹㜲愷愲㌰㝢㘲昹㌲戳晤㠱搹㜸愴㉡搷㔵昱ㅣ㤵攵慡㕥〱攴ㅢ戹慡晢㤰㔵㔴昴㉡㠵昳ㄸ㔶㤶慢晡㈳戸ㅢ㔷ㄱ㡦㙢攱搷愳㕦愳㄰㐷㐵て㈱攴摣㡡㙢ㄸ㜸ㅤㄸ晤〶㠱てㄷ〶扣㐹挰㕢〴㍣〲㠰戸慡㍦㈱㤶㜶㔵㑢〲㌵㠵㕣搵㕦㠰㠱慢㝡摣㈵㤴㉢づ扢㌷扤㑤愱敦㔰攸搳〰攴㉡昰㔹昰㉣〵晥ㄵ㤰㙦愴㐰㥥摥ㄲ〵晥㡤挲㥦㐳㉣㑢㠱敦㠱扢㜱〵扥㠰㙣昸昵攸昷㈹挴㔱攰㡢〸㌹ち㜴㑤㐴㍥〰㐶㝦㐸㈰捦㠳ㄵ〰㝣㐴挰挷〴昰㠸㤸㈸昰敦㠸㙤摡㌸㕡㔰户㥦㈰㍢㜴晢㡡慢㍣搷ㅣ攵㔳㤶昷ㄹ换晢ㄳ〰㉥㡦昲㑦㘶戳㠷㠱捦ㄱ愶㐷昹㌳㈰挵㍤捡ㄷ㌶敡㉦㐰㙤戲㐷攱愱戲㜵㈸〹ㅦ㡣㐰昶㡣㐷昹㤷㉤散ㅤ愴慦㘷扡㕣挵㍤捡摦㠰戳㍣ち捦㠱戱收㜹ㅥ攵㕤昰愴戵㌷㐰戶攲昹戴㉣㡦愲㘰攷ㅢ㙦敤て㤰つ扦ㅥ㕤〲㌸〳昲昷ㄱ愸搳㤸㉣摤㥥㤹攳戹㌵㕥捡㑡㈰て戹ㄵ〰昰㔵愰摡㈰攰敦〰㠸㐷ㄹ㠶㔸摡愳㝣敡捡收昲㈸ㄵ捣挶㔷扥㉡ㅥ㍢㜳攴攲慥㥣ㅥ挳ㅤㄴ㍤㥣㠰つ㠵〱㈳〸ㄸ㐹㐰〹戲㌹ㄲ㔶つ愷〴搹挲ㄸ㐵㐰㈵〱㤵搴ㄶ㐴㙢ㅦ㘳〸攰㥦愷㝣㌴戸戹㡦挳昳㡥㉡昰㝣〳ㅥ摢攱搰㐲㔷㙡㜵㉦づ㡡㌰挸挷攳㔶㠸㥢㤷㔶㌲ㅥ摡て㈴捡昰攸㌲昷㠳攳改扣愷㐱搴昰戱㌹敦扥㤱㙣㑣昱愱㌶攵ㅦ㝥㤵晦㝥㤷㜴㝥㔶㍣昳㈲っ收攱㘵㡣挶捤㡣㥤摦ㄳ㑤っ㈴〷攲愹慡㉥ㅣ㠴慡攲扢㠴㜰㜴搸摦㕣晥㍥㈴ㄶ㉣㤳㌷㔶搶㡦ㅢ㈹㕦挹㜷㙢㜸㡦散ㅦ㌸扡㕦㙡㔳㥥攴㉢㤵㐴㕦挳㠶戱ㄸ㉦换攱戵㉢㤴攷ㅢ㠳㡡㌲戳ㅥ㡢㠲㐷㤶晡挶㈲㑥㝤ㅡ攳㐰㈷戵捣㙡㔹搴ㅤづ㐵㈳愱㔸㈸㔰ㄳ㌲敢㠲㔱㝦㝤㌸㔴ㄳ昷㐷愲㜱㌳ㄸづ搶搴㌴昸㡤昱㉥㘸㘳慣㌱ㅥ挰㙢愴㐲戱㘰㌰ㄸ㡢挴晣愱㥡㈸㝥挳㜵㐱㝦㝤愴搶搸㍡つ慤昳㐷挳つ㝥戳挱慣㡤昱㍤扣戵㡤㤱愸扦挶㕦㘷挶ㅢ㘲㜵㜸㈱㙦挸㌷捥慥㠹摥〶㜹昴戶㈴ㄳ㐰㝣攳ㅤ晥㜶㘴㙤㑦戲〳昹㕢㍢㝣㠱㑡㈶攲换㈷㠰扦愹〷ㄶ愸〹攷㠳㠳㘵挳㠶攵㍤慣捥㍢攸㤰㝥㑦㡢㘱昰㥣㐳昹㙢㘸愰摣㑦㜳ㄶ捥㤴摤晥捣㡣㝡㝡昴㉥扣㥦㕤㐱扣扥敤散ㅢ㌲㈶㈲㍡慡㘵㔶户敢扣㤶㌱〹扣慤挰换㝥㡤慥戱ㅢ搸㈳挰㤶㘷㌲㡢昰捡㈶摦昶㘹戵㔰晣㘴愴换㙢㘵换昹㙣㍣户愶慥㐳㔶慥㌳㄰挳㤰搱攷㍡㈰㈱昷扣㔵㝣晦挱㜰㉦摥摣摢㠹愷㜴㈹戲扥ぢ捦㜶捡慣㘷愵ㅢ㙤㙥戹㠵㐳づ愳搶㜳㜵㤰摤㕡昶扤挹慢㜸㌶敦㔹慡户晣愵㡤摡㠴㔳㑡扥㑤愰戹昰㍣㝤㉡晥㜱戸摢〹㙤㈶㍤㜹ㅡ昹昶愵慡ち㜱换㜷〶㜷搳ㅦ㐳㔲敡ㄸ昸ぢ晢敤摦㍣㤳㌶戵ㄷ㑦㘴㌷攱〸攰㜴搴㐵敤㕡愸づ㙡㤲挳摤㤳ㄸㄴ挱㙡慢摤挱愵户㔶捦㐲㌱昴㤱扣ㄱ㈳㠰戴愲㡥㑦㍤つㄸ㥤㕦戶昳㥡っ㈹攲扣㙡㤱ㄹ捥㙢て挴㜹昹愶㌸㠱愹㑥㘰㥡ㅤ愸㥣㡥〰愵ㄸ㠲晣ㄶ㠹慦ㅡ㤲㜹㠳㐶㄰㌴慢ㄳㅡ㜵攰ㄴ攸慤昵㘰攷㜴㙣摦㥥戶ㄴ㕤〵㔱扡ㄱ〸㜹㍦戰ち㠰㉦㙤扦ㄷ㔸っ挸㕦㉤戸愲换挷摤扡摣〷㤰攲扡㝣戴愰㉥㠳㤰㈴扡摣ㄷ㤹愱换㍡扢ㅥ〶㡦愷㔹〳㐱㉣ㅣ愹昳搷〴ㅢ敢昱㥡敡㘰㐳㕤㈰摣㄰ち挷挳㤱㥡摡㐰㝤㌰散慦慦㌵㥡搲搰㠶扡㘰㌸㔴ㅢ〹挶敡ㅢㅡ㠲㠱㐸㌰㔲ㄷ㠹〴㙡㈲晥㐸㕤㑤扣愶摥慣㌱㥡搳搰㜸戴㌱㕥㔷摦ㄸ昳搷搷㌷〴敢㠳愱挶㐸㑤捣ㅦ㠸㠷㑤っ㉥㜵戱㐸搸㔷㙦搷㐴捦㐲ㅥ摤㐲搲ち攲㙢㜰昸㙤㘴捤㈶㤹㐳㝥愳挳㈷㉡㤳㐹敤つ㍥〷〳㜵㈷ㄴ㐰㐷㡤戰㐷㜷㄰㌴ㅦ挴敢摢〷っ慡挰㔸㠰㘸㑥扢ㄸ㥤攰㡤㠶㘷挵㑢㥣㥣搷㍡㜱攲㘰㉣〴㍦扢戱昷〷㈷扦戱㝤㌳㙣改昲摥㘵愳ぢ愰㠹敥昳㙦㌸づ㈷慦㠵慡㤲昷㐲㔵㑤慦㥡㔵㉦慦㠴㤲㌷㌴敢㈵㠰慢㤹㤰㐰户敤㔵㌷愰昶㜴㉢攰挲㍤ㅣ㠰㝦㜴て㑤㐸ㄳㄳ㌹㤰㝣晢㔲捤〵戹戳挰愵㡢搰〷㔱㜲㙢㐱捣㙣㠷㝢〸㌱㤰㐷戱㙡㍦㜰挵攴慥㐲〵搲摤昷㌰愴ㄵ㌷戹㉢〱捤敦扥敤㤰㈴㈶搷㡤捣㌰戹戹㠸昳昲捤㜳〲ㅤ㑥㘰扥ㅤ愸㕣㠰挰㤶改扥㥤㤰捣ㅢ㌴づ〷捤㙥搱㌰㌸昹㉤㙡㐴挰捥㌱ㄳ摦㐲㕢㡡扣昸㕡挷㠰搰搳㜸㑢晢摢㌷攰㕢攴〴扡㥣挰㘲㈷戰〴〱づ戶㐶ㅣ搹㐶㜶㕢㐷㉦㘵㈴㑦ㅡ换挰昲挱晣戲㡥ㄸ㙡ㅡ慡搱〳㌲扣摢晡㜰㌸〷㌶㑤〳㌴㡥〴ㄹ㈹㌳㠱㐴㜳㉣㤶挰晢㙢㌴㑤搵户搴㉥挴㕢㠱ㄳ户摣㤸慡愸㄰㥢改㘷愶〱㤰㐹扢ㅦ㔲昴晤㘴㠷戵㠶㘳〳挹摤㜷㍥愸㔱摥づ慤づ㠴㌰换㈲捦换戲挸〴攴搰㈲て㐲扡㐸攷㠷晣㥣㑢ㅤ㕣㤰㝢〸戸㘲㤱晣挲〹㜵㔸㐱㑣户挳㕤㐹っ〴㔲慣ち㠳㉢ㄶ㜹㠶摢㈲㔷㈱慤戸㐵慥㈹㘸㤱ㄱ㐸ㄲ㡢㍣〶㤹㘱㤱㔱挴㜹昹㘲㑥挰㜴〲㜱㍢㔰戹っ㠱㉤㘳㤱换㈱㤹㌷㘸ㅣぢ㥡㙤㤱挷㠱㔳挰㈲㡦〷㍢搷㈲㝢㙣㈹昲捡㙤晤㝤㈰㜴㈳㠴慡㈳挱㤷戶㌹〹㉣〶攴慦て㕣搱攵〹㉥㕤㙡づ㈸㕣㠰愸攳ち慡慤ㅦ㤹㐴㙤愷〲〷戵つ搸㐵ㅡ愷㈱㙥㡤ㅤ昵攱㤸改慦慢〹搷〷㈳昱㘰〰㉢㡡㥡㌸㕣扥改挷攸㔱㔳ㄷ㙣㙣㌰搶㘴愰戵昵㈱㝦㐳㘳㌴㘲㠶㙡㠳昵戵搱㐸戸捥ㅦ慣ぢ㐴挳㠱㐰戴㉥㘰搶ㅡ愷愷愱晥㔰戴搱ㅦ昷挷愳㜵昵昵挱㠰ㄹ㙦慣昵搷㠵㠲㌱㝣慢㐷㈸ㅣ慣㌳㑤摦ち扢㈶晡っ攴搱㘷㤲㥣〵攲㍢捡攱㥦㑤搶㌹㈴攷㤲㥦㜰昸〲㤵㑣挴慢㐱昰㘵散攸㠷〲搲㘳挷㠵捣㜷ㄱ㠸搷户ㄲ〰㔱〱扢愴收㘰㈱摤㑤晡愲敦㘸㈷㜱㈶戴愸改晡㜵ㄳ㐳㤷㈱愴㔶㈳搱敡㐳㔱挸捥㜸昵㉢㤰挸㍥㜴っ搲愵㥤搶㠲攱㕣敡搸㠲摣攳挰㤵㍥戴㡥㤲㑦㈸㠸㌹搱攱㕥㐹っ〴㔲慣晡〱戸搲敥㠷戹摡摤戸ち㘹挵晢搰㈱〵㡤攱㘴㐸ㄲ㑤㕣㠳捣㌰㠶㔳㄰攷攵㍢搵〹㥣收〴搶搸㠱捡搳ㄱ搸㌲㝤攸っ㐸收つㅡ搷㠲㘶昷愱敢挰㈹搰㠷慥〷㍢户て㥤㘹㑢㤱㌷扡敢ㅢ㠱搰㙤㄰慡捥〶㕦摡收㘶戰愴晦㤰㝢㉥戸愲换㐵㉥㕤㘶晡搰挲㠲㙡㍢て㤹㐴㙤户㐱ㄴ搴㜶扥㕤愴昱ぢ挴慤㍥搴㔰㠳㉦㙦㘸挴戲㍡〶敢慥〹㐵㈲戵㡤愱愸ㅦ㙢攵愸㍦ㅡて㘲㈱㝥㝢ㅡ㡡㥥㔵ㅢ㡡㐶挳戵㘶扣㉥㔸摢㄰て挷〳戵㈱㝦戸愱〶慢昷㌸昲ㄹ㜷愴愱つ㌱㝦戰㌶搸㔸ㄳ㌱搱ㄱ晤昵㜵㡤㡤愱〶㌳ㅣ〳㍥搲㄰挱㝡摦昷㐳扢㈶晡㑥攴搱㜷㤱摣つ攲扢挰攱摦㐳搶扤㈴扦㈴晦㐲㠷㉦㔰挹㐴扣扡ㄸ㝣改㐳戳愰㠰㜴ㅦ㝡㠸昹ㅥ〶昱晡㝥っ㐰搱㍥昴ㄳ㈷戱〳㉡戶晡㄰摦㤲愰㝦㑤搱㤷㈰㔱摡攱㐹挶挰挶㍦㡦扡っ㕣㘹㠷㝡㜷㍢㜰㠷㐵㝣㔹戰㘰㍢㕣敥㤴昳㕢攰搰づ㔷㈰捥ㅣ挶搳愰戶㉦㡢㠷㙢攳戵攱㈸㍥㌰ㄴ〸挶㐲㘸㠵㔸愰㍥㠶摤ぢ捣㕥㈳㘱㝦摣㜸㈶つ挵户㙦㤸戵㡤㌵㜱散㝦㐴攰攵㤰搱ㅦて㐶ㅡ愱攸愰ㄹ挱攴搸㜸㌶つ昵㥢㡤晥㥡摡㠶㔸愸戱㉥ㅡ㌴㘳昵搸て〹㌶㠴㠲つ㡤㜸㜹㝥㙤㕤戰挱户搶慥㠹晥㉦攴搱捦㤱㍣て攲㕢攷昰㕦㈰敢㐵㤲㤷挸㕦敦昰〵㉡㤹㠸㔷㔷㠱㉦敤戰㥢扢ㅤ㕥㘱扥㔷㐱扣扥慢㥤㡣ㄳ挹攳㑥㠳摥つ挴㜷㡤挳攷㙢ㅥ昴ㅢ攴㜳攳㔶㕤〷扥㘸晦㉤戰搲摡扦〱㕣搱晥昶〵戵㍦愱愰昶㙦㐴㈶㌱㠱户㈱ち摡扦挹㉥搲㜸〷㜱㑢晢㌰晤㜰愰㈶㔶摢ㄸ㌴愳㐱㝦㍣づ㜵㠵㙡捣挶㠶晡㜰㕤戸捥っ㤸挶㕦搳搰㐸戰㈶㔲ㅢ㌳㐳㌵㘱㌳ㄴっ挵㘳㤱㐰愴搱っ㠷愳昱ㅡ散㐸搵㠷㠳挶摦搲搰㐰㙤㝤㈴ㄸて昹晤昱㠸ㄹ㌴敢ㅢ挲㌵戱晡㔰慣㈱㄰っ㘰㠹㘳㌶㠶㝤㌷摢㌵搱敦㈲㡦㝥㡦攴㝤㄰摦㉤づ晦〳戲㍥㈴昹㠸晣㕢ㅤ㍥㔱ㄶ㥥㌹搵㉦挰ㄷ敤㡦㜰㙢晦㔳㠲㍥〳昱晡㙥㜷㌲收㘸晦づ㠷㝦㌰戵晦㈵㌳ㅣ㐲敤摦〵扥㌵㝥㤴㐲㘲㘶晣昸㥡搲㌰㝥摣㡤㜴㘹㥤つ㘰㌸㤷扡愷㈰昷㕥㜰㘵晣㘰㈳愸晢ち㘲ㅥ㜰戸昸㉣㔰愶戵ㅦ〲㔷㕡晢㕦㕦扡㔶〵㜸愹昸㄰攳挷㤷㠰收慦ちㅥ㠶㈴㌱〱〳ㄴ㈶昰〸攲扣㝣扦㜲〲㡦㍡㠱挷散㐰攵攳〸㙣㤹昱攳㍦㈰㤹㝡㌳㠶愱㌶㌹挳㠲㔱〱㕥㠱ㄱ㠴㕦㝢㤶㌵搴昸㥥戰愵攸挳㈱㑡て㐷扡づ㈳愴㥥〴摦㙡扢㝦㐰ㄷ㤹戶ㅢ〵〴摢敥㌷㐸㤷戶㑢扡摢敥㍦ぢ㜲㥦〲㔷摡捥㠷捣敡改㠲㤸㘷ㅤ敥㘸㘲㔰〳㡡㔵捦㠱㉢㙤昷扥慢敤㌴攷捦攲㈷摦㉤搸㑣捦㈳ㄳ㠴攰愵㐷愰㘸愶ㄷ㄰攷攵㝢搱〹扣攴〴㝥㘷〷㉡㝦㡦挰㤶㘹愶㤷㈱㤹昵搵㥣㉡㙢捥㡥㌵攷挲扥㍦㌸晣㘵㑣摣づ㔵搵搸㐹挷〱㑤昰㐵戱㍢戸ㄵ昱㐷㜰㐵ㄱ㙦扡ㄴ㘱散〴㐸昱㐹搰敢〵戵昳ㅡ㈴㈱ㅢ㡥㝦㠳㐲㍢慦摢昵㌰㜶㐱摣昲㘳昱㔸摣㡣㌵㠴㈲搱㔸㙤㉤扦㠵慥戱㈱搴㄰慥挷晣戶愱愱慥愶搱㡣ㄸ扢愶愱攱〸〶ㅢ㌳搲搰㄰㡤昸㠳㌵㤸〹挷㘲攱〰㠶㙣扦ㅦ㤹敢晤戵挶挴㌴戴㍥ㄶっ〵敢晣㤸ㄵ搷㘱昲散て㐵㐲搱摡㥡㠶㜰㈸散㙦㌰㌹㙤昰扤㘱搷㐴㑦㐲ㅥ扤ㅢ挹敥㈰扥㌷ㅤ晥㘴戲昶㈰㤹㐲晥㕢づ㕦愰㤲㠹㜸昵ㄷ昰挵㡦㍤〷〵愴㐷昳㍤㤹捦て攲昵扤つ〰〲搸搹〳捤改㌹㌲㐱㌶㙡㤱㤰搵㑦㡣㈰㌸昹ㅤ捡昷㡥㉤捡晡摡㤱㉥戶㙥㍦㤵摢〸戸晡ㅢㄲ愵㈹㐳㡣㠱㡤㘴㍣㑤〳㔷㥡昲㍦㕣㑤㤹㤹㠳㍤㔶戰搵摥㜷捡㤹〱㔱㘸戵て㄰愷㌴㘳㕦挴敤㔶㠳㠲㠳つ㘸〹㝦㉤挶晥㈰㤶ㅦ愱扡㜸㑤慣慥戶㈶㕡摢㄰慣㡢ㅢ㌳搳搰㜰㌰㕣摢㔸㕦ㄷっ昸挳晥㘰㌴ㄲ㘹㙣慣㠹〶晣愱㤰ㄹ㡣〶敢㌱ㄶㄹ㑤㘹㘸㈸㔸ㅢ㠸挷晤戵戱㤸㍦ㄲっ搴攱㐹㑢㌰㙣挶㐳搱㐰㘳ㄸ㔳㌸㌳攴晢搰慥㠹㙥㐶ㅥ㍤㡢愴〵挴昷㤱挳㙦㈵慢㡤㘴㌶昹ㅦ㍢晣㌴㔴㜲慡㑦挰㤷㔶扢换摤㙡昳㤸慦〳挴敢晢ㄴ〰〴㜰㜲㤹㕡捥㔹挷㝣收㈴愶㠸㤰㜶ㄸ㘴㘸㌱㜲愸㝦㈲搱昲㘵㌷㐲㜶挶㤷㉤愵㕣昸戲捦㤱㉥敤㤴戵㡥昹愲㈰昷㑢㜰挵㤷ㅤ㐸挹晦㉡㠸搹攰㜰て㈶〶搵㤰㜶㔷愰搲敥㔷扢摢㥤敢ㄸ昱㘵㍦㉢搸敥㈵㐸㠶㄰㝣户て㈸摡㥤㡦㐹㜹昹捡㥣㐰戹ㄳ㌰散㐰攵㌰〴戶㡣㉦慢㠰㘴㤶愲戹㘴搱㕣愵㘸慥㐹㝣ㅡ〴扦搶搷搲攸㈸慡慡㡦㘱㈵昹㙣㤵㤷㙦戸ㄳㄸ攱〴㐶㍡㠱㔱〸㜰㙢㐹挷ㄱ搰换㐸愴㠱㝢ㄸ攲㝥㤱㍥㤲㐴㜶㠸㉡ㄱ㈲㔶㜶㠸㑥㐴挰摥㈱敡㐳㠹㐶㍦挸㈶敤㄰〵攵慢㙤㝣㍥〸㐳ㄶ㡦㕥〱㍡戲戴㝣㉣攲㝢昳㠳昵戹㕦㌵㈹ㅦ户慤㜶㍤攲㥡㡡㑦㑡㘵㝤敦㐹ㅢ扥挷㠴㡢㘵㑦㈹㍥㡢㙤㝤㠲戹慣㘴慦捤㤳㈵て慣㈰㡡㥦㌳㉤㍦て㐶昱㙦挸愱敤㘵㥥攴㔲攲㑥昸搳〹摣㜰昹㌶戸摤㠲㥦挴捡晤搲㐴昷ㄷ㙥昰搱挴戸扥昶㈴㥥摦攱昵搷㡢〷㥡搳㕦㡣戹㤵昳㕣㙦慡昳㜵ㅣ㤳㌲ㅣ攷㠳㡥㑥戶捥㐴㍡ㅦ扥摥〲㑦㠵㤱㌰㤵㕦摥㌱㉥ㄳ㜳㝤〲㝣扢っㄷ㥦㙦挵愷敥捣㤸㈳㌱改㔱慡慣愴㌴敦㍤搲昲扣搰晥ち㑣㝥攴㥢搲昰㔵㌳敤㌱㍥戱摦慥挰攷摦㘷昵愴攴晤ㄱ㘳㤱慥昴㌸㈸挷㐸㔱㑤㌳㈶㉥㤸㔸㔷㝥ㄶ摡㈱昷㐳㐷㐵㡢挸搶㍡ぢ㠴㌴㙣㠶慦㠴㍣挵㐷挰㔴扤搲攳㔹挶㉡慢㡣捥㠹㜵㙡つ捡㘰㌹攰〰㝣っ挱㝣㑡㙣㠱昹㜴摡㌸捥〲捦〷昸㘴ㅢ㑣愳昳敡ㄳ〸摥づ㄰㈷扦摡摥㡥攰㥦㐷昱㈱㌴㔳〸慥摣〵ㄱ㌶㘳捥㔳㈶攷攵㍢㥥㈶愴攱慡㘸㤲㝦ㅥ㥦晤㝦㙣㔳㈵㥦晤㑡捥挳搴捥ㄷ㌴㤷扦晥晤摣㜷て㔹㌹㍥㥡昹攰摡〹㝢晥昷㔵㑥捥慡㈶㌵ㄹ㌹㜷㐰慡扣挹摡昵ㄲ攷ㄳ㔰愹㠲㉦㜱㍥摥㑥挸晤㑥〹㌵ㄵ㤲挴㔵㥦㠲㕢㐶㔸晥㝣搳ㄸ挲愵愶㍢挹づ㠷〹扥㍤㐱〱挷晢摥㐰㐷㤶慡㕡挴搹摢搵㙡ㄴ挳㉥㈶扤攲㜴㉡戱ㄱ散㑣㑤敦㘰愶㑢㈸㌸㔵慣愶㐹㍢㈱昷㝤摢㍥㍥っ㤳㐲捦戵ち攵挳㉢㈹昴㈸㜷愱攷戳搰㔹㐸戲㥡㜹㈶㐲挶〵攰ㄹ㌳㈶捥㥥ㄸ〸愸㍥㠰搹㜴攰愳㥤㉦㈲㥡㡦㤹㉣㜴ㄳ搱ㄷ㕢攸㌶愲㝢㙣戴㘵ㄵ㍦㈱扡㌵㡤㙥㈶晡ㄲぢ㍤㠷㘸搳㐶㠳〵搹㤷ㄱ捤攷㔵㘹ㅢ㥡㙤㐷昰て㙦㌷戳㈳㘲㐳ㅤ㠸㙣㥥つ捤㜷㜲ㄶ戳愱搰ㅤ扦㕥昹攰摡㍦捣扣㘹晢㠳㘳㝢扦昶て㙥㑢昲㙡㔲㑢㤰㌳搳㌲㤹户㤶ㅤ㡥扢㈸㘸㐳摤㜶㐲摥㡢挰昹㔰㑡㙣攸㑡摣㌲挲㤶つㅤ挸㄰㉥㈵㡦㥤㄰搰㘹づ㈲扥㐳㤰㑣㐵改慢㐰㘱㐳摤㠸㑢㜳ㅥ㠲㘲搲㌶㜴つ㤵ㄸ㐳㔲愶愶ㄹㅢ㕡㕡慣愶㑢散㠴摣㌷㜰慢晥㉣㐹㥦戰㜸戱挶晤㡢㐹㕡㘸㈷攴扤㘲㌷〱㐹㜲捦户戹敦搹㔹扢愹㤴㤳㥣收昰㥥㔷㠲㉢昷㝣扢㜵捦㝣昴㈰昷摣㠱㘲搲昷㝣㈷敦昹晢㐸㉡㜴捦㜳㡡搵㜴戶㥤㤰晢㙥㕢ㅦ昷晣愵搰晢慣㐲戹㜱㉦㠵戶扡ぢ㝤㠰㠵㥥㠱㈴慢㈷㥣㠶㤰昱㄰㜸昰搷戳攱ㅥ㥢㠰捤㜴㥢㐷〸收戶戹〵㕥㐳昰愳ㄶ㜸づ挰晢搸㘰㜰搰てㅥ㈷昸慣㌴昸㜴㠲㥦戰挰㙤〰㌷摡㘰慢㡢㍤㐹昰搹㠰愴㍢捤㌹㜶〴晦戰摤㙡㐷愴搳㕣㠸挸收㜵㥡㡢㥣㥣挵㍡つ捡挲昵晡捣㜳㝥摣㍦晡攴㠷㘵〷ㅦ昱〹㑤㡡摢昸㤹㘶挹㜴㥡㕡摣㐵挱㑥㔳㘳㈷攴扤㜱㤷㝢晥㘲㐰捦攰㤶ㄱ戶㍡捤㕡㠶㜰愹㜵㑥戲挳攱㉤晢戸㡦て㌸摥晤〷㡡㑥㜳つ攲搲㤶搵㈸㈶㙤㐰捦㔳㠹㌷㈲㈹㔳搳㑣愷搹愳㔸㑤㈷摢〹戹慦扡昵摤散ㄴ晡戲㔵㈸㜷慤愵搰摤摣㠵扥挲㐲敦㐴㤲㘵ㄳ扦㐰挸昸㙦昰攰㜸攷搲㌹敥〲㜰挶㠲㕥㈳晡慥㌴晡㜶愲摦戰搰昳㠸摥搱㐶㠳〵ㄳ㝡㡢㘸㙥㉣㕢戲敦㈰晡捦ㄶ扡㥤攸〹㌶摡戲愱户㠹扥〷㤸戴つ㜱挳摡㈹㕢㜱攳㥡ㄱ戱愱㠷㈸ち㘵昰捦㜵㙤挲攰晤戰㤳㜳㘸ㅢ㝡㘷收㘵㡦㔵晤㍣戱晣攳㤹愳愶晦攲昲て慦晤㘲愶晡㌵㜲㘶㕡㈶㘳㐳攳㔰愹㠲㌶㌴搶㑥挸㝤〷慦敦㐹㐸愲㠶昴晢愰㌰㠷摦㈲㉥㉤㌳ㅡ㌹搲收昰㈱昵挱㍤㘱㑢㝢㑦㈳㘴㝣っㅥ扡昶㈲㜴挰㔱挰㍡捡昱敡㝦㄰捣㕤㘴ぢ晣っ挱㥦㕡攰㉥㠰扤㌶ㄸㅣ戴换晦㄰晣㝣ㅡ捣つ㙥攳㜳ぢ扣㍦挰㠶つ戶㥡攵㑢㠲㕦〰㈴摤㉣㉦摡ㄱ晣挳㤹㘴㍢㈲捤昲ち㈲㥢搷㉣摣搶㤶㥣㐳㌷㑢㐵搳昳昳㈳扥〳㐳ㄳ㥡昶㌸昴扣㕦㝤㝡ㅤ收㔴摣攴㉥搴㉣ち㜷㔱戰㔹㍣㜶㐲敥㥢㠱㝤摣ㅢ愷㠲㌴扦戰ㅢ捤昲㌶攲搲㉣㕦㝦攱㙡㤶㔲㈴慡㜷㤱㘴㘹晡ㅤ㠴㡣㜲昰搰㘱昶愷㔱㝦〱戰㘳愷㕥㍤㡣攸昷搲攸扦ㄲ慤㉤昴㈲愲㍦戳搱攰愳㘱㠶ㄳ晤㝥ㅡ捤扤㙦㘳愴㠵敥㈲晡敦㌶㥡戵昴敡㑡愲㍦〰㈶摤㌲ㅦ摡ㄱ晣昳㈸敥㜱㍢ㄵ愹晣ㄴ㤱捤㙢㤹捦㥣㥣㐳户捣㐷㌳搷㡣㝦昹改晦改晡㌲㌳㔳昹ㄲ㌹ぢ戵捣晢戸㡢㠲㉤昳㥥㥤㤰昷捡㘲㙥㤴㡢搳ㅤ㠷㕢㐶搸㜲扡ㅢㄸ挲㈵慦㉦㤲㘴㠷㔳〱慥慦〴㕡㤲收摣ㅡ㤹搰㥣〶㈲搲㥣敦愰㤸㜴㉦摢㤶㑡攴㜶㙦愶愶ㄹ愷晢㔶戱㥡扥㘹㈷攴扤㍦㤸摢挲㔲㤵㥤㕣㌵㔵戲摦㡢㍡改慣㘹〵㜷㜸昱㡢ㅤ㐸慢㠲摣愶㤵ち晥搱㕤挱㕤㔹㐱㙥㡢ㄶ慡攰换挵㉡昸㝢㈷㈱攷㕤扤㍥敥愶㑡愱㝢㔸㠵㜲昷㔳ち㝤挹㕤攸㔴ㄶ捡㥤㐴换挸㜷㐱挸㤸づㅥ㡣㝣〱つ昱㌹㠰㘹㕢㙣〱慦摥㤳攸摤搲攸㕤㠹づ㔸攸㑥愲㥦戶搱攰〳㕤㑢㌴㌷㈸㉤搹摣ㄸ㌵敡㉣昴㝣愲㝦㘳愳㉤昷搳㐰㌴㌷㍣搳㐶捥㡤㑦愷㙣挵つ搰戴㤱㜳㙢㜳昳㡣㥣晢愱㐳扡㥦㕢收扣㜱捣搸㕢摥㥡〹愷㌳昹搰昳㍥换ㄸ㌹㌷㌸㌳㉤㤳ㄹㄵㅥ挷㕤ㄴ㌴昲挷散㠴摣㤷〸晢戸㌹㡡㕦扣ㅤ〲户っ㝢攵づ愷戴捣慦㤰㈳㙤慦㌳愹て㙥㌱㕡摡攳戶愷搱っㅥ㐶㠵㜶昸敥〷戳㤴搷㐲㌰昷ㄷ㉤㌰㌷㍥㡤㌶ぢ㍣て攰㕦摡㘰戰搱㉥㜳〸㙥㐹㠳㥢〸㙥户挰㜳〱扥换〶㕢㑤㍥㡦㘰敥㘸愶㥢㠵㍢㥢改㘶㤹㙤㐷㘴㔴攰摥攵收㌵ぢ㌷㍣㠷㙣ㄶ㔴㥣㔷㤳昵摡㡢搱㑤ㄲ昳㙣搳愴戸摦㔹愸㔹㙥挳㕤ㄴ㙣㤶㥦摢〹㜹慦㌶收收愸昴攸晤㜱换㡥敦㔱戲敢㠹搲昴摡戴ㄳ㠲换攱㍥㈷㝥戱昱ち㉣㥡㤰㥢㤵搲㠴㌷㐱㝡扡〹㤷㔰㜷㔱㈴㘵㉡㤸㜱㌹搷ㄶ慢攰㌵㜶㐲摥敢㠵戹改㤷㤱㤴㔹ㅣ㕤㔹㑣搲㝡㍢㈱敦慤扤摣〰摣搸㕢㝢㕤摦收捣㜷㠱㤵挷㜹挴㜲㜸摣㘲㜳捦㑥摥戹搶㉢ㅦ㙣ㄸ㠱ㄷ㙣㈶昰㝤捡ㅤ㜸㤷㉣㕥慢㠹戳㤴昶㔹㜸扣㘳㤶敦愲㜱㕥攱愸㈵挶捣㐶扣㌳㠱㜷㍡づ㡢户㈷㜱㡣㉥㔶㠱敦㠳㑤攱换㉦晢扦ぢ㈷搷㌱捣㤴搱㥥㘱〵晣づ收㤲㠲㥦昲㌸つ挹〵㌷挸慣捤搳㡣㍥㥣㌷㑢㤵昰扤㥣㥢㜷㙥摤㌸ㅣ㠶攴晥昰㕡捣昵戶搹㌲戵ㄶ捤㙣㍤扢㍤搱戳㐱敡敤㈹挱敢㌲㤰挷㠸㠲㤴攲㤸慣ㄸ㌶㠸㔷挷挰㤱㑦㔲〹昱㤴㜳㙢㌴昷〶昹搹㥢搹搴㐰捥ㄷㅥてㅦ捥扢㜶慥㌲㙥敦つ戵戳挸づ㌳慣慦㍢㥣㐸㠴㔷㔷昴㜵昷㥡晤换㔲换㉢扡㔷㘲㈳ㄵ㙦挹挵戶㌶扥摣㑥挷㔱ㅦ㑢搹攸㉢摣〳愴㔴扤捣捤攵㘶㥦㜰㤷扢戸㍥敥㠷攱搷愳㝢㜸㐷㐷㤰ㅣ〹攲㔵愷㠱㑢〳㌷㝡ㄱ捤㝣挵攱㑡㙥扢㈶㑢搴㠵㡥戶摥慤搹㌶愳慤㝥㘰㡤〱㄰㝥攳㥣㤲ち㔱㕢㉢挰㜱㘹㑢㜱换㡣ㅡ扢㝥收㕦㥢㑥㘸㍡戳㔹㜱慦㑢ち㑢〰㔹扣㠹捥㜱ち昵戸㥢㈸㐵改㙣愲㑣昳慣捣㈹昰㝣扢㐰㐷改㡡㍢㘲愲㡣㔵㐰愶ㄵ挷㥤㉦攱慥㜶㜳戹挳㈵摣㘳㕣㕣ㅦ㌷㠱昰㡢㘷ㄷ㉣敢㌸㤲攳㐱扣㡡ㅢ㍤㜲㉦㈷㈰㥡慦戸㤳㥣㝢挸㔲摣㠹挰ㅡ㈷㠱㘴㉢敥〷攰戸ㄵ㜷つ㘴扢ㄵ攷攳戶㡣搴攲ㄴ㈲㑦㈵㌹つ挴慢戸昵挲㕡㘸搶愲㐴慤㉡㔸敡ㄹ挴戳搴㑣㔳㥤㐵搶搹扣㉦ㄲ㉣㜵㈱挳㕤愲攲昶㡡摣摥㌹㐰ㄶ㙦慡㠴㔳愰挷摤㔴攷㔱㝡㜶㔳晤㌰愷㐰敥搰戰㐰攷㔲摣㠵ㄱ昵㕦〸㘴扡愹戸摤㈲摣㡢摣㕣敥慢〸昷㐷㉥慥㡦㕢て昸昵攸㡢㔹搶㡦㐹㝥〲攲㔵摣㕥㤰㝢昹㈹愲昹㑤ㄵ㜷敥㈱慢愹㉥〵搶戸っ㈴扢愹㉥〷挷慤㌸敥㑥㘴㈹㡥摢ち㔲搸㕡㈰㡢㉢敥㜰愷㔰㡦㕢㜱敢㈹㍤㕢㜱㍦换㈹㤰㍢ㄳ㔹㡡攳收㠳㈸攳㙡㈰搳㡡攳㈶㠳㜰慦㜱㜳戹㤹㈰摣㙢摤㕣慥户愵捡搷㠱㕢扣捡〷ㄴ慣昲つ挸㤳㔳攵㥢挸㜲ㄹㄷ㤷散㔹㔵收戲㕣慡㜱㡢扢ㅡ㕣㝦ぢ昷㔶㌷㤷ぢ㙤攱晥摣捤㔵㠸㐸㤵㙦㐳愰㜸㤵ㄷㄴ慣昲敤挸㤳㔳攵㍢挹㜲㔵戹ㄴ昱慣㉡㜳挵㉡搵戸ㅢ㠱戴㤶㠷㍢摣㝢摣摣㑡㠷㝢慦㡢敢ㅢ㠷〸敥〵㘷つㄱ搰昷㤱摣て攲㔵㕣㠸挹扤㍣㠰㐰扥㜹捥㜲敥㈱换㍣ㅦ㘲㝥捥㡦㌲㝤晡ㄱ戲㕣昷挰㌵㥣摢㌴㝤㕣㝣㐹つㅥ㈵昲㌱㤲挷㐱扣㙡㘷㔰搶挰昶㈲愱㠲㈵晥㥡昸㤳㐰㌲㈵晥㠶㉣㔷㠹扢㈲敥㉥㔱㜱㌵㈵户昶ㄴ〲挵㥢愹搶㈹搰攳敥っ㑦㔳㝡ㄴ㈴攳昰㥦㈵换㔵攰㔴挴戳㥡㘹㑦㌰愴㤹㥥㐳㈰摤㑣㕣㕢〹昷㜹㌷㤷㙢㈸攱扥攰收㜲㤹㈱㔵㝥ㄱ㠱攲㔵㥥㔲戰捡扦㐳㥥㥣㉡扦㑣㤶慢捡㕣愹㘴㔵戹〵っ愹挶㉢〸愴慢捣㘵㠷㜰㕦㜵㜳攷㌹摣晦㜶㜱㝤㥣㠲㑢扢晥ㄱ〱晤ㅡ挹敢㈰㕥搵〵㉡敤㑡挷㔷愲㜶㜴敡㥣㘵㐹㙦ㄱ㑦㐷㤷㘹搷㍦㤳攵慡昳ㄲ挴摤敤㕡捥改搲㈶捦攷戸㑣搸捣㡦攸扤捤㙡㜱ㄲ㈶㑢㡤㜷散〰㈳㤵㥣ち㌱挰㑤つ㑦攵戲慣ㄸ愷㍥改㌴挵㈹㡦㉣㌷戶挶晤㜳戹戱て戳㤵ㄸ㡡搳㈰㐹ㄸ㙦㈷捣㤰〴愵㡥㜴ㄲ挶搹〹㕣搸敡昷㈸㤵㔳ㅦ摥扤㝥㥦㌱捥㜸愴㙡ㅦ搸〱㐶ㄴ㘷㉡㠲昹㤰㕣㑥㔲〴昳㤱ぢ㔳挹〹㐹扡㡡㤵慢戳㘲㥣㠰愴搳ㄴ㈷ㅥ㔲换捡㥣敡ㅦ攷㈴㡣捡愹晥昱㑥挲㐸㜷昵㍦愱㔴㑥㐰愴㙡㥦㌲昶〳ㄲ摥摡㘷㜶㠰ㄱ挵㌹㠶ㄴ愸㜳ち攴扣㐳ㄲ㉡㜲ち攴㕣㐴ㄲ㠶戹ぢ晣㠲㐲㌹昷㤰〲扦㘴散㉣ㄲㄶ昸㤵ㅤ㤰〲捦㜳㌰晦㈲㤷㌳〵挱㝣敤挲㔴㕥㘸㐷慣收收㙣㠰ㄸ㉢昶㈳㜷㑣㜱昴㤷捡愸㥣敡晦搸㐹昰攴㔴㥦戳〴挹戱攱㜳换㐰愴戹㑢戰挴㔶㤷㈲㐹慡㕦捡搸攵㠸㐹搵捡ㄸ愳慥昸户摥挱㤴㤳晢㌳〷㘳戸㌰㤵ㅣ㥢㌳ㄵ收㤸㥣㠹㕤敢㡥㈹㡥愷㔲攲㌰收攷㔰㑡愴慥㜰㑢攳戰㤹挹㝦㙢㔶㡣挳㘴㍡㑤摤㡥㤸㐸搳捣㝦愷㥤愶扤㙥㘹㜷扢㜳㔴㜲㈴㑢攷慦扣搷ㅤ㔳ㅣ戹㐴㔱㥦摡㡡㜲㝡搲㝤㑥挲㈷㜶㠲搳㤳敥㜷ㄲ晥攱㔶敤㈸ㄶ捦ㄱ㑣慡㔶挹ㄸ〷㉦戹㔱㥦慢㙡敡㔱㈷晢㠷㌹〵㜲昰㤲㥡㝣㤰㔳㈰〷㌴㐹㜸摦㕤攰㔸ち攵〰㈶〵㡥㘳㡣㘳㤷ㄴ㌸摥㕤㈰挷ㅣ挱㙣㑤㉥㠷ㅢ挱㙣攳挲㔴㜲㘸挹㘸㠸㐳㑡㈶挶愱㈴ㅤ㔳ㅣづ㐴摡戶捣捦㤱㐰愴㑤㜰㑢㝢挵㥤愳昲搵慣ㄸ扤㝣㐶ㅡ扤扢摣摡㥦㜳㤴㐱㡦㉦〹㝦捡㔱〶㐷〱㐹㜸换慤㡣ㅤ㔹㍣扤扥㔴㙤㈷挶攸昰愵㙡㔵慥慡㈹昱扥㌴扥㥤挱㜵㉥ㅦ扤戰㡣㌶扢㠰㍢戲戴㤲㙥昱〰愴㤶慣㔲搱挳㘳㠷ㅦ晥捦捡戲慡〹㘵〷㌶㡤昸改敢扦㜹昳㠲ㄷづ㥤昱昶㔷㤷㕤昶挲㥦㉥㜸敡慢晢㈳㌳㥥戸昲捡挷收慥㝤敡捤搱昱㜵㈵㜷晤戳㘳摤㜱㠱㈳㡦㍢㉡扥㘴捡㥣攳づ㍡㘲晦挰挲慤愶㤶㤶づㅢ戶晢㤸㕦㙦㌳搹㜷攲㔱昷愸㐷㕥摥扡㕦㠹愷㐵〱摡㌹戵挱慡昸攸㜱愵ㅡㄳ愵ㅡ㑡㝣㉤㔱㤳摣㤵愵捦ㄵ搴㙥㔶㘵改〴户㘸㘵挵慦戲ㅡ〷摡㍢㘰㔲㔹晡㔷愹挶㘴慢ㅡ㜴㡤㕢戴ㅡ攲㙤㔹つ㘷㙢㕤慡㐱慦㉢搵㤸㘲改㑣晣㉤㔱㔹つ㑣扦㉢愸㘹㔶㘵改〸户㘸㘵挵户戲ㅡ捥慥愱㔴㤶㍥㔶慡㔱㙤㔵㔶扣㉢㔱㝢㈲敥㕣㍥㝡㔹㐱昹㉤㤴㜸㑤愲戲㙥㠹摥㔳㔰㌵ㄶ㑡扣㘱ㅥ㡡㕥㔱㔰㐱㐱㔵搲㑤㙤搱ㅢㄷ捦挷㙡搴愱㈴㕥愳昰攷愳〷㤴㙡搴㕢搵愰昳摡愲搵㄰㝦㠸㤲戳㡤㠵㝥㔱慡搱㈸搵㔰攲ㄱ㠹ち㈱敥㕣㍥㝡㐶㐱敤㘵愱挴搳ㄱ戵户ㅢ㐵㡦㈷愸㝤〴㔵㐹ㄷ戴㐵㙦㐹扣ㅡ慢㤱㘵㔲昴㙥㔲㡤㝤愵ㅡ㍥挷㐶ㄴ㕤㤹㌸捡㐷㙣㐷㌹ぢ㜹昱昱㘲㐵攷㈲〹て㘷㈷昸ㅣ㉦愳攸㔸〴昱㔰㌶㐲戱慢㑢挲㠳㌹〹散㝣㤲昰㐰㑥〲晢㥢㈴摣㥦㤳挰ㅥ㈰〹昷㘵㈷昸㥣慥愰㘸晤㠲昸㘵㌶㐲搱攰㈵攱摥㥣〴摡戸㈴摣㤳㥤攰愳㉤㔲㐹㈳换ㄴつ㔰㌰㜷㘷㘳ㄴ㑤㐲ㄲ敥捡㑥昰㌹戶愱㘸づ㠲戸㌳〷攱搸㠵愲㈹〸攲㡥㙣㠴㘲攳㐸挲敤搹〹挳晦てㄷ㈴㠸搶</t>
  </si>
  <si>
    <t>Produtividade S1 + S2 (minimização)</t>
  </si>
  <si>
    <t>Subprocesso</t>
  </si>
  <si>
    <t>Subgrupo</t>
  </si>
  <si>
    <t>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</si>
</sst>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
  </numFmts>
  <fonts count="15" x14ac:knownFonts="1">
    <font>
      <sz val="11"/>
      <color theme="1"/>
      <name val="Calibri"/>
      <family val="2"/>
      <scheme val="minor"/>
    </font>
    <font>
      <b/>
      <sz val="11"/>
      <color theme="1"/>
      <name val="Calibri"/>
      <family val="2"/>
      <scheme val="minor"/>
    </font>
    <font>
      <sz val="11"/>
      <color theme="1"/>
      <name val="Trebuchet MS"/>
      <family val="2"/>
    </font>
    <font>
      <b/>
      <sz val="12"/>
      <color theme="1"/>
      <name val="Tahoma"/>
      <family val="2"/>
    </font>
    <font>
      <sz val="11"/>
      <color theme="1"/>
      <name val="Tahoma"/>
      <family val="2"/>
    </font>
    <font>
      <sz val="12"/>
      <color theme="1"/>
      <name val="Calibri"/>
      <family val="2"/>
      <scheme val="minor"/>
    </font>
    <font>
      <sz val="8"/>
      <color theme="1"/>
      <name val="Tahoma"/>
      <family val="2"/>
    </font>
    <font>
      <sz val="8"/>
      <color theme="1"/>
      <name val="Calibri"/>
      <family val="2"/>
      <scheme val="minor"/>
    </font>
    <font>
      <b/>
      <sz val="8"/>
      <color theme="1"/>
      <name val="Calibri"/>
      <family val="2"/>
      <scheme val="minor"/>
    </font>
    <font>
      <b/>
      <sz val="8"/>
      <color theme="1"/>
      <name val="Tahoma"/>
      <family val="2"/>
    </font>
    <font>
      <b/>
      <sz val="7"/>
      <color theme="1"/>
      <name val="Tahoma"/>
      <family val="2"/>
    </font>
    <font>
      <b/>
      <sz val="7"/>
      <color theme="1"/>
      <name val="Calibri"/>
      <family val="2"/>
      <scheme val="minor"/>
    </font>
    <font>
      <sz val="7"/>
      <color theme="1"/>
      <name val="Calibri"/>
      <family val="2"/>
      <scheme val="minor"/>
    </font>
    <font>
      <sz val="9"/>
      <color theme="1"/>
      <name val="Tahoma"/>
      <family val="2"/>
    </font>
    <font>
      <sz val="9"/>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00FFFF"/>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86">
    <xf numFmtId="0" fontId="0" fillId="0" borderId="0" xfId="0"/>
    <xf numFmtId="0" fontId="1" fillId="0" borderId="0" xfId="0" applyFont="1"/>
    <xf numFmtId="0" fontId="0" fillId="0" borderId="0" xfId="0" quotePrefix="1"/>
    <xf numFmtId="0" fontId="2" fillId="0" borderId="0" xfId="0" applyFont="1"/>
    <xf numFmtId="0" fontId="4" fillId="0" borderId="0" xfId="0" applyFont="1"/>
    <xf numFmtId="0" fontId="0" fillId="5" borderId="0" xfId="0" applyFill="1"/>
    <xf numFmtId="0" fontId="5" fillId="0" borderId="0" xfId="0" applyFont="1" applyAlignment="1">
      <alignment horizontal="center" vertical="center"/>
    </xf>
    <xf numFmtId="0" fontId="6" fillId="0" borderId="0" xfId="0" applyFont="1"/>
    <xf numFmtId="0" fontId="7" fillId="0" borderId="0" xfId="0" applyFont="1"/>
    <xf numFmtId="0" fontId="7" fillId="0" borderId="0" xfId="0" applyFont="1" applyAlignment="1">
      <alignment horizontal="center"/>
    </xf>
    <xf numFmtId="0" fontId="6" fillId="5" borderId="0" xfId="0" applyFont="1" applyFill="1"/>
    <xf numFmtId="0" fontId="7" fillId="6"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5" borderId="0" xfId="0" applyFont="1" applyFill="1"/>
    <xf numFmtId="164" fontId="7" fillId="0" borderId="0" xfId="0" applyNumberFormat="1" applyFont="1"/>
    <xf numFmtId="0" fontId="8" fillId="0" borderId="0" xfId="0" applyFont="1" applyAlignment="1">
      <alignment horizontal="center"/>
    </xf>
    <xf numFmtId="0" fontId="6" fillId="2" borderId="1" xfId="0" applyFont="1" applyFill="1" applyBorder="1"/>
    <xf numFmtId="0" fontId="6" fillId="0" borderId="1" xfId="0" applyFont="1" applyBorder="1"/>
    <xf numFmtId="0" fontId="6" fillId="3" borderId="1" xfId="0" applyFont="1" applyFill="1" applyBorder="1"/>
    <xf numFmtId="0" fontId="8" fillId="0" borderId="1" xfId="0" applyFont="1" applyBorder="1" applyAlignment="1">
      <alignment vertical="center"/>
    </xf>
    <xf numFmtId="0" fontId="6" fillId="4" borderId="1" xfId="0" applyFont="1" applyFill="1" applyBorder="1" applyAlignment="1">
      <alignment wrapText="1"/>
    </xf>
    <xf numFmtId="0" fontId="12" fillId="0" borderId="0" xfId="0" applyFont="1"/>
    <xf numFmtId="0" fontId="7" fillId="0" borderId="6" xfId="0" applyFont="1" applyBorder="1"/>
    <xf numFmtId="0" fontId="6" fillId="0" borderId="7" xfId="0" applyFont="1" applyBorder="1"/>
    <xf numFmtId="0" fontId="6" fillId="0" borderId="10" xfId="0" applyFont="1" applyBorder="1"/>
    <xf numFmtId="0" fontId="7" fillId="0" borderId="11" xfId="0" applyFont="1" applyBorder="1"/>
    <xf numFmtId="0" fontId="7" fillId="0" borderId="12" xfId="0" applyFont="1" applyBorder="1"/>
    <xf numFmtId="0" fontId="6" fillId="4" borderId="13" xfId="0" applyFont="1" applyFill="1" applyBorder="1" applyAlignment="1">
      <alignment wrapText="1"/>
    </xf>
    <xf numFmtId="0" fontId="6" fillId="0" borderId="12" xfId="0" applyFont="1" applyBorder="1"/>
    <xf numFmtId="0" fontId="6" fillId="0" borderId="14" xfId="0" applyFont="1" applyBorder="1"/>
    <xf numFmtId="0" fontId="10" fillId="0" borderId="15" xfId="0" applyFont="1" applyBorder="1" applyAlignment="1">
      <alignment horizontal="center" wrapText="1"/>
    </xf>
    <xf numFmtId="0" fontId="10" fillId="0" borderId="16" xfId="0" applyFont="1" applyBorder="1" applyAlignment="1">
      <alignment horizontal="center" wrapText="1"/>
    </xf>
    <xf numFmtId="0" fontId="8" fillId="0" borderId="6" xfId="0" applyFont="1" applyBorder="1" applyAlignment="1">
      <alignment vertical="center"/>
    </xf>
    <xf numFmtId="0" fontId="8" fillId="0" borderId="0" xfId="0" applyFont="1" applyAlignment="1">
      <alignment vertical="center"/>
    </xf>
    <xf numFmtId="0" fontId="8" fillId="0" borderId="0" xfId="0" applyFont="1" applyAlignment="1">
      <alignment horizontal="center" vertical="center"/>
    </xf>
    <xf numFmtId="0" fontId="8" fillId="0" borderId="1" xfId="0" applyFont="1" applyBorder="1" applyAlignment="1">
      <alignment horizontal="center" vertical="center"/>
    </xf>
    <xf numFmtId="0" fontId="6" fillId="5" borderId="10" xfId="0" applyFont="1" applyFill="1" applyBorder="1"/>
    <xf numFmtId="0" fontId="8" fillId="0" borderId="0" xfId="0" applyFont="1" applyAlignment="1">
      <alignment horizontal="center" wrapText="1"/>
    </xf>
    <xf numFmtId="0" fontId="11" fillId="10" borderId="0" xfId="0" applyFont="1" applyFill="1" applyAlignment="1">
      <alignment horizontal="center" wrapText="1"/>
    </xf>
    <xf numFmtId="0" fontId="7" fillId="6" borderId="0" xfId="0" applyFont="1" applyFill="1" applyAlignment="1">
      <alignment horizontal="center" vertical="center"/>
    </xf>
    <xf numFmtId="0" fontId="0" fillId="0" borderId="19" xfId="0" applyBorder="1" applyAlignment="1">
      <alignment horizontal="center" vertical="center"/>
    </xf>
    <xf numFmtId="0" fontId="1" fillId="6" borderId="23" xfId="0" applyFont="1" applyFill="1" applyBorder="1" applyAlignment="1">
      <alignment horizontal="center" vertical="center"/>
    </xf>
    <xf numFmtId="0" fontId="14" fillId="0" borderId="1" xfId="0" applyFont="1" applyBorder="1" applyAlignment="1">
      <alignment horizontal="center" vertical="center" wrapText="1"/>
    </xf>
    <xf numFmtId="0" fontId="1" fillId="6" borderId="17" xfId="0" applyFont="1" applyFill="1" applyBorder="1" applyAlignment="1">
      <alignment horizontal="center" vertical="center"/>
    </xf>
    <xf numFmtId="0" fontId="8" fillId="11" borderId="1" xfId="0" applyFont="1" applyFill="1" applyBorder="1" applyAlignment="1">
      <alignment horizontal="center"/>
    </xf>
    <xf numFmtId="0" fontId="14" fillId="0" borderId="1" xfId="0" applyFont="1" applyBorder="1" applyAlignment="1">
      <alignment horizontal="center" vertical="center" wrapText="1"/>
    </xf>
    <xf numFmtId="0" fontId="6" fillId="12" borderId="13" xfId="0" applyFont="1" applyFill="1" applyBorder="1" applyAlignment="1">
      <alignment horizontal="center"/>
    </xf>
    <xf numFmtId="0" fontId="7" fillId="11" borderId="1" xfId="0" applyFont="1" applyFill="1" applyBorder="1" applyAlignment="1">
      <alignment horizontal="center"/>
    </xf>
    <xf numFmtId="0" fontId="13" fillId="6" borderId="1" xfId="0" applyFont="1" applyFill="1" applyBorder="1" applyAlignment="1">
      <alignment horizontal="center" vertical="center" wrapText="1"/>
    </xf>
    <xf numFmtId="0" fontId="11" fillId="10" borderId="20" xfId="0" applyFont="1" applyFill="1" applyBorder="1" applyAlignment="1">
      <alignment horizontal="center" wrapText="1"/>
    </xf>
    <xf numFmtId="0" fontId="11" fillId="10" borderId="21" xfId="0" applyFont="1" applyFill="1" applyBorder="1" applyAlignment="1">
      <alignment horizontal="center" wrapText="1"/>
    </xf>
    <xf numFmtId="0" fontId="11" fillId="10" borderId="22" xfId="0" applyFont="1" applyFill="1" applyBorder="1" applyAlignment="1">
      <alignment horizontal="center" wrapText="1"/>
    </xf>
    <xf numFmtId="0" fontId="8" fillId="11" borderId="8" xfId="0" applyFont="1" applyFill="1" applyBorder="1" applyAlignment="1">
      <alignment horizontal="center" vertical="center"/>
    </xf>
    <xf numFmtId="0" fontId="8" fillId="11" borderId="4" xfId="0" applyFont="1" applyFill="1" applyBorder="1" applyAlignment="1">
      <alignment horizontal="center" vertical="center"/>
    </xf>
    <xf numFmtId="0" fontId="8" fillId="11" borderId="9" xfId="0" applyFont="1" applyFill="1" applyBorder="1" applyAlignment="1">
      <alignment horizontal="center" vertical="center"/>
    </xf>
    <xf numFmtId="0" fontId="8" fillId="11" borderId="5" xfId="0" applyFont="1" applyFill="1" applyBorder="1" applyAlignment="1">
      <alignment horizontal="center" vertical="center"/>
    </xf>
    <xf numFmtId="0" fontId="8" fillId="10" borderId="8" xfId="0" applyFont="1" applyFill="1" applyBorder="1" applyAlignment="1">
      <alignment horizontal="center" vertical="center"/>
    </xf>
    <xf numFmtId="0" fontId="8" fillId="10" borderId="4" xfId="0" applyFont="1" applyFill="1" applyBorder="1" applyAlignment="1">
      <alignment horizontal="center" vertical="center"/>
    </xf>
    <xf numFmtId="0" fontId="8" fillId="10" borderId="9" xfId="0" applyFont="1" applyFill="1" applyBorder="1" applyAlignment="1">
      <alignment horizontal="center" vertical="center"/>
    </xf>
    <xf numFmtId="0" fontId="8" fillId="10" borderId="5" xfId="0" applyFont="1" applyFill="1" applyBorder="1" applyAlignment="1">
      <alignment horizontal="center" vertical="center"/>
    </xf>
    <xf numFmtId="0" fontId="6" fillId="2" borderId="1" xfId="0" applyFont="1" applyFill="1" applyBorder="1" applyAlignment="1">
      <alignment horizontal="center"/>
    </xf>
    <xf numFmtId="0" fontId="3" fillId="6" borderId="17" xfId="0" applyFont="1" applyFill="1" applyBorder="1" applyAlignment="1">
      <alignment horizontal="center" vertical="center"/>
    </xf>
    <xf numFmtId="0" fontId="3" fillId="6" borderId="18" xfId="0" applyFont="1" applyFill="1" applyBorder="1" applyAlignment="1">
      <alignment horizontal="center" vertical="center"/>
    </xf>
    <xf numFmtId="0" fontId="3" fillId="6" borderId="19" xfId="0" applyFont="1" applyFill="1" applyBorder="1" applyAlignment="1">
      <alignment horizontal="center" vertical="center"/>
    </xf>
    <xf numFmtId="0" fontId="7" fillId="7" borderId="1" xfId="0" applyFont="1" applyFill="1" applyBorder="1" applyAlignment="1">
      <alignment horizontal="center"/>
    </xf>
    <xf numFmtId="0" fontId="8" fillId="7" borderId="1" xfId="0" applyFont="1" applyFill="1" applyBorder="1" applyAlignment="1">
      <alignment horizontal="center" vertical="center"/>
    </xf>
    <xf numFmtId="0" fontId="8" fillId="7" borderId="20" xfId="0" applyFont="1" applyFill="1" applyBorder="1" applyAlignment="1">
      <alignment horizontal="center" wrapText="1"/>
    </xf>
    <xf numFmtId="0" fontId="8" fillId="7" borderId="21" xfId="0" applyFont="1" applyFill="1" applyBorder="1" applyAlignment="1">
      <alignment horizontal="center" wrapText="1"/>
    </xf>
    <xf numFmtId="0" fontId="8" fillId="7" borderId="22" xfId="0" applyFont="1" applyFill="1" applyBorder="1" applyAlignment="1">
      <alignment horizontal="center" wrapText="1"/>
    </xf>
    <xf numFmtId="0" fontId="9" fillId="0" borderId="11" xfId="0" applyFont="1" applyBorder="1" applyAlignment="1">
      <alignment horizontal="center"/>
    </xf>
    <xf numFmtId="0" fontId="9" fillId="0" borderId="12" xfId="0" applyFont="1" applyBorder="1" applyAlignment="1">
      <alignment horizontal="center"/>
    </xf>
    <xf numFmtId="0" fontId="9" fillId="0" borderId="14" xfId="0" applyFont="1" applyBorder="1" applyAlignment="1">
      <alignment horizontal="center"/>
    </xf>
    <xf numFmtId="0" fontId="8" fillId="9" borderId="8" xfId="0" applyFont="1" applyFill="1" applyBorder="1" applyAlignment="1">
      <alignment horizontal="center" vertical="center"/>
    </xf>
    <xf numFmtId="0" fontId="8" fillId="9" borderId="4" xfId="0" applyFont="1" applyFill="1" applyBorder="1" applyAlignment="1">
      <alignment horizontal="center" vertical="center"/>
    </xf>
    <xf numFmtId="0" fontId="8" fillId="9" borderId="9" xfId="0" applyFont="1" applyFill="1" applyBorder="1" applyAlignment="1">
      <alignment horizontal="center" vertical="center"/>
    </xf>
    <xf numFmtId="0" fontId="8" fillId="9" borderId="5" xfId="0" applyFont="1" applyFill="1" applyBorder="1" applyAlignment="1">
      <alignment horizontal="center" vertical="center"/>
    </xf>
    <xf numFmtId="0" fontId="8" fillId="10" borderId="3" xfId="0" applyFont="1" applyFill="1" applyBorder="1" applyAlignment="1">
      <alignment horizontal="center" vertical="center"/>
    </xf>
    <xf numFmtId="0" fontId="8" fillId="10" borderId="2" xfId="0" applyFont="1" applyFill="1" applyBorder="1" applyAlignment="1">
      <alignment horizontal="center" vertical="center"/>
    </xf>
    <xf numFmtId="0" fontId="7" fillId="10" borderId="1" xfId="0" applyFont="1" applyFill="1" applyBorder="1" applyAlignment="1">
      <alignment horizontal="center"/>
    </xf>
    <xf numFmtId="0" fontId="8" fillId="11" borderId="1" xfId="0" applyFont="1" applyFill="1" applyBorder="1" applyAlignment="1">
      <alignment horizontal="center" vertical="center"/>
    </xf>
    <xf numFmtId="0" fontId="0" fillId="0" borderId="1" xfId="0"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24.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5" Type="http://schemas.openxmlformats.org/officeDocument/2006/relationships/image" Target="../media/image17.png"/><Relationship Id="rId10" Type="http://schemas.openxmlformats.org/officeDocument/2006/relationships/image" Target="../media/image22.png"/><Relationship Id="rId4" Type="http://schemas.openxmlformats.org/officeDocument/2006/relationships/image" Target="../media/image16.png"/><Relationship Id="rId9" Type="http://schemas.openxmlformats.org/officeDocument/2006/relationships/image" Target="../media/image21.png"/></Relationships>
</file>

<file path=xl/drawings/_rels/drawing3.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27.png"/><Relationship Id="rId7" Type="http://schemas.openxmlformats.org/officeDocument/2006/relationships/image" Target="../media/image31.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 Id="rId9"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editAs="oneCell">
    <xdr:from>
      <xdr:col>1</xdr:col>
      <xdr:colOff>7620</xdr:colOff>
      <xdr:row>2</xdr:row>
      <xdr:rowOff>15240</xdr:rowOff>
    </xdr:from>
    <xdr:to>
      <xdr:col>2</xdr:col>
      <xdr:colOff>5503857</xdr:colOff>
      <xdr:row>46</xdr:row>
      <xdr:rowOff>143435</xdr:rowOff>
    </xdr:to>
    <xdr:pic>
      <xdr:nvPicPr>
        <xdr:cNvPr id="2" name="Imagem 1">
          <a:extLst>
            <a:ext uri="{FF2B5EF4-FFF2-40B4-BE49-F238E27FC236}">
              <a16:creationId xmlns:a16="http://schemas.microsoft.com/office/drawing/2014/main" id="{1BA777E2-89A7-4A75-AC77-917CC2C0007F}"/>
            </a:ext>
          </a:extLst>
        </xdr:cNvPr>
        <xdr:cNvPicPr>
          <a:picLocks noChangeAspect="1"/>
        </xdr:cNvPicPr>
      </xdr:nvPicPr>
      <xdr:blipFill>
        <a:blip xmlns:r="http://schemas.openxmlformats.org/officeDocument/2006/relationships" r:embed="rId1"/>
        <a:stretch>
          <a:fillRect/>
        </a:stretch>
      </xdr:blipFill>
      <xdr:spPr>
        <a:xfrm>
          <a:off x="617220" y="391758"/>
          <a:ext cx="7280213" cy="8017136"/>
        </a:xfrm>
        <a:prstGeom prst="rect">
          <a:avLst/>
        </a:prstGeom>
      </xdr:spPr>
    </xdr:pic>
    <xdr:clientData/>
  </xdr:twoCellAnchor>
  <xdr:twoCellAnchor editAs="oneCell">
    <xdr:from>
      <xdr:col>1</xdr:col>
      <xdr:colOff>6275</xdr:colOff>
      <xdr:row>46</xdr:row>
      <xdr:rowOff>139401</xdr:rowOff>
    </xdr:from>
    <xdr:to>
      <xdr:col>2</xdr:col>
      <xdr:colOff>5513808</xdr:colOff>
      <xdr:row>74</xdr:row>
      <xdr:rowOff>98612</xdr:rowOff>
    </xdr:to>
    <xdr:pic>
      <xdr:nvPicPr>
        <xdr:cNvPr id="3" name="Imagem 2">
          <a:extLst>
            <a:ext uri="{FF2B5EF4-FFF2-40B4-BE49-F238E27FC236}">
              <a16:creationId xmlns:a16="http://schemas.microsoft.com/office/drawing/2014/main" id="{8C231573-C341-44D8-9D96-15F4A37849AE}"/>
            </a:ext>
          </a:extLst>
        </xdr:cNvPr>
        <xdr:cNvPicPr>
          <a:picLocks noChangeAspect="1"/>
        </xdr:cNvPicPr>
      </xdr:nvPicPr>
      <xdr:blipFill>
        <a:blip xmlns:r="http://schemas.openxmlformats.org/officeDocument/2006/relationships" r:embed="rId2"/>
        <a:stretch>
          <a:fillRect/>
        </a:stretch>
      </xdr:blipFill>
      <xdr:spPr>
        <a:xfrm>
          <a:off x="615875" y="8404860"/>
          <a:ext cx="7291509" cy="4979446"/>
        </a:xfrm>
        <a:prstGeom prst="rect">
          <a:avLst/>
        </a:prstGeom>
      </xdr:spPr>
    </xdr:pic>
    <xdr:clientData/>
  </xdr:twoCellAnchor>
  <xdr:twoCellAnchor editAs="oneCell">
    <xdr:from>
      <xdr:col>1</xdr:col>
      <xdr:colOff>6276</xdr:colOff>
      <xdr:row>74</xdr:row>
      <xdr:rowOff>77544</xdr:rowOff>
    </xdr:from>
    <xdr:to>
      <xdr:col>2</xdr:col>
      <xdr:colOff>5520501</xdr:colOff>
      <xdr:row>94</xdr:row>
      <xdr:rowOff>170329</xdr:rowOff>
    </xdr:to>
    <xdr:pic>
      <xdr:nvPicPr>
        <xdr:cNvPr id="6" name="Imagem 5">
          <a:extLst>
            <a:ext uri="{FF2B5EF4-FFF2-40B4-BE49-F238E27FC236}">
              <a16:creationId xmlns:a16="http://schemas.microsoft.com/office/drawing/2014/main" id="{9203D45F-5860-4E1E-8034-065503068C23}"/>
            </a:ext>
          </a:extLst>
        </xdr:cNvPr>
        <xdr:cNvPicPr>
          <a:picLocks noChangeAspect="1"/>
        </xdr:cNvPicPr>
      </xdr:nvPicPr>
      <xdr:blipFill>
        <a:blip xmlns:r="http://schemas.openxmlformats.org/officeDocument/2006/relationships" r:embed="rId3"/>
        <a:stretch>
          <a:fillRect/>
        </a:stretch>
      </xdr:blipFill>
      <xdr:spPr>
        <a:xfrm>
          <a:off x="615876" y="13363238"/>
          <a:ext cx="7298201" cy="3678667"/>
        </a:xfrm>
        <a:prstGeom prst="rect">
          <a:avLst/>
        </a:prstGeom>
      </xdr:spPr>
    </xdr:pic>
    <xdr:clientData/>
  </xdr:twoCellAnchor>
  <xdr:twoCellAnchor editAs="oneCell">
    <xdr:from>
      <xdr:col>4</xdr:col>
      <xdr:colOff>7620</xdr:colOff>
      <xdr:row>2</xdr:row>
      <xdr:rowOff>7619</xdr:rowOff>
    </xdr:from>
    <xdr:to>
      <xdr:col>6</xdr:col>
      <xdr:colOff>0</xdr:colOff>
      <xdr:row>46</xdr:row>
      <xdr:rowOff>100407</xdr:rowOff>
    </xdr:to>
    <xdr:pic>
      <xdr:nvPicPr>
        <xdr:cNvPr id="7" name="Imagem 6">
          <a:extLst>
            <a:ext uri="{FF2B5EF4-FFF2-40B4-BE49-F238E27FC236}">
              <a16:creationId xmlns:a16="http://schemas.microsoft.com/office/drawing/2014/main" id="{D28C4791-5FBE-438F-BB5E-1F8637D89448}"/>
            </a:ext>
          </a:extLst>
        </xdr:cNvPr>
        <xdr:cNvPicPr>
          <a:picLocks noChangeAspect="1"/>
        </xdr:cNvPicPr>
      </xdr:nvPicPr>
      <xdr:blipFill>
        <a:blip xmlns:r="http://schemas.openxmlformats.org/officeDocument/2006/relationships" r:embed="rId4"/>
        <a:stretch>
          <a:fillRect/>
        </a:stretch>
      </xdr:blipFill>
      <xdr:spPr>
        <a:xfrm>
          <a:off x="7412467" y="384137"/>
          <a:ext cx="7244827" cy="7981729"/>
        </a:xfrm>
        <a:prstGeom prst="rect">
          <a:avLst/>
        </a:prstGeom>
      </xdr:spPr>
    </xdr:pic>
    <xdr:clientData/>
  </xdr:twoCellAnchor>
  <xdr:twoCellAnchor editAs="oneCell">
    <xdr:from>
      <xdr:col>4</xdr:col>
      <xdr:colOff>8964</xdr:colOff>
      <xdr:row>46</xdr:row>
      <xdr:rowOff>98612</xdr:rowOff>
    </xdr:from>
    <xdr:to>
      <xdr:col>6</xdr:col>
      <xdr:colOff>23730</xdr:colOff>
      <xdr:row>74</xdr:row>
      <xdr:rowOff>44824</xdr:rowOff>
    </xdr:to>
    <xdr:pic>
      <xdr:nvPicPr>
        <xdr:cNvPr id="8" name="Imagem 7">
          <a:extLst>
            <a:ext uri="{FF2B5EF4-FFF2-40B4-BE49-F238E27FC236}">
              <a16:creationId xmlns:a16="http://schemas.microsoft.com/office/drawing/2014/main" id="{2557B695-6510-4E33-B61D-F394E805469A}"/>
            </a:ext>
          </a:extLst>
        </xdr:cNvPr>
        <xdr:cNvPicPr>
          <a:picLocks noChangeAspect="1"/>
        </xdr:cNvPicPr>
      </xdr:nvPicPr>
      <xdr:blipFill>
        <a:blip xmlns:r="http://schemas.openxmlformats.org/officeDocument/2006/relationships" r:embed="rId5"/>
        <a:stretch>
          <a:fillRect/>
        </a:stretch>
      </xdr:blipFill>
      <xdr:spPr>
        <a:xfrm>
          <a:off x="7413811" y="8364071"/>
          <a:ext cx="7267213" cy="4966447"/>
        </a:xfrm>
        <a:prstGeom prst="rect">
          <a:avLst/>
        </a:prstGeom>
      </xdr:spPr>
    </xdr:pic>
    <xdr:clientData/>
  </xdr:twoCellAnchor>
  <xdr:twoCellAnchor editAs="oneCell">
    <xdr:from>
      <xdr:col>4</xdr:col>
      <xdr:colOff>1</xdr:colOff>
      <xdr:row>74</xdr:row>
      <xdr:rowOff>35859</xdr:rowOff>
    </xdr:from>
    <xdr:to>
      <xdr:col>5</xdr:col>
      <xdr:colOff>5234438</xdr:colOff>
      <xdr:row>94</xdr:row>
      <xdr:rowOff>107576</xdr:rowOff>
    </xdr:to>
    <xdr:pic>
      <xdr:nvPicPr>
        <xdr:cNvPr id="9" name="Imagem 8">
          <a:extLst>
            <a:ext uri="{FF2B5EF4-FFF2-40B4-BE49-F238E27FC236}">
              <a16:creationId xmlns:a16="http://schemas.microsoft.com/office/drawing/2014/main" id="{34AF350B-F17A-47FA-AA5B-B9121F3B68D3}"/>
            </a:ext>
          </a:extLst>
        </xdr:cNvPr>
        <xdr:cNvPicPr>
          <a:picLocks noChangeAspect="1"/>
        </xdr:cNvPicPr>
      </xdr:nvPicPr>
      <xdr:blipFill>
        <a:blip xmlns:r="http://schemas.openxmlformats.org/officeDocument/2006/relationships" r:embed="rId6"/>
        <a:stretch>
          <a:fillRect/>
        </a:stretch>
      </xdr:blipFill>
      <xdr:spPr>
        <a:xfrm>
          <a:off x="7404848" y="13321553"/>
          <a:ext cx="7251496" cy="3657599"/>
        </a:xfrm>
        <a:prstGeom prst="rect">
          <a:avLst/>
        </a:prstGeom>
      </xdr:spPr>
    </xdr:pic>
    <xdr:clientData/>
  </xdr:twoCellAnchor>
  <xdr:twoCellAnchor editAs="oneCell">
    <xdr:from>
      <xdr:col>7</xdr:col>
      <xdr:colOff>0</xdr:colOff>
      <xdr:row>2</xdr:row>
      <xdr:rowOff>8962</xdr:rowOff>
    </xdr:from>
    <xdr:to>
      <xdr:col>9</xdr:col>
      <xdr:colOff>8965</xdr:colOff>
      <xdr:row>46</xdr:row>
      <xdr:rowOff>62404</xdr:rowOff>
    </xdr:to>
    <xdr:pic>
      <xdr:nvPicPr>
        <xdr:cNvPr id="10" name="Imagem 9">
          <a:extLst>
            <a:ext uri="{FF2B5EF4-FFF2-40B4-BE49-F238E27FC236}">
              <a16:creationId xmlns:a16="http://schemas.microsoft.com/office/drawing/2014/main" id="{DD79B312-3E4D-4335-B89B-F0841553AF76}"/>
            </a:ext>
          </a:extLst>
        </xdr:cNvPr>
        <xdr:cNvPicPr>
          <a:picLocks noChangeAspect="1"/>
        </xdr:cNvPicPr>
      </xdr:nvPicPr>
      <xdr:blipFill>
        <a:blip xmlns:r="http://schemas.openxmlformats.org/officeDocument/2006/relationships" r:embed="rId7"/>
        <a:stretch>
          <a:fillRect/>
        </a:stretch>
      </xdr:blipFill>
      <xdr:spPr>
        <a:xfrm>
          <a:off x="14343529" y="385480"/>
          <a:ext cx="7073153" cy="7942383"/>
        </a:xfrm>
        <a:prstGeom prst="rect">
          <a:avLst/>
        </a:prstGeom>
      </xdr:spPr>
    </xdr:pic>
    <xdr:clientData/>
  </xdr:twoCellAnchor>
  <xdr:twoCellAnchor editAs="oneCell">
    <xdr:from>
      <xdr:col>7</xdr:col>
      <xdr:colOff>0</xdr:colOff>
      <xdr:row>46</xdr:row>
      <xdr:rowOff>62750</xdr:rowOff>
    </xdr:from>
    <xdr:to>
      <xdr:col>9</xdr:col>
      <xdr:colOff>8965</xdr:colOff>
      <xdr:row>73</xdr:row>
      <xdr:rowOff>149357</xdr:rowOff>
    </xdr:to>
    <xdr:pic>
      <xdr:nvPicPr>
        <xdr:cNvPr id="11" name="Imagem 10">
          <a:extLst>
            <a:ext uri="{FF2B5EF4-FFF2-40B4-BE49-F238E27FC236}">
              <a16:creationId xmlns:a16="http://schemas.microsoft.com/office/drawing/2014/main" id="{220E4B0B-1713-418D-9425-1783F7D7845F}"/>
            </a:ext>
          </a:extLst>
        </xdr:cNvPr>
        <xdr:cNvPicPr>
          <a:picLocks noChangeAspect="1"/>
        </xdr:cNvPicPr>
      </xdr:nvPicPr>
      <xdr:blipFill>
        <a:blip xmlns:r="http://schemas.openxmlformats.org/officeDocument/2006/relationships" r:embed="rId8"/>
        <a:stretch>
          <a:fillRect/>
        </a:stretch>
      </xdr:blipFill>
      <xdr:spPr>
        <a:xfrm>
          <a:off x="14343529" y="8328209"/>
          <a:ext cx="7073153" cy="4927548"/>
        </a:xfrm>
        <a:prstGeom prst="rect">
          <a:avLst/>
        </a:prstGeom>
      </xdr:spPr>
    </xdr:pic>
    <xdr:clientData/>
  </xdr:twoCellAnchor>
  <xdr:twoCellAnchor editAs="oneCell">
    <xdr:from>
      <xdr:col>7</xdr:col>
      <xdr:colOff>1</xdr:colOff>
      <xdr:row>74</xdr:row>
      <xdr:rowOff>0</xdr:rowOff>
    </xdr:from>
    <xdr:to>
      <xdr:col>8</xdr:col>
      <xdr:colOff>5077118</xdr:colOff>
      <xdr:row>94</xdr:row>
      <xdr:rowOff>35859</xdr:rowOff>
    </xdr:to>
    <xdr:pic>
      <xdr:nvPicPr>
        <xdr:cNvPr id="12" name="Imagem 11">
          <a:extLst>
            <a:ext uri="{FF2B5EF4-FFF2-40B4-BE49-F238E27FC236}">
              <a16:creationId xmlns:a16="http://schemas.microsoft.com/office/drawing/2014/main" id="{1DD79FF4-CA62-4CDF-B0AB-235869A69ED5}"/>
            </a:ext>
          </a:extLst>
        </xdr:cNvPr>
        <xdr:cNvPicPr>
          <a:picLocks noChangeAspect="1"/>
        </xdr:cNvPicPr>
      </xdr:nvPicPr>
      <xdr:blipFill>
        <a:blip xmlns:r="http://schemas.openxmlformats.org/officeDocument/2006/relationships" r:embed="rId9"/>
        <a:stretch>
          <a:fillRect/>
        </a:stretch>
      </xdr:blipFill>
      <xdr:spPr>
        <a:xfrm>
          <a:off x="14343530" y="13285694"/>
          <a:ext cx="7049352" cy="3621741"/>
        </a:xfrm>
        <a:prstGeom prst="rect">
          <a:avLst/>
        </a:prstGeom>
      </xdr:spPr>
    </xdr:pic>
    <xdr:clientData/>
  </xdr:twoCellAnchor>
  <xdr:twoCellAnchor editAs="oneCell">
    <xdr:from>
      <xdr:col>10</xdr:col>
      <xdr:colOff>0</xdr:colOff>
      <xdr:row>2</xdr:row>
      <xdr:rowOff>17930</xdr:rowOff>
    </xdr:from>
    <xdr:to>
      <xdr:col>12</xdr:col>
      <xdr:colOff>8291</xdr:colOff>
      <xdr:row>46</xdr:row>
      <xdr:rowOff>80683</xdr:rowOff>
    </xdr:to>
    <xdr:pic>
      <xdr:nvPicPr>
        <xdr:cNvPr id="13" name="Imagem 12">
          <a:extLst>
            <a:ext uri="{FF2B5EF4-FFF2-40B4-BE49-F238E27FC236}">
              <a16:creationId xmlns:a16="http://schemas.microsoft.com/office/drawing/2014/main" id="{195515FC-2794-41FD-9E23-BD7309B938EF}"/>
            </a:ext>
          </a:extLst>
        </xdr:cNvPr>
        <xdr:cNvPicPr>
          <a:picLocks noChangeAspect="1"/>
        </xdr:cNvPicPr>
      </xdr:nvPicPr>
      <xdr:blipFill>
        <a:blip xmlns:r="http://schemas.openxmlformats.org/officeDocument/2006/relationships" r:embed="rId10"/>
        <a:stretch>
          <a:fillRect/>
        </a:stretch>
      </xdr:blipFill>
      <xdr:spPr>
        <a:xfrm>
          <a:off x="22017318" y="394448"/>
          <a:ext cx="7081444" cy="7951694"/>
        </a:xfrm>
        <a:prstGeom prst="rect">
          <a:avLst/>
        </a:prstGeom>
      </xdr:spPr>
    </xdr:pic>
    <xdr:clientData/>
  </xdr:twoCellAnchor>
  <xdr:twoCellAnchor editAs="oneCell">
    <xdr:from>
      <xdr:col>10</xdr:col>
      <xdr:colOff>0</xdr:colOff>
      <xdr:row>46</xdr:row>
      <xdr:rowOff>80680</xdr:rowOff>
    </xdr:from>
    <xdr:to>
      <xdr:col>12</xdr:col>
      <xdr:colOff>26894</xdr:colOff>
      <xdr:row>74</xdr:row>
      <xdr:rowOff>6729</xdr:rowOff>
    </xdr:to>
    <xdr:pic>
      <xdr:nvPicPr>
        <xdr:cNvPr id="14" name="Imagem 13">
          <a:extLst>
            <a:ext uri="{FF2B5EF4-FFF2-40B4-BE49-F238E27FC236}">
              <a16:creationId xmlns:a16="http://schemas.microsoft.com/office/drawing/2014/main" id="{16021A77-A686-484D-9788-29C4C67DAC09}"/>
            </a:ext>
          </a:extLst>
        </xdr:cNvPr>
        <xdr:cNvPicPr>
          <a:picLocks noChangeAspect="1"/>
        </xdr:cNvPicPr>
      </xdr:nvPicPr>
      <xdr:blipFill>
        <a:blip xmlns:r="http://schemas.openxmlformats.org/officeDocument/2006/relationships" r:embed="rId11"/>
        <a:stretch>
          <a:fillRect/>
        </a:stretch>
      </xdr:blipFill>
      <xdr:spPr>
        <a:xfrm>
          <a:off x="22017318" y="8346139"/>
          <a:ext cx="7100047" cy="4946284"/>
        </a:xfrm>
        <a:prstGeom prst="rect">
          <a:avLst/>
        </a:prstGeom>
      </xdr:spPr>
    </xdr:pic>
    <xdr:clientData/>
  </xdr:twoCellAnchor>
  <xdr:twoCellAnchor editAs="oneCell">
    <xdr:from>
      <xdr:col>10</xdr:col>
      <xdr:colOff>0</xdr:colOff>
      <xdr:row>74</xdr:row>
      <xdr:rowOff>0</xdr:rowOff>
    </xdr:from>
    <xdr:to>
      <xdr:col>12</xdr:col>
      <xdr:colOff>8964</xdr:colOff>
      <xdr:row>94</xdr:row>
      <xdr:rowOff>52692</xdr:rowOff>
    </xdr:to>
    <xdr:pic>
      <xdr:nvPicPr>
        <xdr:cNvPr id="15" name="Imagem 14">
          <a:extLst>
            <a:ext uri="{FF2B5EF4-FFF2-40B4-BE49-F238E27FC236}">
              <a16:creationId xmlns:a16="http://schemas.microsoft.com/office/drawing/2014/main" id="{BA838686-26D4-4EB0-906E-95349F6DCF87}"/>
            </a:ext>
          </a:extLst>
        </xdr:cNvPr>
        <xdr:cNvPicPr>
          <a:picLocks noChangeAspect="1"/>
        </xdr:cNvPicPr>
      </xdr:nvPicPr>
      <xdr:blipFill>
        <a:blip xmlns:r="http://schemas.openxmlformats.org/officeDocument/2006/relationships" r:embed="rId12"/>
        <a:stretch>
          <a:fillRect/>
        </a:stretch>
      </xdr:blipFill>
      <xdr:spPr>
        <a:xfrm>
          <a:off x="22017318" y="13285694"/>
          <a:ext cx="7082117" cy="36385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9</xdr:col>
      <xdr:colOff>18062</xdr:colOff>
      <xdr:row>50</xdr:row>
      <xdr:rowOff>97950</xdr:rowOff>
    </xdr:to>
    <xdr:pic>
      <xdr:nvPicPr>
        <xdr:cNvPr id="2" name="Imagem 1">
          <a:extLst>
            <a:ext uri="{FF2B5EF4-FFF2-40B4-BE49-F238E27FC236}">
              <a16:creationId xmlns:a16="http://schemas.microsoft.com/office/drawing/2014/main" id="{E2F7AFF4-537C-4E83-8D7E-094564F7881E}"/>
            </a:ext>
          </a:extLst>
        </xdr:cNvPr>
        <xdr:cNvPicPr>
          <a:picLocks noChangeAspect="1"/>
        </xdr:cNvPicPr>
      </xdr:nvPicPr>
      <xdr:blipFill>
        <a:blip xmlns:r="http://schemas.openxmlformats.org/officeDocument/2006/relationships" r:embed="rId1"/>
        <a:stretch>
          <a:fillRect/>
        </a:stretch>
      </xdr:blipFill>
      <xdr:spPr>
        <a:xfrm>
          <a:off x="0" y="182880"/>
          <a:ext cx="7904762" cy="8876190"/>
        </a:xfrm>
        <a:prstGeom prst="rect">
          <a:avLst/>
        </a:prstGeom>
      </xdr:spPr>
    </xdr:pic>
    <xdr:clientData/>
  </xdr:twoCellAnchor>
  <xdr:twoCellAnchor editAs="oneCell">
    <xdr:from>
      <xdr:col>0</xdr:col>
      <xdr:colOff>7621</xdr:colOff>
      <xdr:row>50</xdr:row>
      <xdr:rowOff>106681</xdr:rowOff>
    </xdr:from>
    <xdr:to>
      <xdr:col>9</xdr:col>
      <xdr:colOff>15241</xdr:colOff>
      <xdr:row>80</xdr:row>
      <xdr:rowOff>119899</xdr:rowOff>
    </xdr:to>
    <xdr:pic>
      <xdr:nvPicPr>
        <xdr:cNvPr id="3" name="Imagem 2">
          <a:extLst>
            <a:ext uri="{FF2B5EF4-FFF2-40B4-BE49-F238E27FC236}">
              <a16:creationId xmlns:a16="http://schemas.microsoft.com/office/drawing/2014/main" id="{A6692F85-2102-4124-9CA0-3521D83268D1}"/>
            </a:ext>
          </a:extLst>
        </xdr:cNvPr>
        <xdr:cNvPicPr>
          <a:picLocks noChangeAspect="1"/>
        </xdr:cNvPicPr>
      </xdr:nvPicPr>
      <xdr:blipFill>
        <a:blip xmlns:r="http://schemas.openxmlformats.org/officeDocument/2006/relationships" r:embed="rId2"/>
        <a:stretch>
          <a:fillRect/>
        </a:stretch>
      </xdr:blipFill>
      <xdr:spPr>
        <a:xfrm>
          <a:off x="7621" y="9067801"/>
          <a:ext cx="7894320" cy="5499618"/>
        </a:xfrm>
        <a:prstGeom prst="rect">
          <a:avLst/>
        </a:prstGeom>
      </xdr:spPr>
    </xdr:pic>
    <xdr:clientData/>
  </xdr:twoCellAnchor>
  <xdr:twoCellAnchor editAs="oneCell">
    <xdr:from>
      <xdr:col>0</xdr:col>
      <xdr:colOff>15241</xdr:colOff>
      <xdr:row>80</xdr:row>
      <xdr:rowOff>121920</xdr:rowOff>
    </xdr:from>
    <xdr:to>
      <xdr:col>9</xdr:col>
      <xdr:colOff>15241</xdr:colOff>
      <xdr:row>102</xdr:row>
      <xdr:rowOff>150505</xdr:rowOff>
    </xdr:to>
    <xdr:pic>
      <xdr:nvPicPr>
        <xdr:cNvPr id="4" name="Imagem 3">
          <a:extLst>
            <a:ext uri="{FF2B5EF4-FFF2-40B4-BE49-F238E27FC236}">
              <a16:creationId xmlns:a16="http://schemas.microsoft.com/office/drawing/2014/main" id="{9C058389-2439-4A27-8A1D-660A063BB2E1}"/>
            </a:ext>
          </a:extLst>
        </xdr:cNvPr>
        <xdr:cNvPicPr>
          <a:picLocks noChangeAspect="1"/>
        </xdr:cNvPicPr>
      </xdr:nvPicPr>
      <xdr:blipFill>
        <a:blip xmlns:r="http://schemas.openxmlformats.org/officeDocument/2006/relationships" r:embed="rId3"/>
        <a:stretch>
          <a:fillRect/>
        </a:stretch>
      </xdr:blipFill>
      <xdr:spPr>
        <a:xfrm>
          <a:off x="15241" y="14569440"/>
          <a:ext cx="7886700" cy="4051945"/>
        </a:xfrm>
        <a:prstGeom prst="rect">
          <a:avLst/>
        </a:prstGeom>
      </xdr:spPr>
    </xdr:pic>
    <xdr:clientData/>
  </xdr:twoCellAnchor>
  <xdr:twoCellAnchor editAs="oneCell">
    <xdr:from>
      <xdr:col>11</xdr:col>
      <xdr:colOff>0</xdr:colOff>
      <xdr:row>2</xdr:row>
      <xdr:rowOff>0</xdr:rowOff>
    </xdr:from>
    <xdr:to>
      <xdr:col>20</xdr:col>
      <xdr:colOff>25682</xdr:colOff>
      <xdr:row>50</xdr:row>
      <xdr:rowOff>97950</xdr:rowOff>
    </xdr:to>
    <xdr:pic>
      <xdr:nvPicPr>
        <xdr:cNvPr id="5" name="Imagem 4">
          <a:extLst>
            <a:ext uri="{FF2B5EF4-FFF2-40B4-BE49-F238E27FC236}">
              <a16:creationId xmlns:a16="http://schemas.microsoft.com/office/drawing/2014/main" id="{DD1B2138-1614-4F15-8B58-C6D45E6CD8D0}"/>
            </a:ext>
          </a:extLst>
        </xdr:cNvPr>
        <xdr:cNvPicPr>
          <a:picLocks noChangeAspect="1"/>
        </xdr:cNvPicPr>
      </xdr:nvPicPr>
      <xdr:blipFill>
        <a:blip xmlns:r="http://schemas.openxmlformats.org/officeDocument/2006/relationships" r:embed="rId4"/>
        <a:stretch>
          <a:fillRect/>
        </a:stretch>
      </xdr:blipFill>
      <xdr:spPr>
        <a:xfrm>
          <a:off x="8534400" y="182880"/>
          <a:ext cx="7904762" cy="8876190"/>
        </a:xfrm>
        <a:prstGeom prst="rect">
          <a:avLst/>
        </a:prstGeom>
      </xdr:spPr>
    </xdr:pic>
    <xdr:clientData/>
  </xdr:twoCellAnchor>
  <xdr:twoCellAnchor editAs="oneCell">
    <xdr:from>
      <xdr:col>11</xdr:col>
      <xdr:colOff>7621</xdr:colOff>
      <xdr:row>50</xdr:row>
      <xdr:rowOff>91440</xdr:rowOff>
    </xdr:from>
    <xdr:to>
      <xdr:col>20</xdr:col>
      <xdr:colOff>1</xdr:colOff>
      <xdr:row>80</xdr:row>
      <xdr:rowOff>88733</xdr:rowOff>
    </xdr:to>
    <xdr:pic>
      <xdr:nvPicPr>
        <xdr:cNvPr id="6" name="Imagem 5">
          <a:extLst>
            <a:ext uri="{FF2B5EF4-FFF2-40B4-BE49-F238E27FC236}">
              <a16:creationId xmlns:a16="http://schemas.microsoft.com/office/drawing/2014/main" id="{F848B042-8D9B-4953-8465-EE311EC3F547}"/>
            </a:ext>
          </a:extLst>
        </xdr:cNvPr>
        <xdr:cNvPicPr>
          <a:picLocks noChangeAspect="1"/>
        </xdr:cNvPicPr>
      </xdr:nvPicPr>
      <xdr:blipFill>
        <a:blip xmlns:r="http://schemas.openxmlformats.org/officeDocument/2006/relationships" r:embed="rId5"/>
        <a:stretch>
          <a:fillRect/>
        </a:stretch>
      </xdr:blipFill>
      <xdr:spPr>
        <a:xfrm>
          <a:off x="8542021" y="9052560"/>
          <a:ext cx="7871460" cy="5483693"/>
        </a:xfrm>
        <a:prstGeom prst="rect">
          <a:avLst/>
        </a:prstGeom>
      </xdr:spPr>
    </xdr:pic>
    <xdr:clientData/>
  </xdr:twoCellAnchor>
  <xdr:twoCellAnchor editAs="oneCell">
    <xdr:from>
      <xdr:col>11</xdr:col>
      <xdr:colOff>7621</xdr:colOff>
      <xdr:row>80</xdr:row>
      <xdr:rowOff>99060</xdr:rowOff>
    </xdr:from>
    <xdr:to>
      <xdr:col>20</xdr:col>
      <xdr:colOff>0</xdr:colOff>
      <xdr:row>102</xdr:row>
      <xdr:rowOff>119814</xdr:rowOff>
    </xdr:to>
    <xdr:pic>
      <xdr:nvPicPr>
        <xdr:cNvPr id="7" name="Imagem 6">
          <a:extLst>
            <a:ext uri="{FF2B5EF4-FFF2-40B4-BE49-F238E27FC236}">
              <a16:creationId xmlns:a16="http://schemas.microsoft.com/office/drawing/2014/main" id="{BB111752-2D12-4032-B887-F468477DBCB5}"/>
            </a:ext>
          </a:extLst>
        </xdr:cNvPr>
        <xdr:cNvPicPr>
          <a:picLocks noChangeAspect="1"/>
        </xdr:cNvPicPr>
      </xdr:nvPicPr>
      <xdr:blipFill>
        <a:blip xmlns:r="http://schemas.openxmlformats.org/officeDocument/2006/relationships" r:embed="rId6"/>
        <a:stretch>
          <a:fillRect/>
        </a:stretch>
      </xdr:blipFill>
      <xdr:spPr>
        <a:xfrm>
          <a:off x="8542021" y="14546580"/>
          <a:ext cx="7871459" cy="4044114"/>
        </a:xfrm>
        <a:prstGeom prst="rect">
          <a:avLst/>
        </a:prstGeom>
      </xdr:spPr>
    </xdr:pic>
    <xdr:clientData/>
  </xdr:twoCellAnchor>
  <xdr:twoCellAnchor editAs="oneCell">
    <xdr:from>
      <xdr:col>22</xdr:col>
      <xdr:colOff>0</xdr:colOff>
      <xdr:row>2</xdr:row>
      <xdr:rowOff>0</xdr:rowOff>
    </xdr:from>
    <xdr:to>
      <xdr:col>31</xdr:col>
      <xdr:colOff>10442</xdr:colOff>
      <xdr:row>50</xdr:row>
      <xdr:rowOff>97950</xdr:rowOff>
    </xdr:to>
    <xdr:pic>
      <xdr:nvPicPr>
        <xdr:cNvPr id="8" name="Imagem 7">
          <a:extLst>
            <a:ext uri="{FF2B5EF4-FFF2-40B4-BE49-F238E27FC236}">
              <a16:creationId xmlns:a16="http://schemas.microsoft.com/office/drawing/2014/main" id="{E8C5C6A2-159A-4EB8-87BE-1D020974BDB6}"/>
            </a:ext>
          </a:extLst>
        </xdr:cNvPr>
        <xdr:cNvPicPr>
          <a:picLocks noChangeAspect="1"/>
        </xdr:cNvPicPr>
      </xdr:nvPicPr>
      <xdr:blipFill>
        <a:blip xmlns:r="http://schemas.openxmlformats.org/officeDocument/2006/relationships" r:embed="rId7"/>
        <a:stretch>
          <a:fillRect/>
        </a:stretch>
      </xdr:blipFill>
      <xdr:spPr>
        <a:xfrm>
          <a:off x="17068800" y="182880"/>
          <a:ext cx="7904762" cy="8876190"/>
        </a:xfrm>
        <a:prstGeom prst="rect">
          <a:avLst/>
        </a:prstGeom>
      </xdr:spPr>
    </xdr:pic>
    <xdr:clientData/>
  </xdr:twoCellAnchor>
  <xdr:twoCellAnchor editAs="oneCell">
    <xdr:from>
      <xdr:col>21</xdr:col>
      <xdr:colOff>601981</xdr:colOff>
      <xdr:row>50</xdr:row>
      <xdr:rowOff>106681</xdr:rowOff>
    </xdr:from>
    <xdr:to>
      <xdr:col>31</xdr:col>
      <xdr:colOff>15241</xdr:colOff>
      <xdr:row>80</xdr:row>
      <xdr:rowOff>135825</xdr:rowOff>
    </xdr:to>
    <xdr:pic>
      <xdr:nvPicPr>
        <xdr:cNvPr id="9" name="Imagem 8">
          <a:extLst>
            <a:ext uri="{FF2B5EF4-FFF2-40B4-BE49-F238E27FC236}">
              <a16:creationId xmlns:a16="http://schemas.microsoft.com/office/drawing/2014/main" id="{0DDE50CE-C760-478B-B470-72A5FEE8B1AA}"/>
            </a:ext>
          </a:extLst>
        </xdr:cNvPr>
        <xdr:cNvPicPr>
          <a:picLocks noChangeAspect="1"/>
        </xdr:cNvPicPr>
      </xdr:nvPicPr>
      <xdr:blipFill>
        <a:blip xmlns:r="http://schemas.openxmlformats.org/officeDocument/2006/relationships" r:embed="rId8"/>
        <a:stretch>
          <a:fillRect/>
        </a:stretch>
      </xdr:blipFill>
      <xdr:spPr>
        <a:xfrm>
          <a:off x="17061181" y="9067801"/>
          <a:ext cx="7917180" cy="5515544"/>
        </a:xfrm>
        <a:prstGeom prst="rect">
          <a:avLst/>
        </a:prstGeom>
      </xdr:spPr>
    </xdr:pic>
    <xdr:clientData/>
  </xdr:twoCellAnchor>
  <xdr:twoCellAnchor editAs="oneCell">
    <xdr:from>
      <xdr:col>21</xdr:col>
      <xdr:colOff>601981</xdr:colOff>
      <xdr:row>80</xdr:row>
      <xdr:rowOff>129540</xdr:rowOff>
    </xdr:from>
    <xdr:to>
      <xdr:col>31</xdr:col>
      <xdr:colOff>22860</xdr:colOff>
      <xdr:row>102</xdr:row>
      <xdr:rowOff>177699</xdr:rowOff>
    </xdr:to>
    <xdr:pic>
      <xdr:nvPicPr>
        <xdr:cNvPr id="10" name="Imagem 9">
          <a:extLst>
            <a:ext uri="{FF2B5EF4-FFF2-40B4-BE49-F238E27FC236}">
              <a16:creationId xmlns:a16="http://schemas.microsoft.com/office/drawing/2014/main" id="{C40732AA-CC1B-42F0-8750-B37439B368CE}"/>
            </a:ext>
          </a:extLst>
        </xdr:cNvPr>
        <xdr:cNvPicPr>
          <a:picLocks noChangeAspect="1"/>
        </xdr:cNvPicPr>
      </xdr:nvPicPr>
      <xdr:blipFill>
        <a:blip xmlns:r="http://schemas.openxmlformats.org/officeDocument/2006/relationships" r:embed="rId9"/>
        <a:stretch>
          <a:fillRect/>
        </a:stretch>
      </xdr:blipFill>
      <xdr:spPr>
        <a:xfrm>
          <a:off x="17061181" y="14577060"/>
          <a:ext cx="7924799" cy="4071519"/>
        </a:xfrm>
        <a:prstGeom prst="rect">
          <a:avLst/>
        </a:prstGeom>
      </xdr:spPr>
    </xdr:pic>
    <xdr:clientData/>
  </xdr:twoCellAnchor>
  <xdr:twoCellAnchor editAs="oneCell">
    <xdr:from>
      <xdr:col>33</xdr:col>
      <xdr:colOff>0</xdr:colOff>
      <xdr:row>2</xdr:row>
      <xdr:rowOff>0</xdr:rowOff>
    </xdr:from>
    <xdr:to>
      <xdr:col>42</xdr:col>
      <xdr:colOff>10442</xdr:colOff>
      <xdr:row>50</xdr:row>
      <xdr:rowOff>97950</xdr:rowOff>
    </xdr:to>
    <xdr:pic>
      <xdr:nvPicPr>
        <xdr:cNvPr id="11" name="Imagem 10">
          <a:extLst>
            <a:ext uri="{FF2B5EF4-FFF2-40B4-BE49-F238E27FC236}">
              <a16:creationId xmlns:a16="http://schemas.microsoft.com/office/drawing/2014/main" id="{A804BD39-E757-420C-AC88-03516998FC4F}"/>
            </a:ext>
          </a:extLst>
        </xdr:cNvPr>
        <xdr:cNvPicPr>
          <a:picLocks noChangeAspect="1"/>
        </xdr:cNvPicPr>
      </xdr:nvPicPr>
      <xdr:blipFill>
        <a:blip xmlns:r="http://schemas.openxmlformats.org/officeDocument/2006/relationships" r:embed="rId10"/>
        <a:stretch>
          <a:fillRect/>
        </a:stretch>
      </xdr:blipFill>
      <xdr:spPr>
        <a:xfrm>
          <a:off x="25603200" y="182880"/>
          <a:ext cx="7904762" cy="8876190"/>
        </a:xfrm>
        <a:prstGeom prst="rect">
          <a:avLst/>
        </a:prstGeom>
      </xdr:spPr>
    </xdr:pic>
    <xdr:clientData/>
  </xdr:twoCellAnchor>
  <xdr:twoCellAnchor editAs="oneCell">
    <xdr:from>
      <xdr:col>33</xdr:col>
      <xdr:colOff>1</xdr:colOff>
      <xdr:row>50</xdr:row>
      <xdr:rowOff>106681</xdr:rowOff>
    </xdr:from>
    <xdr:to>
      <xdr:col>42</xdr:col>
      <xdr:colOff>7620</xdr:colOff>
      <xdr:row>80</xdr:row>
      <xdr:rowOff>125207</xdr:rowOff>
    </xdr:to>
    <xdr:pic>
      <xdr:nvPicPr>
        <xdr:cNvPr id="12" name="Imagem 11">
          <a:extLst>
            <a:ext uri="{FF2B5EF4-FFF2-40B4-BE49-F238E27FC236}">
              <a16:creationId xmlns:a16="http://schemas.microsoft.com/office/drawing/2014/main" id="{914576F8-8264-45FD-A2C1-42AE9982052F}"/>
            </a:ext>
          </a:extLst>
        </xdr:cNvPr>
        <xdr:cNvPicPr>
          <a:picLocks noChangeAspect="1"/>
        </xdr:cNvPicPr>
      </xdr:nvPicPr>
      <xdr:blipFill>
        <a:blip xmlns:r="http://schemas.openxmlformats.org/officeDocument/2006/relationships" r:embed="rId11"/>
        <a:stretch>
          <a:fillRect/>
        </a:stretch>
      </xdr:blipFill>
      <xdr:spPr>
        <a:xfrm>
          <a:off x="25603201" y="9067801"/>
          <a:ext cx="7901939" cy="5504926"/>
        </a:xfrm>
        <a:prstGeom prst="rect">
          <a:avLst/>
        </a:prstGeom>
      </xdr:spPr>
    </xdr:pic>
    <xdr:clientData/>
  </xdr:twoCellAnchor>
  <xdr:twoCellAnchor editAs="oneCell">
    <xdr:from>
      <xdr:col>33</xdr:col>
      <xdr:colOff>1</xdr:colOff>
      <xdr:row>80</xdr:row>
      <xdr:rowOff>114300</xdr:rowOff>
    </xdr:from>
    <xdr:to>
      <xdr:col>42</xdr:col>
      <xdr:colOff>15241</xdr:colOff>
      <xdr:row>102</xdr:row>
      <xdr:rowOff>154629</xdr:rowOff>
    </xdr:to>
    <xdr:pic>
      <xdr:nvPicPr>
        <xdr:cNvPr id="13" name="Imagem 12">
          <a:extLst>
            <a:ext uri="{FF2B5EF4-FFF2-40B4-BE49-F238E27FC236}">
              <a16:creationId xmlns:a16="http://schemas.microsoft.com/office/drawing/2014/main" id="{B2FFB352-7DD0-412C-A357-9FD4FA97CB3D}"/>
            </a:ext>
          </a:extLst>
        </xdr:cNvPr>
        <xdr:cNvPicPr>
          <a:picLocks noChangeAspect="1"/>
        </xdr:cNvPicPr>
      </xdr:nvPicPr>
      <xdr:blipFill>
        <a:blip xmlns:r="http://schemas.openxmlformats.org/officeDocument/2006/relationships" r:embed="rId12"/>
        <a:stretch>
          <a:fillRect/>
        </a:stretch>
      </xdr:blipFill>
      <xdr:spPr>
        <a:xfrm>
          <a:off x="25603201" y="14561820"/>
          <a:ext cx="7909560" cy="40636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8169</xdr:colOff>
      <xdr:row>40</xdr:row>
      <xdr:rowOff>153016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09600" y="182880"/>
          <a:ext cx="6325149" cy="7102456"/>
        </a:xfrm>
        <a:prstGeom prst="rect">
          <a:avLst/>
        </a:prstGeom>
      </xdr:spPr>
    </xdr:pic>
    <xdr:clientData/>
  </xdr:twoCellAnchor>
  <xdr:twoCellAnchor editAs="oneCell">
    <xdr:from>
      <xdr:col>1</xdr:col>
      <xdr:colOff>0</xdr:colOff>
      <xdr:row>41</xdr:row>
      <xdr:rowOff>1</xdr:rowOff>
    </xdr:from>
    <xdr:to>
      <xdr:col>9</xdr:col>
      <xdr:colOff>0</xdr:colOff>
      <xdr:row>65</xdr:row>
      <xdr:rowOff>11637</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609600" y="7315201"/>
          <a:ext cx="6316980" cy="4400756"/>
        </a:xfrm>
        <a:prstGeom prst="rect">
          <a:avLst/>
        </a:prstGeom>
      </xdr:spPr>
    </xdr:pic>
    <xdr:clientData/>
  </xdr:twoCellAnchor>
  <xdr:twoCellAnchor editAs="oneCell">
    <xdr:from>
      <xdr:col>0</xdr:col>
      <xdr:colOff>601980</xdr:colOff>
      <xdr:row>65</xdr:row>
      <xdr:rowOff>30481</xdr:rowOff>
    </xdr:from>
    <xdr:to>
      <xdr:col>9</xdr:col>
      <xdr:colOff>0</xdr:colOff>
      <xdr:row>82</xdr:row>
      <xdr:rowOff>170907</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601980" y="11734801"/>
          <a:ext cx="6324600" cy="3249386"/>
        </a:xfrm>
        <a:prstGeom prst="rect">
          <a:avLst/>
        </a:prstGeom>
      </xdr:spPr>
    </xdr:pic>
    <xdr:clientData/>
  </xdr:twoCellAnchor>
  <xdr:twoCellAnchor editAs="oneCell">
    <xdr:from>
      <xdr:col>11</xdr:col>
      <xdr:colOff>0</xdr:colOff>
      <xdr:row>2</xdr:row>
      <xdr:rowOff>0</xdr:rowOff>
    </xdr:from>
    <xdr:to>
      <xdr:col>19</xdr:col>
      <xdr:colOff>549</xdr:colOff>
      <xdr:row>40</xdr:row>
      <xdr:rowOff>153016</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7924800" y="182880"/>
          <a:ext cx="6325149" cy="7102456"/>
        </a:xfrm>
        <a:prstGeom prst="rect">
          <a:avLst/>
        </a:prstGeom>
      </xdr:spPr>
    </xdr:pic>
    <xdr:clientData/>
  </xdr:twoCellAnchor>
  <xdr:twoCellAnchor editAs="oneCell">
    <xdr:from>
      <xdr:col>11</xdr:col>
      <xdr:colOff>0</xdr:colOff>
      <xdr:row>41</xdr:row>
      <xdr:rowOff>1</xdr:rowOff>
    </xdr:from>
    <xdr:to>
      <xdr:col>19</xdr:col>
      <xdr:colOff>8491</xdr:colOff>
      <xdr:row>65</xdr:row>
      <xdr:rowOff>22861</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7924800" y="7315201"/>
          <a:ext cx="6333091" cy="4411980"/>
        </a:xfrm>
        <a:prstGeom prst="rect">
          <a:avLst/>
        </a:prstGeom>
      </xdr:spPr>
    </xdr:pic>
    <xdr:clientData/>
  </xdr:twoCellAnchor>
  <xdr:twoCellAnchor editAs="oneCell">
    <xdr:from>
      <xdr:col>10</xdr:col>
      <xdr:colOff>601980</xdr:colOff>
      <xdr:row>65</xdr:row>
      <xdr:rowOff>15241</xdr:rowOff>
    </xdr:from>
    <xdr:to>
      <xdr:col>19</xdr:col>
      <xdr:colOff>855</xdr:colOff>
      <xdr:row>82</xdr:row>
      <xdr:rowOff>160021</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7917180" y="11719561"/>
          <a:ext cx="6333075" cy="3253740"/>
        </a:xfrm>
        <a:prstGeom prst="rect">
          <a:avLst/>
        </a:prstGeom>
      </xdr:spPr>
    </xdr:pic>
    <xdr:clientData/>
  </xdr:twoCellAnchor>
  <xdr:twoCellAnchor editAs="oneCell">
    <xdr:from>
      <xdr:col>21</xdr:col>
      <xdr:colOff>0</xdr:colOff>
      <xdr:row>2</xdr:row>
      <xdr:rowOff>0</xdr:rowOff>
    </xdr:from>
    <xdr:to>
      <xdr:col>29</xdr:col>
      <xdr:colOff>8169</xdr:colOff>
      <xdr:row>40</xdr:row>
      <xdr:rowOff>153016</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16070580" y="190500"/>
          <a:ext cx="6325149" cy="7102456"/>
        </a:xfrm>
        <a:prstGeom prst="rect">
          <a:avLst/>
        </a:prstGeom>
      </xdr:spPr>
    </xdr:pic>
    <xdr:clientData/>
  </xdr:twoCellAnchor>
  <xdr:twoCellAnchor editAs="oneCell">
    <xdr:from>
      <xdr:col>21</xdr:col>
      <xdr:colOff>0</xdr:colOff>
      <xdr:row>41</xdr:row>
      <xdr:rowOff>1</xdr:rowOff>
    </xdr:from>
    <xdr:to>
      <xdr:col>29</xdr:col>
      <xdr:colOff>5173</xdr:colOff>
      <xdr:row>65</xdr:row>
      <xdr:rowOff>15241</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4630400" y="7315201"/>
          <a:ext cx="6322153" cy="4404360"/>
        </a:xfrm>
        <a:prstGeom prst="rect">
          <a:avLst/>
        </a:prstGeom>
      </xdr:spPr>
    </xdr:pic>
    <xdr:clientData/>
  </xdr:twoCellAnchor>
  <xdr:twoCellAnchor editAs="oneCell">
    <xdr:from>
      <xdr:col>21</xdr:col>
      <xdr:colOff>0</xdr:colOff>
      <xdr:row>65</xdr:row>
      <xdr:rowOff>1</xdr:rowOff>
    </xdr:from>
    <xdr:to>
      <xdr:col>29</xdr:col>
      <xdr:colOff>16095</xdr:colOff>
      <xdr:row>82</xdr:row>
      <xdr:rowOff>144781</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14630400" y="11704321"/>
          <a:ext cx="6333075" cy="32537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4976C5-37A1-46A7-A760-2D29F6043EC6}" name="Tabela1" displayName="Tabela1" ref="A1:E13" totalsRowShown="0">
  <autoFilter ref="A1:E13" xr:uid="{154976C5-37A1-46A7-A760-2D29F6043EC6}"/>
  <tableColumns count="5">
    <tableColumn id="1" xr3:uid="{D330BE9B-06CF-41BF-A32C-3890BA41EB5F}" name="Subprocesso"/>
    <tableColumn id="2" xr3:uid="{18AC6649-1472-4AD8-B08E-390A1664088B}" name="Subgrupo"/>
    <tableColumn id="3" xr3:uid="{C295BE03-D7E0-42AA-815F-D15BB0D2DDFC}" name="Min"/>
    <tableColumn id="4" xr3:uid="{E179697D-DB2A-4E28-8BFF-2754CF09F15B}" name="Media"/>
    <tableColumn id="5" xr3:uid="{B7414E2B-724A-4555-9ABE-BF23631EFED7}" name="Max"/>
  </tableColumns>
  <tableStyleInfo name="TableStyleMedium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6"/>
  <sheetViews>
    <sheetView workbookViewId="0"/>
  </sheetViews>
  <sheetFormatPr defaultRowHeight="15" x14ac:dyDescent="0.25"/>
  <cols>
    <col min="1" max="2" width="36.7109375" customWidth="1"/>
  </cols>
  <sheetData>
    <row r="1" spans="1:16" x14ac:dyDescent="0.25">
      <c r="A1" s="1" t="s">
        <v>11</v>
      </c>
    </row>
    <row r="2" spans="1:16" x14ac:dyDescent="0.25">
      <c r="P2" t="e">
        <f ca="1">_xll.CB.RecalcCounterFN()</f>
        <v>#NAME?</v>
      </c>
    </row>
    <row r="3" spans="1:16" x14ac:dyDescent="0.25">
      <c r="A3" t="s">
        <v>12</v>
      </c>
      <c r="B3" t="s">
        <v>13</v>
      </c>
      <c r="C3">
        <v>0</v>
      </c>
    </row>
    <row r="4" spans="1:16" x14ac:dyDescent="0.25">
      <c r="A4" t="s">
        <v>14</v>
      </c>
    </row>
    <row r="5" spans="1:16" x14ac:dyDescent="0.25">
      <c r="A5" t="s">
        <v>15</v>
      </c>
    </row>
    <row r="7" spans="1:16" x14ac:dyDescent="0.25">
      <c r="A7" s="1" t="s">
        <v>16</v>
      </c>
      <c r="B7" t="s">
        <v>17</v>
      </c>
    </row>
    <row r="8" spans="1:16" x14ac:dyDescent="0.25">
      <c r="B8">
        <v>2</v>
      </c>
    </row>
    <row r="10" spans="1:16" x14ac:dyDescent="0.25">
      <c r="A10" t="s">
        <v>18</v>
      </c>
    </row>
    <row r="11" spans="1:16" x14ac:dyDescent="0.25">
      <c r="A11" t="e">
        <f>CB_DATA_!#REF!</f>
        <v>#REF!</v>
      </c>
      <c r="B11" t="e">
        <f>Dados!#REF!</f>
        <v>#REF!</v>
      </c>
    </row>
    <row r="13" spans="1:16" x14ac:dyDescent="0.25">
      <c r="A13" t="s">
        <v>19</v>
      </c>
    </row>
    <row r="14" spans="1:16" x14ac:dyDescent="0.25">
      <c r="A14" t="s">
        <v>23</v>
      </c>
      <c r="B14" t="s">
        <v>26</v>
      </c>
    </row>
    <row r="16" spans="1:16" x14ac:dyDescent="0.25">
      <c r="A16" t="s">
        <v>20</v>
      </c>
    </row>
    <row r="19" spans="1:2" x14ac:dyDescent="0.25">
      <c r="A19" t="s">
        <v>21</v>
      </c>
    </row>
    <row r="20" spans="1:2" x14ac:dyDescent="0.25">
      <c r="A20">
        <v>34</v>
      </c>
      <c r="B20">
        <v>34</v>
      </c>
    </row>
    <row r="25" spans="1:2" x14ac:dyDescent="0.25">
      <c r="A25" s="1" t="s">
        <v>22</v>
      </c>
    </row>
    <row r="26" spans="1:2" x14ac:dyDescent="0.25">
      <c r="A26" s="2" t="s">
        <v>24</v>
      </c>
      <c r="B26" s="2" t="s">
        <v>34</v>
      </c>
    </row>
    <row r="27" spans="1:2" x14ac:dyDescent="0.25">
      <c r="A27" t="s">
        <v>41</v>
      </c>
      <c r="B27" t="s">
        <v>43</v>
      </c>
    </row>
    <row r="28" spans="1:2" x14ac:dyDescent="0.25">
      <c r="A28" s="2" t="s">
        <v>25</v>
      </c>
      <c r="B28" s="2" t="s">
        <v>31</v>
      </c>
    </row>
    <row r="29" spans="1:2" x14ac:dyDescent="0.25">
      <c r="A29" s="2" t="s">
        <v>30</v>
      </c>
      <c r="B29" s="2" t="s">
        <v>24</v>
      </c>
    </row>
    <row r="30" spans="1:2" x14ac:dyDescent="0.25">
      <c r="A30" t="s">
        <v>70</v>
      </c>
      <c r="B30" t="s">
        <v>42</v>
      </c>
    </row>
    <row r="31" spans="1:2" x14ac:dyDescent="0.25">
      <c r="A31" s="2" t="s">
        <v>29</v>
      </c>
      <c r="B31" s="2" t="s">
        <v>25</v>
      </c>
    </row>
    <row r="32" spans="1:2" x14ac:dyDescent="0.25">
      <c r="A32" s="2" t="s">
        <v>27</v>
      </c>
      <c r="B32" s="2" t="s">
        <v>27</v>
      </c>
    </row>
    <row r="33" spans="1:2" x14ac:dyDescent="0.25">
      <c r="A33" t="s">
        <v>69</v>
      </c>
      <c r="B33" t="s">
        <v>74</v>
      </c>
    </row>
    <row r="34" spans="1:2" x14ac:dyDescent="0.25">
      <c r="A34" s="2" t="s">
        <v>25</v>
      </c>
      <c r="B34" s="2" t="s">
        <v>25</v>
      </c>
    </row>
    <row r="10000" spans="1:1" x14ac:dyDescent="0.25">
      <c r="A10000" t="s">
        <v>28</v>
      </c>
    </row>
    <row r="10001" spans="1:4" x14ac:dyDescent="0.25">
      <c r="A10001" t="str">
        <f>"{0.PERCENTILE(0.95)}"</f>
        <v>{0.PERCENTILE(0.95)}</v>
      </c>
    </row>
    <row r="10002" spans="1:4" x14ac:dyDescent="0.25">
      <c r="A10002" t="str">
        <f>"{0.PERCENTILE(0.95)}"</f>
        <v>{0.PERCENTILE(0.95)}</v>
      </c>
    </row>
    <row r="10003" spans="1:4" x14ac:dyDescent="0.25">
      <c r="A10003" t="b">
        <f>Dados!$Y$4 &lt;= 4</f>
        <v>1</v>
      </c>
      <c r="B10003" t="b">
        <f>$C$10003 &lt;= $D$10003</f>
        <v>1</v>
      </c>
      <c r="C10003">
        <f>Dados!$Y$4</f>
        <v>3</v>
      </c>
      <c r="D10003">
        <f>4</f>
        <v>4</v>
      </c>
    </row>
    <row r="10006" spans="1:4" x14ac:dyDescent="0.25">
      <c r="A10006" t="b">
        <f>Dados!$Y$8 &lt;= 4</f>
        <v>1</v>
      </c>
      <c r="B10006" t="b">
        <f>$C$10006 &lt;= $D$10006</f>
        <v>1</v>
      </c>
      <c r="C10006">
        <f>Dados!$Y$8</f>
        <v>1</v>
      </c>
      <c r="D10006">
        <f>4</f>
        <v>4</v>
      </c>
    </row>
  </sheetData>
  <pageMargins left="0.511811024" right="0.511811024" top="0.78740157499999996" bottom="0.78740157499999996" header="0.31496062000000002" footer="0.31496062000000002"/>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24"/>
  <sheetViews>
    <sheetView zoomScale="120" zoomScaleNormal="120" workbookViewId="0">
      <selection activeCell="Q16" sqref="Q16:S16"/>
    </sheetView>
  </sheetViews>
  <sheetFormatPr defaultRowHeight="15" x14ac:dyDescent="0.25"/>
  <cols>
    <col min="1" max="1" width="2.42578125" customWidth="1"/>
    <col min="2" max="2" width="9" customWidth="1"/>
    <col min="3" max="3" width="17.28515625" customWidth="1"/>
    <col min="4" max="4" width="4.85546875" customWidth="1"/>
    <col min="5" max="7" width="7.140625" customWidth="1"/>
    <col min="8" max="8" width="1.7109375" customWidth="1"/>
    <col min="9" max="11" width="7.85546875" customWidth="1"/>
    <col min="12" max="12" width="1.42578125" customWidth="1"/>
    <col min="13" max="15" width="7.7109375" customWidth="1"/>
    <col min="16" max="16" width="1.28515625" customWidth="1"/>
    <col min="17" max="19" width="7.7109375" customWidth="1"/>
    <col min="20" max="20" width="1.5703125" customWidth="1"/>
    <col min="21" max="21" width="2.7109375" customWidth="1"/>
    <col min="22" max="22" width="6.42578125" style="8" customWidth="1"/>
    <col min="23" max="23" width="9.7109375" style="8" customWidth="1"/>
    <col min="24" max="24" width="12.42578125" style="8" customWidth="1"/>
    <col min="25" max="25" width="21.28515625" style="8" customWidth="1"/>
    <col min="26" max="26" width="19.140625" style="8" customWidth="1"/>
    <col min="27" max="28" width="15.42578125" style="8" customWidth="1"/>
    <col min="29" max="29" width="15" style="8" customWidth="1"/>
    <col min="30" max="32" width="15.5703125" style="8" customWidth="1"/>
  </cols>
  <sheetData>
    <row r="1" spans="1:32" s="3" customFormat="1" ht="15.75" customHeight="1" thickBot="1" x14ac:dyDescent="0.35">
      <c r="A1" s="63" t="s">
        <v>33</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5"/>
    </row>
    <row r="2" spans="1:32" s="4" customFormat="1" ht="15" customHeight="1" thickBot="1" x14ac:dyDescent="0.25">
      <c r="A2" s="7"/>
      <c r="B2" s="8"/>
      <c r="C2" s="8"/>
      <c r="D2" s="8"/>
      <c r="E2" s="8"/>
      <c r="F2" s="8"/>
      <c r="G2" s="8"/>
      <c r="H2" s="8"/>
      <c r="I2" s="8"/>
      <c r="J2" s="8"/>
      <c r="K2" s="8"/>
      <c r="L2" s="8"/>
      <c r="M2" s="8"/>
      <c r="N2" s="8"/>
      <c r="O2" s="8"/>
      <c r="P2" s="8"/>
      <c r="Q2" s="8"/>
      <c r="R2" s="8"/>
      <c r="S2" s="8"/>
      <c r="T2" s="8"/>
      <c r="U2" s="8"/>
      <c r="V2" s="71" t="s">
        <v>39</v>
      </c>
      <c r="W2" s="72"/>
      <c r="X2" s="72"/>
      <c r="Y2" s="72"/>
      <c r="Z2" s="72"/>
      <c r="AA2" s="72"/>
      <c r="AB2" s="72"/>
      <c r="AC2" s="72"/>
      <c r="AD2" s="72"/>
      <c r="AE2" s="72"/>
      <c r="AF2" s="73"/>
    </row>
    <row r="3" spans="1:32" s="4" customFormat="1" ht="26.25" customHeight="1" x14ac:dyDescent="0.2">
      <c r="A3" s="7"/>
      <c r="B3" s="67" t="s">
        <v>35</v>
      </c>
      <c r="C3" s="67"/>
      <c r="D3" s="9"/>
      <c r="E3" s="68" t="s">
        <v>48</v>
      </c>
      <c r="F3" s="69"/>
      <c r="G3" s="70"/>
      <c r="H3" s="9"/>
      <c r="I3" s="68" t="s">
        <v>58</v>
      </c>
      <c r="J3" s="69"/>
      <c r="K3" s="70"/>
      <c r="L3" s="9"/>
      <c r="M3" s="68" t="s">
        <v>46</v>
      </c>
      <c r="N3" s="69"/>
      <c r="O3" s="70"/>
      <c r="P3" s="39"/>
      <c r="Q3" s="68" t="s">
        <v>59</v>
      </c>
      <c r="R3" s="69"/>
      <c r="S3" s="70"/>
      <c r="T3" s="9"/>
      <c r="U3" s="17"/>
      <c r="V3" s="24"/>
      <c r="W3" s="8"/>
      <c r="X3" s="8"/>
      <c r="Y3" s="32" t="s">
        <v>4</v>
      </c>
      <c r="Z3" s="32" t="s">
        <v>5</v>
      </c>
      <c r="AA3" s="32" t="s">
        <v>6</v>
      </c>
      <c r="AB3" s="32" t="s">
        <v>7</v>
      </c>
      <c r="AC3" s="32" t="s">
        <v>8</v>
      </c>
      <c r="AD3" s="32" t="s">
        <v>9</v>
      </c>
      <c r="AE3" s="32" t="s">
        <v>37</v>
      </c>
      <c r="AF3" s="33" t="s">
        <v>40</v>
      </c>
    </row>
    <row r="4" spans="1:32" s="4" customFormat="1" ht="14.25" customHeight="1" x14ac:dyDescent="0.2">
      <c r="A4" s="10"/>
      <c r="B4" s="67"/>
      <c r="C4" s="67"/>
      <c r="D4" s="8"/>
      <c r="E4" s="11" t="s">
        <v>0</v>
      </c>
      <c r="F4" s="12" t="s">
        <v>1</v>
      </c>
      <c r="G4" s="11" t="s">
        <v>2</v>
      </c>
      <c r="H4" s="8"/>
      <c r="I4" s="11" t="s">
        <v>0</v>
      </c>
      <c r="J4" s="12" t="s">
        <v>1</v>
      </c>
      <c r="K4" s="11" t="s">
        <v>2</v>
      </c>
      <c r="L4" s="8"/>
      <c r="M4" s="11" t="s">
        <v>0</v>
      </c>
      <c r="N4" s="12" t="s">
        <v>1</v>
      </c>
      <c r="O4" s="11" t="s">
        <v>2</v>
      </c>
      <c r="P4" s="13"/>
      <c r="Q4" s="11" t="s">
        <v>0</v>
      </c>
      <c r="R4" s="12" t="s">
        <v>1</v>
      </c>
      <c r="S4" s="11" t="s">
        <v>2</v>
      </c>
      <c r="T4" s="8"/>
      <c r="U4" s="13"/>
      <c r="V4" s="74" t="s">
        <v>35</v>
      </c>
      <c r="W4" s="75"/>
      <c r="X4" s="37" t="s">
        <v>3</v>
      </c>
      <c r="Y4" s="18">
        <v>3</v>
      </c>
      <c r="Z4" s="19">
        <f>IF(Y4=1,AA4,IF(Y4=2,AB4,IF(Y4=3, AC4, IF(Y4=4, AD4, 0))))</f>
        <v>5.3561434877393417</v>
      </c>
      <c r="AA4" s="20">
        <v>1.6110048388375442</v>
      </c>
      <c r="AB4" s="20">
        <v>5.2426891237774127</v>
      </c>
      <c r="AC4" s="20">
        <v>5.3561434877393417</v>
      </c>
      <c r="AD4" s="20">
        <v>8.0931578283586045</v>
      </c>
      <c r="AE4" s="19" t="s">
        <v>10</v>
      </c>
      <c r="AF4" s="25" t="s">
        <v>10</v>
      </c>
    </row>
    <row r="5" spans="1:32" s="4" customFormat="1" ht="14.25" customHeight="1" x14ac:dyDescent="0.2">
      <c r="A5" s="10"/>
      <c r="B5" s="66" t="s">
        <v>3</v>
      </c>
      <c r="C5" s="66"/>
      <c r="D5" s="8"/>
      <c r="E5" s="14">
        <v>0.5</v>
      </c>
      <c r="F5" s="14">
        <v>3.2189999999999999</v>
      </c>
      <c r="G5" s="14">
        <v>6.5</v>
      </c>
      <c r="H5" s="8"/>
      <c r="I5" s="14">
        <v>2</v>
      </c>
      <c r="J5" s="14">
        <v>4.5999999999999996</v>
      </c>
      <c r="K5" s="14">
        <v>6</v>
      </c>
      <c r="L5" s="8"/>
      <c r="M5" s="14">
        <v>1</v>
      </c>
      <c r="N5" s="14">
        <v>4.1609999999999996</v>
      </c>
      <c r="O5" s="14">
        <v>8</v>
      </c>
      <c r="P5" s="13"/>
      <c r="Q5" s="14">
        <v>3</v>
      </c>
      <c r="R5" s="14">
        <v>6.556</v>
      </c>
      <c r="S5" s="14">
        <v>8.33</v>
      </c>
      <c r="T5" s="8"/>
      <c r="U5" s="13"/>
      <c r="V5" s="76"/>
      <c r="W5" s="77"/>
      <c r="X5" s="37" t="s">
        <v>32</v>
      </c>
      <c r="Y5" s="19"/>
      <c r="Z5" s="19">
        <f>IF(Y5=1,AA5,IF(Y5=2,AB5,IF(Y5=3, AC5, IF(Y5=4, AD5, 0))))</f>
        <v>0</v>
      </c>
      <c r="AA5" s="19" t="s">
        <v>10</v>
      </c>
      <c r="AB5" s="19" t="s">
        <v>10</v>
      </c>
      <c r="AC5" s="19" t="s">
        <v>10</v>
      </c>
      <c r="AD5" s="19" t="s">
        <v>10</v>
      </c>
      <c r="AE5" s="19" t="s">
        <v>10</v>
      </c>
      <c r="AF5" s="25" t="s">
        <v>10</v>
      </c>
    </row>
    <row r="6" spans="1:32" s="4" customFormat="1" ht="14.25" customHeight="1" x14ac:dyDescent="0.2">
      <c r="A6" s="10"/>
      <c r="B6" s="66" t="s">
        <v>32</v>
      </c>
      <c r="C6" s="66"/>
      <c r="D6" s="8"/>
      <c r="E6" s="14" t="s">
        <v>60</v>
      </c>
      <c r="F6" s="14" t="s">
        <v>60</v>
      </c>
      <c r="G6" s="14" t="s">
        <v>60</v>
      </c>
      <c r="H6" s="8"/>
      <c r="I6" s="14" t="s">
        <v>60</v>
      </c>
      <c r="J6" s="14" t="s">
        <v>60</v>
      </c>
      <c r="K6" s="14" t="s">
        <v>60</v>
      </c>
      <c r="L6" s="8"/>
      <c r="M6" s="14" t="s">
        <v>60</v>
      </c>
      <c r="N6" s="14" t="s">
        <v>60</v>
      </c>
      <c r="O6" s="14" t="s">
        <v>60</v>
      </c>
      <c r="P6" s="13"/>
      <c r="Q6" s="14" t="s">
        <v>60</v>
      </c>
      <c r="R6" s="14" t="s">
        <v>60</v>
      </c>
      <c r="S6" s="14" t="s">
        <v>60</v>
      </c>
      <c r="T6" s="8"/>
      <c r="U6" s="13"/>
      <c r="V6" s="34"/>
      <c r="W6" s="35"/>
      <c r="X6" s="36"/>
      <c r="Y6" s="7"/>
      <c r="Z6" s="7"/>
      <c r="AA6" s="7"/>
      <c r="AB6" s="7"/>
      <c r="AC6" s="7"/>
      <c r="AD6" s="7"/>
      <c r="AE6" s="7"/>
      <c r="AF6" s="26"/>
    </row>
    <row r="7" spans="1:32" s="4" customFormat="1" ht="14.25" x14ac:dyDescent="0.2">
      <c r="A7" s="10"/>
      <c r="B7" s="15"/>
      <c r="C7" s="15"/>
      <c r="D7" s="8"/>
      <c r="E7" s="8"/>
      <c r="F7" s="8"/>
      <c r="G7" s="8"/>
      <c r="H7" s="8"/>
      <c r="I7" s="8"/>
      <c r="J7" s="8"/>
      <c r="K7" s="8"/>
      <c r="L7" s="8"/>
      <c r="M7" s="8"/>
      <c r="N7" s="8"/>
      <c r="O7" s="8"/>
      <c r="P7" s="8"/>
      <c r="Q7" s="8"/>
      <c r="R7" s="8"/>
      <c r="S7" s="8"/>
      <c r="T7" s="8"/>
      <c r="U7" s="8"/>
      <c r="V7" s="24"/>
      <c r="W7" s="8"/>
      <c r="X7" s="8"/>
      <c r="Y7" s="7"/>
      <c r="Z7" s="7"/>
      <c r="AA7" s="7"/>
      <c r="AB7" s="7"/>
      <c r="AC7" s="7"/>
      <c r="AD7" s="7"/>
      <c r="AE7" s="7"/>
      <c r="AF7" s="26"/>
    </row>
    <row r="8" spans="1:32" s="4" customFormat="1" ht="14.25" x14ac:dyDescent="0.2">
      <c r="A8" s="10"/>
      <c r="B8" s="15"/>
      <c r="C8" s="15"/>
      <c r="D8" s="8"/>
      <c r="E8" s="8"/>
      <c r="F8" s="8"/>
      <c r="G8" s="8"/>
      <c r="H8" s="8"/>
      <c r="I8" s="8"/>
      <c r="J8" s="8"/>
      <c r="K8" s="8"/>
      <c r="L8" s="8"/>
      <c r="M8" s="8"/>
      <c r="N8" s="8"/>
      <c r="O8" s="8"/>
      <c r="P8" s="8"/>
      <c r="Q8" s="8"/>
      <c r="R8" s="8"/>
      <c r="S8" s="8"/>
      <c r="T8" s="8"/>
      <c r="U8" s="8"/>
      <c r="V8" s="58" t="s">
        <v>57</v>
      </c>
      <c r="W8" s="59"/>
      <c r="X8" s="21" t="s">
        <v>3</v>
      </c>
      <c r="Y8" s="18">
        <v>1</v>
      </c>
      <c r="Z8" s="19">
        <f>IF(Y8=1,AA8,IF(Y8=2,AB8,IF(Y8=3,AC8,IF(Y8=4, AD8, 0))))</f>
        <v>0.61094955391671946</v>
      </c>
      <c r="AA8" s="20">
        <v>0.61094955391671946</v>
      </c>
      <c r="AB8" s="20">
        <v>1.3354130108319962</v>
      </c>
      <c r="AC8" s="20">
        <v>1.8453876211977556</v>
      </c>
      <c r="AD8" s="20">
        <v>1.6211518610820819</v>
      </c>
      <c r="AE8" s="19" t="s">
        <v>10</v>
      </c>
      <c r="AF8" s="25" t="s">
        <v>10</v>
      </c>
    </row>
    <row r="9" spans="1:32" s="4" customFormat="1" ht="23.25" customHeight="1" x14ac:dyDescent="0.2">
      <c r="A9" s="10"/>
      <c r="B9" s="78" t="s">
        <v>57</v>
      </c>
      <c r="C9" s="59"/>
      <c r="D9" s="8"/>
      <c r="E9" s="51" t="s">
        <v>47</v>
      </c>
      <c r="F9" s="52"/>
      <c r="G9" s="53"/>
      <c r="H9" s="23"/>
      <c r="I9" s="51" t="s">
        <v>49</v>
      </c>
      <c r="J9" s="52"/>
      <c r="K9" s="53"/>
      <c r="L9" s="23"/>
      <c r="M9" s="51" t="s">
        <v>50</v>
      </c>
      <c r="N9" s="52"/>
      <c r="O9" s="53"/>
      <c r="P9" s="40"/>
      <c r="Q9" s="51" t="s">
        <v>51</v>
      </c>
      <c r="R9" s="52"/>
      <c r="S9" s="53"/>
      <c r="T9" s="23"/>
      <c r="U9" s="17"/>
      <c r="V9" s="60"/>
      <c r="W9" s="61"/>
      <c r="X9" s="21" t="s">
        <v>32</v>
      </c>
      <c r="Y9" s="19">
        <v>1</v>
      </c>
      <c r="Z9" s="19" t="str">
        <f>IF(Y9=1,AA9,IF(Y9=3,AC9, 0))</f>
        <v>NA</v>
      </c>
      <c r="AA9" s="19" t="s">
        <v>10</v>
      </c>
      <c r="AB9" s="19" t="s">
        <v>10</v>
      </c>
      <c r="AC9" s="19" t="s">
        <v>10</v>
      </c>
      <c r="AD9" s="19" t="s">
        <v>10</v>
      </c>
      <c r="AE9" s="19" t="s">
        <v>10</v>
      </c>
      <c r="AF9" s="25" t="s">
        <v>10</v>
      </c>
    </row>
    <row r="10" spans="1:32" s="4" customFormat="1" ht="14.25" customHeight="1" x14ac:dyDescent="0.2">
      <c r="A10" s="10"/>
      <c r="B10" s="79"/>
      <c r="C10" s="61"/>
      <c r="D10" s="8"/>
      <c r="E10" s="11" t="s">
        <v>0</v>
      </c>
      <c r="F10" s="12" t="s">
        <v>1</v>
      </c>
      <c r="G10" s="11" t="s">
        <v>2</v>
      </c>
      <c r="H10" s="8"/>
      <c r="I10" s="11" t="s">
        <v>0</v>
      </c>
      <c r="J10" s="12" t="s">
        <v>1</v>
      </c>
      <c r="K10" s="11" t="s">
        <v>2</v>
      </c>
      <c r="L10" s="8"/>
      <c r="M10" s="11" t="s">
        <v>0</v>
      </c>
      <c r="N10" s="12" t="s">
        <v>1</v>
      </c>
      <c r="O10" s="11" t="s">
        <v>2</v>
      </c>
      <c r="P10" s="41"/>
      <c r="Q10" s="11" t="s">
        <v>0</v>
      </c>
      <c r="R10" s="12" t="s">
        <v>1</v>
      </c>
      <c r="S10" s="11" t="s">
        <v>2</v>
      </c>
      <c r="T10" s="8"/>
      <c r="U10" s="13"/>
      <c r="V10" s="34"/>
      <c r="W10" s="35"/>
      <c r="X10" s="35"/>
      <c r="Y10" s="7"/>
      <c r="Z10" s="7"/>
      <c r="AA10" s="10"/>
      <c r="AB10" s="10"/>
      <c r="AC10" s="10"/>
      <c r="AD10" s="10"/>
      <c r="AE10" s="10"/>
      <c r="AF10" s="38"/>
    </row>
    <row r="11" spans="1:32" s="4" customFormat="1" ht="14.25" customHeight="1" x14ac:dyDescent="0.2">
      <c r="A11" s="10"/>
      <c r="B11" s="80" t="s">
        <v>3</v>
      </c>
      <c r="C11" s="80"/>
      <c r="D11" s="8"/>
      <c r="E11" s="14">
        <v>0.41599999999999998</v>
      </c>
      <c r="F11" s="14">
        <v>1.242</v>
      </c>
      <c r="G11" s="14">
        <v>2</v>
      </c>
      <c r="H11" s="8"/>
      <c r="I11" s="14">
        <v>0.75</v>
      </c>
      <c r="J11" s="14">
        <v>1.0880000000000001</v>
      </c>
      <c r="K11" s="14">
        <v>1.6659999999999999</v>
      </c>
      <c r="L11" s="8"/>
      <c r="M11" s="14">
        <v>0.61499999999999999</v>
      </c>
      <c r="N11" s="14">
        <v>1.41</v>
      </c>
      <c r="O11" s="14">
        <v>2</v>
      </c>
      <c r="P11" s="13"/>
      <c r="Q11" s="14">
        <v>1</v>
      </c>
      <c r="R11" s="14">
        <v>1.708</v>
      </c>
      <c r="S11" s="14">
        <v>2</v>
      </c>
      <c r="T11" s="8"/>
      <c r="U11" s="13"/>
      <c r="V11" s="24"/>
      <c r="W11" s="8"/>
      <c r="X11" s="8"/>
      <c r="Y11" s="7"/>
      <c r="Z11" s="7"/>
      <c r="AA11" s="7"/>
      <c r="AB11" s="7"/>
      <c r="AC11" s="7"/>
      <c r="AD11" s="7"/>
      <c r="AE11" s="7"/>
      <c r="AF11" s="26"/>
    </row>
    <row r="12" spans="1:32" s="4" customFormat="1" ht="14.25" customHeight="1" x14ac:dyDescent="0.2">
      <c r="A12" s="10"/>
      <c r="B12" s="80" t="s">
        <v>32</v>
      </c>
      <c r="C12" s="80"/>
      <c r="D12" s="8"/>
      <c r="E12" s="14" t="s">
        <v>60</v>
      </c>
      <c r="F12" s="14" t="s">
        <v>60</v>
      </c>
      <c r="G12" s="14" t="s">
        <v>60</v>
      </c>
      <c r="H12" s="8"/>
      <c r="I12" s="14" t="s">
        <v>60</v>
      </c>
      <c r="J12" s="14" t="s">
        <v>60</v>
      </c>
      <c r="K12" s="14" t="s">
        <v>60</v>
      </c>
      <c r="L12" s="8"/>
      <c r="M12" s="14" t="s">
        <v>60</v>
      </c>
      <c r="N12" s="14" t="s">
        <v>60</v>
      </c>
      <c r="O12" s="14" t="s">
        <v>60</v>
      </c>
      <c r="P12" s="13"/>
      <c r="Q12" s="14" t="s">
        <v>60</v>
      </c>
      <c r="R12" s="14" t="s">
        <v>60</v>
      </c>
      <c r="S12" s="14" t="s">
        <v>60</v>
      </c>
      <c r="T12" s="8"/>
      <c r="U12" s="13"/>
      <c r="V12" s="54" t="s">
        <v>36</v>
      </c>
      <c r="W12" s="55"/>
      <c r="X12" s="21" t="s">
        <v>3</v>
      </c>
      <c r="Y12" s="19" t="s">
        <v>10</v>
      </c>
      <c r="Z12" s="19">
        <f>IF(Y12=1,AA12,IF(Y12=2,AB12,0))</f>
        <v>0</v>
      </c>
      <c r="AA12" s="19" t="s">
        <v>10</v>
      </c>
      <c r="AB12" s="19" t="s">
        <v>10</v>
      </c>
      <c r="AC12" s="19" t="s">
        <v>10</v>
      </c>
      <c r="AD12" s="19" t="s">
        <v>10</v>
      </c>
      <c r="AE12" s="19" t="s">
        <v>10</v>
      </c>
      <c r="AF12" s="25" t="s">
        <v>10</v>
      </c>
    </row>
    <row r="13" spans="1:32" s="4" customFormat="1" ht="14.25" x14ac:dyDescent="0.2">
      <c r="A13" s="10"/>
      <c r="B13" s="15"/>
      <c r="C13" s="15"/>
      <c r="D13" s="8"/>
      <c r="E13" s="16"/>
      <c r="F13" s="8"/>
      <c r="G13" s="8"/>
      <c r="H13" s="8"/>
      <c r="I13" s="15"/>
      <c r="J13" s="15"/>
      <c r="K13" s="15"/>
      <c r="L13" s="8"/>
      <c r="M13" s="8"/>
      <c r="N13" s="8"/>
      <c r="O13" s="8"/>
      <c r="P13" s="8"/>
      <c r="Q13" s="8"/>
      <c r="R13" s="8"/>
      <c r="S13" s="8"/>
      <c r="T13" s="8"/>
      <c r="U13" s="8"/>
      <c r="V13" s="56"/>
      <c r="W13" s="57"/>
      <c r="X13" s="21" t="s">
        <v>32</v>
      </c>
      <c r="Y13" s="19" t="s">
        <v>10</v>
      </c>
      <c r="Z13" s="19">
        <f>IF(Y13=1,AA13,IF(Y13=2,AB13,0))</f>
        <v>0</v>
      </c>
      <c r="AA13" s="19" t="s">
        <v>10</v>
      </c>
      <c r="AB13" s="19" t="s">
        <v>10</v>
      </c>
      <c r="AC13" s="19" t="s">
        <v>10</v>
      </c>
      <c r="AD13" s="19" t="s">
        <v>10</v>
      </c>
      <c r="AE13" s="19" t="s">
        <v>10</v>
      </c>
      <c r="AF13" s="25" t="s">
        <v>10</v>
      </c>
    </row>
    <row r="14" spans="1:32" s="4" customFormat="1" ht="14.25" x14ac:dyDescent="0.2">
      <c r="A14" s="8"/>
      <c r="B14" s="81" t="s">
        <v>61</v>
      </c>
      <c r="C14" s="81"/>
      <c r="D14" s="8"/>
      <c r="E14" s="46" t="s">
        <v>52</v>
      </c>
      <c r="F14" s="46"/>
      <c r="G14" s="46"/>
      <c r="H14" s="8"/>
      <c r="I14" s="46" t="s">
        <v>53</v>
      </c>
      <c r="J14" s="46"/>
      <c r="K14" s="46"/>
      <c r="L14" s="8"/>
      <c r="M14" s="46" t="s">
        <v>54</v>
      </c>
      <c r="N14" s="46"/>
      <c r="O14" s="46"/>
      <c r="P14" s="17"/>
      <c r="Q14" s="46" t="s">
        <v>55</v>
      </c>
      <c r="R14" s="46"/>
      <c r="S14" s="46"/>
      <c r="T14" s="8"/>
      <c r="U14" s="17"/>
      <c r="V14" s="34"/>
      <c r="W14" s="35"/>
      <c r="X14" s="35"/>
      <c r="Y14" s="7"/>
      <c r="Z14" s="7"/>
      <c r="AA14" s="7"/>
      <c r="AB14" s="7"/>
      <c r="AC14" s="7"/>
      <c r="AD14" s="7"/>
      <c r="AE14" s="7"/>
      <c r="AF14" s="26"/>
    </row>
    <row r="15" spans="1:32" s="4" customFormat="1" ht="14.25" customHeight="1" x14ac:dyDescent="0.2">
      <c r="A15" s="8"/>
      <c r="B15" s="81"/>
      <c r="C15" s="81"/>
      <c r="D15" s="8"/>
      <c r="E15" s="11" t="s">
        <v>0</v>
      </c>
      <c r="F15" s="12" t="s">
        <v>1</v>
      </c>
      <c r="G15" s="11" t="s">
        <v>2</v>
      </c>
      <c r="H15" s="8"/>
      <c r="I15" s="11" t="s">
        <v>0</v>
      </c>
      <c r="J15" s="12" t="s">
        <v>1</v>
      </c>
      <c r="K15" s="11" t="s">
        <v>2</v>
      </c>
      <c r="L15" s="8"/>
      <c r="M15" s="11" t="s">
        <v>0</v>
      </c>
      <c r="N15" s="12" t="s">
        <v>1</v>
      </c>
      <c r="O15" s="11" t="s">
        <v>2</v>
      </c>
      <c r="P15" s="13"/>
      <c r="Q15" s="11" t="s">
        <v>0</v>
      </c>
      <c r="R15" s="12" t="s">
        <v>1</v>
      </c>
      <c r="S15" s="11" t="s">
        <v>2</v>
      </c>
      <c r="T15" s="8"/>
      <c r="U15" s="13"/>
      <c r="V15" s="24"/>
      <c r="W15" s="8"/>
      <c r="X15" s="62" t="s">
        <v>62</v>
      </c>
      <c r="Y15" s="62"/>
      <c r="Z15" s="22">
        <f>Z8</f>
        <v>0.61094955391671946</v>
      </c>
      <c r="AA15" s="7"/>
      <c r="AB15" s="7"/>
      <c r="AC15" s="7"/>
      <c r="AD15" s="7"/>
      <c r="AE15" s="7"/>
      <c r="AF15" s="26"/>
    </row>
    <row r="16" spans="1:32" s="4" customFormat="1" ht="14.25" customHeight="1" thickBot="1" x14ac:dyDescent="0.25">
      <c r="A16" s="8"/>
      <c r="B16" s="49" t="s">
        <v>3</v>
      </c>
      <c r="C16" s="49"/>
      <c r="D16" s="8"/>
      <c r="E16" s="14">
        <v>6</v>
      </c>
      <c r="F16" s="14">
        <v>12.38</v>
      </c>
      <c r="G16" s="14">
        <v>26</v>
      </c>
      <c r="H16" s="8"/>
      <c r="I16" s="14">
        <v>10</v>
      </c>
      <c r="J16" s="14">
        <v>22.58</v>
      </c>
      <c r="K16" s="14">
        <v>50</v>
      </c>
      <c r="L16" s="8"/>
      <c r="M16" s="14">
        <v>8</v>
      </c>
      <c r="N16" s="14">
        <v>30.86</v>
      </c>
      <c r="O16" s="14">
        <v>71.430000000000007</v>
      </c>
      <c r="P16" s="13"/>
      <c r="Q16" s="14">
        <v>8</v>
      </c>
      <c r="R16" s="14">
        <v>93.97</v>
      </c>
      <c r="S16" s="14">
        <v>266.67</v>
      </c>
      <c r="T16" s="8"/>
      <c r="U16" s="13"/>
      <c r="V16" s="27"/>
      <c r="W16" s="28"/>
      <c r="X16" s="48" t="s">
        <v>38</v>
      </c>
      <c r="Y16" s="48"/>
      <c r="Z16" s="29">
        <f>Z5</f>
        <v>0</v>
      </c>
      <c r="AA16" s="30"/>
      <c r="AB16" s="30"/>
      <c r="AC16" s="30"/>
      <c r="AD16" s="30"/>
      <c r="AE16" s="30"/>
      <c r="AF16" s="31"/>
    </row>
    <row r="17" spans="1:32" s="4" customFormat="1" ht="15.75" customHeight="1" x14ac:dyDescent="0.25">
      <c r="A17"/>
      <c r="B17" s="49" t="s">
        <v>32</v>
      </c>
      <c r="C17" s="49"/>
      <c r="D17" s="8"/>
      <c r="E17" s="14" t="s">
        <v>60</v>
      </c>
      <c r="F17" s="14" t="s">
        <v>60</v>
      </c>
      <c r="G17" s="14" t="s">
        <v>60</v>
      </c>
      <c r="H17" s="8"/>
      <c r="I17" s="14" t="s">
        <v>60</v>
      </c>
      <c r="J17" s="14" t="s">
        <v>60</v>
      </c>
      <c r="K17" s="14" t="s">
        <v>60</v>
      </c>
      <c r="L17"/>
      <c r="M17" s="14" t="s">
        <v>60</v>
      </c>
      <c r="N17" s="14" t="s">
        <v>60</v>
      </c>
      <c r="O17" s="14" t="s">
        <v>60</v>
      </c>
      <c r="P17" s="6"/>
      <c r="Q17" s="14" t="s">
        <v>60</v>
      </c>
      <c r="R17" s="14" t="s">
        <v>60</v>
      </c>
      <c r="S17" s="14" t="s">
        <v>60</v>
      </c>
      <c r="T17"/>
      <c r="U17" s="6"/>
      <c r="V17" s="8"/>
      <c r="W17" s="8"/>
      <c r="X17" s="8"/>
      <c r="Y17" s="7"/>
      <c r="Z17" s="7"/>
      <c r="AA17" s="7"/>
      <c r="AB17" s="7"/>
      <c r="AC17" s="7"/>
      <c r="AD17" s="7"/>
      <c r="AE17" s="7"/>
      <c r="AF17" s="7"/>
    </row>
    <row r="18" spans="1:32" s="4" customFormat="1" x14ac:dyDescent="0.25">
      <c r="A18" s="5"/>
      <c r="B18" s="5"/>
      <c r="C18" s="5"/>
      <c r="D18" s="5"/>
      <c r="E18" s="5"/>
      <c r="F18" s="5"/>
      <c r="G18" s="5"/>
      <c r="H18" s="5"/>
      <c r="I18" s="5"/>
      <c r="J18" s="8"/>
      <c r="K18" s="8"/>
      <c r="L18" s="8"/>
      <c r="M18" s="5"/>
      <c r="N18" s="8"/>
      <c r="O18" s="8"/>
      <c r="P18" s="7"/>
      <c r="Q18" s="5"/>
      <c r="R18" s="8"/>
      <c r="S18" s="8"/>
      <c r="T18" s="7"/>
      <c r="U18" s="7"/>
      <c r="V18" s="7"/>
      <c r="W18" s="7"/>
    </row>
    <row r="19" spans="1:32" s="4" customFormat="1" ht="14.25" x14ac:dyDescent="0.2">
      <c r="J19" s="8"/>
      <c r="K19" s="8"/>
      <c r="L19" s="8"/>
      <c r="M19" s="7"/>
      <c r="N19" s="7"/>
      <c r="O19" s="7"/>
      <c r="P19" s="7"/>
      <c r="Q19" s="7"/>
      <c r="R19" s="7"/>
      <c r="S19" s="7"/>
      <c r="T19" s="7"/>
      <c r="U19" s="7"/>
      <c r="V19" s="7"/>
      <c r="W19" s="7"/>
    </row>
    <row r="20" spans="1:32" s="4" customFormat="1" ht="14.25" x14ac:dyDescent="0.2">
      <c r="J20" s="8"/>
      <c r="K20" s="8"/>
      <c r="L20" s="8"/>
      <c r="M20" s="7"/>
      <c r="N20" s="7"/>
      <c r="O20" s="7"/>
      <c r="P20" s="7"/>
      <c r="Q20" s="7"/>
      <c r="R20" s="7"/>
      <c r="S20" s="7"/>
      <c r="T20" s="7"/>
      <c r="U20" s="7"/>
      <c r="V20" s="7"/>
      <c r="W20" s="7"/>
    </row>
    <row r="21" spans="1:32" s="4" customFormat="1" ht="34.15" customHeight="1" x14ac:dyDescent="0.2">
      <c r="B21" s="50" t="s">
        <v>56</v>
      </c>
      <c r="C21" s="50"/>
      <c r="D21" s="50"/>
      <c r="V21" s="8"/>
      <c r="W21" s="8"/>
      <c r="X21" s="8"/>
      <c r="Y21" s="8"/>
      <c r="Z21" s="8"/>
      <c r="AA21" s="8"/>
      <c r="AB21" s="8"/>
      <c r="AC21" s="8"/>
      <c r="AD21" s="8"/>
      <c r="AE21" s="8"/>
      <c r="AF21" s="8"/>
    </row>
    <row r="22" spans="1:32" s="4" customFormat="1" ht="22.9" customHeight="1" x14ac:dyDescent="0.2">
      <c r="B22" s="47" t="s">
        <v>44</v>
      </c>
      <c r="C22" s="47"/>
      <c r="D22" s="44">
        <v>1</v>
      </c>
      <c r="V22" s="8"/>
      <c r="W22" s="8"/>
      <c r="X22" s="8"/>
      <c r="Y22" s="8"/>
      <c r="Z22" s="8"/>
      <c r="AA22" s="8"/>
      <c r="AB22" s="8"/>
      <c r="AC22" s="8"/>
      <c r="AD22" s="8"/>
      <c r="AE22" s="8"/>
      <c r="AF22" s="8"/>
    </row>
    <row r="23" spans="1:32" ht="36" customHeight="1" x14ac:dyDescent="0.25">
      <c r="B23" s="47" t="s">
        <v>45</v>
      </c>
      <c r="C23" s="47"/>
      <c r="D23" s="44">
        <v>2</v>
      </c>
    </row>
    <row r="24" spans="1:32" ht="57" customHeight="1" x14ac:dyDescent="0.25">
      <c r="B24" s="47" t="s">
        <v>68</v>
      </c>
      <c r="C24" s="47"/>
      <c r="D24" s="44">
        <v>3</v>
      </c>
    </row>
  </sheetData>
  <mergeCells count="32">
    <mergeCell ref="B9:C10"/>
    <mergeCell ref="E9:G9"/>
    <mergeCell ref="B11:C11"/>
    <mergeCell ref="B12:C12"/>
    <mergeCell ref="B14:C15"/>
    <mergeCell ref="A1:AF1"/>
    <mergeCell ref="B5:C5"/>
    <mergeCell ref="B6:C6"/>
    <mergeCell ref="B3:C4"/>
    <mergeCell ref="E3:G3"/>
    <mergeCell ref="I3:K3"/>
    <mergeCell ref="M3:O3"/>
    <mergeCell ref="V2:AF2"/>
    <mergeCell ref="Q3:S3"/>
    <mergeCell ref="V4:W5"/>
    <mergeCell ref="I9:K9"/>
    <mergeCell ref="V12:W13"/>
    <mergeCell ref="M14:O14"/>
    <mergeCell ref="I14:K14"/>
    <mergeCell ref="V8:W9"/>
    <mergeCell ref="M9:O9"/>
    <mergeCell ref="Q9:S9"/>
    <mergeCell ref="Q14:S14"/>
    <mergeCell ref="E14:G14"/>
    <mergeCell ref="B22:C22"/>
    <mergeCell ref="B23:C23"/>
    <mergeCell ref="B24:C24"/>
    <mergeCell ref="X16:Y16"/>
    <mergeCell ref="B17:C17"/>
    <mergeCell ref="B16:C16"/>
    <mergeCell ref="B21:D21"/>
    <mergeCell ref="X15:Y15"/>
  </mergeCells>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7AD10-1095-45C3-816E-7A4626CBAE1D}">
  <dimension ref="A1:E13"/>
  <sheetViews>
    <sheetView tabSelected="1" workbookViewId="0"/>
  </sheetViews>
  <sheetFormatPr defaultRowHeight="15" x14ac:dyDescent="0.25"/>
  <cols>
    <col min="1" max="1" width="21.85546875" bestFit="1" customWidth="1"/>
    <col min="2" max="2" width="42.28515625" bestFit="1" customWidth="1"/>
    <col min="3" max="3" width="6.7109375" customWidth="1"/>
    <col min="4" max="4" width="8.85546875" customWidth="1"/>
    <col min="5" max="5" width="7" customWidth="1"/>
  </cols>
  <sheetData>
    <row r="1" spans="1:5" x14ac:dyDescent="0.25">
      <c r="A1" t="s">
        <v>76</v>
      </c>
      <c r="B1" t="s">
        <v>77</v>
      </c>
      <c r="C1" t="s">
        <v>0</v>
      </c>
      <c r="D1" t="s">
        <v>78</v>
      </c>
      <c r="E1" t="s">
        <v>2</v>
      </c>
    </row>
    <row r="2" spans="1:5" x14ac:dyDescent="0.25">
      <c r="A2" t="s">
        <v>35</v>
      </c>
      <c r="B2" t="s">
        <v>48</v>
      </c>
      <c r="C2">
        <v>0.5</v>
      </c>
      <c r="D2">
        <v>3.2189999999999999</v>
      </c>
      <c r="E2">
        <v>6.5</v>
      </c>
    </row>
    <row r="3" spans="1:5" x14ac:dyDescent="0.25">
      <c r="A3" t="s">
        <v>35</v>
      </c>
      <c r="B3" t="s">
        <v>58</v>
      </c>
      <c r="C3">
        <v>2</v>
      </c>
      <c r="D3">
        <v>4.5999999999999996</v>
      </c>
      <c r="E3">
        <v>6</v>
      </c>
    </row>
    <row r="4" spans="1:5" x14ac:dyDescent="0.25">
      <c r="A4" t="s">
        <v>35</v>
      </c>
      <c r="B4" t="s">
        <v>46</v>
      </c>
      <c r="C4">
        <v>1</v>
      </c>
      <c r="D4">
        <v>4.1609999999999996</v>
      </c>
      <c r="E4">
        <v>8</v>
      </c>
    </row>
    <row r="5" spans="1:5" x14ac:dyDescent="0.25">
      <c r="A5" t="s">
        <v>35</v>
      </c>
      <c r="B5" t="s">
        <v>59</v>
      </c>
      <c r="C5">
        <v>3</v>
      </c>
      <c r="D5">
        <v>6.556</v>
      </c>
      <c r="E5">
        <v>8.33</v>
      </c>
    </row>
    <row r="6" spans="1:5" x14ac:dyDescent="0.25">
      <c r="A6" t="s">
        <v>57</v>
      </c>
      <c r="B6" t="s">
        <v>47</v>
      </c>
      <c r="C6">
        <v>0.41599999999999998</v>
      </c>
      <c r="D6">
        <v>1.242</v>
      </c>
      <c r="E6">
        <v>2</v>
      </c>
    </row>
    <row r="7" spans="1:5" x14ac:dyDescent="0.25">
      <c r="A7" t="s">
        <v>57</v>
      </c>
      <c r="B7" t="s">
        <v>49</v>
      </c>
      <c r="C7">
        <v>0.75</v>
      </c>
      <c r="D7">
        <v>1.0880000000000001</v>
      </c>
      <c r="E7">
        <v>1.6659999999999999</v>
      </c>
    </row>
    <row r="8" spans="1:5" x14ac:dyDescent="0.25">
      <c r="A8" t="s">
        <v>57</v>
      </c>
      <c r="B8" t="s">
        <v>50</v>
      </c>
      <c r="C8">
        <v>0.61499999999999999</v>
      </c>
      <c r="D8">
        <v>1.41</v>
      </c>
      <c r="E8">
        <v>2</v>
      </c>
    </row>
    <row r="9" spans="1:5" x14ac:dyDescent="0.25">
      <c r="A9" t="s">
        <v>57</v>
      </c>
      <c r="B9" t="s">
        <v>51</v>
      </c>
      <c r="C9">
        <v>1</v>
      </c>
      <c r="D9">
        <v>1.708</v>
      </c>
      <c r="E9">
        <v>2</v>
      </c>
    </row>
    <row r="10" spans="1:5" x14ac:dyDescent="0.25">
      <c r="A10" t="s">
        <v>61</v>
      </c>
      <c r="B10" t="s">
        <v>52</v>
      </c>
      <c r="C10">
        <v>6</v>
      </c>
      <c r="D10">
        <v>12.38</v>
      </c>
      <c r="E10">
        <v>26</v>
      </c>
    </row>
    <row r="11" spans="1:5" x14ac:dyDescent="0.25">
      <c r="A11" t="s">
        <v>61</v>
      </c>
      <c r="B11" t="s">
        <v>53</v>
      </c>
      <c r="C11">
        <v>10</v>
      </c>
      <c r="D11">
        <v>22.58</v>
      </c>
      <c r="E11">
        <v>50</v>
      </c>
    </row>
    <row r="12" spans="1:5" x14ac:dyDescent="0.25">
      <c r="A12" t="s">
        <v>61</v>
      </c>
      <c r="B12" t="s">
        <v>54</v>
      </c>
      <c r="C12">
        <v>8</v>
      </c>
      <c r="D12">
        <v>30.86</v>
      </c>
      <c r="E12">
        <v>71.430000000000007</v>
      </c>
    </row>
    <row r="13" spans="1:5" x14ac:dyDescent="0.25">
      <c r="A13" t="s">
        <v>61</v>
      </c>
      <c r="B13" t="s">
        <v>55</v>
      </c>
      <c r="C13">
        <v>8</v>
      </c>
      <c r="D13">
        <v>93.97</v>
      </c>
      <c r="E13">
        <v>266.67</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2"/>
  <sheetViews>
    <sheetView zoomScale="85" zoomScaleNormal="85" workbookViewId="0">
      <selection activeCell="I2" sqref="I2"/>
    </sheetView>
  </sheetViews>
  <sheetFormatPr defaultRowHeight="15" x14ac:dyDescent="0.25"/>
  <cols>
    <col min="2" max="2" width="26" customWidth="1"/>
    <col min="3" max="3" width="80.5703125" customWidth="1"/>
    <col min="5" max="5" width="29.42578125" customWidth="1"/>
    <col min="6" max="6" width="76.28515625" customWidth="1"/>
    <col min="7" max="7" width="11.28515625" customWidth="1"/>
    <col min="8" max="8" width="28.7109375" customWidth="1"/>
    <col min="9" max="9" width="74.28515625" customWidth="1"/>
    <col min="11" max="11" width="29.85546875" customWidth="1"/>
    <col min="12" max="12" width="73.28515625" customWidth="1"/>
  </cols>
  <sheetData>
    <row r="1" spans="2:12" ht="15.75" thickBot="1" x14ac:dyDescent="0.3"/>
    <row r="2" spans="2:12" ht="15.75" thickBot="1" x14ac:dyDescent="0.3">
      <c r="B2" s="43" t="s">
        <v>64</v>
      </c>
      <c r="C2" s="42" t="s">
        <v>63</v>
      </c>
      <c r="E2" s="43" t="s">
        <v>64</v>
      </c>
      <c r="F2" s="42" t="s">
        <v>65</v>
      </c>
      <c r="H2" s="43" t="s">
        <v>64</v>
      </c>
      <c r="I2" s="42" t="s">
        <v>66</v>
      </c>
      <c r="K2" s="43" t="s">
        <v>64</v>
      </c>
      <c r="L2" s="42" t="s">
        <v>67</v>
      </c>
    </row>
  </sheetData>
  <pageMargins left="0.511811024" right="0.511811024" top="0.78740157499999996" bottom="0.78740157499999996" header="0.31496062000000002" footer="0.31496062000000002"/>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2"/>
  <sheetViews>
    <sheetView topLeftCell="E24" workbookViewId="0">
      <selection activeCell="V7" sqref="V7"/>
    </sheetView>
  </sheetViews>
  <sheetFormatPr defaultRowHeight="15" x14ac:dyDescent="0.25"/>
  <cols>
    <col min="1" max="1" width="38.28515625" customWidth="1"/>
    <col min="9" max="9" width="14.42578125" customWidth="1"/>
    <col min="11" max="11" width="8.7109375" customWidth="1"/>
    <col min="12" max="12" width="31.140625" customWidth="1"/>
    <col min="20" max="20" width="21.5703125" customWidth="1"/>
    <col min="23" max="23" width="26.7109375" customWidth="1"/>
    <col min="31" max="31" width="26.28515625" customWidth="1"/>
    <col min="34" max="34" width="30.140625" customWidth="1"/>
    <col min="42" max="42" width="22.7109375" customWidth="1"/>
  </cols>
  <sheetData>
    <row r="1" spans="1:42" ht="15.75" thickBot="1" x14ac:dyDescent="0.3"/>
    <row r="2" spans="1:42" ht="15.75" thickBot="1" x14ac:dyDescent="0.3">
      <c r="A2" s="45" t="s">
        <v>64</v>
      </c>
      <c r="B2" s="82" t="s">
        <v>63</v>
      </c>
      <c r="C2" s="82"/>
      <c r="D2" s="82"/>
      <c r="E2" s="82"/>
      <c r="F2" s="82"/>
      <c r="G2" s="82"/>
      <c r="H2" s="82"/>
      <c r="I2" s="82"/>
      <c r="L2" s="45" t="s">
        <v>64</v>
      </c>
      <c r="M2" s="82" t="s">
        <v>65</v>
      </c>
      <c r="N2" s="82"/>
      <c r="O2" s="82"/>
      <c r="P2" s="82"/>
      <c r="Q2" s="82"/>
      <c r="R2" s="82"/>
      <c r="S2" s="82"/>
      <c r="T2" s="82"/>
      <c r="W2" s="45" t="s">
        <v>64</v>
      </c>
      <c r="X2" s="82" t="s">
        <v>66</v>
      </c>
      <c r="Y2" s="82"/>
      <c r="Z2" s="82"/>
      <c r="AA2" s="82"/>
      <c r="AB2" s="82"/>
      <c r="AC2" s="82"/>
      <c r="AD2" s="82"/>
      <c r="AE2" s="82"/>
      <c r="AH2" s="45" t="s">
        <v>64</v>
      </c>
      <c r="AI2" s="82" t="s">
        <v>66</v>
      </c>
      <c r="AJ2" s="82"/>
      <c r="AK2" s="82"/>
      <c r="AL2" s="82"/>
      <c r="AM2" s="82"/>
      <c r="AN2" s="82"/>
      <c r="AO2" s="82"/>
      <c r="AP2" s="82"/>
    </row>
  </sheetData>
  <mergeCells count="4">
    <mergeCell ref="B2:I2"/>
    <mergeCell ref="M2:T2"/>
    <mergeCell ref="X2:AE2"/>
    <mergeCell ref="AI2:AP2"/>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C2"/>
  <sheetViews>
    <sheetView topLeftCell="A81" workbookViewId="0">
      <selection activeCell="A12" sqref="A12"/>
    </sheetView>
  </sheetViews>
  <sheetFormatPr defaultRowHeight="15" x14ac:dyDescent="0.25"/>
  <cols>
    <col min="2" max="2" width="28.7109375" customWidth="1"/>
    <col min="9" max="9" width="10.140625" customWidth="1"/>
    <col min="12" max="12" width="30" customWidth="1"/>
    <col min="22" max="22" width="29.85546875" customWidth="1"/>
  </cols>
  <sheetData>
    <row r="1" spans="2:29" ht="15.75" thickBot="1" x14ac:dyDescent="0.3"/>
    <row r="2" spans="2:29" ht="15.75" thickBot="1" x14ac:dyDescent="0.3">
      <c r="B2" s="43" t="s">
        <v>71</v>
      </c>
      <c r="C2" s="83" t="s">
        <v>75</v>
      </c>
      <c r="D2" s="84"/>
      <c r="E2" s="84"/>
      <c r="F2" s="84"/>
      <c r="G2" s="84"/>
      <c r="H2" s="84"/>
      <c r="I2" s="85"/>
      <c r="L2" s="43" t="s">
        <v>71</v>
      </c>
      <c r="M2" s="83" t="s">
        <v>72</v>
      </c>
      <c r="N2" s="84"/>
      <c r="O2" s="84"/>
      <c r="P2" s="84"/>
      <c r="Q2" s="84"/>
      <c r="R2" s="84"/>
      <c r="S2" s="85"/>
      <c r="V2" s="43" t="s">
        <v>71</v>
      </c>
      <c r="W2" s="83" t="s">
        <v>73</v>
      </c>
      <c r="X2" s="84"/>
      <c r="Y2" s="84"/>
      <c r="Z2" s="84"/>
      <c r="AA2" s="84"/>
      <c r="AB2" s="84"/>
      <c r="AC2" s="85"/>
    </row>
  </sheetData>
  <mergeCells count="3">
    <mergeCell ref="C2:I2"/>
    <mergeCell ref="M2:S2"/>
    <mergeCell ref="W2:AC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9</vt:i4>
      </vt:variant>
    </vt:vector>
  </HeadingPairs>
  <TitlesOfParts>
    <vt:vector size="14" baseType="lpstr">
      <vt:lpstr>Dados</vt:lpstr>
      <vt:lpstr>Dados padronizados</vt:lpstr>
      <vt:lpstr>Composicao_Produtividade_S1_v1</vt:lpstr>
      <vt:lpstr>Composicao_Produtividade_S2_v1</vt:lpstr>
      <vt:lpstr>Baseline_Produtividade_QPPO_v1</vt:lpstr>
      <vt:lpstr>Produtividade</vt:lpstr>
      <vt:lpstr>Qualidade</vt:lpstr>
      <vt:lpstr>S1_ANALISE_PROD</vt:lpstr>
      <vt:lpstr>S1_ANALISE_QUA</vt:lpstr>
      <vt:lpstr>S3_CONSTRUCAO_PROD</vt:lpstr>
      <vt:lpstr>S3_CONSTRUCAO_QUA</vt:lpstr>
      <vt:lpstr>S4_TESTE_PROD</vt:lpstr>
      <vt:lpstr>S4_TESTES_PROD</vt:lpstr>
      <vt:lpstr>S4_TESTES_QUA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2024-04-10T20:52:55Z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9fedd2d7-df76-4509-9cdf-10f10ac64124</vt:lpwstr>
  </property>
</Properties>
</file>