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EXCEL 3\08. Tablas de Datos Parte 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H13" i="1" s="1"/>
  <c r="F3" i="1" l="1"/>
  <c r="C9" i="1" l="1"/>
  <c r="C14" i="1" s="1"/>
  <c r="C8" i="1"/>
  <c r="B14" i="1" s="1"/>
  <c r="C10" i="1" l="1"/>
</calcChain>
</file>

<file path=xl/sharedStrings.xml><?xml version="1.0" encoding="utf-8"?>
<sst xmlns="http://schemas.openxmlformats.org/spreadsheetml/2006/main" count="18" uniqueCount="14">
  <si>
    <t>Principal</t>
  </si>
  <si>
    <t>Interés %</t>
  </si>
  <si>
    <t>Período de pagos</t>
  </si>
  <si>
    <t>años</t>
  </si>
  <si>
    <t>Cuota mensual</t>
  </si>
  <si>
    <t>Meses</t>
  </si>
  <si>
    <t>=</t>
  </si>
  <si>
    <t>N° Mes</t>
  </si>
  <si>
    <t>Intereses</t>
  </si>
  <si>
    <t>Capital</t>
  </si>
  <si>
    <t>Desglose de Intereses y Capital</t>
  </si>
  <si>
    <t>TABLA DE DATOS</t>
  </si>
  <si>
    <t>PERÍODO DE AÑOS</t>
  </si>
  <si>
    <t>TASAS DE INTERÉS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</si>
</sst>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3" xfId="0" applyNumberFormat="1" applyBorder="1"/>
    <xf numFmtId="9" fontId="0" fillId="0" borderId="4" xfId="1" applyNumberFormat="1" applyFont="1" applyBorder="1"/>
    <xf numFmtId="0" fontId="0" fillId="0" borderId="4" xfId="0" applyBorder="1"/>
    <xf numFmtId="8" fontId="0" fillId="0" borderId="5" xfId="0" applyNumberFormat="1" applyBorder="1"/>
    <xf numFmtId="8" fontId="0" fillId="0" borderId="2" xfId="0" applyNumberFormat="1" applyBorder="1"/>
    <xf numFmtId="8" fontId="0" fillId="0" borderId="6" xfId="0" applyNumberFormat="1" applyBorder="1"/>
    <xf numFmtId="0" fontId="0" fillId="0" borderId="1" xfId="0" applyBorder="1"/>
    <xf numFmtId="0" fontId="2" fillId="4" borderId="9" xfId="0" applyFont="1" applyFill="1" applyBorder="1" applyAlignment="1">
      <alignment horizontal="center" vertical="center"/>
    </xf>
    <xf numFmtId="0" fontId="0" fillId="0" borderId="13" xfId="0" applyBorder="1"/>
    <xf numFmtId="8" fontId="3" fillId="0" borderId="14" xfId="0" applyNumberFormat="1" applyFont="1" applyBorder="1"/>
    <xf numFmtId="8" fontId="3" fillId="0" borderId="3" xfId="0" applyNumberFormat="1" applyFont="1" applyBorder="1"/>
    <xf numFmtId="164" fontId="3" fillId="0" borderId="15" xfId="0" applyNumberFormat="1" applyFont="1" applyBorder="1"/>
    <xf numFmtId="164" fontId="3" fillId="0" borderId="4" xfId="0" applyNumberFormat="1" applyFont="1" applyBorder="1"/>
    <xf numFmtId="164" fontId="3" fillId="0" borderId="1" xfId="0" applyNumberFormat="1" applyFont="1" applyBorder="1"/>
    <xf numFmtId="8" fontId="0" fillId="0" borderId="1" xfId="0" applyNumberFormat="1" applyBorder="1"/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/>
    <xf numFmtId="0" fontId="0" fillId="2" borderId="1" xfId="0" applyFill="1" applyBorder="1" applyAlignment="1">
      <alignment horizontal="center" vertical="center" textRotation="90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3" borderId="13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0" fillId="2" borderId="4" xfId="0" applyFont="1" applyFill="1" applyBorder="1" applyAlignment="1">
      <alignment horizontal="right"/>
    </xf>
    <xf numFmtId="0" fontId="0" fillId="0" borderId="5" xfId="0" applyBorder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161925</xdr:colOff>
      <xdr:row>2</xdr:row>
      <xdr:rowOff>176212</xdr:rowOff>
    </xdr:from>
    <xdr:ext cx="16916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3886200" y="557212"/>
              <a:ext cx="1691682" cy="172227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𝑃𝐴𝐺𝑂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2/12,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3∗12,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1)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3886200" y="557212"/>
              <a:ext cx="1691682" cy="172227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</a:rPr>
                <a:t>=𝑃𝐴𝐺𝑂(𝐶2/12,𝐶3*12,𝐶1)</a:t>
              </a:r>
              <a:endParaRPr lang="es-ES" sz="1100"/>
            </a:p>
          </xdr:txBody>
        </xdr:sp>
      </mc:Fallback>
    </mc:AlternateContent>
    <xdr:clientData/>
  </xdr:oneCellAnchor>
  <xdr:twoCellAnchor>
    <xdr:from>
      <xdr:col>3</xdr:col>
      <xdr:colOff>142875</xdr:colOff>
      <xdr:row>3</xdr:row>
      <xdr:rowOff>71826</xdr:rowOff>
    </xdr:from>
    <xdr:to>
      <xdr:col>7</xdr:col>
      <xdr:colOff>161925</xdr:colOff>
      <xdr:row>3</xdr:row>
      <xdr:rowOff>133350</xdr:rowOff>
    </xdr:to>
    <xdr:cxnSp macro="">
      <xdr:nvCxnSpPr>
        <xdr:cNvPr id="4" name="Conector recto de flecha 3"/>
        <xdr:cNvCxnSpPr>
          <a:stCxn id="2" idx="1"/>
        </xdr:cNvCxnSpPr>
      </xdr:nvCxnSpPr>
      <xdr:spPr>
        <a:xfrm flipH="1">
          <a:off x="2428875" y="643326"/>
          <a:ext cx="1457325" cy="61524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85725</xdr:colOff>
      <xdr:row>6</xdr:row>
      <xdr:rowOff>61912</xdr:rowOff>
    </xdr:from>
    <xdr:ext cx="19322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/>
            <xdr:cNvSpPr txBox="1"/>
          </xdr:nvSpPr>
          <xdr:spPr>
            <a:xfrm>
              <a:off x="3810000" y="1204912"/>
              <a:ext cx="1932260" cy="172227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𝑃𝐴𝐺𝑂𝐼𝑁𝑇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2/12,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7,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3,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1)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3810000" y="1204912"/>
              <a:ext cx="1932260" cy="172227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</a:rPr>
                <a:t>=𝑃𝐴𝐺𝑂𝐼𝑁𝑇(𝐶2/12,𝐶7,𝐹3,𝐶1)</a:t>
              </a:r>
              <a:endParaRPr lang="es-ES" sz="1100"/>
            </a:p>
          </xdr:txBody>
        </xdr:sp>
      </mc:Fallback>
    </mc:AlternateContent>
    <xdr:clientData/>
  </xdr:oneCellAnchor>
  <xdr:twoCellAnchor>
    <xdr:from>
      <xdr:col>3</xdr:col>
      <xdr:colOff>66676</xdr:colOff>
      <xdr:row>6</xdr:row>
      <xdr:rowOff>148026</xdr:rowOff>
    </xdr:from>
    <xdr:to>
      <xdr:col>7</xdr:col>
      <xdr:colOff>85725</xdr:colOff>
      <xdr:row>7</xdr:row>
      <xdr:rowOff>85725</xdr:rowOff>
    </xdr:to>
    <xdr:cxnSp macro="">
      <xdr:nvCxnSpPr>
        <xdr:cNvPr id="8" name="Conector recto de flecha 7"/>
        <xdr:cNvCxnSpPr>
          <a:stCxn id="6" idx="1"/>
        </xdr:cNvCxnSpPr>
      </xdr:nvCxnSpPr>
      <xdr:spPr>
        <a:xfrm flipH="1">
          <a:off x="2352676" y="1291026"/>
          <a:ext cx="1457324" cy="128199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28575</xdr:colOff>
      <xdr:row>8</xdr:row>
      <xdr:rowOff>128587</xdr:rowOff>
    </xdr:from>
    <xdr:ext cx="2026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/>
            <xdr:cNvSpPr txBox="1"/>
          </xdr:nvSpPr>
          <xdr:spPr>
            <a:xfrm>
              <a:off x="3752850" y="1652587"/>
              <a:ext cx="2026067" cy="172227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𝑃𝐴𝐺𝑂𝑃𝑅𝐼𝑁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2/12,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7,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3,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1)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10" name="CuadroTexto 9"/>
            <xdr:cNvSpPr txBox="1"/>
          </xdr:nvSpPr>
          <xdr:spPr>
            <a:xfrm>
              <a:off x="3752850" y="1652587"/>
              <a:ext cx="2026067" cy="172227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i="0">
                  <a:latin typeface="Cambria Math" panose="02040503050406030204" pitchFamily="18" charset="0"/>
                </a:rPr>
                <a:t>=𝑃𝐴𝐺𝑂𝑃𝑅𝐼𝑁(𝐶2/12,𝐶7,𝐹3,𝐶1)</a:t>
              </a:r>
              <a:endParaRPr lang="es-ES" sz="1100"/>
            </a:p>
          </xdr:txBody>
        </xdr:sp>
      </mc:Fallback>
    </mc:AlternateContent>
    <xdr:clientData/>
  </xdr:oneCellAnchor>
  <xdr:twoCellAnchor>
    <xdr:from>
      <xdr:col>3</xdr:col>
      <xdr:colOff>28575</xdr:colOff>
      <xdr:row>8</xdr:row>
      <xdr:rowOff>95250</xdr:rowOff>
    </xdr:from>
    <xdr:to>
      <xdr:col>7</xdr:col>
      <xdr:colOff>28575</xdr:colOff>
      <xdr:row>9</xdr:row>
      <xdr:rowOff>24201</xdr:rowOff>
    </xdr:to>
    <xdr:cxnSp macro="">
      <xdr:nvCxnSpPr>
        <xdr:cNvPr id="12" name="Conector recto de flecha 11"/>
        <xdr:cNvCxnSpPr>
          <a:stCxn id="10" idx="1"/>
        </xdr:cNvCxnSpPr>
      </xdr:nvCxnSpPr>
      <xdr:spPr>
        <a:xfrm flipH="1" flipV="1">
          <a:off x="2314575" y="1619250"/>
          <a:ext cx="1438275" cy="119451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showGridLines="0" tabSelected="1" workbookViewId="0">
      <pane ySplit="13" topLeftCell="A14" activePane="bottomLeft" state="frozen"/>
      <selection pane="bottomLeft" activeCell="K23" activeCellId="4" sqref="C4 C4 H23:K23 K13:K23 K23"/>
    </sheetView>
  </sheetViews>
  <sheetFormatPr baseColWidth="10" defaultRowHeight="15" x14ac:dyDescent="0.25"/>
  <cols>
    <col min="4" max="4" width="5.140625" bestFit="1" customWidth="1"/>
    <col min="5" max="5" width="2" bestFit="1" customWidth="1"/>
    <col min="6" max="6" width="3" bestFit="1" customWidth="1"/>
  </cols>
  <sheetData>
    <row r="1" spans="1:18" x14ac:dyDescent="0.25">
      <c r="A1" s="29" t="s">
        <v>0</v>
      </c>
      <c r="B1" s="29"/>
      <c r="C1" s="1">
        <v>90000</v>
      </c>
    </row>
    <row r="2" spans="1:18" x14ac:dyDescent="0.25">
      <c r="A2" s="30" t="s">
        <v>1</v>
      </c>
      <c r="B2" s="30"/>
      <c r="C2" s="2">
        <v>0.11</v>
      </c>
    </row>
    <row r="3" spans="1:18" x14ac:dyDescent="0.25">
      <c r="A3" s="30" t="s">
        <v>2</v>
      </c>
      <c r="B3" s="30"/>
      <c r="C3" s="3">
        <v>4</v>
      </c>
      <c r="D3" t="s">
        <v>3</v>
      </c>
      <c r="E3" t="s">
        <v>6</v>
      </c>
      <c r="F3">
        <f>C3*12</f>
        <v>48</v>
      </c>
      <c r="G3" t="s">
        <v>5</v>
      </c>
    </row>
    <row r="4" spans="1:18" x14ac:dyDescent="0.25">
      <c r="A4" s="31" t="s">
        <v>4</v>
      </c>
      <c r="B4" s="31"/>
      <c r="C4" s="4">
        <f>PMT(C2/12,C3*12,C1)</f>
        <v>-2326.097035030753</v>
      </c>
    </row>
    <row r="6" spans="1:18" x14ac:dyDescent="0.25">
      <c r="A6" s="22" t="s">
        <v>10</v>
      </c>
      <c r="B6" s="23"/>
      <c r="C6" s="24"/>
    </row>
    <row r="7" spans="1:18" x14ac:dyDescent="0.25">
      <c r="A7" s="27" t="s">
        <v>7</v>
      </c>
      <c r="B7" s="27"/>
      <c r="C7" s="9">
        <v>1</v>
      </c>
    </row>
    <row r="8" spans="1:18" x14ac:dyDescent="0.25">
      <c r="A8" s="28" t="s">
        <v>8</v>
      </c>
      <c r="B8" s="28"/>
      <c r="C8" s="5">
        <f>IPMT(C2/12,C7,F3,C1)</f>
        <v>-825</v>
      </c>
    </row>
    <row r="9" spans="1:18" x14ac:dyDescent="0.25">
      <c r="A9" s="28" t="s">
        <v>9</v>
      </c>
      <c r="B9" s="28"/>
      <c r="C9" s="5">
        <f>PPMT(C2/12,C7,F3,C1)</f>
        <v>-1501.0970350307532</v>
      </c>
    </row>
    <row r="10" spans="1:18" x14ac:dyDescent="0.25">
      <c r="A10" s="25" t="s">
        <v>4</v>
      </c>
      <c r="B10" s="26"/>
      <c r="C10" s="6">
        <f>SUM(C8:C9)</f>
        <v>-2326.0970350307534</v>
      </c>
    </row>
    <row r="12" spans="1:18" x14ac:dyDescent="0.25">
      <c r="A12" s="22" t="s">
        <v>11</v>
      </c>
      <c r="B12" s="23"/>
      <c r="C12" s="24"/>
      <c r="I12" s="19" t="s">
        <v>12</v>
      </c>
      <c r="J12" s="20"/>
      <c r="K12" s="20"/>
      <c r="L12" s="20"/>
      <c r="M12" s="20"/>
      <c r="N12" s="20"/>
      <c r="O12" s="20"/>
      <c r="P12" s="20"/>
      <c r="Q12" s="20"/>
      <c r="R12" s="21"/>
    </row>
    <row r="13" spans="1:18" x14ac:dyDescent="0.25">
      <c r="A13" s="8" t="s">
        <v>7</v>
      </c>
      <c r="B13" s="8" t="s">
        <v>8</v>
      </c>
      <c r="C13" s="8" t="s">
        <v>9</v>
      </c>
      <c r="G13" s="7"/>
      <c r="H13" s="15">
        <f>C4</f>
        <v>-2326.097035030753</v>
      </c>
      <c r="I13" s="16">
        <v>2</v>
      </c>
      <c r="J13" s="16">
        <v>3</v>
      </c>
      <c r="K13" s="16">
        <v>4</v>
      </c>
      <c r="L13" s="16">
        <v>5</v>
      </c>
      <c r="M13" s="16">
        <v>6</v>
      </c>
      <c r="N13" s="16">
        <v>7</v>
      </c>
      <c r="O13" s="16">
        <v>8</v>
      </c>
      <c r="P13" s="16">
        <v>9</v>
      </c>
      <c r="Q13" s="16">
        <v>10</v>
      </c>
      <c r="R13" s="16">
        <v>11</v>
      </c>
    </row>
    <row r="14" spans="1:18" hidden="1" x14ac:dyDescent="0.25">
      <c r="A14" s="7"/>
      <c r="B14" s="10">
        <f>C8</f>
        <v>-825</v>
      </c>
      <c r="C14" s="11">
        <f>C9</f>
        <v>-1501.0970350307532</v>
      </c>
      <c r="G14" s="7"/>
      <c r="H14" s="7"/>
      <c r="I14" s="7">
        <f t="dataTable" ref="I14:R27" dt2D="1" dtr="1" r1="C3" r2="C2"/>
        <v>-3750</v>
      </c>
      <c r="J14" s="7">
        <v>-2500</v>
      </c>
      <c r="K14" s="7">
        <v>-1875</v>
      </c>
      <c r="L14" s="7">
        <v>-1500</v>
      </c>
      <c r="M14" s="7">
        <v>-1250</v>
      </c>
      <c r="N14" s="7">
        <v>-1071.4285714285713</v>
      </c>
      <c r="O14" s="7">
        <v>-937.5</v>
      </c>
      <c r="P14" s="7">
        <v>-833.33333333333337</v>
      </c>
      <c r="Q14" s="7">
        <v>-750</v>
      </c>
      <c r="R14" s="7">
        <v>-681.81818181818187</v>
      </c>
    </row>
    <row r="15" spans="1:18" x14ac:dyDescent="0.25">
      <c r="A15" s="7">
        <v>1</v>
      </c>
      <c r="B15" s="12">
        <f t="dataTable" ref="B15:C74" dt2D="0" dtr="0" r1="C7" ca="1"/>
        <v>-825</v>
      </c>
      <c r="C15" s="13">
        <v>-1501.0970350307532</v>
      </c>
      <c r="G15" s="18" t="s">
        <v>13</v>
      </c>
      <c r="H15" s="17">
        <v>0.03</v>
      </c>
      <c r="I15" s="14">
        <v>-3868.3090781600495</v>
      </c>
      <c r="J15" s="14">
        <v>-2617.3088667587099</v>
      </c>
      <c r="K15" s="14">
        <v>-1992.0894290380361</v>
      </c>
      <c r="L15" s="14">
        <v>-1617.1821597656826</v>
      </c>
      <c r="M15" s="14">
        <v>-1367.4308237494865</v>
      </c>
      <c r="N15" s="14">
        <v>-1189.1970058915597</v>
      </c>
      <c r="O15" s="14">
        <v>-1055.6614737177217</v>
      </c>
      <c r="P15" s="14">
        <v>-951.92463156802557</v>
      </c>
      <c r="Q15" s="14">
        <v>-869.04670228550572</v>
      </c>
      <c r="R15" s="14">
        <v>-801.33871890417038</v>
      </c>
    </row>
    <row r="16" spans="1:18" x14ac:dyDescent="0.25">
      <c r="A16" s="7">
        <v>2</v>
      </c>
      <c r="B16" s="12">
        <v>-811.23994384555147</v>
      </c>
      <c r="C16" s="13">
        <v>-1514.8570911852016</v>
      </c>
      <c r="G16" s="18"/>
      <c r="H16" s="17">
        <v>0.04</v>
      </c>
      <c r="I16" s="14">
        <v>-3908.2429953696642</v>
      </c>
      <c r="J16" s="14">
        <v>-2657.1586506159315</v>
      </c>
      <c r="K16" s="14">
        <v>-2032.1149177520979</v>
      </c>
      <c r="L16" s="14">
        <v>-1657.4869849739719</v>
      </c>
      <c r="M16" s="14">
        <v>-1408.0664765288252</v>
      </c>
      <c r="N16" s="14">
        <v>-1230.1925702840863</v>
      </c>
      <c r="O16" s="14">
        <v>-1097.0347772076186</v>
      </c>
      <c r="P16" s="14">
        <v>-993.68720127183519</v>
      </c>
      <c r="Q16" s="14">
        <v>-911.20624348393335</v>
      </c>
      <c r="R16" s="14">
        <v>-843.90046741547178</v>
      </c>
    </row>
    <row r="17" spans="1:18" x14ac:dyDescent="0.25">
      <c r="A17" s="7">
        <v>3</v>
      </c>
      <c r="B17" s="12">
        <v>-797.35375384302051</v>
      </c>
      <c r="C17" s="13">
        <v>-1528.7432811877327</v>
      </c>
      <c r="G17" s="18"/>
      <c r="H17" s="17">
        <v>0.05</v>
      </c>
      <c r="I17" s="14">
        <v>-3948.4250760661598</v>
      </c>
      <c r="J17" s="14">
        <v>-2697.3807394198934</v>
      </c>
      <c r="K17" s="14">
        <v>-2072.6364213581865</v>
      </c>
      <c r="L17" s="14">
        <v>-1698.4110279609843</v>
      </c>
      <c r="M17" s="14">
        <v>-1449.4439395305835</v>
      </c>
      <c r="N17" s="14">
        <v>-1272.0518164716309</v>
      </c>
      <c r="O17" s="14">
        <v>-1139.3928010911416</v>
      </c>
      <c r="P17" s="14">
        <v>-1036.5545851528223</v>
      </c>
      <c r="Q17" s="14">
        <v>-954.58963715167715</v>
      </c>
      <c r="R17" s="14">
        <v>-887.80394220796677</v>
      </c>
    </row>
    <row r="18" spans="1:18" x14ac:dyDescent="0.25">
      <c r="A18" s="7">
        <v>4</v>
      </c>
      <c r="B18" s="12">
        <v>-783.34027376546612</v>
      </c>
      <c r="C18" s="13">
        <v>-1542.7567612652867</v>
      </c>
      <c r="G18" s="18"/>
      <c r="H18" s="17">
        <v>0.06</v>
      </c>
      <c r="I18" s="14">
        <v>-3988.8549227481203</v>
      </c>
      <c r="J18" s="14">
        <v>-2737.9743706399599</v>
      </c>
      <c r="K18" s="14">
        <v>-2113.6526143142055</v>
      </c>
      <c r="L18" s="14">
        <v>-1739.9521376485122</v>
      </c>
      <c r="M18" s="14">
        <v>-1491.5599104124981</v>
      </c>
      <c r="N18" s="14">
        <v>-1314.7699035402711</v>
      </c>
      <c r="O18" s="14">
        <v>-1182.7287189125284</v>
      </c>
      <c r="P18" s="14">
        <v>-1080.517466783303</v>
      </c>
      <c r="Q18" s="14">
        <v>-999.18451747484494</v>
      </c>
      <c r="R18" s="14">
        <v>-933.03311641673133</v>
      </c>
    </row>
    <row r="19" spans="1:18" x14ac:dyDescent="0.25">
      <c r="A19" s="7">
        <v>5</v>
      </c>
      <c r="B19" s="12">
        <v>-769.19833678720113</v>
      </c>
      <c r="C19" s="13">
        <v>-1556.8986982435522</v>
      </c>
      <c r="G19" s="18"/>
      <c r="H19" s="17">
        <v>7.0000000000000007E-2</v>
      </c>
      <c r="I19" s="14">
        <v>-4029.5321192830875</v>
      </c>
      <c r="J19" s="14">
        <v>-2778.938717883475</v>
      </c>
      <c r="K19" s="14">
        <v>-2155.1620196198614</v>
      </c>
      <c r="L19" s="14">
        <v>-1782.1078686314581</v>
      </c>
      <c r="M19" s="14">
        <v>-1534.4105824772655</v>
      </c>
      <c r="N19" s="14">
        <v>-1358.3411983970454</v>
      </c>
      <c r="O19" s="14">
        <v>-1227.0345372452834</v>
      </c>
      <c r="P19" s="14">
        <v>-1125.564893493367</v>
      </c>
      <c r="Q19" s="14">
        <v>-1044.9763129676166</v>
      </c>
      <c r="R19" s="14">
        <v>-979.56908422297636</v>
      </c>
    </row>
    <row r="20" spans="1:18" x14ac:dyDescent="0.25">
      <c r="A20" s="7">
        <v>6</v>
      </c>
      <c r="B20" s="12">
        <v>-754.92676538663522</v>
      </c>
      <c r="C20" s="13">
        <v>-1571.1702696441178</v>
      </c>
      <c r="G20" s="18"/>
      <c r="H20" s="17">
        <v>0.08</v>
      </c>
      <c r="I20" s="14">
        <v>-4070.4562310565739</v>
      </c>
      <c r="J20" s="14">
        <v>-2820.2728915287767</v>
      </c>
      <c r="K20" s="14">
        <v>-2197.1630107352235</v>
      </c>
      <c r="L20" s="14">
        <v>-1824.8754859572311</v>
      </c>
      <c r="M20" s="14">
        <v>-1577.9916550757512</v>
      </c>
      <c r="N20" s="14">
        <v>-1402.7592962402587</v>
      </c>
      <c r="O20" s="14">
        <v>-1272.3011329090325</v>
      </c>
      <c r="P20" s="14">
        <v>-1171.6843398512592</v>
      </c>
      <c r="Q20" s="14">
        <v>-1091.9483491982123</v>
      </c>
      <c r="R20" s="14">
        <v>-1027.3902199058714</v>
      </c>
    </row>
    <row r="21" spans="1:18" x14ac:dyDescent="0.25">
      <c r="A21" s="7">
        <v>7</v>
      </c>
      <c r="B21" s="12">
        <v>-740.52437124823086</v>
      </c>
      <c r="C21" s="13">
        <v>-1585.5726637825223</v>
      </c>
      <c r="G21" s="18"/>
      <c r="H21" s="17">
        <v>0.09</v>
      </c>
      <c r="I21" s="14">
        <v>-4111.6268051255784</v>
      </c>
      <c r="J21" s="14">
        <v>-2861.9759393946615</v>
      </c>
      <c r="K21" s="14">
        <v>-2239.6538136540785</v>
      </c>
      <c r="L21" s="14">
        <v>-1868.2519703718608</v>
      </c>
      <c r="M21" s="14">
        <v>-1622.298345144465</v>
      </c>
      <c r="N21" s="14">
        <v>-1448.0170434034694</v>
      </c>
      <c r="O21" s="14">
        <v>-1318.5182946323669</v>
      </c>
      <c r="P21" s="14">
        <v>-1218.861778782353</v>
      </c>
      <c r="Q21" s="14">
        <v>-1140.0819637522452</v>
      </c>
      <c r="R21" s="14">
        <v>-1076.4723553844021</v>
      </c>
    </row>
    <row r="22" spans="1:18" x14ac:dyDescent="0.25">
      <c r="A22" s="7">
        <v>8</v>
      </c>
      <c r="B22" s="12">
        <v>-725.98995516355774</v>
      </c>
      <c r="C22" s="13">
        <v>-1600.1070798671958</v>
      </c>
      <c r="G22" s="18"/>
      <c r="H22" s="17">
        <v>0.1</v>
      </c>
      <c r="I22" s="14">
        <v>-4153.0433703764857</v>
      </c>
      <c r="J22" s="14">
        <v>-2904.0468474453737</v>
      </c>
      <c r="K22" s="14">
        <v>-2282.632509127247</v>
      </c>
      <c r="L22" s="14">
        <v>-1912.234024014145</v>
      </c>
      <c r="M22" s="14">
        <v>-1667.3253998193431</v>
      </c>
      <c r="N22" s="14">
        <v>-1494.1065624197317</v>
      </c>
      <c r="O22" s="14">
        <v>-1365.6747688023897</v>
      </c>
      <c r="P22" s="14">
        <v>-1267.0817595634103</v>
      </c>
      <c r="Q22" s="14">
        <v>-1189.3566319358549</v>
      </c>
      <c r="R22" s="14">
        <v>-1126.7889734996281</v>
      </c>
    </row>
    <row r="23" spans="1:18" x14ac:dyDescent="0.25">
      <c r="A23" s="7">
        <v>9</v>
      </c>
      <c r="B23" s="12">
        <v>-711.32230693144186</v>
      </c>
      <c r="C23" s="13">
        <v>-1614.7747280993117</v>
      </c>
      <c r="G23" s="18"/>
      <c r="H23" s="17">
        <v>0.11</v>
      </c>
      <c r="I23" s="14">
        <v>-4194.7054376872557</v>
      </c>
      <c r="J23" s="14">
        <v>-2946.4845405301839</v>
      </c>
      <c r="K23" s="14">
        <v>-2326.097035030753</v>
      </c>
      <c r="L23" s="14">
        <v>-1956.8180765378979</v>
      </c>
      <c r="M23" s="14">
        <v>-1713.067110063522</v>
      </c>
      <c r="N23" s="14">
        <v>-1541.0192791408883</v>
      </c>
      <c r="O23" s="14">
        <v>-1413.7583089147881</v>
      </c>
      <c r="P23" s="14">
        <v>-1316.3274918754519</v>
      </c>
      <c r="Q23" s="14">
        <v>-1239.7501016273025</v>
      </c>
      <c r="R23" s="14">
        <v>-1178.3114141416097</v>
      </c>
    </row>
    <row r="24" spans="1:18" x14ac:dyDescent="0.25">
      <c r="A24" s="7">
        <v>10</v>
      </c>
      <c r="B24" s="12">
        <v>-696.52020525719809</v>
      </c>
      <c r="C24" s="13">
        <v>-1629.5768297735551</v>
      </c>
      <c r="G24" s="18"/>
      <c r="H24" s="17">
        <v>0.12</v>
      </c>
      <c r="I24" s="14">
        <v>-4236.6125000938237</v>
      </c>
      <c r="J24" s="14">
        <v>-2989.2878831566072</v>
      </c>
      <c r="K24" s="14">
        <v>-2370.0451888734988</v>
      </c>
      <c r="L24" s="14">
        <v>-2002.0002916411597</v>
      </c>
      <c r="M24" s="14">
        <v>-1759.5173252429138</v>
      </c>
      <c r="N24" s="14">
        <v>-1588.7459517366437</v>
      </c>
      <c r="O24" s="14">
        <v>-1462.7557283164806</v>
      </c>
      <c r="P24" s="14">
        <v>-1366.5809350585321</v>
      </c>
      <c r="Q24" s="14">
        <v>-1291.2385356232862</v>
      </c>
      <c r="R24" s="14">
        <v>-1231.0090902462171</v>
      </c>
    </row>
    <row r="25" spans="1:18" x14ac:dyDescent="0.25">
      <c r="A25" s="7">
        <v>11</v>
      </c>
      <c r="B25" s="12">
        <v>-681.58241765094056</v>
      </c>
      <c r="C25" s="13">
        <v>-1644.5146173798125</v>
      </c>
      <c r="G25" s="18"/>
      <c r="H25" s="17">
        <v>0.13</v>
      </c>
      <c r="I25" s="14">
        <v>-4278.7640329605911</v>
      </c>
      <c r="J25" s="14">
        <v>-3032.4556802962597</v>
      </c>
      <c r="K25" s="14">
        <v>-2414.4746304388404</v>
      </c>
      <c r="L25" s="14">
        <v>-2047.7765739801619</v>
      </c>
      <c r="M25" s="14">
        <v>-1806.6694685800114</v>
      </c>
      <c r="N25" s="14">
        <v>-1637.2767013898106</v>
      </c>
      <c r="O25" s="14">
        <v>-1512.6529558163277</v>
      </c>
      <c r="P25" s="14">
        <v>-1417.8228916852056</v>
      </c>
      <c r="Q25" s="14">
        <v>-1343.7966597950237</v>
      </c>
      <c r="R25" s="14">
        <v>-1284.8497106734801</v>
      </c>
    </row>
    <row r="26" spans="1:18" x14ac:dyDescent="0.25">
      <c r="A26" s="7">
        <v>12</v>
      </c>
      <c r="B26" s="12">
        <v>-666.50770032495893</v>
      </c>
      <c r="C26" s="13">
        <v>-1659.5893347057943</v>
      </c>
      <c r="G26" s="18"/>
      <c r="H26" s="17">
        <v>0.14000000000000001</v>
      </c>
      <c r="I26" s="14">
        <v>-4321.1594941549311</v>
      </c>
      <c r="J26" s="14">
        <v>-3075.9866782223057</v>
      </c>
      <c r="K26" s="14">
        <v>-2459.3828845542221</v>
      </c>
      <c r="L26" s="14">
        <v>-2094.1425764448927</v>
      </c>
      <c r="M26" s="14">
        <v>-1854.5165534134858</v>
      </c>
      <c r="N26" s="14">
        <v>-1686.6010444976221</v>
      </c>
      <c r="O26" s="14">
        <v>-1563.4350937281308</v>
      </c>
      <c r="P26" s="14">
        <v>-1470.0331045563798</v>
      </c>
      <c r="Q26" s="14">
        <v>-1397.3979153682301</v>
      </c>
      <c r="R26" s="14">
        <v>-1339.7995070275008</v>
      </c>
    </row>
    <row r="27" spans="1:18" x14ac:dyDescent="0.25">
      <c r="A27" s="7">
        <v>13</v>
      </c>
      <c r="B27" s="12">
        <v>-651.29479809015572</v>
      </c>
      <c r="C27" s="13">
        <v>-1674.8022369405976</v>
      </c>
      <c r="G27" s="18"/>
      <c r="H27" s="17">
        <v>0.15</v>
      </c>
      <c r="I27" s="14">
        <v>-4363.7983242255914</v>
      </c>
      <c r="J27" s="14">
        <v>-3119.8795653774719</v>
      </c>
      <c r="K27" s="14">
        <v>-2504.7673439828623</v>
      </c>
      <c r="L27" s="14">
        <v>-2141.0937077722861</v>
      </c>
      <c r="M27" s="14">
        <v>-1903.0512001888203</v>
      </c>
      <c r="N27" s="14">
        <v>-1736.7079261843351</v>
      </c>
      <c r="O27" s="14">
        <v>-1615.0864779041256</v>
      </c>
      <c r="P27" s="14">
        <v>-1523.1903562231694</v>
      </c>
      <c r="Q27" s="14">
        <v>-1452.01461366884</v>
      </c>
      <c r="R27" s="14">
        <v>-1395.8234615830413</v>
      </c>
    </row>
    <row r="28" spans="1:18" x14ac:dyDescent="0.25">
      <c r="A28" s="7">
        <v>14</v>
      </c>
      <c r="B28" s="12">
        <v>-635.94244425153352</v>
      </c>
      <c r="C28" s="13">
        <v>-1690.1545907792195</v>
      </c>
    </row>
    <row r="29" spans="1:18" x14ac:dyDescent="0.25">
      <c r="A29" s="7">
        <v>15</v>
      </c>
      <c r="B29" s="12">
        <v>-620.44936050272406</v>
      </c>
      <c r="C29" s="13">
        <v>-1705.6476745280288</v>
      </c>
    </row>
    <row r="30" spans="1:18" x14ac:dyDescent="0.25">
      <c r="A30" s="7">
        <v>16</v>
      </c>
      <c r="B30" s="12">
        <v>-604.81425681955056</v>
      </c>
      <c r="C30" s="13">
        <v>-1721.2827782112026</v>
      </c>
    </row>
    <row r="31" spans="1:18" x14ac:dyDescent="0.25">
      <c r="A31" s="7">
        <v>17</v>
      </c>
      <c r="B31" s="12">
        <v>-589.03583135261442</v>
      </c>
      <c r="C31" s="13">
        <v>-1737.0612036781388</v>
      </c>
    </row>
    <row r="32" spans="1:18" x14ac:dyDescent="0.25">
      <c r="A32" s="7">
        <v>18</v>
      </c>
      <c r="B32" s="12">
        <v>-573.11277031889824</v>
      </c>
      <c r="C32" s="13">
        <v>-1752.9842647118548</v>
      </c>
    </row>
    <row r="33" spans="1:3" x14ac:dyDescent="0.25">
      <c r="A33" s="7">
        <v>19</v>
      </c>
      <c r="B33" s="12">
        <v>-557.04374789237295</v>
      </c>
      <c r="C33" s="13">
        <v>-1769.0532871383805</v>
      </c>
    </row>
    <row r="34" spans="1:3" x14ac:dyDescent="0.25">
      <c r="A34" s="7">
        <v>20</v>
      </c>
      <c r="B34" s="12">
        <v>-540.82742609360446</v>
      </c>
      <c r="C34" s="13">
        <v>-1785.2696089371489</v>
      </c>
    </row>
    <row r="35" spans="1:3" x14ac:dyDescent="0.25">
      <c r="A35" s="7">
        <v>21</v>
      </c>
      <c r="B35" s="12">
        <v>-524.46245467834717</v>
      </c>
      <c r="C35" s="13">
        <v>-1801.6345803524059</v>
      </c>
    </row>
    <row r="36" spans="1:3" x14ac:dyDescent="0.25">
      <c r="A36" s="7">
        <v>22</v>
      </c>
      <c r="B36" s="12">
        <v>-507.94747102511673</v>
      </c>
      <c r="C36" s="13">
        <v>-1818.1495640056364</v>
      </c>
    </row>
    <row r="37" spans="1:3" x14ac:dyDescent="0.25">
      <c r="A37" s="7">
        <v>23</v>
      </c>
      <c r="B37" s="12">
        <v>-491.28110002173179</v>
      </c>
      <c r="C37" s="13">
        <v>-1834.8159350090211</v>
      </c>
    </row>
    <row r="38" spans="1:3" x14ac:dyDescent="0.25">
      <c r="A38" s="7">
        <v>24</v>
      </c>
      <c r="B38" s="12">
        <v>-474.46195395081577</v>
      </c>
      <c r="C38" s="13">
        <v>-1851.6350810799374</v>
      </c>
    </row>
    <row r="39" spans="1:3" x14ac:dyDescent="0.25">
      <c r="A39" s="7">
        <v>25</v>
      </c>
      <c r="B39" s="12">
        <v>-457.48863237424979</v>
      </c>
      <c r="C39" s="13">
        <v>-1868.6084026565034</v>
      </c>
    </row>
    <row r="40" spans="1:3" x14ac:dyDescent="0.25">
      <c r="A40" s="7">
        <v>26</v>
      </c>
      <c r="B40" s="12">
        <v>-440.35972201656506</v>
      </c>
      <c r="C40" s="13">
        <v>-1885.737313014188</v>
      </c>
    </row>
    <row r="41" spans="1:3" x14ac:dyDescent="0.25">
      <c r="A41" s="7">
        <v>27</v>
      </c>
      <c r="B41" s="12">
        <v>-423.07379664726835</v>
      </c>
      <c r="C41" s="13">
        <v>-1903.0232383834848</v>
      </c>
    </row>
    <row r="42" spans="1:3" x14ac:dyDescent="0.25">
      <c r="A42" s="7">
        <v>28</v>
      </c>
      <c r="B42" s="12">
        <v>-405.62941696208645</v>
      </c>
      <c r="C42" s="13">
        <v>-1920.4676180686668</v>
      </c>
    </row>
    <row r="43" spans="1:3" x14ac:dyDescent="0.25">
      <c r="A43" s="7">
        <v>29</v>
      </c>
      <c r="B43" s="12">
        <v>-388.02513046312367</v>
      </c>
      <c r="C43" s="13">
        <v>-1938.0719045676294</v>
      </c>
    </row>
    <row r="44" spans="1:3" x14ac:dyDescent="0.25">
      <c r="A44" s="7">
        <v>30</v>
      </c>
      <c r="B44" s="12">
        <v>-370.25947133792033</v>
      </c>
      <c r="C44" s="13">
        <v>-1955.8375636928326</v>
      </c>
    </row>
    <row r="45" spans="1:3" x14ac:dyDescent="0.25">
      <c r="A45" s="7">
        <v>31</v>
      </c>
      <c r="B45" s="12">
        <v>-352.33096033740276</v>
      </c>
      <c r="C45" s="13">
        <v>-1973.7660746933504</v>
      </c>
    </row>
    <row r="46" spans="1:3" x14ac:dyDescent="0.25">
      <c r="A46" s="7">
        <v>32</v>
      </c>
      <c r="B46" s="12">
        <v>-334.23810465271373</v>
      </c>
      <c r="C46" s="13">
        <v>-1991.8589303780395</v>
      </c>
    </row>
    <row r="47" spans="1:3" x14ac:dyDescent="0.25">
      <c r="A47" s="7">
        <v>33</v>
      </c>
      <c r="B47" s="12">
        <v>-315.97939779091496</v>
      </c>
      <c r="C47" s="13">
        <v>-2010.1176372398381</v>
      </c>
    </row>
    <row r="48" spans="1:3" x14ac:dyDescent="0.25">
      <c r="A48" s="7">
        <v>34</v>
      </c>
      <c r="B48" s="12">
        <v>-297.55331944954986</v>
      </c>
      <c r="C48" s="13">
        <v>-2028.5437155812033</v>
      </c>
    </row>
    <row r="49" spans="1:3" x14ac:dyDescent="0.25">
      <c r="A49" s="7">
        <v>35</v>
      </c>
      <c r="B49" s="12">
        <v>-278.95833539005542</v>
      </c>
      <c r="C49" s="13">
        <v>-2047.138699640698</v>
      </c>
    </row>
    <row r="50" spans="1:3" x14ac:dyDescent="0.25">
      <c r="A50" s="7">
        <v>36</v>
      </c>
      <c r="B50" s="12">
        <v>-260.19289731001578</v>
      </c>
      <c r="C50" s="13">
        <v>-2065.9041377207373</v>
      </c>
    </row>
    <row r="51" spans="1:3" x14ac:dyDescent="0.25">
      <c r="A51" s="7">
        <v>37</v>
      </c>
      <c r="B51" s="12">
        <v>-241.25544271424235</v>
      </c>
      <c r="C51" s="13">
        <v>-2084.8415923165107</v>
      </c>
    </row>
    <row r="52" spans="1:3" x14ac:dyDescent="0.25">
      <c r="A52" s="7">
        <v>38</v>
      </c>
      <c r="B52" s="12">
        <v>-222.14439478467432</v>
      </c>
      <c r="C52" s="13">
        <v>-2103.9526402460788</v>
      </c>
    </row>
    <row r="53" spans="1:3" x14ac:dyDescent="0.25">
      <c r="A53" s="7">
        <v>39</v>
      </c>
      <c r="B53" s="12">
        <v>-202.85816224908524</v>
      </c>
      <c r="C53" s="13">
        <v>-2123.2388727816679</v>
      </c>
    </row>
    <row r="54" spans="1:3" x14ac:dyDescent="0.25">
      <c r="A54" s="7">
        <v>40</v>
      </c>
      <c r="B54" s="12">
        <v>-183.39513924858664</v>
      </c>
      <c r="C54" s="13">
        <v>-2142.7018957821665</v>
      </c>
    </row>
    <row r="55" spans="1:3" x14ac:dyDescent="0.25">
      <c r="A55" s="7">
        <v>41</v>
      </c>
      <c r="B55" s="12">
        <v>-163.75370520391675</v>
      </c>
      <c r="C55" s="13">
        <v>-2162.3433298268365</v>
      </c>
    </row>
    <row r="56" spans="1:3" x14ac:dyDescent="0.25">
      <c r="A56" s="7">
        <v>42</v>
      </c>
      <c r="B56" s="12">
        <v>-143.93222468050411</v>
      </c>
      <c r="C56" s="13">
        <v>-2182.1648103502489</v>
      </c>
    </row>
    <row r="57" spans="1:3" x14ac:dyDescent="0.25">
      <c r="A57" s="7">
        <v>43</v>
      </c>
      <c r="B57" s="12">
        <v>-123.92904725229349</v>
      </c>
      <c r="C57" s="13">
        <v>-2202.1679877784595</v>
      </c>
    </row>
    <row r="58" spans="1:3" x14ac:dyDescent="0.25">
      <c r="A58" s="7">
        <v>44</v>
      </c>
      <c r="B58" s="12">
        <v>-103.74250736432428</v>
      </c>
      <c r="C58" s="13">
        <v>-2222.354527666429</v>
      </c>
    </row>
    <row r="59" spans="1:3" x14ac:dyDescent="0.25">
      <c r="A59" s="7">
        <v>45</v>
      </c>
      <c r="B59" s="12">
        <v>-83.370924194048669</v>
      </c>
      <c r="C59" s="13">
        <v>-2242.7261108367047</v>
      </c>
    </row>
    <row r="60" spans="1:3" x14ac:dyDescent="0.25">
      <c r="A60" s="7">
        <v>46</v>
      </c>
      <c r="B60" s="12">
        <v>-62.812601511378887</v>
      </c>
      <c r="C60" s="13">
        <v>-2263.284433519374</v>
      </c>
    </row>
    <row r="61" spans="1:3" x14ac:dyDescent="0.25">
      <c r="A61" s="7">
        <v>47</v>
      </c>
      <c r="B61" s="12">
        <v>-42.065827537451291</v>
      </c>
      <c r="C61" s="13">
        <v>-2284.0312074933017</v>
      </c>
    </row>
    <row r="62" spans="1:3" x14ac:dyDescent="0.25">
      <c r="A62" s="7">
        <v>48</v>
      </c>
      <c r="B62" s="12">
        <v>-21.128874802096021</v>
      </c>
      <c r="C62" s="13">
        <v>-2304.9681602286573</v>
      </c>
    </row>
    <row r="63" spans="1:3" x14ac:dyDescent="0.25">
      <c r="A63" s="7">
        <v>49</v>
      </c>
      <c r="B63" s="12" t="e">
        <v>#NUM!</v>
      </c>
      <c r="C63" s="13" t="e">
        <v>#NUM!</v>
      </c>
    </row>
    <row r="64" spans="1:3" x14ac:dyDescent="0.25">
      <c r="A64" s="7">
        <v>50</v>
      </c>
      <c r="B64" s="12" t="e">
        <v>#NUM!</v>
      </c>
      <c r="C64" s="13" t="e">
        <v>#NUM!</v>
      </c>
    </row>
    <row r="65" spans="1:3" x14ac:dyDescent="0.25">
      <c r="A65" s="7">
        <v>51</v>
      </c>
      <c r="B65" s="12" t="e">
        <v>#NUM!</v>
      </c>
      <c r="C65" s="13" t="e">
        <v>#NUM!</v>
      </c>
    </row>
    <row r="66" spans="1:3" x14ac:dyDescent="0.25">
      <c r="A66" s="7">
        <v>52</v>
      </c>
      <c r="B66" s="12" t="e">
        <v>#NUM!</v>
      </c>
      <c r="C66" s="13" t="e">
        <v>#NUM!</v>
      </c>
    </row>
    <row r="67" spans="1:3" x14ac:dyDescent="0.25">
      <c r="A67" s="7">
        <v>53</v>
      </c>
      <c r="B67" s="12" t="e">
        <v>#NUM!</v>
      </c>
      <c r="C67" s="13" t="e">
        <v>#NUM!</v>
      </c>
    </row>
    <row r="68" spans="1:3" x14ac:dyDescent="0.25">
      <c r="A68" s="7">
        <v>54</v>
      </c>
      <c r="B68" s="12" t="e">
        <v>#NUM!</v>
      </c>
      <c r="C68" s="13" t="e">
        <v>#NUM!</v>
      </c>
    </row>
    <row r="69" spans="1:3" x14ac:dyDescent="0.25">
      <c r="A69" s="7">
        <v>55</v>
      </c>
      <c r="B69" s="12" t="e">
        <v>#NUM!</v>
      </c>
      <c r="C69" s="13" t="e">
        <v>#NUM!</v>
      </c>
    </row>
    <row r="70" spans="1:3" x14ac:dyDescent="0.25">
      <c r="A70" s="7">
        <v>56</v>
      </c>
      <c r="B70" s="12" t="e">
        <v>#NUM!</v>
      </c>
      <c r="C70" s="13" t="e">
        <v>#NUM!</v>
      </c>
    </row>
    <row r="71" spans="1:3" x14ac:dyDescent="0.25">
      <c r="A71" s="7">
        <v>57</v>
      </c>
      <c r="B71" s="12" t="e">
        <v>#NUM!</v>
      </c>
      <c r="C71" s="13" t="e">
        <v>#NUM!</v>
      </c>
    </row>
    <row r="72" spans="1:3" x14ac:dyDescent="0.25">
      <c r="A72" s="7">
        <v>58</v>
      </c>
      <c r="B72" s="12" t="e">
        <v>#NUM!</v>
      </c>
      <c r="C72" s="13" t="e">
        <v>#NUM!</v>
      </c>
    </row>
    <row r="73" spans="1:3" x14ac:dyDescent="0.25">
      <c r="A73" s="7">
        <v>59</v>
      </c>
      <c r="B73" s="12" t="e">
        <v>#NUM!</v>
      </c>
      <c r="C73" s="13" t="e">
        <v>#NUM!</v>
      </c>
    </row>
    <row r="74" spans="1:3" x14ac:dyDescent="0.25">
      <c r="A74" s="7">
        <v>60</v>
      </c>
      <c r="B74" s="12" t="e">
        <v>#NUM!</v>
      </c>
      <c r="C74" s="13" t="e">
        <v>#NUM!</v>
      </c>
    </row>
  </sheetData>
  <mergeCells count="12">
    <mergeCell ref="A1:B1"/>
    <mergeCell ref="A2:B2"/>
    <mergeCell ref="A3:B3"/>
    <mergeCell ref="A4:B4"/>
    <mergeCell ref="A6:C6"/>
    <mergeCell ref="G15:G27"/>
    <mergeCell ref="I12:R12"/>
    <mergeCell ref="A12:C12"/>
    <mergeCell ref="A10:B10"/>
    <mergeCell ref="A7:B7"/>
    <mergeCell ref="A8:B8"/>
    <mergeCell ref="A9:B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2014-01-24T15:10:36Z</dcterms:created>
  <dcterms:modified xsi:type="dcterms:W3CDTF">2014-02-05T16:54:43Z</dcterms:modified>
</cp:coreProperties>
</file>