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17"/>
  </bookViews>
  <sheets>
    <sheet name="Pretamo Bancario" sheetId="1" r:id="rId1"/>
    <sheet name="Cuenta de ahorros" sheetId="2" r:id="rId2"/>
    <sheet name="Inversión 1" sheetId="3" r:id="rId3"/>
    <sheet name="Inversión 2" sheetId="4" r:id="rId4"/>
    <sheet name="Inversión 3" sheetId="5" r:id="rId5"/>
    <sheet name="Comrpando acciones 1" sheetId="6" r:id="rId6"/>
    <sheet name="Comprando acciones 2" sheetId="7" r:id="rId7"/>
    <sheet name="Depósito en cuenta de ahorros" sheetId="8" r:id="rId8"/>
    <sheet name="Plan de Ahorros para la U" sheetId="9" r:id="rId9"/>
    <sheet name="Préstamo para estudios" sheetId="10" r:id="rId10"/>
  </sheets>
  <calcPr calcId="152511"/>
</workbook>
</file>

<file path=xl/calcChain.xml><?xml version="1.0" encoding="utf-8"?>
<calcChain xmlns="http://schemas.openxmlformats.org/spreadsheetml/2006/main">
  <c r="C4" i="9" l="1"/>
  <c r="C16" i="10" l="1"/>
  <c r="C4" i="10"/>
  <c r="C13" i="10"/>
  <c r="C14" i="10" s="1"/>
  <c r="C15" i="10" s="1"/>
  <c r="C12" i="10"/>
  <c r="C19" i="9"/>
  <c r="C14" i="9"/>
  <c r="C15" i="9" s="1"/>
  <c r="C16" i="9" s="1"/>
  <c r="C17" i="9" s="1"/>
  <c r="C18" i="9" s="1"/>
  <c r="C13" i="9"/>
  <c r="K4" i="8" l="1"/>
  <c r="K16" i="8"/>
  <c r="C16" i="8"/>
  <c r="K12" i="8"/>
  <c r="K13" i="8" s="1"/>
  <c r="K14" i="8" s="1"/>
  <c r="K15" i="8" s="1"/>
  <c r="C4" i="8"/>
  <c r="C12" i="8" l="1"/>
  <c r="C13" i="8" s="1"/>
  <c r="C14" i="8" s="1"/>
  <c r="C15" i="8" s="1"/>
  <c r="C5" i="7" l="1"/>
  <c r="C2" i="7"/>
  <c r="C2" i="6"/>
  <c r="C14" i="5" l="1"/>
  <c r="C15" i="5" s="1"/>
  <c r="C16" i="5" s="1"/>
  <c r="C17" i="5" s="1"/>
  <c r="C18" i="5" s="1"/>
  <c r="C19" i="5" s="1"/>
  <c r="C20" i="5" s="1"/>
  <c r="C21" i="5" s="1"/>
  <c r="C4" i="5" l="1"/>
  <c r="C2" i="4" l="1"/>
  <c r="C4" i="3"/>
  <c r="C4" i="2"/>
  <c r="G6" i="1" l="1"/>
  <c r="G3" i="1"/>
  <c r="H9" i="2"/>
  <c r="I9" i="2" s="1"/>
  <c r="D9" i="2"/>
  <c r="B10" i="2"/>
  <c r="C6" i="1"/>
  <c r="D10" i="2" l="1"/>
  <c r="G10" i="2"/>
  <c r="C3" i="1"/>
  <c r="B11" i="2" l="1"/>
  <c r="D11" i="2" s="1"/>
  <c r="H10" i="2"/>
  <c r="I10" i="2" s="1"/>
  <c r="G11" i="2" l="1"/>
  <c r="H11" i="2" s="1"/>
  <c r="I11" i="2" s="1"/>
</calcChain>
</file>

<file path=xl/sharedStrings.xml><?xml version="1.0" encoding="utf-8"?>
<sst xmlns="http://schemas.openxmlformats.org/spreadsheetml/2006/main" count="91" uniqueCount="32">
  <si>
    <t>Comisión pór trámite %</t>
  </si>
  <si>
    <t>Período</t>
  </si>
  <si>
    <t>p</t>
  </si>
  <si>
    <t>Capital (principal)</t>
  </si>
  <si>
    <t>i</t>
  </si>
  <si>
    <t>Intereses</t>
  </si>
  <si>
    <t>n</t>
  </si>
  <si>
    <t>Período de capitalización</t>
  </si>
  <si>
    <t>Principal</t>
  </si>
  <si>
    <t>Interés %</t>
  </si>
  <si>
    <t>f</t>
  </si>
  <si>
    <t>Pago futuro</t>
  </si>
  <si>
    <t>Plan de cuotas</t>
  </si>
  <si>
    <t>Plan diferido</t>
  </si>
  <si>
    <t>Planes de pago</t>
  </si>
  <si>
    <t>Saldo inicial</t>
  </si>
  <si>
    <t>Interés generado</t>
  </si>
  <si>
    <t>Saldo final</t>
  </si>
  <si>
    <t>INTERÉS COMPUESTO</t>
  </si>
  <si>
    <t>Período años</t>
  </si>
  <si>
    <t>INTERÉS SIMPLE</t>
  </si>
  <si>
    <t>PLAN DE CUOTAS</t>
  </si>
  <si>
    <t>PLAN DIFERIDO</t>
  </si>
  <si>
    <t>No sabemos la tasa de interés</t>
  </si>
  <si>
    <t>Pago prometido en cinco años</t>
  </si>
  <si>
    <t>Flujo de Efectivo</t>
  </si>
  <si>
    <t>Saldo de Efectivo</t>
  </si>
  <si>
    <t>Venta de la acción</t>
  </si>
  <si>
    <t>Número de acciones</t>
  </si>
  <si>
    <t>$ 30.00 USD por accion</t>
  </si>
  <si>
    <t>Valor futuro</t>
  </si>
  <si>
    <t>años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</si>
</sst>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Red]\-&quot;$&quot;#,##0.00"/>
    <numFmt numFmtId="43" formatCode="_-* #,##0.00_-;\-* #,##0.00_-;_-* &quot;-&quot;??_-;_-@_-"/>
    <numFmt numFmtId="164" formatCode="&quot;$&quot;#,##0.00"/>
    <numFmt numFmtId="165" formatCode="&quot;$&quot;#,##0"/>
    <numFmt numFmtId="166" formatCode="0.0000"/>
  </numFmts>
  <fonts count="5"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1"/>
        <bgColor theme="1"/>
      </patternFill>
    </fill>
    <fill>
      <patternFill patternType="solid">
        <fgColor theme="0" tint="-0.14999847407452621"/>
        <bgColor theme="0" tint="-0.14999847407452621"/>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
      <left/>
      <right/>
      <top/>
      <bottom style="thin">
        <color theme="0" tint="-0.34998626667073579"/>
      </bottom>
      <diagonal/>
    </border>
    <border>
      <left style="thin">
        <color theme="1"/>
      </left>
      <right style="thin">
        <color theme="1"/>
      </right>
      <top style="thin">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medium">
        <color theme="1"/>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8" fontId="0" fillId="0" borderId="0" xfId="0" applyNumberFormat="1"/>
    <xf numFmtId="0" fontId="0" fillId="0" borderId="1" xfId="0" applyFont="1" applyBorder="1"/>
    <xf numFmtId="8" fontId="0" fillId="0" borderId="2" xfId="0" applyNumberFormat="1" applyFont="1" applyBorder="1"/>
    <xf numFmtId="164" fontId="0" fillId="0" borderId="3" xfId="0" applyNumberFormat="1" applyFont="1" applyBorder="1"/>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wrapText="1"/>
    </xf>
    <xf numFmtId="0" fontId="0" fillId="3" borderId="4" xfId="0" applyFont="1" applyFill="1" applyBorder="1"/>
    <xf numFmtId="8" fontId="0" fillId="3" borderId="5" xfId="0" applyNumberFormat="1" applyFont="1" applyFill="1" applyBorder="1"/>
    <xf numFmtId="164" fontId="0" fillId="3" borderId="6" xfId="0" applyNumberFormat="1" applyFont="1" applyFill="1" applyBorder="1"/>
    <xf numFmtId="0" fontId="0" fillId="0" borderId="4" xfId="0" applyFont="1" applyBorder="1"/>
    <xf numFmtId="8" fontId="0" fillId="0" borderId="5" xfId="0" applyNumberFormat="1" applyFont="1" applyBorder="1"/>
    <xf numFmtId="164" fontId="0" fillId="0" borderId="6" xfId="0" applyNumberFormat="1" applyFont="1" applyBorder="1"/>
    <xf numFmtId="43" fontId="0" fillId="0" borderId="7" xfId="1" applyFont="1" applyBorder="1"/>
    <xf numFmtId="0" fontId="0" fillId="0" borderId="7" xfId="0" applyBorder="1"/>
    <xf numFmtId="0" fontId="3" fillId="0" borderId="7" xfId="0" applyFont="1" applyBorder="1" applyAlignment="1">
      <alignment horizontal="center"/>
    </xf>
    <xf numFmtId="0" fontId="0" fillId="0" borderId="0" xfId="0" applyAlignment="1"/>
    <xf numFmtId="9" fontId="0" fillId="0" borderId="7" xfId="0" applyNumberFormat="1" applyBorder="1"/>
    <xf numFmtId="9" fontId="0" fillId="0" borderId="7" xfId="2" applyFont="1" applyBorder="1"/>
    <xf numFmtId="9" fontId="0" fillId="0" borderId="0" xfId="0" applyNumberFormat="1"/>
    <xf numFmtId="164" fontId="0" fillId="0" borderId="0" xfId="1" applyNumberFormat="1" applyFont="1"/>
    <xf numFmtId="164" fontId="0" fillId="0" borderId="0" xfId="0" applyNumberFormat="1"/>
    <xf numFmtId="165" fontId="0" fillId="6" borderId="10" xfId="0" applyNumberFormat="1" applyFont="1" applyFill="1" applyBorder="1"/>
    <xf numFmtId="0" fontId="0" fillId="6" borderId="11" xfId="0" applyFont="1" applyFill="1" applyBorder="1"/>
    <xf numFmtId="164" fontId="0" fillId="6" borderId="11" xfId="0" applyNumberFormat="1" applyFont="1" applyFill="1" applyBorder="1"/>
    <xf numFmtId="165" fontId="0" fillId="6" borderId="12" xfId="0" applyNumberFormat="1" applyFont="1" applyFill="1" applyBorder="1"/>
    <xf numFmtId="0" fontId="0" fillId="0" borderId="13" xfId="0" applyFont="1" applyBorder="1"/>
    <xf numFmtId="164" fontId="0" fillId="0" borderId="13" xfId="0" applyNumberFormat="1" applyFont="1" applyBorder="1"/>
    <xf numFmtId="165" fontId="0" fillId="0" borderId="14" xfId="0" applyNumberFormat="1" applyFont="1" applyBorder="1"/>
    <xf numFmtId="0" fontId="0" fillId="6" borderId="13" xfId="0" applyFont="1" applyFill="1" applyBorder="1"/>
    <xf numFmtId="164" fontId="0" fillId="6" borderId="13" xfId="0" applyNumberFormat="1" applyFont="1" applyFill="1" applyBorder="1"/>
    <xf numFmtId="165" fontId="0" fillId="6" borderId="14" xfId="0" applyNumberFormat="1" applyFont="1" applyFill="1" applyBorder="1"/>
    <xf numFmtId="0" fontId="0" fillId="6" borderId="15" xfId="0" applyFont="1" applyFill="1" applyBorder="1"/>
    <xf numFmtId="164" fontId="0" fillId="6" borderId="15" xfId="0" applyNumberFormat="1" applyFont="1" applyFill="1" applyBorder="1"/>
    <xf numFmtId="0" fontId="2" fillId="5" borderId="11" xfId="0" applyFont="1" applyFill="1" applyBorder="1" applyAlignment="1">
      <alignment horizontal="center"/>
    </xf>
    <xf numFmtId="0" fontId="2" fillId="5" borderId="11" xfId="0" applyFont="1" applyFill="1" applyBorder="1" applyAlignment="1">
      <alignment horizontal="center" wrapText="1"/>
    </xf>
    <xf numFmtId="0" fontId="2" fillId="5" borderId="12" xfId="0" applyFont="1" applyFill="1" applyBorder="1" applyAlignment="1">
      <alignment horizontal="center" wrapText="1"/>
    </xf>
    <xf numFmtId="164" fontId="0" fillId="0" borderId="7" xfId="0" applyNumberFormat="1" applyBorder="1"/>
    <xf numFmtId="10" fontId="0" fillId="0" borderId="16" xfId="2" applyNumberFormat="1" applyFont="1" applyBorder="1"/>
    <xf numFmtId="0" fontId="0" fillId="0" borderId="7" xfId="0" applyNumberFormat="1" applyBorder="1"/>
    <xf numFmtId="9" fontId="0" fillId="0" borderId="16" xfId="2" applyNumberFormat="1" applyFont="1" applyBorder="1"/>
    <xf numFmtId="166" fontId="0" fillId="0" borderId="0" xfId="2" applyNumberFormat="1" applyFont="1"/>
    <xf numFmtId="0" fontId="0" fillId="6" borderId="17" xfId="0" applyFont="1" applyFill="1" applyBorder="1"/>
    <xf numFmtId="164" fontId="0" fillId="6" borderId="17" xfId="0" applyNumberFormat="1" applyFont="1" applyFill="1" applyBorder="1"/>
    <xf numFmtId="0" fontId="0" fillId="0" borderId="17" xfId="0" applyFont="1" applyBorder="1"/>
    <xf numFmtId="164" fontId="0" fillId="0" borderId="17" xfId="0" applyNumberFormat="1" applyFont="1" applyBorder="1"/>
    <xf numFmtId="164" fontId="0" fillId="0" borderId="17" xfId="0" applyNumberFormat="1" applyBorder="1"/>
    <xf numFmtId="9" fontId="0" fillId="0" borderId="17" xfId="0" applyNumberFormat="1" applyBorder="1"/>
    <xf numFmtId="0" fontId="0" fillId="0" borderId="17" xfId="0" applyBorder="1"/>
    <xf numFmtId="8" fontId="0" fillId="0" borderId="0" xfId="0" applyNumberFormat="1" applyFont="1" applyFill="1" applyBorder="1"/>
    <xf numFmtId="0" fontId="2" fillId="2" borderId="17" xfId="0" applyFont="1" applyFill="1" applyBorder="1" applyAlignment="1">
      <alignment horizontal="center" vertical="center" wrapText="1"/>
    </xf>
    <xf numFmtId="0" fontId="2" fillId="2" borderId="17" xfId="0" applyFont="1" applyFill="1" applyBorder="1" applyAlignment="1">
      <alignment horizontal="center" wrapText="1"/>
    </xf>
    <xf numFmtId="0" fontId="0" fillId="0" borderId="17" xfId="0" applyFont="1" applyFill="1" applyBorder="1"/>
    <xf numFmtId="8" fontId="0" fillId="0" borderId="17" xfId="0" applyNumberFormat="1" applyFont="1" applyFill="1" applyBorder="1"/>
    <xf numFmtId="164" fontId="0" fillId="0" borderId="17" xfId="0" applyNumberFormat="1" applyFont="1" applyFill="1" applyBorder="1"/>
    <xf numFmtId="0" fontId="4" fillId="0" borderId="0" xfId="0" applyFont="1"/>
    <xf numFmtId="165" fontId="4" fillId="0" borderId="0" xfId="0" applyNumberFormat="1" applyFont="1"/>
    <xf numFmtId="0" fontId="0" fillId="0" borderId="9" xfId="0" applyBorder="1" applyAlignment="1">
      <alignment horizontal="center"/>
    </xf>
    <xf numFmtId="0" fontId="0" fillId="4" borderId="7" xfId="0" applyFont="1" applyFill="1" applyBorder="1" applyAlignment="1">
      <alignment horizontal="right"/>
    </xf>
    <xf numFmtId="0" fontId="0" fillId="0" borderId="7" xfId="0" applyBorder="1" applyAlignment="1">
      <alignment horizontal="left"/>
    </xf>
    <xf numFmtId="0" fontId="0" fillId="0" borderId="7" xfId="0" applyFill="1" applyBorder="1" applyAlignment="1">
      <alignment horizontal="left"/>
    </xf>
    <xf numFmtId="0" fontId="0" fillId="0" borderId="8" xfId="0" applyBorder="1" applyAlignment="1">
      <alignment horizontal="center"/>
    </xf>
    <xf numFmtId="0" fontId="0" fillId="0" borderId="0" xfId="0" applyBorder="1" applyAlignment="1">
      <alignment horizontal="center"/>
    </xf>
    <xf numFmtId="0" fontId="0" fillId="4" borderId="17" xfId="0" applyFont="1" applyFill="1" applyBorder="1" applyAlignment="1">
      <alignment horizontal="right"/>
    </xf>
  </cellXfs>
  <cellStyles count="3">
    <cellStyle name="Millares" xfId="1" builtinId="3"/>
    <cellStyle name="Normal" xfId="0" builtinId="0"/>
    <cellStyle name="Porcentaj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Diagrama de flujo de efectivo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numRef>
              <c:f>'Inversión 3'!$A$13:$A$21</c:f>
              <c:numCache>
                <c:formatCode>General</c:formatCode>
                <c:ptCount val="9"/>
                <c:pt idx="0">
                  <c:v>0</c:v>
                </c:pt>
                <c:pt idx="1">
                  <c:v>1</c:v>
                </c:pt>
                <c:pt idx="2">
                  <c:v>2</c:v>
                </c:pt>
                <c:pt idx="3">
                  <c:v>3</c:v>
                </c:pt>
                <c:pt idx="4">
                  <c:v>4</c:v>
                </c:pt>
                <c:pt idx="5">
                  <c:v>5</c:v>
                </c:pt>
                <c:pt idx="6">
                  <c:v>6</c:v>
                </c:pt>
                <c:pt idx="7">
                  <c:v>7</c:v>
                </c:pt>
                <c:pt idx="8">
                  <c:v>8</c:v>
                </c:pt>
              </c:numCache>
            </c:numRef>
          </c:cat>
          <c:val>
            <c:numRef>
              <c:f>'Inversión 3'!$B$13:$B$21</c:f>
              <c:numCache>
                <c:formatCode>"$"#,##0.00</c:formatCode>
                <c:ptCount val="9"/>
                <c:pt idx="0">
                  <c:v>-1000</c:v>
                </c:pt>
                <c:pt idx="1">
                  <c:v>0</c:v>
                </c:pt>
                <c:pt idx="2">
                  <c:v>0</c:v>
                </c:pt>
                <c:pt idx="3">
                  <c:v>0</c:v>
                </c:pt>
                <c:pt idx="4">
                  <c:v>0</c:v>
                </c:pt>
                <c:pt idx="5">
                  <c:v>0</c:v>
                </c:pt>
                <c:pt idx="6">
                  <c:v>0</c:v>
                </c:pt>
                <c:pt idx="7">
                  <c:v>0</c:v>
                </c:pt>
                <c:pt idx="8">
                  <c:v>1718</c:v>
                </c:pt>
              </c:numCache>
            </c:numRef>
          </c:val>
        </c:ser>
        <c:dLbls>
          <c:showLegendKey val="0"/>
          <c:showVal val="0"/>
          <c:showCatName val="0"/>
          <c:showSerName val="0"/>
          <c:showPercent val="0"/>
          <c:showBubbleSize val="0"/>
        </c:dLbls>
        <c:gapWidth val="219"/>
        <c:overlap val="-27"/>
        <c:axId val="230982776"/>
        <c:axId val="324935024"/>
      </c:barChart>
      <c:catAx>
        <c:axId val="230982776"/>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935024"/>
        <c:crosses val="autoZero"/>
        <c:auto val="1"/>
        <c:lblAlgn val="ctr"/>
        <c:lblOffset val="100"/>
        <c:noMultiLvlLbl val="0"/>
      </c:catAx>
      <c:valAx>
        <c:axId val="324935024"/>
        <c:scaling>
          <c:orientation val="minMax"/>
        </c:scaling>
        <c:delete val="1"/>
        <c:axPos val="l"/>
        <c:numFmt formatCode="&quot;$&quot;#,##0.00" sourceLinked="1"/>
        <c:majorTickMark val="none"/>
        <c:minorTickMark val="none"/>
        <c:tickLblPos val="nextTo"/>
        <c:crossAx val="230982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cat>
            <c:numRef>
              <c:f>'Plan de Ahorros para la U'!$A$22:$A$30</c:f>
              <c:numCache>
                <c:formatCode>General</c:formatCode>
                <c:ptCount val="9"/>
                <c:pt idx="0">
                  <c:v>0</c:v>
                </c:pt>
                <c:pt idx="1">
                  <c:v>1</c:v>
                </c:pt>
                <c:pt idx="2">
                  <c:v>2</c:v>
                </c:pt>
                <c:pt idx="3">
                  <c:v>3</c:v>
                </c:pt>
                <c:pt idx="4">
                  <c:v>4</c:v>
                </c:pt>
                <c:pt idx="5">
                  <c:v>5</c:v>
                </c:pt>
                <c:pt idx="6">
                  <c:v>6</c:v>
                </c:pt>
                <c:pt idx="7">
                  <c:v>7</c:v>
                </c:pt>
                <c:pt idx="8">
                  <c:v>8</c:v>
                </c:pt>
              </c:numCache>
            </c:numRef>
          </c:cat>
          <c:val>
            <c:numRef>
              <c:f>'Plan de Ahorros para la U'!$B$22:$B$30</c:f>
              <c:numCache>
                <c:formatCode>"$"#,##0</c:formatCode>
                <c:ptCount val="9"/>
                <c:pt idx="0">
                  <c:v>0</c:v>
                </c:pt>
                <c:pt idx="1">
                  <c:v>-9746.7800000000007</c:v>
                </c:pt>
                <c:pt idx="2">
                  <c:v>-9746.7800000000007</c:v>
                </c:pt>
                <c:pt idx="3">
                  <c:v>-9746.7800000000007</c:v>
                </c:pt>
                <c:pt idx="4">
                  <c:v>-9746.7800000000007</c:v>
                </c:pt>
                <c:pt idx="5">
                  <c:v>-9746.7800000000007</c:v>
                </c:pt>
                <c:pt idx="6">
                  <c:v>-9746.7800000000007</c:v>
                </c:pt>
                <c:pt idx="7">
                  <c:v>-9746.7800000000007</c:v>
                </c:pt>
                <c:pt idx="8">
                  <c:v>-9746.7800000000007</c:v>
                </c:pt>
              </c:numCache>
            </c:numRef>
          </c:val>
        </c:ser>
        <c:ser>
          <c:idx val="1"/>
          <c:order val="1"/>
          <c:spPr>
            <a:solidFill>
              <a:schemeClr val="accent2"/>
            </a:solidFill>
            <a:ln>
              <a:noFill/>
            </a:ln>
            <a:effectLst/>
          </c:spPr>
          <c:invertIfNegative val="0"/>
          <c:cat>
            <c:numRef>
              <c:f>'Plan de Ahorros para la U'!$A$22:$A$30</c:f>
              <c:numCache>
                <c:formatCode>General</c:formatCode>
                <c:ptCount val="9"/>
                <c:pt idx="0">
                  <c:v>0</c:v>
                </c:pt>
                <c:pt idx="1">
                  <c:v>1</c:v>
                </c:pt>
                <c:pt idx="2">
                  <c:v>2</c:v>
                </c:pt>
                <c:pt idx="3">
                  <c:v>3</c:v>
                </c:pt>
                <c:pt idx="4">
                  <c:v>4</c:v>
                </c:pt>
                <c:pt idx="5">
                  <c:v>5</c:v>
                </c:pt>
                <c:pt idx="6">
                  <c:v>6</c:v>
                </c:pt>
                <c:pt idx="7">
                  <c:v>7</c:v>
                </c:pt>
                <c:pt idx="8">
                  <c:v>8</c:v>
                </c:pt>
              </c:numCache>
            </c:numRef>
          </c:cat>
          <c:val>
            <c:numRef>
              <c:f>'Plan de Ahorros para la U'!$C$22:$C$30</c:f>
              <c:numCache>
                <c:formatCode>"$"#,##0</c:formatCode>
                <c:ptCount val="9"/>
                <c:pt idx="0">
                  <c:v>0</c:v>
                </c:pt>
                <c:pt idx="8">
                  <c:v>100000.0384837452</c:v>
                </c:pt>
              </c:numCache>
            </c:numRef>
          </c:val>
        </c:ser>
        <c:dLbls>
          <c:showLegendKey val="0"/>
          <c:showVal val="0"/>
          <c:showCatName val="0"/>
          <c:showSerName val="0"/>
          <c:showPercent val="0"/>
          <c:showBubbleSize val="0"/>
        </c:dLbls>
        <c:gapWidth val="150"/>
        <c:overlap val="100"/>
        <c:axId val="324935808"/>
        <c:axId val="324936200"/>
      </c:barChart>
      <c:catAx>
        <c:axId val="32493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936200"/>
        <c:crosses val="autoZero"/>
        <c:auto val="1"/>
        <c:lblAlgn val="ctr"/>
        <c:lblOffset val="100"/>
        <c:noMultiLvlLbl val="0"/>
      </c:catAx>
      <c:valAx>
        <c:axId val="324936200"/>
        <c:scaling>
          <c:orientation val="minMax"/>
        </c:scaling>
        <c:delete val="1"/>
        <c:axPos val="l"/>
        <c:numFmt formatCode="&quot;$&quot;#,##0" sourceLinked="1"/>
        <c:majorTickMark val="none"/>
        <c:minorTickMark val="none"/>
        <c:tickLblPos val="nextTo"/>
        <c:crossAx val="324935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381000</xdr:colOff>
      <xdr:row>7</xdr:row>
      <xdr:rowOff>152400</xdr:rowOff>
    </xdr:from>
    <xdr:ext cx="1714500" cy="176989"/>
    <mc:AlternateContent xmlns:mc="http://schemas.openxmlformats.org/markup-compatibility/2006" xmlns:a14="http://schemas.microsoft.com/office/drawing/2010/main">
      <mc:Choice Requires="a14">
        <xdr:sp macro="" textlink="">
          <xdr:nvSpPr>
            <xdr:cNvPr id="2" name="CuadroTexto 1"/>
            <xdr:cNvSpPr txBox="1"/>
          </xdr:nvSpPr>
          <xdr:spPr>
            <a:xfrm>
              <a:off x="381000" y="1485900"/>
              <a:ext cx="1714500" cy="176989"/>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𝑃𝐴𝐺𝑂</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3%,</m:t>
                    </m:r>
                    <m:r>
                      <a:rPr lang="es-ES" sz="1100" i="1">
                        <a:latin typeface="Cambria Math" panose="02040503050406030204" pitchFamily="18" charset="0"/>
                      </a:rPr>
                      <m:t>𝐶</m:t>
                    </m:r>
                    <m:r>
                      <a:rPr lang="es-ES" sz="1100" i="1">
                        <a:latin typeface="Cambria Math" panose="02040503050406030204" pitchFamily="18" charset="0"/>
                      </a:rPr>
                      <m:t>4,</m:t>
                    </m:r>
                    <m:r>
                      <a:rPr lang="es-ES" sz="1100" i="1">
                        <a:latin typeface="Cambria Math" panose="02040503050406030204" pitchFamily="18" charset="0"/>
                      </a:rPr>
                      <m:t>𝐶</m:t>
                    </m:r>
                    <m:r>
                      <a:rPr lang="es-ES" sz="1100" i="1">
                        <a:latin typeface="Cambria Math" panose="02040503050406030204" pitchFamily="18" charset="0"/>
                      </a:rPr>
                      <m:t>1,,0)</m:t>
                    </m:r>
                  </m:oMath>
                </m:oMathPara>
              </a14:m>
              <a:endParaRPr lang="es-ES" sz="1100"/>
            </a:p>
          </xdr:txBody>
        </xdr:sp>
      </mc:Choice>
      <mc:Fallback xmlns="">
        <xdr:sp macro="" textlink="">
          <xdr:nvSpPr>
            <xdr:cNvPr id="2" name="CuadroTexto 1"/>
            <xdr:cNvSpPr txBox="1"/>
          </xdr:nvSpPr>
          <xdr:spPr>
            <a:xfrm>
              <a:off x="381000" y="1485900"/>
              <a:ext cx="1714500" cy="176989"/>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i="0">
                  <a:latin typeface="Cambria Math" panose="02040503050406030204" pitchFamily="18" charset="0"/>
                </a:rPr>
                <a:t>=𝑃𝐴𝐺𝑂(𝐶3%,𝐶4,𝐶1,,0)</a:t>
              </a:r>
              <a:endParaRPr lang="es-ES" sz="1100"/>
            </a:p>
          </xdr:txBody>
        </xdr:sp>
      </mc:Fallback>
    </mc:AlternateContent>
    <xdr:clientData/>
  </xdr:oneCellAnchor>
  <xdr:twoCellAnchor>
    <xdr:from>
      <xdr:col>1</xdr:col>
      <xdr:colOff>571500</xdr:colOff>
      <xdr:row>5</xdr:row>
      <xdr:rowOff>161927</xdr:rowOff>
    </xdr:from>
    <xdr:to>
      <xdr:col>2</xdr:col>
      <xdr:colOff>428627</xdr:colOff>
      <xdr:row>7</xdr:row>
      <xdr:rowOff>152400</xdr:rowOff>
    </xdr:to>
    <xdr:cxnSp macro="">
      <xdr:nvCxnSpPr>
        <xdr:cNvPr id="4" name="Conector recto de flecha 3"/>
        <xdr:cNvCxnSpPr>
          <a:stCxn id="2" idx="0"/>
        </xdr:cNvCxnSpPr>
      </xdr:nvCxnSpPr>
      <xdr:spPr>
        <a:xfrm flipV="1">
          <a:off x="1238250" y="923927"/>
          <a:ext cx="847727" cy="3714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9</xdr:row>
      <xdr:rowOff>95251</xdr:rowOff>
    </xdr:from>
    <xdr:to>
      <xdr:col>7</xdr:col>
      <xdr:colOff>1209675</xdr:colOff>
      <xdr:row>18</xdr:row>
      <xdr:rowOff>38101</xdr:rowOff>
    </xdr:to>
    <xdr:sp macro="" textlink="">
      <xdr:nvSpPr>
        <xdr:cNvPr id="17" name="Rectángulo 16"/>
        <xdr:cNvSpPr/>
      </xdr:nvSpPr>
      <xdr:spPr>
        <a:xfrm>
          <a:off x="3133725" y="1809751"/>
          <a:ext cx="3981450" cy="165735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ysClr val="windowText" lastClr="000000"/>
              </a:solidFill>
              <a:latin typeface="+mn-lt"/>
              <a:ea typeface="+mn-ea"/>
              <a:cs typeface="+mn-cs"/>
            </a:rPr>
            <a:t>Para dar un ejemplo de cómo se usan los elementos que acabamos de definir en una situación en particular, supongamos que usted solicita al banco un préstamo para educación de</a:t>
          </a:r>
        </a:p>
        <a:p>
          <a:r>
            <a:rPr lang="es-ES" sz="1100" b="0" i="0" u="none" strike="noStrike" baseline="0" smtClean="0">
              <a:solidFill>
                <a:sysClr val="windowText" lastClr="000000"/>
              </a:solidFill>
              <a:latin typeface="+mn-lt"/>
              <a:ea typeface="+mn-ea"/>
              <a:cs typeface="+mn-cs"/>
            </a:rPr>
            <a:t>$30,000, con una tasa de interés anual del 9%. Además, usted paga una comisión de $300 por la tramitación de la solicitud.2 El banco ofrece dos planes de pago, uno con pagos iguales realizados al final de cada año por los próximos cinco años (plan de cuotas), y otro en el que se realiza un pago único después del periodo de cinco años del préstamo (plan diferido).</a:t>
          </a:r>
          <a:endParaRPr lang="es-ES" sz="1100">
            <a:solidFill>
              <a:sysClr val="windowText" lastClr="000000"/>
            </a:solidFill>
          </a:endParaRPr>
        </a:p>
      </xdr:txBody>
    </xdr:sp>
    <xdr:clientData/>
  </xdr:twoCellAnchor>
  <xdr:twoCellAnchor>
    <xdr:from>
      <xdr:col>7</xdr:col>
      <xdr:colOff>1323975</xdr:colOff>
      <xdr:row>9</xdr:row>
      <xdr:rowOff>95251</xdr:rowOff>
    </xdr:from>
    <xdr:to>
      <xdr:col>13</xdr:col>
      <xdr:colOff>266700</xdr:colOff>
      <xdr:row>18</xdr:row>
      <xdr:rowOff>38101</xdr:rowOff>
    </xdr:to>
    <xdr:sp macro="" textlink="">
      <xdr:nvSpPr>
        <xdr:cNvPr id="18" name="Rectángulo 17"/>
        <xdr:cNvSpPr/>
      </xdr:nvSpPr>
      <xdr:spPr>
        <a:xfrm>
          <a:off x="7229475" y="1809751"/>
          <a:ext cx="3981450" cy="165735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ysClr val="windowText" lastClr="000000"/>
              </a:solidFill>
              <a:latin typeface="+mn-lt"/>
              <a:ea typeface="+mn-ea"/>
              <a:cs typeface="+mn-cs"/>
            </a:rPr>
            <a:t>La comisión por tramitación de una solicitud de préstamo cubre los costos administrativos de procesar el préstamo. A menudo se expresa en puntos. Un punto equivale al 1 % de la cantidad del préstamo. En nuestro ejemplo, el préstamo de $30,000 con una comisión por tramitación de solicitud de un punto significaría que</a:t>
          </a:r>
        </a:p>
        <a:p>
          <a:r>
            <a:rPr lang="es-ES" sz="1100" b="0" i="0" u="none" strike="noStrike" baseline="0" smtClean="0">
              <a:solidFill>
                <a:sysClr val="windowText" lastClr="000000"/>
              </a:solidFill>
              <a:latin typeface="+mn-lt"/>
              <a:ea typeface="+mn-ea"/>
              <a:cs typeface="+mn-cs"/>
            </a:rPr>
            <a:t>el solicitante paga una cuota de $300. Esto equivale a financiar $29,700, pero los pagos están basados en un préstamo de $30,000. Ambos planes de pagos se basan en una tasa de interés del 9%.</a:t>
          </a:r>
          <a:endParaRPr lang="es-ES" sz="1100">
            <a:solidFill>
              <a:sysClr val="windowText" lastClr="000000"/>
            </a:solidFill>
          </a:endParaRPr>
        </a:p>
      </xdr:txBody>
    </xdr:sp>
    <xdr:clientData/>
  </xdr:twoCellAnchor>
  <xdr:oneCellAnchor>
    <xdr:from>
      <xdr:col>7</xdr:col>
      <xdr:colOff>142875</xdr:colOff>
      <xdr:row>7</xdr:row>
      <xdr:rowOff>152400</xdr:rowOff>
    </xdr:from>
    <xdr:ext cx="1219200" cy="172227"/>
    <mc:AlternateContent xmlns:mc="http://schemas.openxmlformats.org/markup-compatibility/2006" xmlns:a14="http://schemas.microsoft.com/office/drawing/2010/main">
      <mc:Choice Requires="a14">
        <xdr:sp macro="" textlink="">
          <xdr:nvSpPr>
            <xdr:cNvPr id="19" name="CuadroTexto 18"/>
            <xdr:cNvSpPr txBox="1"/>
          </xdr:nvSpPr>
          <xdr:spPr>
            <a:xfrm>
              <a:off x="6048375" y="1485900"/>
              <a:ext cx="1219200"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𝑉𝐹</m:t>
                    </m:r>
                    <m:r>
                      <a:rPr lang="es-ES" sz="1100" i="1">
                        <a:latin typeface="Cambria Math" panose="02040503050406030204" pitchFamily="18" charset="0"/>
                      </a:rPr>
                      <m:t>(</m:t>
                    </m:r>
                    <m:r>
                      <a:rPr lang="es-ES" sz="1100" i="1">
                        <a:latin typeface="Cambria Math" panose="02040503050406030204" pitchFamily="18" charset="0"/>
                      </a:rPr>
                      <m:t>𝐺</m:t>
                    </m:r>
                    <m:r>
                      <a:rPr lang="es-ES" sz="1100" i="1">
                        <a:latin typeface="Cambria Math" panose="02040503050406030204" pitchFamily="18" charset="0"/>
                      </a:rPr>
                      <m:t>4,</m:t>
                    </m:r>
                    <m:r>
                      <a:rPr lang="es-ES" sz="1100" i="1">
                        <a:latin typeface="Cambria Math" panose="02040503050406030204" pitchFamily="18" charset="0"/>
                      </a:rPr>
                      <m:t>𝐺</m:t>
                    </m:r>
                    <m:r>
                      <a:rPr lang="es-ES" sz="1100" i="1">
                        <a:latin typeface="Cambria Math" panose="02040503050406030204" pitchFamily="18" charset="0"/>
                      </a:rPr>
                      <m:t>5,0,</m:t>
                    </m:r>
                    <m:r>
                      <a:rPr lang="es-ES" sz="1100" i="1">
                        <a:latin typeface="Cambria Math" panose="02040503050406030204" pitchFamily="18" charset="0"/>
                      </a:rPr>
                      <m:t>𝐺</m:t>
                    </m:r>
                    <m:r>
                      <a:rPr lang="es-ES" sz="1100" i="1">
                        <a:latin typeface="Cambria Math" panose="02040503050406030204" pitchFamily="18" charset="0"/>
                      </a:rPr>
                      <m:t>2)</m:t>
                    </m:r>
                  </m:oMath>
                </m:oMathPara>
              </a14:m>
              <a:endParaRPr lang="es-ES" sz="1100"/>
            </a:p>
          </xdr:txBody>
        </xdr:sp>
      </mc:Choice>
      <mc:Fallback xmlns="">
        <xdr:sp macro="" textlink="">
          <xdr:nvSpPr>
            <xdr:cNvPr id="19" name="CuadroTexto 18"/>
            <xdr:cNvSpPr txBox="1"/>
          </xdr:nvSpPr>
          <xdr:spPr>
            <a:xfrm>
              <a:off x="6048375" y="1485900"/>
              <a:ext cx="1219200"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i="0">
                  <a:latin typeface="Cambria Math" panose="02040503050406030204" pitchFamily="18" charset="0"/>
                </a:rPr>
                <a:t>=𝑉𝐹(𝐺4,𝐺5,0,𝐺2)</a:t>
              </a:r>
              <a:endParaRPr lang="es-ES" sz="1100"/>
            </a:p>
          </xdr:txBody>
        </xdr:sp>
      </mc:Fallback>
    </mc:AlternateContent>
    <xdr:clientData/>
  </xdr:oneCellAnchor>
  <xdr:twoCellAnchor>
    <xdr:from>
      <xdr:col>6</xdr:col>
      <xdr:colOff>885827</xdr:colOff>
      <xdr:row>6</xdr:row>
      <xdr:rowOff>28580</xdr:rowOff>
    </xdr:from>
    <xdr:to>
      <xdr:col>7</xdr:col>
      <xdr:colOff>752475</xdr:colOff>
      <xdr:row>7</xdr:row>
      <xdr:rowOff>152400</xdr:rowOff>
    </xdr:to>
    <xdr:cxnSp macro="">
      <xdr:nvCxnSpPr>
        <xdr:cNvPr id="20" name="Conector recto de flecha 19"/>
        <xdr:cNvCxnSpPr>
          <a:stCxn id="19" idx="0"/>
        </xdr:cNvCxnSpPr>
      </xdr:nvCxnSpPr>
      <xdr:spPr>
        <a:xfrm flipH="1" flipV="1">
          <a:off x="5791202" y="1171580"/>
          <a:ext cx="866773" cy="314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742950</xdr:colOff>
      <xdr:row>2</xdr:row>
      <xdr:rowOff>180975</xdr:rowOff>
    </xdr:from>
    <xdr:to>
      <xdr:col>12</xdr:col>
      <xdr:colOff>504825</xdr:colOff>
      <xdr:row>9</xdr:row>
      <xdr:rowOff>247650</xdr:rowOff>
    </xdr:to>
    <xdr:sp macro="" textlink="">
      <xdr:nvSpPr>
        <xdr:cNvPr id="2" name="Rectángulo 1"/>
        <xdr:cNvSpPr/>
      </xdr:nvSpPr>
      <xdr:spPr>
        <a:xfrm>
          <a:off x="5343525" y="561975"/>
          <a:ext cx="4333875"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lt1"/>
              </a:solidFill>
              <a:latin typeface="+mn-lt"/>
              <a:ea typeface="+mn-ea"/>
              <a:cs typeface="+mn-cs"/>
            </a:rPr>
            <a:t>Usted solicitó un préstamo de $21,061.82 para financiar sus gastos de educación del último año en la universidad. El préstamo se pagará en cinco años, conlleva un interés del 6% anual y debe liquidarse en pagos anuales iguales durante los siguientes cinco años.</a:t>
          </a:r>
        </a:p>
        <a:p>
          <a:r>
            <a:rPr lang="es-ES" sz="1100" b="0" i="0" u="none" strike="noStrike" baseline="0" smtClean="0">
              <a:solidFill>
                <a:schemeClr val="lt1"/>
              </a:solidFill>
              <a:latin typeface="+mn-lt"/>
              <a:ea typeface="+mn-ea"/>
              <a:cs typeface="+mn-cs"/>
            </a:rPr>
            <a:t>Suponga que usted pidió el dinero a principios de su último año y que el primer plazo de pago se cumplirá un año después. Calcule la cantidad de los pagos anuales</a:t>
          </a:r>
          <a:endParaRPr lang="es-ES" sz="1100"/>
        </a:p>
      </xdr:txBody>
    </xdr:sp>
    <xdr:clientData/>
  </xdr:twoCellAnchor>
  <xdr:oneCellAnchor>
    <xdr:from>
      <xdr:col>3</xdr:col>
      <xdr:colOff>561975</xdr:colOff>
      <xdr:row>7</xdr:row>
      <xdr:rowOff>90487</xdr:rowOff>
    </xdr:from>
    <xdr:ext cx="1249829" cy="172227"/>
    <mc:AlternateContent xmlns:mc="http://schemas.openxmlformats.org/markup-compatibility/2006" xmlns:a14="http://schemas.microsoft.com/office/drawing/2010/main">
      <mc:Choice Requires="a14">
        <xdr:sp macro="" textlink="">
          <xdr:nvSpPr>
            <xdr:cNvPr id="3" name="CuadroTexto 2"/>
            <xdr:cNvSpPr txBox="1"/>
          </xdr:nvSpPr>
          <xdr:spPr>
            <a:xfrm>
              <a:off x="2876550" y="1423987"/>
              <a:ext cx="1249829"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𝑃𝐴𝐺𝑂</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m:t>
                    </m:r>
                    <m:r>
                      <a:rPr lang="es-ES" sz="1100" i="1">
                        <a:latin typeface="Cambria Math" panose="02040503050406030204" pitchFamily="18" charset="0"/>
                      </a:rPr>
                      <m:t>𝐶</m:t>
                    </m:r>
                    <m:r>
                      <a:rPr lang="es-ES" sz="1100" i="1">
                        <a:latin typeface="Cambria Math" panose="02040503050406030204" pitchFamily="18" charset="0"/>
                      </a:rPr>
                      <m:t>1)</m:t>
                    </m:r>
                  </m:oMath>
                </m:oMathPara>
              </a14:m>
              <a:endParaRPr lang="es-ES" sz="1100"/>
            </a:p>
          </xdr:txBody>
        </xdr:sp>
      </mc:Choice>
      <mc:Fallback xmlns="">
        <xdr:sp macro="" textlink="">
          <xdr:nvSpPr>
            <xdr:cNvPr id="3" name="CuadroTexto 2"/>
            <xdr:cNvSpPr txBox="1"/>
          </xdr:nvSpPr>
          <xdr:spPr>
            <a:xfrm>
              <a:off x="2876550" y="1423987"/>
              <a:ext cx="1249829"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=𝑃𝐴𝐺𝑂(𝐶2,𝐶3,𝐶1)</a:t>
              </a:r>
              <a:endParaRPr lang="es-ES" sz="1100"/>
            </a:p>
          </xdr:txBody>
        </xdr:sp>
      </mc:Fallback>
    </mc:AlternateContent>
    <xdr:clientData/>
  </xdr:oneCellAnchor>
  <xdr:twoCellAnchor>
    <xdr:from>
      <xdr:col>2</xdr:col>
      <xdr:colOff>552451</xdr:colOff>
      <xdr:row>4</xdr:row>
      <xdr:rowOff>57151</xdr:rowOff>
    </xdr:from>
    <xdr:to>
      <xdr:col>4</xdr:col>
      <xdr:colOff>424890</xdr:colOff>
      <xdr:row>7</xdr:row>
      <xdr:rowOff>90487</xdr:rowOff>
    </xdr:to>
    <xdr:cxnSp macro="">
      <xdr:nvCxnSpPr>
        <xdr:cNvPr id="5" name="Conector recto de flecha 4"/>
        <xdr:cNvCxnSpPr>
          <a:stCxn id="3" idx="0"/>
        </xdr:cNvCxnSpPr>
      </xdr:nvCxnSpPr>
      <xdr:spPr>
        <a:xfrm flipH="1" flipV="1">
          <a:off x="2076451" y="819151"/>
          <a:ext cx="1425014" cy="6048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361950</xdr:colOff>
      <xdr:row>20</xdr:row>
      <xdr:rowOff>109537</xdr:rowOff>
    </xdr:from>
    <xdr:ext cx="1562351" cy="172227"/>
    <mc:AlternateContent xmlns:mc="http://schemas.openxmlformats.org/markup-compatibility/2006" xmlns:a14="http://schemas.microsoft.com/office/drawing/2010/main">
      <mc:Choice Requires="a14">
        <xdr:sp macro="" textlink="">
          <xdr:nvSpPr>
            <xdr:cNvPr id="7" name="CuadroTexto 6"/>
            <xdr:cNvSpPr txBox="1"/>
          </xdr:nvSpPr>
          <xdr:spPr>
            <a:xfrm>
              <a:off x="2676525" y="4119562"/>
              <a:ext cx="1562351" cy="172227"/>
            </a:xfrm>
            <a:prstGeom prst="rect">
              <a:avLst/>
            </a:prstGeom>
            <a:no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15∗(1+$</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𝐵</m:t>
                    </m:r>
                    <m:r>
                      <a:rPr lang="es-ES" sz="1100" i="1">
                        <a:latin typeface="Cambria Math" panose="02040503050406030204" pitchFamily="18" charset="0"/>
                      </a:rPr>
                      <m:t>16</m:t>
                    </m:r>
                  </m:oMath>
                </m:oMathPara>
              </a14:m>
              <a:endParaRPr lang="es-ES" sz="1100"/>
            </a:p>
          </xdr:txBody>
        </xdr:sp>
      </mc:Choice>
      <mc:Fallback xmlns="">
        <xdr:sp macro="" textlink="">
          <xdr:nvSpPr>
            <xdr:cNvPr id="7" name="CuadroTexto 6"/>
            <xdr:cNvSpPr txBox="1"/>
          </xdr:nvSpPr>
          <xdr:spPr>
            <a:xfrm>
              <a:off x="2676525" y="4119562"/>
              <a:ext cx="1562351" cy="172227"/>
            </a:xfrm>
            <a:prstGeom prst="rect">
              <a:avLst/>
            </a:prstGeom>
            <a:no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=𝐶15*(1+$𝐶$2)+𝐵16</a:t>
              </a:r>
              <a:endParaRPr lang="es-ES" sz="1100"/>
            </a:p>
          </xdr:txBody>
        </xdr:sp>
      </mc:Fallback>
    </mc:AlternateContent>
    <xdr:clientData/>
  </xdr:oneCellAnchor>
  <xdr:twoCellAnchor>
    <xdr:from>
      <xdr:col>2</xdr:col>
      <xdr:colOff>638175</xdr:colOff>
      <xdr:row>16</xdr:row>
      <xdr:rowOff>76200</xdr:rowOff>
    </xdr:from>
    <xdr:to>
      <xdr:col>4</xdr:col>
      <xdr:colOff>381126</xdr:colOff>
      <xdr:row>20</xdr:row>
      <xdr:rowOff>109537</xdr:rowOff>
    </xdr:to>
    <xdr:cxnSp macro="">
      <xdr:nvCxnSpPr>
        <xdr:cNvPr id="9" name="Conector recto de flecha 8"/>
        <xdr:cNvCxnSpPr>
          <a:stCxn id="7" idx="0"/>
        </xdr:cNvCxnSpPr>
      </xdr:nvCxnSpPr>
      <xdr:spPr>
        <a:xfrm flipH="1" flipV="1">
          <a:off x="2162175" y="3324225"/>
          <a:ext cx="1295526" cy="795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476250</xdr:colOff>
      <xdr:row>4</xdr:row>
      <xdr:rowOff>85726</xdr:rowOff>
    </xdr:from>
    <xdr:to>
      <xdr:col>15</xdr:col>
      <xdr:colOff>219075</xdr:colOff>
      <xdr:row>14</xdr:row>
      <xdr:rowOff>95250</xdr:rowOff>
    </xdr:to>
    <xdr:sp macro="" textlink="">
      <xdr:nvSpPr>
        <xdr:cNvPr id="2" name="Rectángulo 1"/>
        <xdr:cNvSpPr/>
      </xdr:nvSpPr>
      <xdr:spPr>
        <a:xfrm>
          <a:off x="7315200" y="847726"/>
          <a:ext cx="4314825" cy="2105024"/>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ysClr val="windowText" lastClr="000000"/>
              </a:solidFill>
              <a:latin typeface="+mn-lt"/>
              <a:ea typeface="+mn-ea"/>
              <a:cs typeface="+mn-cs"/>
            </a:rPr>
            <a:t>Suponga que usted deposita $1,000 en una cuenta de ahorros que paga intereses a una tasa del </a:t>
          </a:r>
          <a:r>
            <a:rPr lang="es-ES" sz="1100" b="0" i="1" u="none" strike="noStrike" baseline="0" smtClean="0">
              <a:solidFill>
                <a:sysClr val="windowText" lastClr="000000"/>
              </a:solidFill>
              <a:latin typeface="+mn-lt"/>
              <a:ea typeface="+mn-ea"/>
              <a:cs typeface="+mn-cs"/>
            </a:rPr>
            <a:t>8% </a:t>
          </a:r>
          <a:r>
            <a:rPr lang="es-ES" sz="1100" b="0" i="0" u="none" strike="noStrike" baseline="0" smtClean="0">
              <a:solidFill>
                <a:sysClr val="windowText" lastClr="000000"/>
              </a:solidFill>
              <a:latin typeface="+mn-lt"/>
              <a:ea typeface="+mn-ea"/>
              <a:cs typeface="+mn-cs"/>
            </a:rPr>
            <a:t>anual. </a:t>
          </a:r>
        </a:p>
        <a:p>
          <a:r>
            <a:rPr lang="es-ES" sz="1100" b="0" i="0" u="none" strike="noStrike" baseline="0" smtClean="0">
              <a:solidFill>
                <a:sysClr val="windowText" lastClr="000000"/>
              </a:solidFill>
              <a:latin typeface="+mn-lt"/>
              <a:ea typeface="+mn-ea"/>
              <a:cs typeface="+mn-cs"/>
            </a:rPr>
            <a:t>Suponga que no retira el interés generado al final de cada periodo</a:t>
          </a:r>
        </a:p>
        <a:p>
          <a:r>
            <a:rPr lang="es-ES" sz="1100" b="0" i="0" u="none" strike="noStrike" baseline="0" smtClean="0">
              <a:solidFill>
                <a:sysClr val="windowText" lastClr="000000"/>
              </a:solidFill>
              <a:latin typeface="+mn-lt"/>
              <a:ea typeface="+mn-ea"/>
              <a:cs typeface="+mn-cs"/>
            </a:rPr>
            <a:t>(año), sino que deja que se acumule, </a:t>
          </a:r>
          <a:r>
            <a:rPr lang="es-ES" sz="1100" b="0" i="1" u="none" strike="noStrike" baseline="0" smtClean="0">
              <a:solidFill>
                <a:sysClr val="windowText" lastClr="000000"/>
              </a:solidFill>
              <a:latin typeface="+mn-lt"/>
              <a:ea typeface="+mn-ea"/>
              <a:cs typeface="+mn-cs"/>
            </a:rPr>
            <a:t>a) </a:t>
          </a:r>
          <a:r>
            <a:rPr lang="es-ES" sz="1100" b="0" i="0" u="none" strike="noStrike" baseline="0" smtClean="0">
              <a:solidFill>
                <a:sysClr val="windowText" lastClr="000000"/>
              </a:solidFill>
              <a:latin typeface="+mn-lt"/>
              <a:ea typeface="+mn-ea"/>
              <a:cs typeface="+mn-cs"/>
            </a:rPr>
            <a:t>¿Cuánto tendría al final del tercer año con un interés simple? </a:t>
          </a:r>
          <a:r>
            <a:rPr lang="es-ES" sz="1100" b="0" i="1" u="none" strike="noStrike" baseline="0" smtClean="0">
              <a:solidFill>
                <a:sysClr val="windowText" lastClr="000000"/>
              </a:solidFill>
              <a:latin typeface="+mn-lt"/>
              <a:ea typeface="+mn-ea"/>
              <a:cs typeface="+mn-cs"/>
            </a:rPr>
            <a:t>b) </a:t>
          </a:r>
          <a:r>
            <a:rPr lang="es-ES" sz="1100" b="0" i="0" u="none" strike="noStrike" baseline="0" smtClean="0">
              <a:solidFill>
                <a:sysClr val="windowText" lastClr="000000"/>
              </a:solidFill>
              <a:latin typeface="+mn-lt"/>
              <a:ea typeface="+mn-ea"/>
              <a:cs typeface="+mn-cs"/>
            </a:rPr>
            <a:t>¿Cuánto tendría al final del tercer año con un interés compuesto?</a:t>
          </a:r>
        </a:p>
        <a:p>
          <a:endParaRPr lang="es-ES" sz="1100" b="0" i="0" u="none" strike="noStrike" baseline="0" smtClean="0">
            <a:solidFill>
              <a:sysClr val="windowText" lastClr="000000"/>
            </a:solidFill>
            <a:latin typeface="+mn-lt"/>
            <a:ea typeface="+mn-ea"/>
            <a:cs typeface="+mn-cs"/>
          </a:endParaRPr>
        </a:p>
        <a:p>
          <a:r>
            <a:rPr lang="es-ES" sz="1600" b="1" i="1" u="none" strike="noStrike" baseline="0" smtClean="0">
              <a:solidFill>
                <a:schemeClr val="bg1">
                  <a:lumMod val="50000"/>
                </a:schemeClr>
              </a:solidFill>
              <a:latin typeface="+mn-lt"/>
              <a:ea typeface="+mn-ea"/>
              <a:cs typeface="+mn-cs"/>
            </a:rPr>
            <a:t>El análisis de ingeniería económica utiliza el esquema de interés compuesto solamente</a:t>
          </a:r>
          <a:r>
            <a:rPr lang="es-ES" sz="1600" b="1" i="0" u="none" strike="noStrike" baseline="0" smtClean="0">
              <a:solidFill>
                <a:schemeClr val="bg1">
                  <a:lumMod val="50000"/>
                </a:schemeClr>
              </a:solidFill>
              <a:latin typeface="+mn-lt"/>
              <a:ea typeface="+mn-ea"/>
              <a:cs typeface="+mn-cs"/>
            </a:rPr>
            <a:t>, ya que es el de mayor uso en el mundo real.</a:t>
          </a:r>
          <a:endParaRPr lang="es-ES" sz="1600" b="1">
            <a:solidFill>
              <a:schemeClr val="bg1">
                <a:lumMod val="50000"/>
              </a:schemeClr>
            </a:solidFill>
          </a:endParaRPr>
        </a:p>
      </xdr:txBody>
    </xdr:sp>
    <xdr:clientData/>
  </xdr:twoCellAnchor>
  <xdr:oneCellAnchor>
    <xdr:from>
      <xdr:col>4</xdr:col>
      <xdr:colOff>495300</xdr:colOff>
      <xdr:row>5</xdr:row>
      <xdr:rowOff>61912</xdr:rowOff>
    </xdr:from>
    <xdr:ext cx="1249829" cy="172227"/>
    <mc:AlternateContent xmlns:mc="http://schemas.openxmlformats.org/markup-compatibility/2006" xmlns:a14="http://schemas.microsoft.com/office/drawing/2010/main">
      <mc:Choice Requires="a14">
        <xdr:sp macro="" textlink="">
          <xdr:nvSpPr>
            <xdr:cNvPr id="3" name="CuadroTexto 2"/>
            <xdr:cNvSpPr txBox="1"/>
          </xdr:nvSpPr>
          <xdr:spPr>
            <a:xfrm>
              <a:off x="3524250" y="1014412"/>
              <a:ext cx="1249829"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𝑃𝐴𝐺𝑂</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m:t>
                    </m:r>
                    <m:r>
                      <a:rPr lang="es-ES" sz="1100" i="1">
                        <a:latin typeface="Cambria Math" panose="02040503050406030204" pitchFamily="18" charset="0"/>
                      </a:rPr>
                      <m:t>𝐶</m:t>
                    </m:r>
                    <m:r>
                      <a:rPr lang="es-ES" sz="1100" i="1">
                        <a:latin typeface="Cambria Math" panose="02040503050406030204" pitchFamily="18" charset="0"/>
                      </a:rPr>
                      <m:t>1)</m:t>
                    </m:r>
                  </m:oMath>
                </m:oMathPara>
              </a14:m>
              <a:endParaRPr lang="es-ES" sz="1100"/>
            </a:p>
          </xdr:txBody>
        </xdr:sp>
      </mc:Choice>
      <mc:Fallback xmlns="">
        <xdr:sp macro="" textlink="">
          <xdr:nvSpPr>
            <xdr:cNvPr id="3" name="CuadroTexto 2"/>
            <xdr:cNvSpPr txBox="1"/>
          </xdr:nvSpPr>
          <xdr:spPr>
            <a:xfrm>
              <a:off x="3524250" y="1014412"/>
              <a:ext cx="1249829"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=𝑃𝐴𝐺𝑂(𝐶2,𝐶3,𝐶1)</a:t>
              </a:r>
              <a:endParaRPr lang="es-ES" sz="1100"/>
            </a:p>
          </xdr:txBody>
        </xdr:sp>
      </mc:Fallback>
    </mc:AlternateContent>
    <xdr:clientData/>
  </xdr:oneCellAnchor>
  <xdr:twoCellAnchor>
    <xdr:from>
      <xdr:col>2</xdr:col>
      <xdr:colOff>457200</xdr:colOff>
      <xdr:row>4</xdr:row>
      <xdr:rowOff>38102</xdr:rowOff>
    </xdr:from>
    <xdr:to>
      <xdr:col>4</xdr:col>
      <xdr:colOff>495300</xdr:colOff>
      <xdr:row>5</xdr:row>
      <xdr:rowOff>148026</xdr:rowOff>
    </xdr:to>
    <xdr:cxnSp macro="">
      <xdr:nvCxnSpPr>
        <xdr:cNvPr id="4" name="Conector recto de flecha 3"/>
        <xdr:cNvCxnSpPr>
          <a:stCxn id="3" idx="1"/>
        </xdr:cNvCxnSpPr>
      </xdr:nvCxnSpPr>
      <xdr:spPr>
        <a:xfrm flipH="1" flipV="1">
          <a:off x="1981200" y="800102"/>
          <a:ext cx="1543050" cy="3004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152400</xdr:colOff>
      <xdr:row>8</xdr:row>
      <xdr:rowOff>23812</xdr:rowOff>
    </xdr:from>
    <xdr:ext cx="1117678" cy="172227"/>
    <mc:AlternateContent xmlns:mc="http://schemas.openxmlformats.org/markup-compatibility/2006" xmlns:a14="http://schemas.microsoft.com/office/drawing/2010/main">
      <mc:Choice Requires="a14">
        <xdr:sp macro="" textlink="">
          <xdr:nvSpPr>
            <xdr:cNvPr id="2" name="CuadroTexto 1"/>
            <xdr:cNvSpPr txBox="1"/>
          </xdr:nvSpPr>
          <xdr:spPr>
            <a:xfrm>
              <a:off x="1676400" y="1547812"/>
              <a:ext cx="1117678"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𝑉𝐹</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m:t>
                    </m:r>
                    <m:r>
                      <a:rPr lang="es-ES" sz="1100" i="1">
                        <a:latin typeface="Cambria Math" panose="02040503050406030204" pitchFamily="18" charset="0"/>
                      </a:rPr>
                      <m:t>𝐶</m:t>
                    </m:r>
                    <m:r>
                      <a:rPr lang="es-ES" sz="1100" i="1">
                        <a:latin typeface="Cambria Math" panose="02040503050406030204" pitchFamily="18" charset="0"/>
                      </a:rPr>
                      <m:t>1)</m:t>
                    </m:r>
                  </m:oMath>
                </m:oMathPara>
              </a14:m>
              <a:endParaRPr lang="es-ES" sz="1100"/>
            </a:p>
          </xdr:txBody>
        </xdr:sp>
      </mc:Choice>
      <mc:Fallback xmlns="">
        <xdr:sp macro="" textlink="">
          <xdr:nvSpPr>
            <xdr:cNvPr id="2" name="CuadroTexto 1"/>
            <xdr:cNvSpPr txBox="1"/>
          </xdr:nvSpPr>
          <xdr:spPr>
            <a:xfrm>
              <a:off x="1676400" y="1547812"/>
              <a:ext cx="1117678"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=𝑉𝐹(𝐶2,𝐶3,,𝐶1)</a:t>
              </a:r>
              <a:endParaRPr lang="es-ES" sz="1100"/>
            </a:p>
          </xdr:txBody>
        </xdr:sp>
      </mc:Fallback>
    </mc:AlternateContent>
    <xdr:clientData/>
  </xdr:oneCellAnchor>
  <xdr:twoCellAnchor>
    <xdr:from>
      <xdr:col>2</xdr:col>
      <xdr:colOff>485775</xdr:colOff>
      <xdr:row>4</xdr:row>
      <xdr:rowOff>28576</xdr:rowOff>
    </xdr:from>
    <xdr:to>
      <xdr:col>2</xdr:col>
      <xdr:colOff>711239</xdr:colOff>
      <xdr:row>8</xdr:row>
      <xdr:rowOff>23812</xdr:rowOff>
    </xdr:to>
    <xdr:cxnSp macro="">
      <xdr:nvCxnSpPr>
        <xdr:cNvPr id="4" name="Conector recto de flecha 3"/>
        <xdr:cNvCxnSpPr>
          <a:stCxn id="2" idx="0"/>
        </xdr:cNvCxnSpPr>
      </xdr:nvCxnSpPr>
      <xdr:spPr>
        <a:xfrm flipH="1" flipV="1">
          <a:off x="2009775" y="790576"/>
          <a:ext cx="225464" cy="7572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76200</xdr:rowOff>
    </xdr:from>
    <xdr:to>
      <xdr:col>9</xdr:col>
      <xdr:colOff>647700</xdr:colOff>
      <xdr:row>14</xdr:row>
      <xdr:rowOff>114300</xdr:rowOff>
    </xdr:to>
    <xdr:sp macro="" textlink="">
      <xdr:nvSpPr>
        <xdr:cNvPr id="6" name="Rectángulo 5"/>
        <xdr:cNvSpPr/>
      </xdr:nvSpPr>
      <xdr:spPr>
        <a:xfrm>
          <a:off x="4105275" y="1028700"/>
          <a:ext cx="3400425" cy="1752600"/>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bg1">
                  <a:lumMod val="50000"/>
                </a:schemeClr>
              </a:solidFill>
              <a:latin typeface="+mn-lt"/>
              <a:ea typeface="+mn-ea"/>
              <a:cs typeface="+mn-cs"/>
            </a:rPr>
            <a:t>Esto podría ser una inverión de cuenta a plazos</a:t>
          </a:r>
        </a:p>
        <a:p>
          <a:endParaRPr lang="es-ES" sz="1100" b="0" i="0" u="none" strike="noStrike" baseline="0" smtClean="0">
            <a:solidFill>
              <a:schemeClr val="bg1">
                <a:lumMod val="50000"/>
              </a:schemeClr>
            </a:solidFill>
            <a:latin typeface="+mn-lt"/>
            <a:ea typeface="+mn-ea"/>
            <a:cs typeface="+mn-cs"/>
          </a:endParaRPr>
        </a:p>
        <a:p>
          <a:r>
            <a:rPr lang="es-ES" sz="1100" b="0" i="0" u="none" strike="noStrike" baseline="0" smtClean="0">
              <a:solidFill>
                <a:schemeClr val="bg1">
                  <a:lumMod val="50000"/>
                </a:schemeClr>
              </a:solidFill>
              <a:latin typeface="+mn-lt"/>
              <a:ea typeface="+mn-ea"/>
              <a:cs typeface="+mn-cs"/>
            </a:rPr>
            <a:t>Por ejemplo, suponga que invertimos</a:t>
          </a:r>
        </a:p>
        <a:p>
          <a:r>
            <a:rPr lang="es-ES" sz="1100" b="0" i="0" u="none" strike="noStrike" baseline="0" smtClean="0">
              <a:solidFill>
                <a:schemeClr val="bg1">
                  <a:lumMod val="50000"/>
                </a:schemeClr>
              </a:solidFill>
              <a:latin typeface="+mn-lt"/>
              <a:ea typeface="+mn-ea"/>
              <a:cs typeface="+mn-cs"/>
            </a:rPr>
            <a:t>$1,000 a una tasa anual del 12% durante cinco años.</a:t>
          </a:r>
        </a:p>
        <a:p>
          <a:endParaRPr lang="es-ES" sz="1100" b="0" i="0" u="none" strike="noStrike" baseline="0" smtClean="0">
            <a:solidFill>
              <a:schemeClr val="bg1">
                <a:lumMod val="50000"/>
              </a:schemeClr>
            </a:solidFill>
            <a:latin typeface="+mn-lt"/>
            <a:ea typeface="+mn-ea"/>
            <a:cs typeface="+mn-cs"/>
          </a:endParaRPr>
        </a:p>
        <a:p>
          <a:r>
            <a:rPr lang="es-ES" sz="1100" b="0" i="0" u="none" strike="noStrike" baseline="0" smtClean="0">
              <a:solidFill>
                <a:schemeClr val="bg1">
                  <a:lumMod val="50000"/>
                </a:schemeClr>
              </a:solidFill>
              <a:latin typeface="+mn-lt"/>
              <a:ea typeface="+mn-ea"/>
              <a:cs typeface="+mn-cs"/>
            </a:rPr>
            <a:t>Si usted deposita </a:t>
          </a:r>
          <a:r>
            <a:rPr lang="es-ES" sz="1100" b="0" i="1" u="none" strike="noStrike" baseline="0" smtClean="0">
              <a:solidFill>
                <a:schemeClr val="bg1">
                  <a:lumMod val="50000"/>
                </a:schemeClr>
              </a:solidFill>
              <a:latin typeface="+mn-lt"/>
              <a:ea typeface="+mn-ea"/>
              <a:cs typeface="+mn-cs"/>
            </a:rPr>
            <a:t>P </a:t>
          </a:r>
          <a:r>
            <a:rPr lang="es-ES" sz="1100" b="0" i="0" u="none" strike="noStrike" baseline="0" smtClean="0">
              <a:solidFill>
                <a:schemeClr val="bg1">
                  <a:lumMod val="50000"/>
                </a:schemeClr>
              </a:solidFill>
              <a:latin typeface="+mn-lt"/>
              <a:ea typeface="+mn-ea"/>
              <a:cs typeface="+mn-cs"/>
            </a:rPr>
            <a:t>dólares</a:t>
          </a:r>
        </a:p>
        <a:p>
          <a:r>
            <a:rPr lang="es-ES" sz="1100" b="0" i="0" u="none" strike="noStrike" baseline="0" smtClean="0">
              <a:solidFill>
                <a:schemeClr val="bg1">
                  <a:lumMod val="50000"/>
                </a:schemeClr>
              </a:solidFill>
              <a:latin typeface="+mn-lt"/>
              <a:ea typeface="+mn-ea"/>
              <a:cs typeface="+mn-cs"/>
            </a:rPr>
            <a:t>hoy por </a:t>
          </a:r>
          <a:r>
            <a:rPr lang="es-ES" sz="1100" b="0" i="1" u="none" strike="noStrike" baseline="0" smtClean="0">
              <a:solidFill>
                <a:schemeClr val="bg1">
                  <a:lumMod val="50000"/>
                </a:schemeClr>
              </a:solidFill>
              <a:latin typeface="+mn-lt"/>
              <a:ea typeface="+mn-ea"/>
              <a:cs typeface="+mn-cs"/>
            </a:rPr>
            <a:t>N </a:t>
          </a:r>
          <a:r>
            <a:rPr lang="es-ES" sz="1100" b="0" i="0" u="none" strike="noStrike" baseline="0" smtClean="0">
              <a:solidFill>
                <a:schemeClr val="bg1">
                  <a:lumMod val="50000"/>
                </a:schemeClr>
              </a:solidFill>
              <a:latin typeface="+mn-lt"/>
              <a:ea typeface="+mn-ea"/>
              <a:cs typeface="+mn-cs"/>
            </a:rPr>
            <a:t>periodos a una</a:t>
          </a:r>
        </a:p>
        <a:p>
          <a:r>
            <a:rPr lang="es-ES" sz="1100" b="0" i="0" u="none" strike="noStrike" baseline="0" smtClean="0">
              <a:solidFill>
                <a:schemeClr val="bg1">
                  <a:lumMod val="50000"/>
                </a:schemeClr>
              </a:solidFill>
              <a:latin typeface="+mn-lt"/>
              <a:ea typeface="+mn-ea"/>
              <a:cs typeface="+mn-cs"/>
            </a:rPr>
            <a:t>tasa  </a:t>
          </a:r>
          <a:r>
            <a:rPr lang="es-ES" sz="1100" b="0" i="1" u="none" strike="noStrike" baseline="0" smtClean="0">
              <a:solidFill>
                <a:schemeClr val="bg1">
                  <a:lumMod val="50000"/>
                </a:schemeClr>
              </a:solidFill>
              <a:latin typeface="+mn-lt"/>
              <a:ea typeface="+mn-ea"/>
              <a:cs typeface="+mn-cs"/>
            </a:rPr>
            <a:t>i</a:t>
          </a:r>
          <a:r>
            <a:rPr lang="es-ES" sz="1100" b="0" i="0" u="none" strike="noStrike" baseline="0" smtClean="0">
              <a:solidFill>
                <a:schemeClr val="bg1">
                  <a:lumMod val="50000"/>
                </a:schemeClr>
              </a:solidFill>
              <a:latin typeface="+mn-lt"/>
              <a:ea typeface="+mn-ea"/>
              <a:cs typeface="+mn-cs"/>
            </a:rPr>
            <a:t>. tendrá </a:t>
          </a:r>
          <a:r>
            <a:rPr lang="es-ES" sz="1100" b="0" i="1" u="none" strike="noStrike" baseline="0" smtClean="0">
              <a:solidFill>
                <a:schemeClr val="bg1">
                  <a:lumMod val="50000"/>
                </a:schemeClr>
              </a:solidFill>
              <a:latin typeface="+mn-lt"/>
              <a:ea typeface="+mn-ea"/>
              <a:cs typeface="+mn-cs"/>
            </a:rPr>
            <a:t>F</a:t>
          </a:r>
          <a:r>
            <a:rPr lang="es-ES" sz="1100" b="0" i="0" u="none" strike="noStrike" baseline="0" smtClean="0">
              <a:solidFill>
                <a:schemeClr val="bg1">
                  <a:lumMod val="50000"/>
                </a:schemeClr>
              </a:solidFill>
              <a:latin typeface="+mn-lt"/>
              <a:ea typeface="+mn-ea"/>
              <a:cs typeface="+mn-cs"/>
            </a:rPr>
            <a:t> dólares al</a:t>
          </a:r>
        </a:p>
        <a:p>
          <a:r>
            <a:rPr lang="es-ES" sz="1100" b="0" i="0" u="none" strike="noStrike" baseline="0" smtClean="0">
              <a:solidFill>
                <a:schemeClr val="bg1">
                  <a:lumMod val="50000"/>
                </a:schemeClr>
              </a:solidFill>
              <a:latin typeface="+mn-lt"/>
              <a:ea typeface="+mn-ea"/>
              <a:cs typeface="+mn-cs"/>
            </a:rPr>
            <a:t>final del periodo </a:t>
          </a:r>
          <a:r>
            <a:rPr lang="es-ES" sz="1100" b="0" i="1" u="none" strike="noStrike" baseline="0" smtClean="0">
              <a:solidFill>
                <a:schemeClr val="bg1">
                  <a:lumMod val="50000"/>
                </a:schemeClr>
              </a:solidFill>
              <a:latin typeface="+mn-lt"/>
              <a:ea typeface="+mn-ea"/>
              <a:cs typeface="+mn-cs"/>
            </a:rPr>
            <a:t>N.</a:t>
          </a:r>
        </a:p>
        <a:p>
          <a:endParaRPr lang="es-ES" sz="1100" b="0" i="1" u="none" strike="noStrike" baseline="0" smtClean="0">
            <a:solidFill>
              <a:schemeClr val="lt1"/>
            </a:solidFill>
            <a:latin typeface="+mn-lt"/>
            <a:ea typeface="+mn-ea"/>
            <a:cs typeface="+mn-cs"/>
          </a:endParaRPr>
        </a:p>
        <a:p>
          <a:endParaRPr lang="es-ES" sz="1600" b="1">
            <a:solidFill>
              <a:schemeClr val="bg1">
                <a:lumMod val="50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xdr:colOff>
      <xdr:row>1</xdr:row>
      <xdr:rowOff>95250</xdr:rowOff>
    </xdr:from>
    <xdr:to>
      <xdr:col>10</xdr:col>
      <xdr:colOff>381000</xdr:colOff>
      <xdr:row>10</xdr:row>
      <xdr:rowOff>161925</xdr:rowOff>
    </xdr:to>
    <xdr:sp macro="" textlink="">
      <xdr:nvSpPr>
        <xdr:cNvPr id="2" name="Rectángulo 1"/>
        <xdr:cNvSpPr/>
      </xdr:nvSpPr>
      <xdr:spPr>
        <a:xfrm>
          <a:off x="4600575" y="285750"/>
          <a:ext cx="3400425" cy="1781175"/>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bg1">
                  <a:lumMod val="50000"/>
                </a:schemeClr>
              </a:solidFill>
              <a:latin typeface="+mn-lt"/>
              <a:ea typeface="+mn-ea"/>
              <a:cs typeface="+mn-cs"/>
            </a:rPr>
            <a:t>Suponga que le ofrecen la alternativa de recibir $2,007 al término de cinco años o $1,500 hoy. No hay duda de que la suma de $2,007 será pagada en su totalidad (es decir, no hay riesgo). Suponiendo que no necesitará el dinero en los próximos cinco años, usted depositaría los $1,500 en una cuenta que pague un interés </a:t>
          </a:r>
          <a:r>
            <a:rPr lang="es-ES" sz="1100" b="0" i="1" u="none" strike="noStrike" baseline="0" smtClean="0">
              <a:solidFill>
                <a:schemeClr val="bg1">
                  <a:lumMod val="50000"/>
                </a:schemeClr>
              </a:solidFill>
              <a:latin typeface="+mn-lt"/>
              <a:ea typeface="+mn-ea"/>
              <a:cs typeface="+mn-cs"/>
            </a:rPr>
            <a:t>i </a:t>
          </a:r>
          <a:r>
            <a:rPr lang="es-ES" sz="1100" b="0" i="0" u="none" strike="noStrike" baseline="0" smtClean="0">
              <a:solidFill>
                <a:schemeClr val="bg1">
                  <a:lumMod val="50000"/>
                </a:schemeClr>
              </a:solidFill>
              <a:latin typeface="+mn-lt"/>
              <a:ea typeface="+mn-ea"/>
              <a:cs typeface="+mn-cs"/>
            </a:rPr>
            <a:t>%. ¿Qué valor de </a:t>
          </a:r>
          <a:r>
            <a:rPr lang="es-ES" sz="1100" b="0" i="1" u="none" strike="noStrike" baseline="0" smtClean="0">
              <a:solidFill>
                <a:schemeClr val="bg1">
                  <a:lumMod val="50000"/>
                </a:schemeClr>
              </a:solidFill>
              <a:latin typeface="+mn-lt"/>
              <a:ea typeface="+mn-ea"/>
              <a:cs typeface="+mn-cs"/>
            </a:rPr>
            <a:t>i </a:t>
          </a:r>
          <a:r>
            <a:rPr lang="es-ES" sz="1100" b="0" i="0" u="none" strike="noStrike" baseline="0" smtClean="0">
              <a:solidFill>
                <a:schemeClr val="bg1">
                  <a:lumMod val="50000"/>
                </a:schemeClr>
              </a:solidFill>
              <a:latin typeface="+mn-lt"/>
              <a:ea typeface="+mn-ea"/>
              <a:cs typeface="+mn-cs"/>
            </a:rPr>
            <a:t>haría que usted fuera indiferente a su elección entre $1,500 hoy y la promesa de $2,007 después de cinco años?</a:t>
          </a:r>
          <a:endParaRPr lang="es-ES" sz="1100" b="0" i="1" u="none" strike="noStrike" baseline="0" smtClean="0">
            <a:solidFill>
              <a:schemeClr val="bg1">
                <a:lumMod val="50000"/>
              </a:schemeClr>
            </a:solidFill>
            <a:latin typeface="+mn-lt"/>
            <a:ea typeface="+mn-ea"/>
            <a:cs typeface="+mn-cs"/>
          </a:endParaRPr>
        </a:p>
        <a:p>
          <a:endParaRPr lang="es-ES" sz="1600" b="1">
            <a:solidFill>
              <a:schemeClr val="bg1">
                <a:lumMod val="50000"/>
              </a:schemeClr>
            </a:solidFill>
          </a:endParaRPr>
        </a:p>
      </xdr:txBody>
    </xdr:sp>
    <xdr:clientData/>
  </xdr:twoCellAnchor>
  <xdr:twoCellAnchor>
    <xdr:from>
      <xdr:col>2</xdr:col>
      <xdr:colOff>595122</xdr:colOff>
      <xdr:row>1</xdr:row>
      <xdr:rowOff>180976</xdr:rowOff>
    </xdr:from>
    <xdr:to>
      <xdr:col>2</xdr:col>
      <xdr:colOff>609600</xdr:colOff>
      <xdr:row>11</xdr:row>
      <xdr:rowOff>119062</xdr:rowOff>
    </xdr:to>
    <xdr:cxnSp macro="">
      <xdr:nvCxnSpPr>
        <xdr:cNvPr id="4" name="Conector recto de flecha 3"/>
        <xdr:cNvCxnSpPr>
          <a:stCxn id="5" idx="0"/>
        </xdr:cNvCxnSpPr>
      </xdr:nvCxnSpPr>
      <xdr:spPr>
        <a:xfrm flipV="1">
          <a:off x="2119122" y="371476"/>
          <a:ext cx="14478" cy="1843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638175</xdr:colOff>
      <xdr:row>11</xdr:row>
      <xdr:rowOff>119062</xdr:rowOff>
    </xdr:from>
    <xdr:ext cx="1437894" cy="172227"/>
    <mc:AlternateContent xmlns:mc="http://schemas.openxmlformats.org/markup-compatibility/2006" xmlns:a14="http://schemas.microsoft.com/office/drawing/2010/main">
      <mc:Choice Requires="a14">
        <xdr:sp macro="" textlink="">
          <xdr:nvSpPr>
            <xdr:cNvPr id="5" name="CuadroTexto 4"/>
            <xdr:cNvSpPr txBox="1"/>
          </xdr:nvSpPr>
          <xdr:spPr>
            <a:xfrm>
              <a:off x="1400175" y="2214562"/>
              <a:ext cx="1437894"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𝑇𝐴𝑆𝐴</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3,0,</m:t>
                    </m:r>
                    <m:r>
                      <a:rPr lang="es-ES" sz="1100" i="1">
                        <a:latin typeface="Cambria Math" panose="02040503050406030204" pitchFamily="18" charset="0"/>
                      </a:rPr>
                      <m:t>𝐶</m:t>
                    </m:r>
                    <m:r>
                      <a:rPr lang="es-ES" sz="1100" i="1">
                        <a:latin typeface="Cambria Math" panose="02040503050406030204" pitchFamily="18" charset="0"/>
                      </a:rPr>
                      <m:t>1,</m:t>
                    </m:r>
                    <m:r>
                      <a:rPr lang="es-ES" sz="1100" i="1">
                        <a:latin typeface="Cambria Math" panose="02040503050406030204" pitchFamily="18" charset="0"/>
                      </a:rPr>
                      <m:t>𝐶</m:t>
                    </m:r>
                    <m:r>
                      <a:rPr lang="es-ES" sz="1100" i="1">
                        <a:latin typeface="Cambria Math" panose="02040503050406030204" pitchFamily="18" charset="0"/>
                      </a:rPr>
                      <m:t>4,0)</m:t>
                    </m:r>
                  </m:oMath>
                </m:oMathPara>
              </a14:m>
              <a:endParaRPr lang="es-ES" sz="1100"/>
            </a:p>
          </xdr:txBody>
        </xdr:sp>
      </mc:Choice>
      <mc:Fallback xmlns="">
        <xdr:sp macro="" textlink="">
          <xdr:nvSpPr>
            <xdr:cNvPr id="5" name="CuadroTexto 4"/>
            <xdr:cNvSpPr txBox="1"/>
          </xdr:nvSpPr>
          <xdr:spPr>
            <a:xfrm>
              <a:off x="1400175" y="2214562"/>
              <a:ext cx="1437894"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=𝑇𝐴𝑆𝐴(𝐶3,0,𝐶1,𝐶4,0)</a:t>
              </a:r>
              <a:endParaRPr lang="es-E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4</xdr:col>
      <xdr:colOff>104776</xdr:colOff>
      <xdr:row>1</xdr:row>
      <xdr:rowOff>85725</xdr:rowOff>
    </xdr:from>
    <xdr:to>
      <xdr:col>7</xdr:col>
      <xdr:colOff>190500</xdr:colOff>
      <xdr:row>4</xdr:row>
      <xdr:rowOff>180975</xdr:rowOff>
    </xdr:to>
    <xdr:sp macro="" textlink="">
      <xdr:nvSpPr>
        <xdr:cNvPr id="2" name="Rectángulo 1"/>
        <xdr:cNvSpPr/>
      </xdr:nvSpPr>
      <xdr:spPr>
        <a:xfrm>
          <a:off x="3152776" y="276225"/>
          <a:ext cx="2371724"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lt1"/>
              </a:solidFill>
              <a:latin typeface="+mn-lt"/>
              <a:ea typeface="+mn-ea"/>
              <a:cs typeface="+mn-cs"/>
            </a:rPr>
            <a:t>Si tuviera $1,000 ahora y los invirtiera al 7% de interés compuesto anual, ¿cuánto valdrían en 8 años</a:t>
          </a:r>
          <a:endParaRPr lang="es-ES" sz="1100"/>
        </a:p>
      </xdr:txBody>
    </xdr:sp>
    <xdr:clientData/>
  </xdr:twoCellAnchor>
  <xdr:oneCellAnchor>
    <xdr:from>
      <xdr:col>2</xdr:col>
      <xdr:colOff>466725</xdr:colOff>
      <xdr:row>9</xdr:row>
      <xdr:rowOff>33337</xdr:rowOff>
    </xdr:from>
    <xdr:ext cx="1172244" cy="172227"/>
    <mc:AlternateContent xmlns:mc="http://schemas.openxmlformats.org/markup-compatibility/2006" xmlns:a14="http://schemas.microsoft.com/office/drawing/2010/main">
      <mc:Choice Requires="a14">
        <xdr:sp macro="" textlink="">
          <xdr:nvSpPr>
            <xdr:cNvPr id="3" name="CuadroTexto 2"/>
            <xdr:cNvSpPr txBox="1"/>
          </xdr:nvSpPr>
          <xdr:spPr>
            <a:xfrm>
              <a:off x="1990725" y="1747837"/>
              <a:ext cx="1172244"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𝑉𝐹</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3,0,</m:t>
                    </m:r>
                    <m:r>
                      <a:rPr lang="es-ES" sz="1100" i="1">
                        <a:latin typeface="Cambria Math" panose="02040503050406030204" pitchFamily="18" charset="0"/>
                      </a:rPr>
                      <m:t>𝐶</m:t>
                    </m:r>
                    <m:r>
                      <a:rPr lang="es-ES" sz="1100" i="1">
                        <a:latin typeface="Cambria Math" panose="02040503050406030204" pitchFamily="18" charset="0"/>
                      </a:rPr>
                      <m:t>1)</m:t>
                    </m:r>
                  </m:oMath>
                </m:oMathPara>
              </a14:m>
              <a:endParaRPr lang="es-ES" sz="1100"/>
            </a:p>
          </xdr:txBody>
        </xdr:sp>
      </mc:Choice>
      <mc:Fallback xmlns="">
        <xdr:sp macro="" textlink="">
          <xdr:nvSpPr>
            <xdr:cNvPr id="3" name="CuadroTexto 2"/>
            <xdr:cNvSpPr txBox="1"/>
          </xdr:nvSpPr>
          <xdr:spPr>
            <a:xfrm>
              <a:off x="1990725" y="1747837"/>
              <a:ext cx="1172244"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=𝑉𝐹(𝐶2,𝐶3,0,𝐶1)</a:t>
              </a:r>
              <a:endParaRPr lang="es-ES" sz="1100"/>
            </a:p>
          </xdr:txBody>
        </xdr:sp>
      </mc:Fallback>
    </mc:AlternateContent>
    <xdr:clientData/>
  </xdr:oneCellAnchor>
  <xdr:twoCellAnchor>
    <xdr:from>
      <xdr:col>2</xdr:col>
      <xdr:colOff>876301</xdr:colOff>
      <xdr:row>4</xdr:row>
      <xdr:rowOff>9526</xdr:rowOff>
    </xdr:from>
    <xdr:to>
      <xdr:col>2</xdr:col>
      <xdr:colOff>1052847</xdr:colOff>
      <xdr:row>9</xdr:row>
      <xdr:rowOff>33337</xdr:rowOff>
    </xdr:to>
    <xdr:cxnSp macro="">
      <xdr:nvCxnSpPr>
        <xdr:cNvPr id="5" name="Conector recto de flecha 4"/>
        <xdr:cNvCxnSpPr>
          <a:stCxn id="3" idx="0"/>
        </xdr:cNvCxnSpPr>
      </xdr:nvCxnSpPr>
      <xdr:spPr>
        <a:xfrm flipH="1" flipV="1">
          <a:off x="2828926" y="771526"/>
          <a:ext cx="176546" cy="976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7</xdr:row>
      <xdr:rowOff>23812</xdr:rowOff>
    </xdr:from>
    <xdr:to>
      <xdr:col>10</xdr:col>
      <xdr:colOff>676275</xdr:colOff>
      <xdr:row>21</xdr:row>
      <xdr:rowOff>71437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419100</xdr:colOff>
      <xdr:row>0</xdr:row>
      <xdr:rowOff>180975</xdr:rowOff>
    </xdr:from>
    <xdr:to>
      <xdr:col>13</xdr:col>
      <xdr:colOff>590550</xdr:colOff>
      <xdr:row>8</xdr:row>
      <xdr:rowOff>161925</xdr:rowOff>
    </xdr:to>
    <xdr:sp macro="" textlink="">
      <xdr:nvSpPr>
        <xdr:cNvPr id="2" name="Rectángulo 1"/>
        <xdr:cNvSpPr/>
      </xdr:nvSpPr>
      <xdr:spPr>
        <a:xfrm>
          <a:off x="5753100" y="180975"/>
          <a:ext cx="4743450"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lt1"/>
              </a:solidFill>
              <a:latin typeface="+mn-lt"/>
              <a:ea typeface="+mn-ea"/>
              <a:cs typeface="+mn-cs"/>
            </a:rPr>
            <a:t>Suponga que compra una acción en $10 y la vende en $20; su ganancia es, por lo tanto, $10. Si eso ocurre dentro de un año, su tasa de interés de retomo es un impresionante 100% ($10/$ 10 = 1). Si pasan cinco años, ¿cuál sería la tasa de interés de retomo de su inversión? </a:t>
          </a:r>
        </a:p>
        <a:p>
          <a:endParaRPr lang="es-ES" sz="1100" b="0" i="0" u="none" strike="noStrike" baseline="0" smtClean="0">
            <a:solidFill>
              <a:schemeClr val="lt1"/>
            </a:solidFill>
            <a:latin typeface="+mn-lt"/>
            <a:ea typeface="+mn-ea"/>
            <a:cs typeface="+mn-cs"/>
          </a:endParaRPr>
        </a:p>
        <a:p>
          <a:r>
            <a:rPr lang="es-ES" sz="1100" b="0" i="0" u="none" strike="noStrike" baseline="0" smtClean="0">
              <a:solidFill>
                <a:schemeClr val="lt1"/>
              </a:solidFill>
              <a:latin typeface="+mn-lt"/>
              <a:ea typeface="+mn-ea"/>
              <a:cs typeface="+mn-cs"/>
            </a:rPr>
            <a:t>Note que escribimos el valor presente </a:t>
          </a:r>
          <a:r>
            <a:rPr lang="es-ES" sz="1100" b="0" i="1" u="none" strike="noStrike" baseline="0" smtClean="0">
              <a:solidFill>
                <a:schemeClr val="lt1"/>
              </a:solidFill>
              <a:latin typeface="+mn-lt"/>
              <a:ea typeface="+mn-ea"/>
              <a:cs typeface="+mn-cs"/>
            </a:rPr>
            <a:t>(P) </a:t>
          </a:r>
          <a:r>
            <a:rPr lang="es-ES" sz="1100" b="0" i="0" u="none" strike="noStrike" baseline="0" smtClean="0">
              <a:solidFill>
                <a:schemeClr val="lt1"/>
              </a:solidFill>
              <a:latin typeface="+mn-lt"/>
              <a:ea typeface="+mn-ea"/>
              <a:cs typeface="+mn-cs"/>
            </a:rPr>
            <a:t>como un número negativo</a:t>
          </a:r>
        </a:p>
        <a:p>
          <a:r>
            <a:rPr lang="es-ES" sz="1100" b="0" i="0" u="none" strike="noStrike" baseline="0" smtClean="0">
              <a:solidFill>
                <a:schemeClr val="lt1"/>
              </a:solidFill>
              <a:latin typeface="+mn-lt"/>
              <a:ea typeface="+mn-ea"/>
              <a:cs typeface="+mn-cs"/>
            </a:rPr>
            <a:t>para así indicar un flujo de salida de efectivo en Excel.</a:t>
          </a:r>
          <a:endParaRPr lang="es-ES" sz="1100"/>
        </a:p>
      </xdr:txBody>
    </xdr:sp>
    <xdr:clientData/>
  </xdr:twoCellAnchor>
  <xdr:oneCellAnchor>
    <xdr:from>
      <xdr:col>3</xdr:col>
      <xdr:colOff>628650</xdr:colOff>
      <xdr:row>8</xdr:row>
      <xdr:rowOff>42862</xdr:rowOff>
    </xdr:from>
    <xdr:ext cx="1330877" cy="172227"/>
    <mc:AlternateContent xmlns:mc="http://schemas.openxmlformats.org/markup-compatibility/2006" xmlns:a14="http://schemas.microsoft.com/office/drawing/2010/main">
      <mc:Choice Requires="a14">
        <xdr:sp macro="" textlink="">
          <xdr:nvSpPr>
            <xdr:cNvPr id="3" name="CuadroTexto 2"/>
            <xdr:cNvSpPr txBox="1"/>
          </xdr:nvSpPr>
          <xdr:spPr>
            <a:xfrm>
              <a:off x="2914650" y="1566862"/>
              <a:ext cx="1330877"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𝑇𝐴𝑆𝐴</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3,0,</m:t>
                    </m:r>
                    <m:r>
                      <a:rPr lang="es-ES" sz="1100" i="1">
                        <a:latin typeface="Cambria Math" panose="02040503050406030204" pitchFamily="18" charset="0"/>
                      </a:rPr>
                      <m:t>𝐶</m:t>
                    </m:r>
                    <m:r>
                      <a:rPr lang="es-ES" sz="1100" i="1">
                        <a:latin typeface="Cambria Math" panose="02040503050406030204" pitchFamily="18" charset="0"/>
                      </a:rPr>
                      <m:t>1,</m:t>
                    </m:r>
                    <m:r>
                      <a:rPr lang="es-ES" sz="1100" i="1">
                        <a:latin typeface="Cambria Math" panose="02040503050406030204" pitchFamily="18" charset="0"/>
                      </a:rPr>
                      <m:t>𝐶</m:t>
                    </m:r>
                    <m:r>
                      <a:rPr lang="es-ES" sz="1100" i="1">
                        <a:latin typeface="Cambria Math" panose="02040503050406030204" pitchFamily="18" charset="0"/>
                      </a:rPr>
                      <m:t>4)</m:t>
                    </m:r>
                  </m:oMath>
                </m:oMathPara>
              </a14:m>
              <a:endParaRPr lang="es-ES" sz="1100"/>
            </a:p>
          </xdr:txBody>
        </xdr:sp>
      </mc:Choice>
      <mc:Fallback xmlns="">
        <xdr:sp macro="" textlink="">
          <xdr:nvSpPr>
            <xdr:cNvPr id="3" name="CuadroTexto 2"/>
            <xdr:cNvSpPr txBox="1"/>
          </xdr:nvSpPr>
          <xdr:spPr>
            <a:xfrm>
              <a:off x="2914650" y="1566862"/>
              <a:ext cx="1330877"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=𝑇𝐴𝑆𝐴(𝐶3,0,𝐶1,𝐶4)</a:t>
              </a:r>
              <a:endParaRPr lang="es-ES" sz="1100"/>
            </a:p>
          </xdr:txBody>
        </xdr:sp>
      </mc:Fallback>
    </mc:AlternateContent>
    <xdr:clientData/>
  </xdr:oneCellAnchor>
  <xdr:twoCellAnchor>
    <xdr:from>
      <xdr:col>2</xdr:col>
      <xdr:colOff>704850</xdr:colOff>
      <xdr:row>1</xdr:row>
      <xdr:rowOff>161925</xdr:rowOff>
    </xdr:from>
    <xdr:to>
      <xdr:col>4</xdr:col>
      <xdr:colOff>532089</xdr:colOff>
      <xdr:row>8</xdr:row>
      <xdr:rowOff>42862</xdr:rowOff>
    </xdr:to>
    <xdr:cxnSp macro="">
      <xdr:nvCxnSpPr>
        <xdr:cNvPr id="5" name="Conector recto de flecha 4"/>
        <xdr:cNvCxnSpPr>
          <a:stCxn id="3" idx="0"/>
        </xdr:cNvCxnSpPr>
      </xdr:nvCxnSpPr>
      <xdr:spPr>
        <a:xfrm flipH="1" flipV="1">
          <a:off x="2228850" y="352425"/>
          <a:ext cx="1351239" cy="1214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180975</xdr:rowOff>
    </xdr:from>
    <xdr:to>
      <xdr:col>10</xdr:col>
      <xdr:colOff>685800</xdr:colOff>
      <xdr:row>8</xdr:row>
      <xdr:rowOff>114300</xdr:rowOff>
    </xdr:to>
    <xdr:sp macro="" textlink="">
      <xdr:nvSpPr>
        <xdr:cNvPr id="2" name="Rectángulo 1"/>
        <xdr:cNvSpPr/>
      </xdr:nvSpPr>
      <xdr:spPr>
        <a:xfrm>
          <a:off x="4476750" y="180975"/>
          <a:ext cx="3829050" cy="1457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lt1"/>
              </a:solidFill>
              <a:latin typeface="+mn-lt"/>
              <a:ea typeface="+mn-ea"/>
              <a:cs typeface="+mn-cs"/>
            </a:rPr>
            <a:t>Usted acaba de comprar 100 acciones de General Electric a $30 cada una. Venderá las acciones cuando su valor de mercado se duplique. Si espera que el precio de las acciones se incremente en un 12% anual, ¿cuánto tiempo piensa esperar antes de  vender las acciones?</a:t>
          </a:r>
          <a:endParaRPr lang="es-ES" sz="1100"/>
        </a:p>
      </xdr:txBody>
    </xdr:sp>
    <xdr:clientData/>
  </xdr:twoCellAnchor>
  <xdr:oneCellAnchor>
    <xdr:from>
      <xdr:col>2</xdr:col>
      <xdr:colOff>428625</xdr:colOff>
      <xdr:row>10</xdr:row>
      <xdr:rowOff>14287</xdr:rowOff>
    </xdr:from>
    <xdr:ext cx="1365181" cy="172227"/>
    <mc:AlternateContent xmlns:mc="http://schemas.openxmlformats.org/markup-compatibility/2006" xmlns:a14="http://schemas.microsoft.com/office/drawing/2010/main">
      <mc:Choice Requires="a14">
        <xdr:sp macro="" textlink="">
          <xdr:nvSpPr>
            <xdr:cNvPr id="3" name="CuadroTexto 2"/>
            <xdr:cNvSpPr txBox="1"/>
          </xdr:nvSpPr>
          <xdr:spPr>
            <a:xfrm>
              <a:off x="1952625" y="1919287"/>
              <a:ext cx="1365181"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𝑁𝑃𝐸𝑅</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4,0,</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m:t>
                    </m:r>
                  </m:oMath>
                </m:oMathPara>
              </a14:m>
              <a:endParaRPr lang="es-ES" sz="1100"/>
            </a:p>
          </xdr:txBody>
        </xdr:sp>
      </mc:Choice>
      <mc:Fallback xmlns="">
        <xdr:sp macro="" textlink="">
          <xdr:nvSpPr>
            <xdr:cNvPr id="3" name="CuadroTexto 2"/>
            <xdr:cNvSpPr txBox="1"/>
          </xdr:nvSpPr>
          <xdr:spPr>
            <a:xfrm>
              <a:off x="1952625" y="1919287"/>
              <a:ext cx="1365181"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=𝑁𝑃𝐸𝑅(𝐶4,0,𝐶2,𝐶3)</a:t>
              </a:r>
              <a:endParaRPr lang="es-ES" sz="1100"/>
            </a:p>
          </xdr:txBody>
        </xdr:sp>
      </mc:Fallback>
    </mc:AlternateContent>
    <xdr:clientData/>
  </xdr:oneCellAnchor>
  <xdr:twoCellAnchor>
    <xdr:from>
      <xdr:col>2</xdr:col>
      <xdr:colOff>600076</xdr:colOff>
      <xdr:row>5</xdr:row>
      <xdr:rowOff>0</xdr:rowOff>
    </xdr:from>
    <xdr:to>
      <xdr:col>3</xdr:col>
      <xdr:colOff>349216</xdr:colOff>
      <xdr:row>10</xdr:row>
      <xdr:rowOff>14287</xdr:rowOff>
    </xdr:to>
    <xdr:cxnSp macro="">
      <xdr:nvCxnSpPr>
        <xdr:cNvPr id="5" name="Conector recto de flecha 4"/>
        <xdr:cNvCxnSpPr>
          <a:stCxn id="3" idx="0"/>
        </xdr:cNvCxnSpPr>
      </xdr:nvCxnSpPr>
      <xdr:spPr>
        <a:xfrm flipH="1" flipV="1">
          <a:off x="2124076" y="952500"/>
          <a:ext cx="511140" cy="966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114300</xdr:colOff>
      <xdr:row>11</xdr:row>
      <xdr:rowOff>123825</xdr:rowOff>
    </xdr:from>
    <xdr:to>
      <xdr:col>6</xdr:col>
      <xdr:colOff>247650</xdr:colOff>
      <xdr:row>19</xdr:row>
      <xdr:rowOff>66674</xdr:rowOff>
    </xdr:to>
    <xdr:sp macro="" textlink="">
      <xdr:nvSpPr>
        <xdr:cNvPr id="2" name="Rectángulo 1"/>
        <xdr:cNvSpPr/>
      </xdr:nvSpPr>
      <xdr:spPr>
        <a:xfrm>
          <a:off x="2400300" y="2419350"/>
          <a:ext cx="2419350" cy="1466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1" i="0" u="none" strike="noStrike" baseline="0" smtClean="0">
              <a:solidFill>
                <a:schemeClr val="lt1"/>
              </a:solidFill>
              <a:latin typeface="+mn-lt"/>
              <a:ea typeface="+mn-ea"/>
              <a:cs typeface="+mn-cs"/>
            </a:rPr>
            <a:t>PAGOS AL FINAL DE CADA PERIODO</a:t>
          </a:r>
        </a:p>
        <a:p>
          <a:r>
            <a:rPr lang="es-ES" sz="1100" b="0" i="0" u="none" strike="noStrike" baseline="0" smtClean="0">
              <a:solidFill>
                <a:schemeClr val="lt1"/>
              </a:solidFill>
              <a:latin typeface="+mn-lt"/>
              <a:ea typeface="+mn-ea"/>
              <a:cs typeface="+mn-cs"/>
            </a:rPr>
            <a:t>Suponga que hace una contribución anual de $5,000 a su cuenta de ahorros al final de cada año durante cinco años. Si su cuenta de ahorros genera el 6% de interés anual, ¿cuánto podrá retirar al cabo de cinco años?</a:t>
          </a:r>
          <a:endParaRPr lang="es-ES" sz="1100"/>
        </a:p>
      </xdr:txBody>
    </xdr:sp>
    <xdr:clientData/>
  </xdr:twoCellAnchor>
  <xdr:oneCellAnchor>
    <xdr:from>
      <xdr:col>2</xdr:col>
      <xdr:colOff>752475</xdr:colOff>
      <xdr:row>6</xdr:row>
      <xdr:rowOff>80962</xdr:rowOff>
    </xdr:from>
    <xdr:ext cx="1117678" cy="172227"/>
    <mc:AlternateContent xmlns:mc="http://schemas.openxmlformats.org/markup-compatibility/2006" xmlns:a14="http://schemas.microsoft.com/office/drawing/2010/main">
      <mc:Choice Requires="a14">
        <xdr:sp macro="" textlink="">
          <xdr:nvSpPr>
            <xdr:cNvPr id="3" name="CuadroTexto 2"/>
            <xdr:cNvSpPr txBox="1"/>
          </xdr:nvSpPr>
          <xdr:spPr>
            <a:xfrm>
              <a:off x="2276475" y="1223962"/>
              <a:ext cx="1117678"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𝑉𝐹</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m:t>
                    </m:r>
                    <m:r>
                      <a:rPr lang="es-ES" sz="1100" i="1">
                        <a:latin typeface="Cambria Math" panose="02040503050406030204" pitchFamily="18" charset="0"/>
                      </a:rPr>
                      <m:t>𝐶</m:t>
                    </m:r>
                    <m:r>
                      <a:rPr lang="es-ES" sz="1100" i="1">
                        <a:latin typeface="Cambria Math" panose="02040503050406030204" pitchFamily="18" charset="0"/>
                      </a:rPr>
                      <m:t>1,)</m:t>
                    </m:r>
                  </m:oMath>
                </m:oMathPara>
              </a14:m>
              <a:endParaRPr lang="es-ES" sz="1100"/>
            </a:p>
          </xdr:txBody>
        </xdr:sp>
      </mc:Choice>
      <mc:Fallback xmlns="">
        <xdr:sp macro="" textlink="">
          <xdr:nvSpPr>
            <xdr:cNvPr id="3" name="CuadroTexto 2"/>
            <xdr:cNvSpPr txBox="1"/>
          </xdr:nvSpPr>
          <xdr:spPr>
            <a:xfrm>
              <a:off x="2276475" y="1223962"/>
              <a:ext cx="1117678"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=𝑉𝐹(𝐶2,𝐶3,𝐶1,)</a:t>
              </a:r>
              <a:endParaRPr lang="es-ES" sz="1100"/>
            </a:p>
          </xdr:txBody>
        </xdr:sp>
      </mc:Fallback>
    </mc:AlternateContent>
    <xdr:clientData/>
  </xdr:oneCellAnchor>
  <xdr:twoCellAnchor>
    <xdr:from>
      <xdr:col>2</xdr:col>
      <xdr:colOff>561975</xdr:colOff>
      <xdr:row>3</xdr:row>
      <xdr:rowOff>180975</xdr:rowOff>
    </xdr:from>
    <xdr:to>
      <xdr:col>3</xdr:col>
      <xdr:colOff>549314</xdr:colOff>
      <xdr:row>6</xdr:row>
      <xdr:rowOff>80962</xdr:rowOff>
    </xdr:to>
    <xdr:cxnSp macro="">
      <xdr:nvCxnSpPr>
        <xdr:cNvPr id="5" name="Conector recto de flecha 4"/>
        <xdr:cNvCxnSpPr>
          <a:stCxn id="3" idx="0"/>
        </xdr:cNvCxnSpPr>
      </xdr:nvCxnSpPr>
      <xdr:spPr>
        <a:xfrm flipH="1" flipV="1">
          <a:off x="2085975" y="752475"/>
          <a:ext cx="749339" cy="471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95250</xdr:colOff>
      <xdr:row>2</xdr:row>
      <xdr:rowOff>28575</xdr:rowOff>
    </xdr:from>
    <xdr:to>
      <xdr:col>15</xdr:col>
      <xdr:colOff>685800</xdr:colOff>
      <xdr:row>10</xdr:row>
      <xdr:rowOff>114300</xdr:rowOff>
    </xdr:to>
    <xdr:sp macro="" textlink="">
      <xdr:nvSpPr>
        <xdr:cNvPr id="6" name="Rectángulo 5"/>
        <xdr:cNvSpPr/>
      </xdr:nvSpPr>
      <xdr:spPr>
        <a:xfrm>
          <a:off x="9239250" y="409575"/>
          <a:ext cx="2876550" cy="1809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1" i="0" u="none" strike="noStrike" baseline="0" smtClean="0">
              <a:solidFill>
                <a:schemeClr val="lt1"/>
              </a:solidFill>
              <a:latin typeface="+mn-lt"/>
              <a:ea typeface="+mn-ea"/>
              <a:cs typeface="+mn-cs"/>
            </a:rPr>
            <a:t>PAGOS AL INICIO DE CADA PERIODO</a:t>
          </a:r>
        </a:p>
        <a:p>
          <a:r>
            <a:rPr lang="es-ES" sz="1100" b="0" i="0" u="none" strike="noStrike" baseline="0" smtClean="0">
              <a:solidFill>
                <a:schemeClr val="lt1"/>
              </a:solidFill>
              <a:latin typeface="+mn-lt"/>
              <a:ea typeface="+mn-ea"/>
              <a:cs typeface="+mn-cs"/>
            </a:rPr>
            <a:t>En el ejemplo, el primer depósito de la serie de cinco depósitos se hizo </a:t>
          </a:r>
          <a:r>
            <a:rPr lang="es-ES" sz="1100" b="0" i="1" u="none" strike="noStrike" baseline="0" smtClean="0">
              <a:solidFill>
                <a:schemeClr val="lt1"/>
              </a:solidFill>
              <a:latin typeface="+mn-lt"/>
              <a:ea typeface="+mn-ea"/>
              <a:cs typeface="+mn-cs"/>
            </a:rPr>
            <a:t>al final </a:t>
          </a:r>
          <a:r>
            <a:rPr lang="es-ES" sz="1100" b="0" i="0" u="none" strike="noStrike" baseline="0" smtClean="0">
              <a:solidFill>
                <a:schemeClr val="lt1"/>
              </a:solidFill>
              <a:latin typeface="+mn-lt"/>
              <a:ea typeface="+mn-ea"/>
              <a:cs typeface="+mn-cs"/>
            </a:rPr>
            <a:t>del primer periodo y los cuatro depósitos restantes se hicieron al final de cada periodo siguiente. Ahora suponga que todos los depósitos se hicieron </a:t>
          </a:r>
          <a:r>
            <a:rPr lang="es-ES" sz="1100" b="0" i="1" u="none" strike="noStrike" baseline="0" smtClean="0">
              <a:solidFill>
                <a:schemeClr val="lt1"/>
              </a:solidFill>
              <a:latin typeface="+mn-lt"/>
              <a:ea typeface="+mn-ea"/>
              <a:cs typeface="+mn-cs"/>
            </a:rPr>
            <a:t>al principio </a:t>
          </a:r>
          <a:r>
            <a:rPr lang="es-ES" sz="1100" b="0" i="0" u="none" strike="noStrike" baseline="0" smtClean="0">
              <a:solidFill>
                <a:schemeClr val="lt1"/>
              </a:solidFill>
              <a:latin typeface="+mn-lt"/>
              <a:ea typeface="+mn-ea"/>
              <a:cs typeface="+mn-cs"/>
            </a:rPr>
            <a:t>de cada periodo.</a:t>
          </a:r>
        </a:p>
        <a:p>
          <a:r>
            <a:rPr lang="es-ES" sz="1100" b="0" i="0" u="none" strike="noStrike" baseline="0" smtClean="0">
              <a:solidFill>
                <a:schemeClr val="lt1"/>
              </a:solidFill>
              <a:latin typeface="+mn-lt"/>
              <a:ea typeface="+mn-ea"/>
              <a:cs typeface="+mn-cs"/>
            </a:rPr>
            <a:t>¿Cómo calcularía el saldo al final del quinto periodo?</a:t>
          </a:r>
          <a:endParaRPr lang="es-ES" sz="1100"/>
        </a:p>
      </xdr:txBody>
    </xdr:sp>
    <xdr:clientData/>
  </xdr:twoCellAnchor>
  <xdr:oneCellAnchor>
    <xdr:from>
      <xdr:col>1</xdr:col>
      <xdr:colOff>400050</xdr:colOff>
      <xdr:row>20</xdr:row>
      <xdr:rowOff>4762</xdr:rowOff>
    </xdr:from>
    <xdr:ext cx="1710276" cy="172227"/>
    <mc:AlternateContent xmlns:mc="http://schemas.openxmlformats.org/markup-compatibility/2006" xmlns:a14="http://schemas.microsoft.com/office/drawing/2010/main">
      <mc:Choice Requires="a14">
        <xdr:sp macro="" textlink="">
          <xdr:nvSpPr>
            <xdr:cNvPr id="4" name="CuadroTexto 3"/>
            <xdr:cNvSpPr txBox="1"/>
          </xdr:nvSpPr>
          <xdr:spPr>
            <a:xfrm>
              <a:off x="1162050" y="4014787"/>
              <a:ext cx="1710276"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15∗(1+$</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𝐵</m:t>
                    </m:r>
                    <m:r>
                      <a:rPr lang="es-ES" sz="1100" i="1">
                        <a:latin typeface="Cambria Math" panose="02040503050406030204" pitchFamily="18" charset="0"/>
                      </a:rPr>
                      <m:t>16)</m:t>
                    </m:r>
                  </m:oMath>
                </m:oMathPara>
              </a14:m>
              <a:endParaRPr lang="es-ES" sz="1100"/>
            </a:p>
          </xdr:txBody>
        </xdr:sp>
      </mc:Choice>
      <mc:Fallback xmlns="">
        <xdr:sp macro="" textlink="">
          <xdr:nvSpPr>
            <xdr:cNvPr id="4" name="CuadroTexto 3"/>
            <xdr:cNvSpPr txBox="1"/>
          </xdr:nvSpPr>
          <xdr:spPr>
            <a:xfrm>
              <a:off x="1162050" y="4014787"/>
              <a:ext cx="1710276"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=𝐶15*(1+$𝐶$2)+(-𝐵16)</a:t>
              </a:r>
              <a:endParaRPr lang="es-ES" sz="1100"/>
            </a:p>
          </xdr:txBody>
        </xdr:sp>
      </mc:Fallback>
    </mc:AlternateContent>
    <xdr:clientData/>
  </xdr:oneCellAnchor>
  <xdr:twoCellAnchor>
    <xdr:from>
      <xdr:col>2</xdr:col>
      <xdr:colOff>352425</xdr:colOff>
      <xdr:row>16</xdr:row>
      <xdr:rowOff>85726</xdr:rowOff>
    </xdr:from>
    <xdr:to>
      <xdr:col>2</xdr:col>
      <xdr:colOff>371475</xdr:colOff>
      <xdr:row>19</xdr:row>
      <xdr:rowOff>180975</xdr:rowOff>
    </xdr:to>
    <xdr:cxnSp macro="">
      <xdr:nvCxnSpPr>
        <xdr:cNvPr id="10" name="Conector recto de flecha 9"/>
        <xdr:cNvCxnSpPr/>
      </xdr:nvCxnSpPr>
      <xdr:spPr>
        <a:xfrm flipV="1">
          <a:off x="1876425" y="3333751"/>
          <a:ext cx="19050" cy="6667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485777</xdr:colOff>
      <xdr:row>16</xdr:row>
      <xdr:rowOff>76201</xdr:rowOff>
    </xdr:from>
    <xdr:to>
      <xdr:col>11</xdr:col>
      <xdr:colOff>561975</xdr:colOff>
      <xdr:row>20</xdr:row>
      <xdr:rowOff>161925</xdr:rowOff>
    </xdr:to>
    <xdr:cxnSp macro="">
      <xdr:nvCxnSpPr>
        <xdr:cNvPr id="13" name="Conector recto de flecha 12"/>
        <xdr:cNvCxnSpPr>
          <a:stCxn id="14" idx="0"/>
        </xdr:cNvCxnSpPr>
      </xdr:nvCxnSpPr>
      <xdr:spPr>
        <a:xfrm flipH="1" flipV="1">
          <a:off x="8105777" y="3324226"/>
          <a:ext cx="838198" cy="847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123825</xdr:colOff>
      <xdr:row>20</xdr:row>
      <xdr:rowOff>161925</xdr:rowOff>
    </xdr:from>
    <xdr:ext cx="2400300" cy="172227"/>
    <mc:AlternateContent xmlns:mc="http://schemas.openxmlformats.org/markup-compatibility/2006" xmlns:a14="http://schemas.microsoft.com/office/drawing/2010/main">
      <mc:Choice Requires="a14">
        <xdr:sp macro="" textlink="">
          <xdr:nvSpPr>
            <xdr:cNvPr id="14" name="CuadroTexto 13"/>
            <xdr:cNvSpPr txBox="1"/>
          </xdr:nvSpPr>
          <xdr:spPr>
            <a:xfrm>
              <a:off x="7743825" y="4171950"/>
              <a:ext cx="2400300"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𝐾</m:t>
                    </m:r>
                    <m:r>
                      <a:rPr lang="es-ES" sz="1100" i="1">
                        <a:latin typeface="Cambria Math" panose="02040503050406030204" pitchFamily="18" charset="0"/>
                      </a:rPr>
                      <m:t>15∗(1+$</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𝐽</m:t>
                    </m:r>
                    <m:r>
                      <a:rPr lang="es-ES" sz="1100" i="1">
                        <a:latin typeface="Cambria Math" panose="02040503050406030204" pitchFamily="18" charset="0"/>
                      </a:rPr>
                      <m:t>16)−5000</m:t>
                    </m:r>
                  </m:oMath>
                </m:oMathPara>
              </a14:m>
              <a:endParaRPr lang="es-ES" sz="1100"/>
            </a:p>
          </xdr:txBody>
        </xdr:sp>
      </mc:Choice>
      <mc:Fallback xmlns="">
        <xdr:sp macro="" textlink="">
          <xdr:nvSpPr>
            <xdr:cNvPr id="14" name="CuadroTexto 13"/>
            <xdr:cNvSpPr txBox="1"/>
          </xdr:nvSpPr>
          <xdr:spPr>
            <a:xfrm>
              <a:off x="7743825" y="4171950"/>
              <a:ext cx="2400300"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i="0">
                  <a:latin typeface="Cambria Math" panose="02040503050406030204" pitchFamily="18" charset="0"/>
                </a:rPr>
                <a:t>=𝐾15∗(1+$𝐶$2)+(−𝐽16)−5000</a:t>
              </a:r>
              <a:endParaRPr lang="es-ES" sz="1100"/>
            </a:p>
          </xdr:txBody>
        </xdr:sp>
      </mc:Fallback>
    </mc:AlternateContent>
    <xdr:clientData/>
  </xdr:oneCellAnchor>
  <xdr:twoCellAnchor>
    <xdr:from>
      <xdr:col>8</xdr:col>
      <xdr:colOff>655087</xdr:colOff>
      <xdr:row>4</xdr:row>
      <xdr:rowOff>19051</xdr:rowOff>
    </xdr:from>
    <xdr:to>
      <xdr:col>10</xdr:col>
      <xdr:colOff>295275</xdr:colOff>
      <xdr:row>6</xdr:row>
      <xdr:rowOff>147637</xdr:rowOff>
    </xdr:to>
    <xdr:cxnSp macro="">
      <xdr:nvCxnSpPr>
        <xdr:cNvPr id="17" name="Conector recto de flecha 16"/>
        <xdr:cNvCxnSpPr>
          <a:stCxn id="18" idx="0"/>
        </xdr:cNvCxnSpPr>
      </xdr:nvCxnSpPr>
      <xdr:spPr>
        <a:xfrm flipV="1">
          <a:off x="6751087" y="781051"/>
          <a:ext cx="1164188" cy="5095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xdr:colOff>
      <xdr:row>6</xdr:row>
      <xdr:rowOff>147637</xdr:rowOff>
    </xdr:from>
    <xdr:ext cx="1291123" cy="172227"/>
    <mc:AlternateContent xmlns:mc="http://schemas.openxmlformats.org/markup-compatibility/2006" xmlns:a14="http://schemas.microsoft.com/office/drawing/2010/main">
      <mc:Choice Requires="a14">
        <xdr:sp macro="" textlink="">
          <xdr:nvSpPr>
            <xdr:cNvPr id="18" name="CuadroTexto 17"/>
            <xdr:cNvSpPr txBox="1"/>
          </xdr:nvSpPr>
          <xdr:spPr>
            <a:xfrm>
              <a:off x="6105525" y="1290637"/>
              <a:ext cx="1291123"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𝑉𝐹</m:t>
                    </m:r>
                    <m:r>
                      <a:rPr lang="es-ES" sz="1100" i="1">
                        <a:latin typeface="Cambria Math" panose="02040503050406030204" pitchFamily="18" charset="0"/>
                      </a:rPr>
                      <m:t>(</m:t>
                    </m:r>
                    <m:r>
                      <a:rPr lang="es-ES" sz="1100" i="1">
                        <a:latin typeface="Cambria Math" panose="02040503050406030204" pitchFamily="18" charset="0"/>
                      </a:rPr>
                      <m:t>𝐾</m:t>
                    </m:r>
                    <m:r>
                      <a:rPr lang="es-ES" sz="1100" i="1">
                        <a:latin typeface="Cambria Math" panose="02040503050406030204" pitchFamily="18" charset="0"/>
                      </a:rPr>
                      <m:t>2,</m:t>
                    </m:r>
                    <m:r>
                      <a:rPr lang="es-ES" sz="1100" i="1">
                        <a:latin typeface="Cambria Math" panose="02040503050406030204" pitchFamily="18" charset="0"/>
                      </a:rPr>
                      <m:t>𝐾</m:t>
                    </m:r>
                    <m:r>
                      <a:rPr lang="es-ES" sz="1100" i="1">
                        <a:latin typeface="Cambria Math" panose="02040503050406030204" pitchFamily="18" charset="0"/>
                      </a:rPr>
                      <m:t>3,</m:t>
                    </m:r>
                    <m:r>
                      <a:rPr lang="es-ES" sz="1100" i="1">
                        <a:latin typeface="Cambria Math" panose="02040503050406030204" pitchFamily="18" charset="0"/>
                      </a:rPr>
                      <m:t>𝐾</m:t>
                    </m:r>
                    <m:r>
                      <a:rPr lang="es-ES" sz="1100" i="1">
                        <a:latin typeface="Cambria Math" panose="02040503050406030204" pitchFamily="18" charset="0"/>
                      </a:rPr>
                      <m:t>1,,1)</m:t>
                    </m:r>
                  </m:oMath>
                </m:oMathPara>
              </a14:m>
              <a:endParaRPr lang="es-ES" sz="1100"/>
            </a:p>
          </xdr:txBody>
        </xdr:sp>
      </mc:Choice>
      <mc:Fallback xmlns="">
        <xdr:sp macro="" textlink="">
          <xdr:nvSpPr>
            <xdr:cNvPr id="18" name="CuadroTexto 17"/>
            <xdr:cNvSpPr txBox="1"/>
          </xdr:nvSpPr>
          <xdr:spPr>
            <a:xfrm>
              <a:off x="6105525" y="1290637"/>
              <a:ext cx="1291123"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=𝑉𝐹(𝐾2,𝐾3,𝐾1,,1)</a:t>
              </a:r>
              <a:endParaRPr lang="es-ES"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xdr:from>
      <xdr:col>6</xdr:col>
      <xdr:colOff>152400</xdr:colOff>
      <xdr:row>0</xdr:row>
      <xdr:rowOff>38100</xdr:rowOff>
    </xdr:from>
    <xdr:to>
      <xdr:col>11</xdr:col>
      <xdr:colOff>247650</xdr:colOff>
      <xdr:row>7</xdr:row>
      <xdr:rowOff>114300</xdr:rowOff>
    </xdr:to>
    <xdr:sp macro="" textlink="">
      <xdr:nvSpPr>
        <xdr:cNvPr id="2" name="Rectángulo 1"/>
        <xdr:cNvSpPr/>
      </xdr:nvSpPr>
      <xdr:spPr>
        <a:xfrm>
          <a:off x="4752975" y="38100"/>
          <a:ext cx="390525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ES" sz="1100" b="0" i="0" u="none" strike="noStrike" baseline="0" smtClean="0">
              <a:solidFill>
                <a:schemeClr val="lt1"/>
              </a:solidFill>
              <a:latin typeface="+mn-lt"/>
              <a:ea typeface="+mn-ea"/>
              <a:cs typeface="+mn-cs"/>
            </a:rPr>
            <a:t>Usted desea crear un plan de ahorro para los estudios universitarios de su hija. Ahora tiene 10 años de edad e ingresará a la universidad a los 18. Usted supone que cuando empiece la universidad, necesitará por lo menos $100,000 en el banco. ¿Cuánto necesita ahorrar cada año para así tener los fondos necesarios si la tasa de interés actual es del 7%? Suponga que se realizan depósitos cada fin de año.</a:t>
          </a:r>
          <a:endParaRPr lang="es-ES" sz="1100"/>
        </a:p>
      </xdr:txBody>
    </xdr:sp>
    <xdr:clientData/>
  </xdr:twoCellAnchor>
  <xdr:twoCellAnchor>
    <xdr:from>
      <xdr:col>6</xdr:col>
      <xdr:colOff>104775</xdr:colOff>
      <xdr:row>8</xdr:row>
      <xdr:rowOff>90487</xdr:rowOff>
    </xdr:from>
    <xdr:to>
      <xdr:col>12</xdr:col>
      <xdr:colOff>104775</xdr:colOff>
      <xdr:row>21</xdr:row>
      <xdr:rowOff>157162</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228600</xdr:colOff>
      <xdr:row>6</xdr:row>
      <xdr:rowOff>185737</xdr:rowOff>
    </xdr:from>
    <xdr:ext cx="1639616" cy="172227"/>
    <mc:AlternateContent xmlns:mc="http://schemas.openxmlformats.org/markup-compatibility/2006" xmlns:a14="http://schemas.microsoft.com/office/drawing/2010/main">
      <mc:Choice Requires="a14">
        <xdr:sp macro="" textlink="">
          <xdr:nvSpPr>
            <xdr:cNvPr id="7" name="CuadroTexto 6"/>
            <xdr:cNvSpPr txBox="1"/>
          </xdr:nvSpPr>
          <xdr:spPr>
            <a:xfrm>
              <a:off x="990600" y="1328737"/>
              <a:ext cx="1639616"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𝑃𝐴𝐺𝑂</m:t>
                    </m:r>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𝐶</m:t>
                    </m:r>
                    <m:r>
                      <a:rPr lang="es-ES" sz="1100" i="1">
                        <a:latin typeface="Cambria Math" panose="02040503050406030204" pitchFamily="18" charset="0"/>
                      </a:rPr>
                      <m:t>3,0,100000)</m:t>
                    </m:r>
                  </m:oMath>
                </m:oMathPara>
              </a14:m>
              <a:endParaRPr lang="es-ES" sz="1100"/>
            </a:p>
          </xdr:txBody>
        </xdr:sp>
      </mc:Choice>
      <mc:Fallback xmlns="">
        <xdr:sp macro="" textlink="">
          <xdr:nvSpPr>
            <xdr:cNvPr id="7" name="CuadroTexto 6"/>
            <xdr:cNvSpPr txBox="1"/>
          </xdr:nvSpPr>
          <xdr:spPr>
            <a:xfrm>
              <a:off x="990600" y="1328737"/>
              <a:ext cx="1639616"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=𝑃𝐴𝐺𝑂(𝐶2,𝐶3,0,100000)</a:t>
              </a:r>
              <a:endParaRPr lang="es-ES" sz="1100"/>
            </a:p>
          </xdr:txBody>
        </xdr:sp>
      </mc:Fallback>
    </mc:AlternateContent>
    <xdr:clientData/>
  </xdr:oneCellAnchor>
  <xdr:twoCellAnchor>
    <xdr:from>
      <xdr:col>2</xdr:col>
      <xdr:colOff>286408</xdr:colOff>
      <xdr:row>4</xdr:row>
      <xdr:rowOff>38101</xdr:rowOff>
    </xdr:from>
    <xdr:to>
      <xdr:col>2</xdr:col>
      <xdr:colOff>590550</xdr:colOff>
      <xdr:row>6</xdr:row>
      <xdr:rowOff>185737</xdr:rowOff>
    </xdr:to>
    <xdr:cxnSp macro="">
      <xdr:nvCxnSpPr>
        <xdr:cNvPr id="9" name="Conector recto de flecha 8"/>
        <xdr:cNvCxnSpPr>
          <a:stCxn id="7" idx="0"/>
        </xdr:cNvCxnSpPr>
      </xdr:nvCxnSpPr>
      <xdr:spPr>
        <a:xfrm flipV="1">
          <a:off x="1810408" y="800101"/>
          <a:ext cx="304142" cy="528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247649</xdr:colOff>
      <xdr:row>12</xdr:row>
      <xdr:rowOff>152401</xdr:rowOff>
    </xdr:from>
    <xdr:ext cx="1990725" cy="172227"/>
    <mc:AlternateContent xmlns:mc="http://schemas.openxmlformats.org/markup-compatibility/2006" xmlns:a14="http://schemas.microsoft.com/office/drawing/2010/main">
      <mc:Choice Requires="a14">
        <xdr:sp macro="" textlink="">
          <xdr:nvSpPr>
            <xdr:cNvPr id="11" name="CuadroTexto 10"/>
            <xdr:cNvSpPr txBox="1"/>
          </xdr:nvSpPr>
          <xdr:spPr>
            <a:xfrm>
              <a:off x="3324224" y="2638426"/>
              <a:ext cx="1990725"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m:t>
                    </m:r>
                    <m:r>
                      <a:rPr lang="es-ES" sz="1100" i="1">
                        <a:latin typeface="Cambria Math" panose="02040503050406030204" pitchFamily="18" charset="0"/>
                      </a:rPr>
                      <m:t>𝐶</m:t>
                    </m:r>
                    <m:r>
                      <a:rPr lang="es-ES" sz="1100" i="1">
                        <a:latin typeface="Cambria Math" panose="02040503050406030204" pitchFamily="18" charset="0"/>
                      </a:rPr>
                      <m:t>18∗(1+$</m:t>
                    </m:r>
                    <m:r>
                      <a:rPr lang="es-ES" sz="1100" i="1">
                        <a:latin typeface="Cambria Math" panose="02040503050406030204" pitchFamily="18" charset="0"/>
                      </a:rPr>
                      <m:t>𝐶</m:t>
                    </m:r>
                    <m:r>
                      <a:rPr lang="es-ES" sz="1100" i="1">
                        <a:latin typeface="Cambria Math" panose="02040503050406030204" pitchFamily="18" charset="0"/>
                      </a:rPr>
                      <m:t>$2)+(−</m:t>
                    </m:r>
                    <m:r>
                      <a:rPr lang="es-ES" sz="1100" i="1">
                        <a:latin typeface="Cambria Math" panose="02040503050406030204" pitchFamily="18" charset="0"/>
                      </a:rPr>
                      <m:t>𝐵</m:t>
                    </m:r>
                    <m:r>
                      <a:rPr lang="es-ES" sz="1100" i="1">
                        <a:latin typeface="Cambria Math" panose="02040503050406030204" pitchFamily="18" charset="0"/>
                      </a:rPr>
                      <m:t>19)</m:t>
                    </m:r>
                  </m:oMath>
                </m:oMathPara>
              </a14:m>
              <a:endParaRPr lang="es-ES" sz="1100"/>
            </a:p>
          </xdr:txBody>
        </xdr:sp>
      </mc:Choice>
      <mc:Fallback xmlns="">
        <xdr:sp macro="" textlink="">
          <xdr:nvSpPr>
            <xdr:cNvPr id="11" name="CuadroTexto 10"/>
            <xdr:cNvSpPr txBox="1"/>
          </xdr:nvSpPr>
          <xdr:spPr>
            <a:xfrm>
              <a:off x="3324224" y="2638426"/>
              <a:ext cx="1990725" cy="172227"/>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i="0">
                  <a:latin typeface="Cambria Math" panose="02040503050406030204" pitchFamily="18" charset="0"/>
                </a:rPr>
                <a:t>=𝐶18∗(1+$𝐶$2)+(−𝐵19)</a:t>
              </a:r>
              <a:endParaRPr lang="es-ES" sz="1100"/>
            </a:p>
          </xdr:txBody>
        </xdr:sp>
      </mc:Fallback>
    </mc:AlternateContent>
    <xdr:clientData/>
  </xdr:oneCellAnchor>
  <xdr:twoCellAnchor>
    <xdr:from>
      <xdr:col>3</xdr:col>
      <xdr:colOff>38102</xdr:colOff>
      <xdr:row>13</xdr:row>
      <xdr:rowOff>134128</xdr:rowOff>
    </xdr:from>
    <xdr:to>
      <xdr:col>5</xdr:col>
      <xdr:colOff>481012</xdr:colOff>
      <xdr:row>18</xdr:row>
      <xdr:rowOff>114300</xdr:rowOff>
    </xdr:to>
    <xdr:cxnSp macro="">
      <xdr:nvCxnSpPr>
        <xdr:cNvPr id="13" name="Conector recto de flecha 12"/>
        <xdr:cNvCxnSpPr>
          <a:stCxn id="11" idx="2"/>
        </xdr:cNvCxnSpPr>
      </xdr:nvCxnSpPr>
      <xdr:spPr>
        <a:xfrm flipH="1">
          <a:off x="2352677" y="2810653"/>
          <a:ext cx="1966910" cy="932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tabSelected="1" workbookViewId="0">
      <selection sqref="A1:C1"/>
    </sheetView>
  </sheetViews>
  <sheetFormatPr baseColWidth="10" defaultColWidth="9.140625" defaultRowHeight="15" x14ac:dyDescent="0.25"/>
  <cols>
    <col min="1" max="1" width="10" customWidth="1"/>
    <col min="2" max="2" width="14.85546875" customWidth="1"/>
    <col min="3" max="3" width="15.7109375" customWidth="1"/>
    <col min="5" max="5" width="10.85546875" bestFit="1" customWidth="1"/>
    <col min="6" max="6" width="13" customWidth="1"/>
    <col min="7" max="7" width="15" customWidth="1"/>
    <col min="8" max="8" width="23.28515625" bestFit="1" customWidth="1"/>
    <col min="11" max="11" width="12.140625" customWidth="1"/>
    <col min="12" max="12" width="12.7109375" customWidth="1"/>
  </cols>
  <sheetData>
    <row r="1" spans="1:12" x14ac:dyDescent="0.25">
      <c r="A1" s="58" t="s">
        <v>21</v>
      </c>
      <c r="B1" s="58"/>
      <c r="C1" s="58"/>
      <c r="E1" s="58" t="s">
        <v>22</v>
      </c>
      <c r="F1" s="58"/>
      <c r="G1" s="58"/>
    </row>
    <row r="2" spans="1:12" x14ac:dyDescent="0.25">
      <c r="A2" s="59" t="s">
        <v>8</v>
      </c>
      <c r="B2" s="59"/>
      <c r="C2" s="14">
        <v>30000</v>
      </c>
      <c r="E2" s="59" t="s">
        <v>8</v>
      </c>
      <c r="F2" s="59"/>
      <c r="G2" s="14">
        <v>30000</v>
      </c>
      <c r="J2" s="16" t="s">
        <v>2</v>
      </c>
      <c r="K2" s="60" t="s">
        <v>3</v>
      </c>
      <c r="L2" s="60"/>
    </row>
    <row r="3" spans="1:12" x14ac:dyDescent="0.25">
      <c r="A3" s="59" t="s">
        <v>0</v>
      </c>
      <c r="B3" s="59"/>
      <c r="C3" s="15">
        <f>C2*1%</f>
        <v>300</v>
      </c>
      <c r="E3" s="59" t="s">
        <v>0</v>
      </c>
      <c r="F3" s="59"/>
      <c r="G3" s="15">
        <f>G2*1%</f>
        <v>300</v>
      </c>
      <c r="J3" s="16" t="s">
        <v>4</v>
      </c>
      <c r="K3" s="60" t="s">
        <v>5</v>
      </c>
      <c r="L3" s="60"/>
    </row>
    <row r="4" spans="1:12" x14ac:dyDescent="0.25">
      <c r="A4" s="59" t="s">
        <v>9</v>
      </c>
      <c r="B4" s="59"/>
      <c r="C4" s="18">
        <v>0.09</v>
      </c>
      <c r="E4" s="59" t="s">
        <v>9</v>
      </c>
      <c r="F4" s="59"/>
      <c r="G4" s="18">
        <v>0.09</v>
      </c>
      <c r="J4" s="16" t="s">
        <v>6</v>
      </c>
      <c r="K4" s="60" t="s">
        <v>7</v>
      </c>
      <c r="L4" s="60"/>
    </row>
    <row r="5" spans="1:12" x14ac:dyDescent="0.25">
      <c r="A5" s="59" t="s">
        <v>7</v>
      </c>
      <c r="B5" s="59"/>
      <c r="C5" s="15">
        <v>5</v>
      </c>
      <c r="E5" s="59" t="s">
        <v>7</v>
      </c>
      <c r="F5" s="59"/>
      <c r="G5" s="15">
        <v>5</v>
      </c>
      <c r="J5" s="16" t="s">
        <v>10</v>
      </c>
      <c r="K5" s="61" t="s">
        <v>11</v>
      </c>
      <c r="L5" s="61"/>
    </row>
    <row r="6" spans="1:12" x14ac:dyDescent="0.25">
      <c r="C6" s="1">
        <f>PMT(C4,C5,C2,,0)</f>
        <v>-7712.7737087023479</v>
      </c>
      <c r="E6" s="1"/>
      <c r="G6" s="1">
        <f>FV(G4,G5,0,G2)</f>
        <v>-46158.718647000016</v>
      </c>
    </row>
    <row r="10" spans="1:12" x14ac:dyDescent="0.25">
      <c r="A10" s="17"/>
      <c r="B10" s="62" t="s">
        <v>14</v>
      </c>
      <c r="C10" s="62"/>
    </row>
    <row r="11" spans="1:12" x14ac:dyDescent="0.25">
      <c r="A11" s="5" t="s">
        <v>1</v>
      </c>
      <c r="B11" s="6" t="s">
        <v>12</v>
      </c>
      <c r="C11" s="7" t="s">
        <v>13</v>
      </c>
    </row>
    <row r="12" spans="1:12" x14ac:dyDescent="0.25">
      <c r="A12" s="8">
        <v>0</v>
      </c>
      <c r="B12" s="9">
        <v>300</v>
      </c>
      <c r="C12" s="10">
        <v>300</v>
      </c>
    </row>
    <row r="13" spans="1:12" x14ac:dyDescent="0.25">
      <c r="A13" s="11">
        <v>1</v>
      </c>
      <c r="B13" s="12">
        <v>-7712.77</v>
      </c>
      <c r="C13" s="13">
        <v>0</v>
      </c>
    </row>
    <row r="14" spans="1:12" x14ac:dyDescent="0.25">
      <c r="A14" s="8">
        <v>2</v>
      </c>
      <c r="B14" s="9">
        <v>-7712.77</v>
      </c>
      <c r="C14" s="10">
        <v>0</v>
      </c>
    </row>
    <row r="15" spans="1:12" x14ac:dyDescent="0.25">
      <c r="A15" s="11">
        <v>3</v>
      </c>
      <c r="B15" s="12">
        <v>-7712.77</v>
      </c>
      <c r="C15" s="13">
        <v>0</v>
      </c>
    </row>
    <row r="16" spans="1:12" x14ac:dyDescent="0.25">
      <c r="A16" s="8">
        <v>4</v>
      </c>
      <c r="B16" s="9">
        <v>-7712.77</v>
      </c>
      <c r="C16" s="10">
        <v>0</v>
      </c>
    </row>
    <row r="17" spans="1:3" x14ac:dyDescent="0.25">
      <c r="A17" s="2">
        <v>5</v>
      </c>
      <c r="B17" s="3">
        <v>-7712.77</v>
      </c>
      <c r="C17" s="4">
        <v>46158.7</v>
      </c>
    </row>
  </sheetData>
  <mergeCells count="15">
    <mergeCell ref="B10:C10"/>
    <mergeCell ref="E2:F2"/>
    <mergeCell ref="E3:F3"/>
    <mergeCell ref="E4:F4"/>
    <mergeCell ref="A2:B2"/>
    <mergeCell ref="A3:B3"/>
    <mergeCell ref="A4:B4"/>
    <mergeCell ref="A5:B5"/>
    <mergeCell ref="A1:C1"/>
    <mergeCell ref="E1:G1"/>
    <mergeCell ref="E5:F5"/>
    <mergeCell ref="K2:L2"/>
    <mergeCell ref="K3:L3"/>
    <mergeCell ref="K4:L4"/>
    <mergeCell ref="K5:L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election activeCell="I15" sqref="I15"/>
    </sheetView>
  </sheetViews>
  <sheetFormatPr baseColWidth="10" defaultRowHeight="15" x14ac:dyDescent="0.25"/>
  <cols>
    <col min="3" max="3" width="11.85546875" bestFit="1" customWidth="1"/>
    <col min="5" max="5" width="11.85546875" bestFit="1" customWidth="1"/>
  </cols>
  <sheetData>
    <row r="1" spans="1:5" x14ac:dyDescent="0.25">
      <c r="A1" s="64" t="s">
        <v>8</v>
      </c>
      <c r="B1" s="64"/>
      <c r="C1" s="47">
        <v>21061.82</v>
      </c>
      <c r="E1" s="1"/>
    </row>
    <row r="2" spans="1:5" x14ac:dyDescent="0.25">
      <c r="A2" s="64" t="s">
        <v>9</v>
      </c>
      <c r="B2" s="64"/>
      <c r="C2" s="48">
        <v>0.06</v>
      </c>
      <c r="E2" s="1"/>
    </row>
    <row r="3" spans="1:5" x14ac:dyDescent="0.25">
      <c r="A3" s="64" t="s">
        <v>7</v>
      </c>
      <c r="B3" s="64"/>
      <c r="C3" s="49">
        <v>5</v>
      </c>
      <c r="E3" s="22"/>
    </row>
    <row r="4" spans="1:5" x14ac:dyDescent="0.25">
      <c r="C4" s="1">
        <f>PMT(C2,C3,C1)</f>
        <v>-5000.0002545296384</v>
      </c>
    </row>
    <row r="9" spans="1:5" ht="15.75" thickBot="1" x14ac:dyDescent="0.3"/>
    <row r="10" spans="1:5" ht="30" x14ac:dyDescent="0.25">
      <c r="A10" s="35" t="s">
        <v>1</v>
      </c>
      <c r="B10" s="36" t="s">
        <v>25</v>
      </c>
      <c r="C10" s="37" t="s">
        <v>26</v>
      </c>
    </row>
    <row r="11" spans="1:5" x14ac:dyDescent="0.25">
      <c r="A11" s="43">
        <v>0</v>
      </c>
      <c r="B11" s="44">
        <v>0</v>
      </c>
      <c r="C11" s="44">
        <v>21061.82</v>
      </c>
    </row>
    <row r="12" spans="1:5" x14ac:dyDescent="0.25">
      <c r="A12" s="45">
        <v>1</v>
      </c>
      <c r="B12" s="46">
        <v>-5000</v>
      </c>
      <c r="C12" s="46">
        <f>C11*(1+$C$2)+B12</f>
        <v>17325.529200000001</v>
      </c>
    </row>
    <row r="13" spans="1:5" x14ac:dyDescent="0.25">
      <c r="A13" s="43">
        <v>2</v>
      </c>
      <c r="B13" s="44">
        <v>-5000</v>
      </c>
      <c r="C13" s="44">
        <f t="shared" ref="C13:C15" si="0">C12*(1+$C$2)+B13</f>
        <v>13365.060952000003</v>
      </c>
    </row>
    <row r="14" spans="1:5" x14ac:dyDescent="0.25">
      <c r="A14" s="45">
        <v>3</v>
      </c>
      <c r="B14" s="46">
        <v>-5000</v>
      </c>
      <c r="C14" s="46">
        <f t="shared" si="0"/>
        <v>9166.9646091200048</v>
      </c>
    </row>
    <row r="15" spans="1:5" x14ac:dyDescent="0.25">
      <c r="A15" s="43">
        <v>4</v>
      </c>
      <c r="B15" s="44">
        <v>-5000</v>
      </c>
      <c r="C15" s="44">
        <f t="shared" si="0"/>
        <v>4716.9824856672058</v>
      </c>
    </row>
    <row r="16" spans="1:5" x14ac:dyDescent="0.25">
      <c r="A16" s="45">
        <v>5</v>
      </c>
      <c r="B16" s="46">
        <v>-5000</v>
      </c>
      <c r="C16" s="46">
        <f>C15*(1+$C$2)+B16</f>
        <v>1.4348072381835664E-3</v>
      </c>
    </row>
  </sheetData>
  <mergeCells count="3">
    <mergeCell ref="A1:B1"/>
    <mergeCell ref="A2:B2"/>
    <mergeCell ref="A3:B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election activeCell="H10" sqref="H10"/>
    </sheetView>
  </sheetViews>
  <sheetFormatPr baseColWidth="10" defaultRowHeight="15" x14ac:dyDescent="0.25"/>
  <cols>
    <col min="4" max="4" width="11.140625" customWidth="1"/>
  </cols>
  <sheetData>
    <row r="1" spans="1:9" x14ac:dyDescent="0.25">
      <c r="A1" s="59" t="s">
        <v>8</v>
      </c>
      <c r="B1" s="59"/>
      <c r="C1" s="14">
        <v>-1000</v>
      </c>
    </row>
    <row r="2" spans="1:9" x14ac:dyDescent="0.25">
      <c r="A2" s="59" t="s">
        <v>9</v>
      </c>
      <c r="B2" s="59"/>
      <c r="C2" s="18">
        <v>0.08</v>
      </c>
    </row>
    <row r="3" spans="1:9" x14ac:dyDescent="0.25">
      <c r="A3" s="59" t="s">
        <v>7</v>
      </c>
      <c r="B3" s="59"/>
      <c r="C3" s="15">
        <v>1</v>
      </c>
    </row>
    <row r="4" spans="1:9" x14ac:dyDescent="0.25">
      <c r="C4" s="1">
        <f>PMT(C2,C3,C1)</f>
        <v>1080</v>
      </c>
    </row>
    <row r="7" spans="1:9" x14ac:dyDescent="0.25">
      <c r="A7" s="63" t="s">
        <v>20</v>
      </c>
      <c r="B7" s="63"/>
      <c r="C7" s="63"/>
      <c r="D7" s="63"/>
      <c r="F7" s="63" t="s">
        <v>18</v>
      </c>
      <c r="G7" s="63"/>
      <c r="H7" s="63"/>
      <c r="I7" s="63"/>
    </row>
    <row r="8" spans="1:9" ht="30" x14ac:dyDescent="0.25">
      <c r="A8" s="51" t="s">
        <v>19</v>
      </c>
      <c r="B8" s="51" t="s">
        <v>15</v>
      </c>
      <c r="C8" s="52" t="s">
        <v>16</v>
      </c>
      <c r="D8" s="51" t="s">
        <v>17</v>
      </c>
      <c r="F8" s="51" t="s">
        <v>19</v>
      </c>
      <c r="G8" s="51" t="s">
        <v>15</v>
      </c>
      <c r="H8" s="52" t="s">
        <v>16</v>
      </c>
      <c r="I8" s="51" t="s">
        <v>17</v>
      </c>
    </row>
    <row r="9" spans="1:9" x14ac:dyDescent="0.25">
      <c r="A9" s="53">
        <v>1</v>
      </c>
      <c r="B9" s="54">
        <v>1000</v>
      </c>
      <c r="C9" s="55">
        <v>80</v>
      </c>
      <c r="D9" s="55">
        <f>C9+B9</f>
        <v>1080</v>
      </c>
      <c r="F9" s="53">
        <v>1</v>
      </c>
      <c r="G9" s="54">
        <v>1000</v>
      </c>
      <c r="H9" s="55">
        <f>G9*$C$2</f>
        <v>80</v>
      </c>
      <c r="I9" s="55">
        <f>H9+G9</f>
        <v>1080</v>
      </c>
    </row>
    <row r="10" spans="1:9" x14ac:dyDescent="0.25">
      <c r="A10" s="53">
        <v>2</v>
      </c>
      <c r="B10" s="54">
        <f>B9+C9</f>
        <v>1080</v>
      </c>
      <c r="C10" s="55">
        <v>80</v>
      </c>
      <c r="D10" s="55">
        <f>C10+B10</f>
        <v>1160</v>
      </c>
      <c r="F10" s="53">
        <v>2</v>
      </c>
      <c r="G10" s="54">
        <f>G9+H9</f>
        <v>1080</v>
      </c>
      <c r="H10" s="55">
        <f>G10*$C$2</f>
        <v>86.4</v>
      </c>
      <c r="I10" s="55">
        <f>H10+G10</f>
        <v>1166.4000000000001</v>
      </c>
    </row>
    <row r="11" spans="1:9" x14ac:dyDescent="0.25">
      <c r="A11" s="53">
        <v>3</v>
      </c>
      <c r="B11" s="54">
        <f>B10+C10</f>
        <v>1160</v>
      </c>
      <c r="C11" s="55">
        <v>80</v>
      </c>
      <c r="D11" s="55">
        <f>C11+B11</f>
        <v>1240</v>
      </c>
      <c r="F11" s="53">
        <v>3</v>
      </c>
      <c r="G11" s="54">
        <f>G10+H10</f>
        <v>1166.4000000000001</v>
      </c>
      <c r="H11" s="55">
        <f>G11*$C$2</f>
        <v>93.312000000000012</v>
      </c>
      <c r="I11" s="55">
        <f>H11+G11</f>
        <v>1259.712</v>
      </c>
    </row>
    <row r="12" spans="1:9" x14ac:dyDescent="0.25">
      <c r="B12" s="50"/>
    </row>
  </sheetData>
  <mergeCells count="5">
    <mergeCell ref="A1:B1"/>
    <mergeCell ref="A2:B2"/>
    <mergeCell ref="A3:B3"/>
    <mergeCell ref="A7:D7"/>
    <mergeCell ref="F7:I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workbookViewId="0">
      <selection activeCell="C4" sqref="C4"/>
    </sheetView>
  </sheetViews>
  <sheetFormatPr baseColWidth="10" defaultRowHeight="15" x14ac:dyDescent="0.25"/>
  <sheetData>
    <row r="1" spans="1:14" x14ac:dyDescent="0.25">
      <c r="A1" s="59" t="s">
        <v>8</v>
      </c>
      <c r="B1" s="59"/>
      <c r="C1" s="14">
        <v>-1000</v>
      </c>
      <c r="L1" s="16" t="s">
        <v>2</v>
      </c>
      <c r="M1" s="60" t="s">
        <v>3</v>
      </c>
      <c r="N1" s="60"/>
    </row>
    <row r="2" spans="1:14" x14ac:dyDescent="0.25">
      <c r="A2" s="59" t="s">
        <v>9</v>
      </c>
      <c r="B2" s="59"/>
      <c r="C2" s="18">
        <v>0.12</v>
      </c>
      <c r="L2" s="16" t="s">
        <v>4</v>
      </c>
      <c r="M2" s="60" t="s">
        <v>5</v>
      </c>
      <c r="N2" s="60"/>
    </row>
    <row r="3" spans="1:14" x14ac:dyDescent="0.25">
      <c r="A3" s="59" t="s">
        <v>7</v>
      </c>
      <c r="B3" s="59"/>
      <c r="C3" s="15">
        <v>5</v>
      </c>
      <c r="L3" s="16" t="s">
        <v>6</v>
      </c>
      <c r="M3" s="60" t="s">
        <v>7</v>
      </c>
      <c r="N3" s="60"/>
    </row>
    <row r="4" spans="1:14" x14ac:dyDescent="0.25">
      <c r="C4" s="1">
        <f>FV(C2,C3,,C1)</f>
        <v>1762.3416832000005</v>
      </c>
      <c r="L4" s="16" t="s">
        <v>10</v>
      </c>
      <c r="M4" s="61" t="s">
        <v>11</v>
      </c>
      <c r="N4" s="61"/>
    </row>
  </sheetData>
  <mergeCells count="7">
    <mergeCell ref="M4:N4"/>
    <mergeCell ref="A1:B1"/>
    <mergeCell ref="A2:B2"/>
    <mergeCell ref="A3:B3"/>
    <mergeCell ref="M1:N1"/>
    <mergeCell ref="M2:N2"/>
    <mergeCell ref="M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election activeCell="I16" sqref="I16"/>
    </sheetView>
  </sheetViews>
  <sheetFormatPr baseColWidth="10" defaultRowHeight="15" x14ac:dyDescent="0.25"/>
  <sheetData>
    <row r="1" spans="1:4" x14ac:dyDescent="0.25">
      <c r="A1" s="59" t="s">
        <v>8</v>
      </c>
      <c r="B1" s="59"/>
      <c r="C1" s="22">
        <v>-1500</v>
      </c>
    </row>
    <row r="2" spans="1:4" x14ac:dyDescent="0.25">
      <c r="A2" s="59" t="s">
        <v>9</v>
      </c>
      <c r="B2" s="59"/>
      <c r="C2" s="19">
        <f>RATE(C3,0,C1,C4,0)</f>
        <v>5.9964261872739323E-2</v>
      </c>
      <c r="D2" t="s">
        <v>23</v>
      </c>
    </row>
    <row r="3" spans="1:4" x14ac:dyDescent="0.25">
      <c r="A3" s="59" t="s">
        <v>7</v>
      </c>
      <c r="B3" s="59"/>
      <c r="C3" s="15">
        <v>5</v>
      </c>
    </row>
    <row r="4" spans="1:4" x14ac:dyDescent="0.25">
      <c r="C4" s="21">
        <v>2007</v>
      </c>
      <c r="D4" t="s">
        <v>24</v>
      </c>
    </row>
    <row r="6" spans="1:4" x14ac:dyDescent="0.25">
      <c r="C6" s="20"/>
    </row>
  </sheetData>
  <mergeCells count="3">
    <mergeCell ref="A1:B1"/>
    <mergeCell ref="A2:B2"/>
    <mergeCell ref="A3:B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election sqref="A1:B1"/>
    </sheetView>
  </sheetViews>
  <sheetFormatPr baseColWidth="10" defaultRowHeight="15" x14ac:dyDescent="0.25"/>
  <cols>
    <col min="2" max="2" width="17.85546875" customWidth="1"/>
    <col min="3" max="3" width="18.28515625" customWidth="1"/>
  </cols>
  <sheetData>
    <row r="1" spans="1:3" x14ac:dyDescent="0.25">
      <c r="A1" s="59" t="s">
        <v>8</v>
      </c>
      <c r="B1" s="59"/>
      <c r="C1" s="22">
        <v>-1000</v>
      </c>
    </row>
    <row r="2" spans="1:3" x14ac:dyDescent="0.25">
      <c r="A2" s="59" t="s">
        <v>9</v>
      </c>
      <c r="B2" s="59"/>
      <c r="C2" s="19">
        <v>7.0000000000000007E-2</v>
      </c>
    </row>
    <row r="3" spans="1:3" x14ac:dyDescent="0.25">
      <c r="A3" s="59" t="s">
        <v>7</v>
      </c>
      <c r="B3" s="59"/>
      <c r="C3" s="15">
        <v>8</v>
      </c>
    </row>
    <row r="4" spans="1:3" x14ac:dyDescent="0.25">
      <c r="C4" s="1">
        <f>FV(C2,C3,0,C1)</f>
        <v>1718.1861798319203</v>
      </c>
    </row>
    <row r="5" spans="1:3" x14ac:dyDescent="0.25">
      <c r="C5" s="1"/>
    </row>
    <row r="11" spans="1:3" ht="15.75" thickBot="1" x14ac:dyDescent="0.3"/>
    <row r="12" spans="1:3" ht="15.75" thickBot="1" x14ac:dyDescent="0.3">
      <c r="A12" s="35" t="s">
        <v>1</v>
      </c>
      <c r="B12" s="36" t="s">
        <v>25</v>
      </c>
      <c r="C12" s="37" t="s">
        <v>26</v>
      </c>
    </row>
    <row r="13" spans="1:3" x14ac:dyDescent="0.25">
      <c r="A13" s="24">
        <v>0</v>
      </c>
      <c r="B13" s="25">
        <v>-1000</v>
      </c>
      <c r="C13" s="26">
        <v>1000</v>
      </c>
    </row>
    <row r="14" spans="1:3" x14ac:dyDescent="0.25">
      <c r="A14" s="27">
        <v>1</v>
      </c>
      <c r="B14" s="28">
        <v>0</v>
      </c>
      <c r="C14" s="29">
        <f>C13*(1+$C$2)</f>
        <v>1070</v>
      </c>
    </row>
    <row r="15" spans="1:3" x14ac:dyDescent="0.25">
      <c r="A15" s="30">
        <v>2</v>
      </c>
      <c r="B15" s="31">
        <v>0</v>
      </c>
      <c r="C15" s="32">
        <f t="shared" ref="C15:C21" si="0">C14*(1+$C$2)</f>
        <v>1144.9000000000001</v>
      </c>
    </row>
    <row r="16" spans="1:3" x14ac:dyDescent="0.25">
      <c r="A16" s="27">
        <v>3</v>
      </c>
      <c r="B16" s="28">
        <v>0</v>
      </c>
      <c r="C16" s="29">
        <f t="shared" si="0"/>
        <v>1225.0430000000001</v>
      </c>
    </row>
    <row r="17" spans="1:3" x14ac:dyDescent="0.25">
      <c r="A17" s="30">
        <v>4</v>
      </c>
      <c r="B17" s="31">
        <v>0</v>
      </c>
      <c r="C17" s="32">
        <f t="shared" si="0"/>
        <v>1310.7960100000003</v>
      </c>
    </row>
    <row r="18" spans="1:3" x14ac:dyDescent="0.25">
      <c r="A18" s="27">
        <v>5</v>
      </c>
      <c r="B18" s="28">
        <v>0</v>
      </c>
      <c r="C18" s="29">
        <f t="shared" si="0"/>
        <v>1402.5517307000005</v>
      </c>
    </row>
    <row r="19" spans="1:3" x14ac:dyDescent="0.25">
      <c r="A19" s="30">
        <v>6</v>
      </c>
      <c r="B19" s="31">
        <v>0</v>
      </c>
      <c r="C19" s="32">
        <f t="shared" si="0"/>
        <v>1500.7303518490005</v>
      </c>
    </row>
    <row r="20" spans="1:3" x14ac:dyDescent="0.25">
      <c r="A20" s="27">
        <v>7</v>
      </c>
      <c r="B20" s="28">
        <v>0</v>
      </c>
      <c r="C20" s="29">
        <f t="shared" si="0"/>
        <v>1605.7814764784307</v>
      </c>
    </row>
    <row r="21" spans="1:3" ht="15.75" thickBot="1" x14ac:dyDescent="0.3">
      <c r="A21" s="33">
        <v>8</v>
      </c>
      <c r="B21" s="34">
        <v>1718</v>
      </c>
      <c r="C21" s="23">
        <f t="shared" si="0"/>
        <v>1718.186179831921</v>
      </c>
    </row>
  </sheetData>
  <mergeCells count="3">
    <mergeCell ref="A1:B1"/>
    <mergeCell ref="A2:B2"/>
    <mergeCell ref="A3:B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election sqref="A1:B1"/>
    </sheetView>
  </sheetViews>
  <sheetFormatPr baseColWidth="10" defaultRowHeight="15" x14ac:dyDescent="0.25"/>
  <sheetData>
    <row r="1" spans="1:3" x14ac:dyDescent="0.25">
      <c r="A1" s="59" t="s">
        <v>8</v>
      </c>
      <c r="B1" s="59"/>
      <c r="C1" s="38">
        <v>-10</v>
      </c>
    </row>
    <row r="2" spans="1:3" x14ac:dyDescent="0.25">
      <c r="A2" s="59" t="s">
        <v>9</v>
      </c>
      <c r="B2" s="59"/>
      <c r="C2" s="39">
        <f>RATE(C3,0,C1,C4)</f>
        <v>0.14869835499702122</v>
      </c>
    </row>
    <row r="3" spans="1:3" x14ac:dyDescent="0.25">
      <c r="A3" s="59" t="s">
        <v>7</v>
      </c>
      <c r="B3" s="59"/>
      <c r="C3" s="15">
        <v>5</v>
      </c>
    </row>
    <row r="4" spans="1:3" x14ac:dyDescent="0.25">
      <c r="A4" s="59" t="s">
        <v>27</v>
      </c>
      <c r="B4" s="59"/>
      <c r="C4" s="38">
        <v>20</v>
      </c>
    </row>
  </sheetData>
  <mergeCells count="4">
    <mergeCell ref="A1:B1"/>
    <mergeCell ref="A2:B2"/>
    <mergeCell ref="A3:B3"/>
    <mergeCell ref="A4: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election sqref="A1:B1"/>
    </sheetView>
  </sheetViews>
  <sheetFormatPr baseColWidth="10" defaultRowHeight="15" x14ac:dyDescent="0.25"/>
  <sheetData>
    <row r="1" spans="1:4" x14ac:dyDescent="0.25">
      <c r="A1" s="59" t="s">
        <v>28</v>
      </c>
      <c r="B1" s="59"/>
      <c r="C1" s="40">
        <v>100</v>
      </c>
    </row>
    <row r="2" spans="1:4" x14ac:dyDescent="0.25">
      <c r="A2" s="59" t="s">
        <v>29</v>
      </c>
      <c r="B2" s="59"/>
      <c r="C2" s="38">
        <f>30*-C1</f>
        <v>-3000</v>
      </c>
    </row>
    <row r="3" spans="1:4" x14ac:dyDescent="0.25">
      <c r="A3" s="59" t="s">
        <v>30</v>
      </c>
      <c r="B3" s="59"/>
      <c r="C3" s="38">
        <v>6000</v>
      </c>
    </row>
    <row r="4" spans="1:4" x14ac:dyDescent="0.25">
      <c r="A4" s="59" t="s">
        <v>9</v>
      </c>
      <c r="B4" s="59"/>
      <c r="C4" s="41">
        <v>0.12</v>
      </c>
    </row>
    <row r="5" spans="1:4" x14ac:dyDescent="0.25">
      <c r="A5" s="59" t="s">
        <v>7</v>
      </c>
      <c r="B5" s="59"/>
      <c r="C5" s="42">
        <f>NPER(C4,0,C2,C3)</f>
        <v>6.1162553741996994</v>
      </c>
      <c r="D5" t="s">
        <v>31</v>
      </c>
    </row>
  </sheetData>
  <mergeCells count="5">
    <mergeCell ref="A2:B2"/>
    <mergeCell ref="A4:B4"/>
    <mergeCell ref="A5:B5"/>
    <mergeCell ref="A1:B1"/>
    <mergeCell ref="A3:B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topLeftCell="A7" workbookViewId="0">
      <selection activeCell="N13" sqref="N13"/>
    </sheetView>
  </sheetViews>
  <sheetFormatPr baseColWidth="10" defaultRowHeight="15" x14ac:dyDescent="0.25"/>
  <sheetData>
    <row r="1" spans="1:11" x14ac:dyDescent="0.25">
      <c r="A1" s="64" t="s">
        <v>8</v>
      </c>
      <c r="B1" s="64"/>
      <c r="C1" s="47">
        <v>-5000</v>
      </c>
      <c r="I1" s="64" t="s">
        <v>8</v>
      </c>
      <c r="J1" s="64"/>
      <c r="K1" s="47">
        <v>-5000</v>
      </c>
    </row>
    <row r="2" spans="1:11" x14ac:dyDescent="0.25">
      <c r="A2" s="64" t="s">
        <v>9</v>
      </c>
      <c r="B2" s="64"/>
      <c r="C2" s="48">
        <v>0.06</v>
      </c>
      <c r="I2" s="64" t="s">
        <v>9</v>
      </c>
      <c r="J2" s="64"/>
      <c r="K2" s="48">
        <v>0.06</v>
      </c>
    </row>
    <row r="3" spans="1:11" x14ac:dyDescent="0.25">
      <c r="A3" s="64" t="s">
        <v>7</v>
      </c>
      <c r="B3" s="64"/>
      <c r="C3" s="49">
        <v>5</v>
      </c>
      <c r="I3" s="64" t="s">
        <v>7</v>
      </c>
      <c r="J3" s="64"/>
      <c r="K3" s="49">
        <v>5</v>
      </c>
    </row>
    <row r="4" spans="1:11" x14ac:dyDescent="0.25">
      <c r="C4" s="1">
        <f>FV(C2,C3,C1,,0)</f>
        <v>28185.464800000042</v>
      </c>
      <c r="K4" s="1">
        <f>FV(K2,K3,K1,,1)</f>
        <v>29876.592688000048</v>
      </c>
    </row>
    <row r="9" spans="1:11" ht="15.75" thickBot="1" x14ac:dyDescent="0.3"/>
    <row r="10" spans="1:11" ht="30" x14ac:dyDescent="0.25">
      <c r="A10" s="35" t="s">
        <v>1</v>
      </c>
      <c r="B10" s="36" t="s">
        <v>25</v>
      </c>
      <c r="C10" s="37" t="s">
        <v>26</v>
      </c>
      <c r="I10" s="35" t="s">
        <v>1</v>
      </c>
      <c r="J10" s="36" t="s">
        <v>25</v>
      </c>
      <c r="K10" s="37" t="s">
        <v>26</v>
      </c>
    </row>
    <row r="11" spans="1:11" x14ac:dyDescent="0.25">
      <c r="A11" s="43">
        <v>0</v>
      </c>
      <c r="B11" s="44">
        <v>0</v>
      </c>
      <c r="C11" s="44">
        <v>0</v>
      </c>
      <c r="I11" s="43">
        <v>0</v>
      </c>
      <c r="J11" s="44">
        <v>0</v>
      </c>
      <c r="K11" s="44">
        <v>5000</v>
      </c>
    </row>
    <row r="12" spans="1:11" x14ac:dyDescent="0.25">
      <c r="A12" s="45">
        <v>1</v>
      </c>
      <c r="B12" s="46">
        <v>-5000</v>
      </c>
      <c r="C12" s="46">
        <f>C11*(1+$C$2)+(-B12)</f>
        <v>5000</v>
      </c>
      <c r="I12" s="45">
        <v>1</v>
      </c>
      <c r="J12" s="46">
        <v>-5000</v>
      </c>
      <c r="K12" s="46">
        <f>K11*(1+$C$2)+(-J12)</f>
        <v>10300</v>
      </c>
    </row>
    <row r="13" spans="1:11" x14ac:dyDescent="0.25">
      <c r="A13" s="43">
        <v>2</v>
      </c>
      <c r="B13" s="44">
        <v>-5000</v>
      </c>
      <c r="C13" s="44">
        <f t="shared" ref="C13:C15" si="0">C12*(1+$C$2)+(-B13)</f>
        <v>10300</v>
      </c>
      <c r="I13" s="43">
        <v>2</v>
      </c>
      <c r="J13" s="44">
        <v>-5000</v>
      </c>
      <c r="K13" s="44">
        <f t="shared" ref="K13:K15" si="1">K12*(1+$C$2)+(-J13)</f>
        <v>15918</v>
      </c>
    </row>
    <row r="14" spans="1:11" x14ac:dyDescent="0.25">
      <c r="A14" s="45">
        <v>3</v>
      </c>
      <c r="B14" s="46">
        <v>-5000</v>
      </c>
      <c r="C14" s="46">
        <f t="shared" si="0"/>
        <v>15918</v>
      </c>
      <c r="I14" s="45">
        <v>3</v>
      </c>
      <c r="J14" s="46">
        <v>-5000</v>
      </c>
      <c r="K14" s="46">
        <f t="shared" si="1"/>
        <v>21873.08</v>
      </c>
    </row>
    <row r="15" spans="1:11" x14ac:dyDescent="0.25">
      <c r="A15" s="43">
        <v>4</v>
      </c>
      <c r="B15" s="44">
        <v>-5000</v>
      </c>
      <c r="C15" s="44">
        <f t="shared" si="0"/>
        <v>21873.08</v>
      </c>
      <c r="I15" s="43">
        <v>4</v>
      </c>
      <c r="J15" s="44">
        <v>-5000</v>
      </c>
      <c r="K15" s="44">
        <f t="shared" si="1"/>
        <v>28185.464800000002</v>
      </c>
    </row>
    <row r="16" spans="1:11" x14ac:dyDescent="0.25">
      <c r="A16" s="45">
        <v>5</v>
      </c>
      <c r="B16" s="46">
        <v>-5000</v>
      </c>
      <c r="C16" s="46">
        <f>C15*(1+$C$2)+(-B16)</f>
        <v>28185.464800000002</v>
      </c>
      <c r="I16" s="45">
        <v>5</v>
      </c>
      <c r="J16" s="46">
        <v>-5000</v>
      </c>
      <c r="K16" s="46">
        <f>K15*(1+$C$2)+(-J16)-5000</f>
        <v>29876.592688000004</v>
      </c>
    </row>
  </sheetData>
  <mergeCells count="6">
    <mergeCell ref="A1:B1"/>
    <mergeCell ref="A2:B2"/>
    <mergeCell ref="A3:B3"/>
    <mergeCell ref="I1:J1"/>
    <mergeCell ref="I2:J2"/>
    <mergeCell ref="I3:J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election activeCell="E25" sqref="E25"/>
    </sheetView>
  </sheetViews>
  <sheetFormatPr baseColWidth="10" defaultRowHeight="15" x14ac:dyDescent="0.25"/>
  <cols>
    <col min="3" max="3" width="11.85546875" bestFit="1" customWidth="1"/>
  </cols>
  <sheetData>
    <row r="1" spans="1:3" x14ac:dyDescent="0.25">
      <c r="A1" s="64" t="s">
        <v>8</v>
      </c>
      <c r="B1" s="64"/>
      <c r="C1" s="47">
        <v>100000</v>
      </c>
    </row>
    <row r="2" spans="1:3" x14ac:dyDescent="0.25">
      <c r="A2" s="64" t="s">
        <v>9</v>
      </c>
      <c r="B2" s="64"/>
      <c r="C2" s="48">
        <v>7.0000000000000007E-2</v>
      </c>
    </row>
    <row r="3" spans="1:3" x14ac:dyDescent="0.25">
      <c r="A3" s="64" t="s">
        <v>7</v>
      </c>
      <c r="B3" s="64"/>
      <c r="C3" s="49">
        <v>8</v>
      </c>
    </row>
    <row r="4" spans="1:3" x14ac:dyDescent="0.25">
      <c r="C4" s="1">
        <f>PMT(C2,C3,0,C1)</f>
        <v>-9746.7762490754631</v>
      </c>
    </row>
    <row r="9" spans="1:3" ht="15.75" thickBot="1" x14ac:dyDescent="0.3"/>
    <row r="10" spans="1:3" ht="30" x14ac:dyDescent="0.25">
      <c r="A10" s="35" t="s">
        <v>1</v>
      </c>
      <c r="B10" s="36" t="s">
        <v>25</v>
      </c>
      <c r="C10" s="37" t="s">
        <v>26</v>
      </c>
    </row>
    <row r="11" spans="1:3" x14ac:dyDescent="0.25">
      <c r="A11" s="43">
        <v>0</v>
      </c>
      <c r="B11" s="44">
        <v>0</v>
      </c>
      <c r="C11" s="44">
        <v>0</v>
      </c>
    </row>
    <row r="12" spans="1:3" x14ac:dyDescent="0.25">
      <c r="A12" s="45">
        <v>1</v>
      </c>
      <c r="B12" s="46">
        <v>-9746.7800000000007</v>
      </c>
      <c r="C12" s="46">
        <v>9746.7800000000007</v>
      </c>
    </row>
    <row r="13" spans="1:3" x14ac:dyDescent="0.25">
      <c r="A13" s="43">
        <v>2</v>
      </c>
      <c r="B13" s="44">
        <v>-9746.7800000000007</v>
      </c>
      <c r="C13" s="44">
        <f>C12*(1+$C$2)+(-B13)</f>
        <v>20175.834600000002</v>
      </c>
    </row>
    <row r="14" spans="1:3" x14ac:dyDescent="0.25">
      <c r="A14" s="45">
        <v>3</v>
      </c>
      <c r="B14" s="46">
        <v>-9746.7800000000007</v>
      </c>
      <c r="C14" s="46">
        <f t="shared" ref="C14:C18" si="0">C13*(1+$C$2)+(-B14)</f>
        <v>31334.923022000003</v>
      </c>
    </row>
    <row r="15" spans="1:3" x14ac:dyDescent="0.25">
      <c r="A15" s="43">
        <v>4</v>
      </c>
      <c r="B15" s="44">
        <v>-9746.7800000000007</v>
      </c>
      <c r="C15" s="44">
        <f t="shared" si="0"/>
        <v>43275.14763354</v>
      </c>
    </row>
    <row r="16" spans="1:3" x14ac:dyDescent="0.25">
      <c r="A16" s="45">
        <v>5</v>
      </c>
      <c r="B16" s="46">
        <v>-9746.7800000000007</v>
      </c>
      <c r="C16" s="46">
        <f t="shared" si="0"/>
        <v>56051.187967887803</v>
      </c>
    </row>
    <row r="17" spans="1:3" x14ac:dyDescent="0.25">
      <c r="A17" s="43">
        <v>6</v>
      </c>
      <c r="B17" s="44">
        <v>-9746.7800000000007</v>
      </c>
      <c r="C17" s="44">
        <f t="shared" si="0"/>
        <v>69721.551125639962</v>
      </c>
    </row>
    <row r="18" spans="1:3" x14ac:dyDescent="0.25">
      <c r="A18" s="45">
        <v>7</v>
      </c>
      <c r="B18" s="46">
        <v>-9746.7800000000007</v>
      </c>
      <c r="C18" s="46">
        <f t="shared" si="0"/>
        <v>84348.839704434766</v>
      </c>
    </row>
    <row r="19" spans="1:3" x14ac:dyDescent="0.25">
      <c r="A19" s="43">
        <v>8</v>
      </c>
      <c r="B19" s="44">
        <v>-9746.7800000000007</v>
      </c>
      <c r="C19" s="44">
        <f>C18*(1+$C$2)+(-B19)</f>
        <v>100000.0384837452</v>
      </c>
    </row>
    <row r="22" spans="1:3" x14ac:dyDescent="0.25">
      <c r="A22" s="56">
        <v>0</v>
      </c>
      <c r="B22" s="57">
        <v>0</v>
      </c>
      <c r="C22" s="57">
        <v>0</v>
      </c>
    </row>
    <row r="23" spans="1:3" x14ac:dyDescent="0.25">
      <c r="A23" s="56">
        <v>1</v>
      </c>
      <c r="B23" s="57">
        <v>-9746.7800000000007</v>
      </c>
      <c r="C23" s="57"/>
    </row>
    <row r="24" spans="1:3" x14ac:dyDescent="0.25">
      <c r="A24" s="56">
        <v>2</v>
      </c>
      <c r="B24" s="57">
        <v>-9746.7800000000007</v>
      </c>
      <c r="C24" s="57"/>
    </row>
    <row r="25" spans="1:3" x14ac:dyDescent="0.25">
      <c r="A25" s="56">
        <v>3</v>
      </c>
      <c r="B25" s="57">
        <v>-9746.7800000000007</v>
      </c>
      <c r="C25" s="57"/>
    </row>
    <row r="26" spans="1:3" x14ac:dyDescent="0.25">
      <c r="A26" s="56">
        <v>4</v>
      </c>
      <c r="B26" s="57">
        <v>-9746.7800000000007</v>
      </c>
      <c r="C26" s="57"/>
    </row>
    <row r="27" spans="1:3" x14ac:dyDescent="0.25">
      <c r="A27" s="56">
        <v>5</v>
      </c>
      <c r="B27" s="57">
        <v>-9746.7800000000007</v>
      </c>
      <c r="C27" s="57"/>
    </row>
    <row r="28" spans="1:3" x14ac:dyDescent="0.25">
      <c r="A28" s="56">
        <v>6</v>
      </c>
      <c r="B28" s="57">
        <v>-9746.7800000000007</v>
      </c>
      <c r="C28" s="57"/>
    </row>
    <row r="29" spans="1:3" x14ac:dyDescent="0.25">
      <c r="A29" s="56">
        <v>7</v>
      </c>
      <c r="B29" s="57">
        <v>-9746.7800000000007</v>
      </c>
      <c r="C29" s="57"/>
    </row>
    <row r="30" spans="1:3" x14ac:dyDescent="0.25">
      <c r="A30" s="56">
        <v>8</v>
      </c>
      <c r="B30" s="57">
        <v>-9746.7800000000007</v>
      </c>
      <c r="C30" s="57">
        <v>100000.0384837452</v>
      </c>
    </row>
  </sheetData>
  <mergeCells count="3">
    <mergeCell ref="A1:B1"/>
    <mergeCell ref="A2:B2"/>
    <mergeCell ref="A3: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Pretamo Bancario</vt:lpstr>
      <vt:lpstr>Cuenta de ahorros</vt:lpstr>
      <vt:lpstr>Inversión 1</vt:lpstr>
      <vt:lpstr>Inversión 2</vt:lpstr>
      <vt:lpstr>Inversión 3</vt:lpstr>
      <vt:lpstr>Comrpando acciones 1</vt:lpstr>
      <vt:lpstr>Comprando acciones 2</vt:lpstr>
      <vt:lpstr>Depósito en cuenta de ahorros</vt:lpstr>
      <vt:lpstr>Plan de Ahorros para la U</vt:lpstr>
      <vt:lpstr>Préstamo para estudios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2014-02-25T21:51:56Z</dcterms:modified>
</cp:coreProperties>
</file>