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iniciales" sheetId="1" r:id="rId4"/>
    <sheet state="visible" name="Hoja de Datos" sheetId="2" r:id="rId5"/>
    <sheet state="visible" name="Entradas y salidas" sheetId="3" r:id="rId6"/>
    <sheet state="visible" name="Cortes x inversión" sheetId="4" r:id="rId7"/>
    <sheet state="visible" name="Resultados x inversión" sheetId="5" r:id="rId8"/>
  </sheets>
  <definedNames/>
  <calcPr/>
  <extLst>
    <ext uri="GoogleSheetsCustomDataVersion2">
      <go:sheetsCustomData xmlns:go="http://customooxmlschemas.google.com/" r:id="rId9" roundtripDataChecksum="PkAV7VQ/0C4G+WxmbVj7tn+yZZwRmyg5U5WjPEJORHg="/>
    </ext>
  </extLst>
</workbook>
</file>

<file path=xl/sharedStrings.xml><?xml version="1.0" encoding="utf-8"?>
<sst xmlns="http://schemas.openxmlformats.org/spreadsheetml/2006/main" count="338" uniqueCount="204">
  <si>
    <t>Pasos Iniciales:</t>
  </si>
  <si>
    <t>• Para pooder usar está calculadora, deberás hacer una copia de este archivo, para eso ve a la parte superior izquierda donde dice</t>
  </si>
  <si>
    <r>
      <rPr>
        <rFont val="Montserrat"/>
        <i/>
        <color rgb="FF434343"/>
        <sz val="11.0"/>
      </rPr>
      <t xml:space="preserve">  </t>
    </r>
    <r>
      <rPr>
        <rFont val="Montserrat"/>
        <b/>
        <i/>
        <color rgb="FF434343"/>
        <sz val="11.0"/>
      </rPr>
      <t>Archivo</t>
    </r>
    <r>
      <rPr>
        <rFont val="Montserrat"/>
        <i/>
        <color rgb="FF434343"/>
        <sz val="11.0"/>
      </rPr>
      <t xml:space="preserve"> o </t>
    </r>
    <r>
      <rPr>
        <rFont val="Montserrat"/>
        <b/>
        <i/>
        <color rgb="FF434343"/>
        <sz val="11.0"/>
      </rPr>
      <t>Files</t>
    </r>
    <r>
      <rPr>
        <rFont val="Montserrat"/>
        <i/>
        <color rgb="FF434343"/>
        <sz val="11.0"/>
      </rPr>
      <t xml:space="preserve">, da click y se va a desplegar una pestaña, luego ve donde dice </t>
    </r>
    <r>
      <rPr>
        <rFont val="Montserrat"/>
        <b/>
        <i/>
        <color rgb="FF434343"/>
        <sz val="11.0"/>
      </rPr>
      <t>Crear una copia</t>
    </r>
    <r>
      <rPr>
        <rFont val="Montserrat"/>
        <i/>
        <color rgb="FF434343"/>
        <sz val="11.0"/>
      </rPr>
      <t xml:space="preserve"> o </t>
    </r>
    <r>
      <rPr>
        <rFont val="Montserrat"/>
        <b/>
        <i/>
        <color rgb="FF434343"/>
        <sz val="11.0"/>
      </rPr>
      <t>Make a copy.</t>
    </r>
  </si>
  <si>
    <t>• Luego te saldrá la ventana emergente que encuentras abajo para que le pongas el nombre que tu quieras y elijas en que lugar</t>
  </si>
  <si>
    <t xml:space="preserve">  de tu Google Drive lo quieres guardar.</t>
  </si>
  <si>
    <r>
      <rPr>
        <rFont val="Montserrat"/>
        <b/>
        <i/>
        <color rgb="FF000000"/>
        <sz val="11.0"/>
      </rPr>
      <t xml:space="preserve">• NOTA: </t>
    </r>
    <r>
      <rPr>
        <rFont val="Montserrat"/>
        <i/>
        <color rgb="FF000000"/>
        <sz val="11.0"/>
      </rPr>
      <t xml:space="preserve">Este archivo esta creado para usarse en Google Drive, puedes descargar su versión en Excel pero no se garantiza que las </t>
    </r>
  </si>
  <si>
    <r>
      <rPr>
        <rFont val="Montserrat"/>
        <i/>
        <color rgb="FF000000"/>
        <sz val="11.0"/>
      </rPr>
      <t xml:space="preserve"> </t>
    </r>
    <r>
      <rPr>
        <rFont val="Montserrat"/>
        <i/>
        <color rgb="FF000000"/>
        <sz val="11.0"/>
      </rPr>
      <t xml:space="preserve"> formúlas funcionen igual.</t>
    </r>
  </si>
  <si>
    <t>Cómo usar (Hoja de Datos)</t>
  </si>
  <si>
    <t>• Selecciona la MONEDA en la celda C7 en la que llevas tus finanzas.</t>
  </si>
  <si>
    <t>• Los datos de las columnas B, C, D y E los puedes modificar de acuerdo a tus necesidades, puedes dejar unicamente los nombres de los</t>
  </si>
  <si>
    <t xml:space="preserve">  pilares, inversión, entidades y monedas que hagan parte de tu plan financiero.</t>
  </si>
  <si>
    <t>Selecciona tú moneda:</t>
  </si>
  <si>
    <t>COP</t>
  </si>
  <si>
    <t>Pilar</t>
  </si>
  <si>
    <t>Nombre Inversión</t>
  </si>
  <si>
    <t>Entidades o Empresas</t>
  </si>
  <si>
    <t>Monedas</t>
  </si>
  <si>
    <t>Fondo de Imprevistos</t>
  </si>
  <si>
    <t>Skandia</t>
  </si>
  <si>
    <t>USD</t>
  </si>
  <si>
    <t>Reserva de Oxigeno</t>
  </si>
  <si>
    <t>BBVA</t>
  </si>
  <si>
    <t>Cuenta de Retiro</t>
  </si>
  <si>
    <t>Arch Finance</t>
  </si>
  <si>
    <t>Bancolombia</t>
  </si>
  <si>
    <t>Cuenta de Inversiones</t>
  </si>
  <si>
    <t>Crea Patrimonio</t>
  </si>
  <si>
    <t>NU</t>
  </si>
  <si>
    <t>EUR</t>
  </si>
  <si>
    <t>Objetivo 1 (Reemplaza el nombre)</t>
  </si>
  <si>
    <t>Evo 10</t>
  </si>
  <si>
    <t>ITA</t>
  </si>
  <si>
    <t>JPY</t>
  </si>
  <si>
    <t>Objetivo 2 (Reemplaza el nombre)</t>
  </si>
  <si>
    <t>Trinity 15 años</t>
  </si>
  <si>
    <t>Trinity</t>
  </si>
  <si>
    <t>GBP</t>
  </si>
  <si>
    <t>Objetivo 3 (Reemplaza el nombre)</t>
  </si>
  <si>
    <t>Global66 Dolares</t>
  </si>
  <si>
    <t>Interactive Brokers</t>
  </si>
  <si>
    <t>CHF</t>
  </si>
  <si>
    <t>Objetivo 4 (Reemplaza el nombre)</t>
  </si>
  <si>
    <t>Apto de la 97 Gallery</t>
  </si>
  <si>
    <t>Banco de Bogotá</t>
  </si>
  <si>
    <t>CAD</t>
  </si>
  <si>
    <t>Objetivo 5 (Reemplaza el nombre)</t>
  </si>
  <si>
    <t>VOO</t>
  </si>
  <si>
    <t>Davivienda</t>
  </si>
  <si>
    <t>AUD</t>
  </si>
  <si>
    <t>Objetivo 6 (Reemplaza el nombre)</t>
  </si>
  <si>
    <t>Inversión 2</t>
  </si>
  <si>
    <t>BBVA Colombia</t>
  </si>
  <si>
    <t>NZD</t>
  </si>
  <si>
    <t>Objetivo 7 (Reemplaza el nombre)</t>
  </si>
  <si>
    <t>Inversión 3</t>
  </si>
  <si>
    <t>Scotiabank Colpatria</t>
  </si>
  <si>
    <t>CNY</t>
  </si>
  <si>
    <t>Inversión...</t>
  </si>
  <si>
    <t>Banco de Occidente</t>
  </si>
  <si>
    <t>HKD</t>
  </si>
  <si>
    <t>Banco Agrario</t>
  </si>
  <si>
    <t>SGD</t>
  </si>
  <si>
    <t>Banco Popular</t>
  </si>
  <si>
    <t>KRW</t>
  </si>
  <si>
    <t>Banco AV Villas</t>
  </si>
  <si>
    <t>SEK</t>
  </si>
  <si>
    <t>Banco Caja Social</t>
  </si>
  <si>
    <t>NOK</t>
  </si>
  <si>
    <t>Itaú Colombia</t>
  </si>
  <si>
    <t>DKK</t>
  </si>
  <si>
    <t>Banco GNB Sudameris</t>
  </si>
  <si>
    <t>MXN</t>
  </si>
  <si>
    <t>Banco Falabella</t>
  </si>
  <si>
    <t>CLP</t>
  </si>
  <si>
    <t>Banco Finandina</t>
  </si>
  <si>
    <t>ARS</t>
  </si>
  <si>
    <t>Citibank Colombia</t>
  </si>
  <si>
    <t>PEN</t>
  </si>
  <si>
    <t>Banco W</t>
  </si>
  <si>
    <t>Coopcentral</t>
  </si>
  <si>
    <t>BRL</t>
  </si>
  <si>
    <t>Fiduciaria Bancolombia</t>
  </si>
  <si>
    <t>UYU</t>
  </si>
  <si>
    <t>Fiduciaria Bogotá</t>
  </si>
  <si>
    <t>BOB</t>
  </si>
  <si>
    <t>Fiduciaria Davivienda</t>
  </si>
  <si>
    <t>PYG</t>
  </si>
  <si>
    <t>Fiduciaria BBVA</t>
  </si>
  <si>
    <t>CRC</t>
  </si>
  <si>
    <t>Fiduciaria Colpatria</t>
  </si>
  <si>
    <t>DOP</t>
  </si>
  <si>
    <t>Fiduciaria de Occidente</t>
  </si>
  <si>
    <t>GTQ</t>
  </si>
  <si>
    <t>Fiduciaria Popular</t>
  </si>
  <si>
    <t>HNL</t>
  </si>
  <si>
    <t>Fiduciaria Itaú</t>
  </si>
  <si>
    <t>NIO</t>
  </si>
  <si>
    <t>Fiduciaria GNB Sudameris</t>
  </si>
  <si>
    <t>AED</t>
  </si>
  <si>
    <t>Alianza Fiduciaria</t>
  </si>
  <si>
    <t>SAR</t>
  </si>
  <si>
    <t>BTG Pactual Fiduciaria</t>
  </si>
  <si>
    <t>INR</t>
  </si>
  <si>
    <t>Fiduciaria La Previsora</t>
  </si>
  <si>
    <t>IDR</t>
  </si>
  <si>
    <t>Fiduciaria Central</t>
  </si>
  <si>
    <t>ZAR</t>
  </si>
  <si>
    <t>Corficolombiana</t>
  </si>
  <si>
    <t>TRY</t>
  </si>
  <si>
    <t>Fiducoldex</t>
  </si>
  <si>
    <t>PLN</t>
  </si>
  <si>
    <t>Fiduprevisora</t>
  </si>
  <si>
    <t>CZK</t>
  </si>
  <si>
    <t>Fiduagraria</t>
  </si>
  <si>
    <t>HUF</t>
  </si>
  <si>
    <t>Fiduoccidente</t>
  </si>
  <si>
    <t>ILS</t>
  </si>
  <si>
    <t>Fiducoomeva</t>
  </si>
  <si>
    <t>Protección</t>
  </si>
  <si>
    <t>Porvenir</t>
  </si>
  <si>
    <t>Colfondos</t>
  </si>
  <si>
    <t>Acciones &amp; Valores</t>
  </si>
  <si>
    <t>Alianza Valores</t>
  </si>
  <si>
    <t>Valores Bancolombia</t>
  </si>
  <si>
    <t>Davivienda Corredores</t>
  </si>
  <si>
    <t>BTG Pactual</t>
  </si>
  <si>
    <t>BBVA Valores</t>
  </si>
  <si>
    <t>Casa de Bolsa</t>
  </si>
  <si>
    <t>Credicorp Capital</t>
  </si>
  <si>
    <t>Scotia Securities</t>
  </si>
  <si>
    <t>Serfinco</t>
  </si>
  <si>
    <t>Renta4 Global</t>
  </si>
  <si>
    <t>Global Securities</t>
  </si>
  <si>
    <t>Ultraserfinco</t>
  </si>
  <si>
    <t>Compass Group</t>
  </si>
  <si>
    <t>Trii</t>
  </si>
  <si>
    <t>Tyba</t>
  </si>
  <si>
    <t>Ualet</t>
  </si>
  <si>
    <t>Hapi</t>
  </si>
  <si>
    <t>Nequi Inversiones</t>
  </si>
  <si>
    <t>Daviplata Inversiones</t>
  </si>
  <si>
    <t>Charles Schwab</t>
  </si>
  <si>
    <t>TD Ameritrade</t>
  </si>
  <si>
    <t>TradeStation</t>
  </si>
  <si>
    <t>eToro</t>
  </si>
  <si>
    <t>XTB</t>
  </si>
  <si>
    <t>Saxo Bank</t>
  </si>
  <si>
    <t>Firstrade</t>
  </si>
  <si>
    <t>SURA</t>
  </si>
  <si>
    <t>Mapfre</t>
  </si>
  <si>
    <t>Allianz</t>
  </si>
  <si>
    <t>Seguros Bolívar</t>
  </si>
  <si>
    <t>MetLife</t>
  </si>
  <si>
    <t>Axa Colpatria</t>
  </si>
  <si>
    <t>Zurich</t>
  </si>
  <si>
    <t>Global66</t>
  </si>
  <si>
    <t>Wise</t>
  </si>
  <si>
    <t>Remitly</t>
  </si>
  <si>
    <t>Western Union</t>
  </si>
  <si>
    <t>Cómo usar (Entradas y salidas)</t>
  </si>
  <si>
    <t>• Modifica unicamente las celdas que están en color amarillo.</t>
  </si>
  <si>
    <t>• No toques las celdas en color verde.</t>
  </si>
  <si>
    <t xml:space="preserve">• Si tú inversión es en dólares debes poner el valor que invertiste en tu moneda local en la columna G y el valor </t>
  </si>
  <si>
    <t xml:space="preserve">   de la TRM en la columna H. Es decir, a que precio estaba el dólar el día que hiciste la inversión.</t>
  </si>
  <si>
    <t>Entidad o Empresa</t>
  </si>
  <si>
    <t>Inversión</t>
  </si>
  <si>
    <t>Moneda (USD/COP)</t>
  </si>
  <si>
    <t>Fecha</t>
  </si>
  <si>
    <t>Aporte en COP (+)
o tú moneda</t>
  </si>
  <si>
    <t>TRM (COP/USD)
o (Tú moneda/USD)</t>
  </si>
  <si>
    <t>Flujo USD (auto)</t>
  </si>
  <si>
    <t>Flujo COP (auto)
o tú moneda</t>
  </si>
  <si>
    <t>Flujo COP (auto)
o tú moneda en USD</t>
  </si>
  <si>
    <t>Nota</t>
  </si>
  <si>
    <t>aporte 1</t>
  </si>
  <si>
    <t>aporte 2</t>
  </si>
  <si>
    <t>aporte COP</t>
  </si>
  <si>
    <t>aporte USD</t>
  </si>
  <si>
    <t>Cómo usar (Cortes x inversión)</t>
  </si>
  <si>
    <t>Valor Dólar Hoy:</t>
  </si>
  <si>
    <t>• Cuando la inversión es en tú moneda local pon el valor en la columna F, cuando es en dólares</t>
  </si>
  <si>
    <t xml:space="preserve">  pon el valor actual en dólares columna H y el valor de la TRM del día que estás revisando tu inversión. </t>
  </si>
  <si>
    <t>Valor final COP (+)
o tú moneda</t>
  </si>
  <si>
    <t>Valor final USD (+)</t>
  </si>
  <si>
    <t>TRM final (COP/USD)
o (Tú moneda/USD)</t>
  </si>
  <si>
    <t>Valor final USD a COP
o tú moneda</t>
  </si>
  <si>
    <t>Fecha de corte</t>
  </si>
  <si>
    <t>Cómo usar (Resultados x inversión)</t>
  </si>
  <si>
    <t>• Modifica unicamente las celdas que están en color amarillo. Debes elegir los datos de las inversiones que quieres ver.</t>
  </si>
  <si>
    <t>• Acá los datos que te interesará revisar son los que se encuentran en la columna I, N y T</t>
  </si>
  <si>
    <t xml:space="preserve">  ahí verás el retorno sobre la inversión en tu moneda, en dólares y en dólares convertirdo a tu moneda local.</t>
  </si>
  <si>
    <t>Total aportado COP
o tú moneda</t>
  </si>
  <si>
    <t>Valor final COP
o tú moneda</t>
  </si>
  <si>
    <t>Ganancia/Pérdida COP</t>
  </si>
  <si>
    <t>TIR COP</t>
  </si>
  <si>
    <t>Total aportado USD</t>
  </si>
  <si>
    <t>Valor final USD</t>
  </si>
  <si>
    <t>Ganancia/Pérdida USD</t>
  </si>
  <si>
    <t>TIR USD</t>
  </si>
  <si>
    <t>Valor USD</t>
  </si>
  <si>
    <t>Total aportado USD a COP 
o tú moneda</t>
  </si>
  <si>
    <t>Valor final USD a COP 
o tú moneda</t>
  </si>
  <si>
    <t>Ganancia/Pérdida USD a COP
o tú moneda</t>
  </si>
  <si>
    <t>TIR USD a COP
o tú moneda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</si>
</sst>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"/>
  </numFmts>
  <fonts count="11">
    <font>
      <sz val="11.0"/>
      <color theme="1"/>
      <name val="Calibri"/>
      <scheme val="minor"/>
    </font>
    <font>
      <b/>
      <sz val="12.0"/>
      <color rgb="FF434343"/>
      <name val="Montserrat"/>
    </font>
    <font>
      <i/>
      <sz val="11.0"/>
      <color rgb="FF434343"/>
      <name val="Montserrat"/>
    </font>
    <font>
      <color theme="1"/>
      <name val="Calibri"/>
      <scheme val="minor"/>
    </font>
    <font/>
    <font>
      <i/>
      <sz val="11.0"/>
      <color rgb="FF000000"/>
      <name val="Montserrat"/>
    </font>
    <font>
      <color rgb="FF000000"/>
      <name val="Calibri"/>
      <scheme val="minor"/>
    </font>
    <font>
      <sz val="11.0"/>
      <color theme="1"/>
      <name val="Calibri"/>
    </font>
    <font>
      <b/>
      <sz val="11.0"/>
      <color rgb="FF434343"/>
      <name val="Montserrat"/>
    </font>
    <font>
      <sz val="11.0"/>
      <color rgb="FF434343"/>
      <name val="Montserrat"/>
    </font>
    <font>
      <b/>
      <color rgb="FF434343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2D875"/>
        <bgColor rgb="FF82D875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2">
    <border/>
    <border>
      <left style="thick">
        <color rgb="FFF0C231"/>
      </left>
      <top style="thick">
        <color rgb="FFF0C231"/>
      </top>
    </border>
    <border>
      <top style="thick">
        <color rgb="FFF0C231"/>
      </top>
    </border>
    <border>
      <right style="thick">
        <color rgb="FFF0C231"/>
      </right>
      <top style="thick">
        <color rgb="FFF0C231"/>
      </top>
    </border>
    <border>
      <left style="thick">
        <color rgb="FFF0C231"/>
      </left>
    </border>
    <border>
      <right style="thick">
        <color rgb="FFF0C231"/>
      </right>
    </border>
    <border>
      <left style="thick">
        <color rgb="FFF0C231"/>
      </left>
      <bottom style="thick">
        <color rgb="FFF0C231"/>
      </bottom>
    </border>
    <border>
      <bottom style="thick">
        <color rgb="FFF0C231"/>
      </bottom>
    </border>
    <border>
      <right style="thick">
        <color rgb="FFF0C231"/>
      </right>
      <bottom style="thick">
        <color rgb="FFF0C231"/>
      </bottom>
    </border>
    <border>
      <right style="hair">
        <color rgb="FFB7B7B7"/>
      </right>
    </border>
    <border>
      <left style="hair">
        <color rgb="FFF1C232"/>
      </left>
      <right style="hair">
        <color rgb="FFF1C232"/>
      </right>
      <top style="hair">
        <color rgb="FFF1C232"/>
      </top>
      <bottom style="hair">
        <color rgb="FFF1C232"/>
      </bottom>
    </border>
    <border>
      <left style="dotted">
        <color rgb="FFF0C231"/>
      </left>
      <right style="dotted">
        <color rgb="FFF0C231"/>
      </right>
      <top style="dotted">
        <color rgb="FFF0C231"/>
      </top>
      <bottom style="dotted">
        <color rgb="FFF0C231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readingOrder="0"/>
    </xf>
    <xf borderId="1" fillId="0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1" fillId="0" fontId="3" numFmtId="0" xfId="0" applyAlignment="1" applyBorder="1" applyFont="1">
      <alignment horizontal="center"/>
    </xf>
    <xf borderId="0" fillId="3" fontId="5" numFmtId="0" xfId="0" applyAlignment="1" applyFill="1" applyFont="1">
      <alignment readingOrder="0"/>
    </xf>
    <xf borderId="0" fillId="3" fontId="6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/>
    </xf>
    <xf borderId="9" fillId="0" fontId="4" numFmtId="0" xfId="0" applyBorder="1" applyFont="1"/>
    <xf borderId="0" fillId="0" fontId="7" numFmtId="0" xfId="0" applyAlignment="1" applyFont="1">
      <alignment vertical="top"/>
    </xf>
    <xf borderId="0" fillId="3" fontId="1" numFmtId="0" xfId="0" applyAlignment="1" applyFont="1">
      <alignment readingOrder="0" shrinkToFit="0" wrapText="0"/>
    </xf>
    <xf borderId="0" fillId="3" fontId="7" numFmtId="0" xfId="0" applyFont="1"/>
    <xf borderId="0" fillId="2" fontId="7" numFmtId="0" xfId="0" applyFont="1"/>
    <xf borderId="0" fillId="0" fontId="7" numFmtId="0" xfId="0" applyFont="1"/>
    <xf borderId="9" fillId="0" fontId="7" numFmtId="0" xfId="0" applyAlignment="1" applyBorder="1" applyFont="1">
      <alignment vertical="bottom"/>
    </xf>
    <xf borderId="0" fillId="3" fontId="2" numFmtId="0" xfId="0" applyAlignment="1" applyFont="1">
      <alignment readingOrder="0"/>
    </xf>
    <xf borderId="0" fillId="0" fontId="7" numFmtId="0" xfId="0" applyAlignment="1" applyFont="1">
      <alignment vertical="center"/>
    </xf>
    <xf borderId="0" fillId="2" fontId="8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9" fillId="0" fontId="7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0" fillId="4" fontId="1" numFmtId="0" xfId="0" applyAlignment="1" applyBorder="1" applyFill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readingOrder="0" shrinkToFit="0" vertical="center" wrapText="1"/>
    </xf>
    <xf borderId="10" fillId="5" fontId="9" numFmtId="0" xfId="0" applyAlignment="1" applyBorder="1" applyFill="1" applyFont="1">
      <alignment horizontal="center" shrinkToFit="0" vertical="center" wrapText="1"/>
    </xf>
    <xf borderId="10" fillId="5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3" fontId="1" numFmtId="0" xfId="0" applyAlignment="1" applyFont="1">
      <alignment horizontal="left" readingOrder="0" shrinkToFit="0" vertical="center" wrapText="0"/>
    </xf>
    <xf borderId="0" fillId="3" fontId="7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1" fillId="4" fontId="10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center" readingOrder="0" shrinkToFit="0" vertical="center" wrapText="1"/>
    </xf>
    <xf borderId="11" fillId="5" fontId="9" numFmtId="0" xfId="0" applyAlignment="1" applyBorder="1" applyFont="1">
      <alignment horizontal="center" readingOrder="0" shrinkToFit="0" vertical="center" wrapText="1"/>
    </xf>
    <xf borderId="11" fillId="5" fontId="9" numFmtId="0" xfId="0" applyAlignment="1" applyBorder="1" applyFont="1">
      <alignment horizontal="center" shrinkToFit="0" vertical="center" wrapText="1"/>
    </xf>
    <xf borderId="11" fillId="5" fontId="9" numFmtId="164" xfId="0" applyAlignment="1" applyBorder="1" applyFont="1" applyNumberFormat="1">
      <alignment horizontal="center" shrinkToFit="0" vertical="center" wrapText="1"/>
    </xf>
    <xf borderId="11" fillId="5" fontId="9" numFmtId="3" xfId="0" applyAlignment="1" applyBorder="1" applyFont="1" applyNumberFormat="1">
      <alignment horizontal="center" readingOrder="0" shrinkToFit="0" vertical="center" wrapText="1"/>
    </xf>
    <xf borderId="11" fillId="6" fontId="9" numFmtId="3" xfId="0" applyAlignment="1" applyBorder="1" applyFill="1" applyFont="1" applyNumberFormat="1">
      <alignment horizontal="center" shrinkToFit="0" vertical="center" wrapText="1"/>
    </xf>
    <xf borderId="11" fillId="6" fontId="9" numFmtId="0" xfId="0" applyAlignment="1" applyBorder="1" applyFont="1">
      <alignment horizontal="center" shrinkToFit="0" vertical="center" wrapText="1"/>
    </xf>
    <xf borderId="11" fillId="5" fontId="9" numFmtId="3" xfId="0" applyAlignment="1" applyBorder="1" applyFont="1" applyNumberFormat="1">
      <alignment horizontal="center" shrinkToFit="0" vertical="center" wrapText="1"/>
    </xf>
    <xf borderId="11" fillId="5" fontId="9" numFmtId="164" xfId="0" applyAlignment="1" applyBorder="1" applyFont="1" applyNumberFormat="1">
      <alignment horizontal="center" readingOrder="0" shrinkToFit="0" vertical="center" wrapText="1"/>
    </xf>
    <xf borderId="10" fillId="0" fontId="9" numFmtId="165" xfId="0" applyAlignment="1" applyBorder="1" applyFont="1" applyNumberFormat="1">
      <alignment horizontal="center" readingOrder="0" shrinkToFit="0" vertical="center" wrapText="1"/>
    </xf>
    <xf borderId="11" fillId="5" fontId="9" numFmtId="4" xfId="0" applyAlignment="1" applyBorder="1" applyFont="1" applyNumberFormat="1">
      <alignment horizontal="center" shrinkToFit="0" vertical="center" wrapText="1"/>
    </xf>
    <xf borderId="11" fillId="6" fontId="9" numFmtId="4" xfId="0" applyAlignment="1" applyBorder="1" applyFont="1" applyNumberFormat="1">
      <alignment horizontal="center" shrinkToFit="0" vertical="center" wrapText="1"/>
    </xf>
    <xf borderId="11" fillId="4" fontId="8" numFmtId="0" xfId="0" applyAlignment="1" applyBorder="1" applyFont="1">
      <alignment horizontal="center" readingOrder="0" shrinkToFit="0" vertical="center" wrapText="1"/>
    </xf>
    <xf borderId="11" fillId="6" fontId="9" numFmtId="10" xfId="0" applyAlignment="1" applyBorder="1" applyFont="1" applyNumberFormat="1">
      <alignment horizontal="center" shrinkToFit="0" vertical="center" wrapText="1"/>
    </xf>
    <xf borderId="11" fillId="6" fontId="7" numFmtId="3" xfId="0" applyAlignment="1" applyBorder="1" applyFont="1" applyNumberFormat="1">
      <alignment horizontal="center" vertical="center"/>
    </xf>
    <xf borderId="11" fillId="6" fontId="9" numFmtId="164" xfId="0" applyAlignment="1" applyBorder="1" applyFont="1" applyNumberFormat="1">
      <alignment horizontal="center" shrinkToFit="0" vertical="center" wrapText="1"/>
    </xf>
    <xf borderId="11" fillId="6" fontId="7" numFmtId="4" xfId="0" applyAlignment="1" applyBorder="1" applyFont="1" applyNumberFormat="1">
      <alignment horizontal="center" vertical="center"/>
    </xf>
    <xf borderId="11" fillId="6" fontId="7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9620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30480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286000" cy="552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438275" cy="342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943100" cy="466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7430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29"/>
  </cols>
  <sheetData>
    <row r="2">
      <c r="B2" s="1" t="s">
        <v>0</v>
      </c>
    </row>
    <row r="4">
      <c r="B4" s="2" t="s">
        <v>1</v>
      </c>
    </row>
    <row r="5">
      <c r="B5" s="2" t="s">
        <v>2</v>
      </c>
    </row>
    <row r="7">
      <c r="C7" s="3"/>
      <c r="D7" s="4"/>
      <c r="E7" s="4"/>
      <c r="F7" s="4"/>
      <c r="G7" s="4"/>
      <c r="H7" s="4"/>
      <c r="I7" s="5"/>
    </row>
    <row r="8">
      <c r="C8" s="6"/>
      <c r="I8" s="7"/>
    </row>
    <row r="9">
      <c r="C9" s="6"/>
      <c r="I9" s="7"/>
    </row>
    <row r="10">
      <c r="C10" s="6"/>
      <c r="I10" s="7"/>
    </row>
    <row r="11">
      <c r="C11" s="6"/>
      <c r="I11" s="7"/>
    </row>
    <row r="12">
      <c r="C12" s="8"/>
      <c r="D12" s="9"/>
      <c r="E12" s="9"/>
      <c r="F12" s="9"/>
      <c r="G12" s="9"/>
      <c r="H12" s="9"/>
      <c r="I12" s="10"/>
    </row>
    <row r="14">
      <c r="B14" s="2" t="s">
        <v>3</v>
      </c>
    </row>
    <row r="15">
      <c r="B15" s="2" t="s">
        <v>4</v>
      </c>
    </row>
    <row r="17">
      <c r="C17" s="11"/>
      <c r="D17" s="4"/>
      <c r="E17" s="4"/>
      <c r="F17" s="4"/>
      <c r="G17" s="4"/>
      <c r="H17" s="4"/>
      <c r="I17" s="5"/>
    </row>
    <row r="18">
      <c r="C18" s="6"/>
      <c r="I18" s="7"/>
    </row>
    <row r="19">
      <c r="C19" s="6"/>
      <c r="I19" s="7"/>
    </row>
    <row r="20">
      <c r="C20" s="6"/>
      <c r="I20" s="7"/>
    </row>
    <row r="21">
      <c r="C21" s="6"/>
      <c r="I21" s="7"/>
    </row>
    <row r="22">
      <c r="C22" s="6"/>
      <c r="I22" s="7"/>
    </row>
    <row r="23">
      <c r="C23" s="6"/>
      <c r="I23" s="7"/>
    </row>
    <row r="24">
      <c r="C24" s="6"/>
      <c r="I24" s="7"/>
    </row>
    <row r="25">
      <c r="C25" s="6"/>
      <c r="I25" s="7"/>
    </row>
    <row r="26">
      <c r="C26" s="6"/>
      <c r="I26" s="7"/>
    </row>
    <row r="27">
      <c r="C27" s="6"/>
      <c r="I27" s="7"/>
    </row>
    <row r="28">
      <c r="C28" s="6"/>
      <c r="I28" s="7"/>
    </row>
    <row r="29">
      <c r="C29" s="6"/>
      <c r="I29" s="7"/>
    </row>
    <row r="30">
      <c r="C30" s="6"/>
      <c r="I30" s="7"/>
    </row>
    <row r="31">
      <c r="C31" s="6"/>
      <c r="I31" s="7"/>
    </row>
    <row r="32">
      <c r="C32" s="6"/>
      <c r="I32" s="7"/>
    </row>
    <row r="33">
      <c r="C33" s="6"/>
      <c r="I33" s="7"/>
    </row>
    <row r="34">
      <c r="C34" s="6"/>
      <c r="I34" s="7"/>
    </row>
    <row r="35">
      <c r="C35" s="8"/>
      <c r="D35" s="9"/>
      <c r="E35" s="9"/>
      <c r="F35" s="9"/>
      <c r="G35" s="9"/>
      <c r="H35" s="9"/>
      <c r="I35" s="10"/>
    </row>
    <row r="37">
      <c r="B37" s="12" t="s">
        <v>5</v>
      </c>
      <c r="C37" s="13"/>
      <c r="D37" s="13"/>
      <c r="E37" s="13"/>
      <c r="F37" s="13"/>
      <c r="G37" s="13"/>
      <c r="H37" s="13"/>
      <c r="I37" s="13"/>
      <c r="J37" s="13"/>
      <c r="K37" s="13"/>
    </row>
    <row r="38">
      <c r="B38" s="12" t="s">
        <v>6</v>
      </c>
      <c r="C38" s="13"/>
      <c r="D38" s="13"/>
      <c r="E38" s="13"/>
      <c r="F38" s="13"/>
      <c r="G38" s="13"/>
      <c r="H38" s="13"/>
      <c r="I38" s="13"/>
      <c r="J38" s="13"/>
      <c r="K38" s="13"/>
    </row>
  </sheetData>
  <mergeCells count="2">
    <mergeCell ref="C7:I12"/>
    <mergeCell ref="C17:I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5" width="34.29"/>
  </cols>
  <sheetData>
    <row r="1" ht="63.0" customHeight="1">
      <c r="A1" s="14"/>
      <c r="B1" s="15"/>
      <c r="F1" s="16"/>
    </row>
    <row r="2">
      <c r="A2" s="17"/>
      <c r="B2" s="18" t="s">
        <v>7</v>
      </c>
      <c r="C2" s="19"/>
      <c r="D2" s="19"/>
      <c r="E2" s="19"/>
      <c r="F2" s="19"/>
      <c r="G2" s="20"/>
      <c r="H2" s="20"/>
      <c r="I2" s="20"/>
      <c r="J2" s="20"/>
      <c r="K2" s="21"/>
      <c r="L2" s="21"/>
      <c r="M2" s="22"/>
    </row>
    <row r="3">
      <c r="A3" s="17"/>
      <c r="B3" s="23" t="s">
        <v>8</v>
      </c>
      <c r="C3" s="19"/>
      <c r="D3" s="19"/>
      <c r="E3" s="19"/>
      <c r="F3" s="19"/>
      <c r="G3" s="20"/>
      <c r="H3" s="20"/>
      <c r="I3" s="20"/>
      <c r="J3" s="20"/>
      <c r="K3" s="21"/>
      <c r="L3" s="21"/>
      <c r="M3" s="22"/>
    </row>
    <row r="4">
      <c r="A4" s="17"/>
      <c r="B4" s="23" t="s">
        <v>9</v>
      </c>
      <c r="C4" s="19"/>
      <c r="D4" s="19"/>
      <c r="E4" s="19"/>
      <c r="F4" s="19"/>
      <c r="G4" s="20"/>
      <c r="H4" s="20"/>
      <c r="I4" s="20"/>
      <c r="J4" s="20"/>
      <c r="K4" s="21"/>
      <c r="L4" s="21"/>
      <c r="M4" s="22"/>
    </row>
    <row r="5">
      <c r="A5" s="17"/>
      <c r="B5" s="23" t="s">
        <v>10</v>
      </c>
      <c r="C5" s="19"/>
      <c r="D5" s="19"/>
      <c r="E5" s="19"/>
      <c r="F5" s="19"/>
      <c r="G5" s="20"/>
      <c r="H5" s="20"/>
      <c r="I5" s="20"/>
      <c r="J5" s="20"/>
      <c r="K5" s="21"/>
      <c r="L5" s="21"/>
      <c r="M5" s="22"/>
    </row>
    <row r="6">
      <c r="A6" s="24"/>
      <c r="B6" s="25"/>
      <c r="C6" s="26"/>
      <c r="D6" s="26"/>
      <c r="E6" s="25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39.75" customHeight="1">
      <c r="A7" s="24"/>
      <c r="B7" s="29" t="s">
        <v>11</v>
      </c>
      <c r="C7" s="30" t="s">
        <v>12</v>
      </c>
      <c r="D7" s="26"/>
      <c r="E7" s="25"/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24"/>
      <c r="B8" s="25"/>
      <c r="C8" s="25"/>
      <c r="D8" s="26"/>
      <c r="E8" s="25"/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39.75" customHeight="1">
      <c r="A9" s="24"/>
      <c r="B9" s="31" t="s">
        <v>13</v>
      </c>
      <c r="C9" s="31" t="s">
        <v>14</v>
      </c>
      <c r="D9" s="32" t="s">
        <v>15</v>
      </c>
      <c r="E9" s="31" t="s">
        <v>16</v>
      </c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39.75" customHeight="1">
      <c r="A10" s="24"/>
      <c r="B10" s="33" t="s">
        <v>17</v>
      </c>
      <c r="C10" s="34" t="s">
        <v>17</v>
      </c>
      <c r="D10" s="34" t="s">
        <v>18</v>
      </c>
      <c r="E10" s="33" t="s">
        <v>19</v>
      </c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39.75" customHeight="1">
      <c r="A11" s="24"/>
      <c r="B11" s="33" t="s">
        <v>20</v>
      </c>
      <c r="C11" s="34" t="s">
        <v>20</v>
      </c>
      <c r="D11" s="34" t="s">
        <v>21</v>
      </c>
      <c r="E11" s="33" t="s">
        <v>12</v>
      </c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39.75" customHeight="1">
      <c r="A12" s="24"/>
      <c r="B12" s="33" t="s">
        <v>22</v>
      </c>
      <c r="C12" s="33" t="s">
        <v>23</v>
      </c>
      <c r="D12" s="34" t="s">
        <v>24</v>
      </c>
      <c r="E12" s="33" t="s">
        <v>19</v>
      </c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39.75" customHeight="1">
      <c r="A13" s="24"/>
      <c r="B13" s="33" t="s">
        <v>25</v>
      </c>
      <c r="C13" s="33" t="s">
        <v>26</v>
      </c>
      <c r="D13" s="34" t="s">
        <v>27</v>
      </c>
      <c r="E13" s="33" t="s">
        <v>28</v>
      </c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39.75" customHeight="1">
      <c r="A14" s="24"/>
      <c r="B14" s="33" t="s">
        <v>29</v>
      </c>
      <c r="C14" s="33" t="s">
        <v>30</v>
      </c>
      <c r="D14" s="34" t="s">
        <v>31</v>
      </c>
      <c r="E14" s="33" t="s">
        <v>32</v>
      </c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39.75" customHeight="1">
      <c r="A15" s="24"/>
      <c r="B15" s="33" t="s">
        <v>33</v>
      </c>
      <c r="C15" s="33" t="s">
        <v>34</v>
      </c>
      <c r="D15" s="34" t="s">
        <v>35</v>
      </c>
      <c r="E15" s="33" t="s">
        <v>36</v>
      </c>
      <c r="F15" s="27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39.75" customHeight="1">
      <c r="A16" s="24"/>
      <c r="B16" s="33" t="s">
        <v>37</v>
      </c>
      <c r="C16" s="33" t="s">
        <v>38</v>
      </c>
      <c r="D16" s="34" t="s">
        <v>39</v>
      </c>
      <c r="E16" s="33" t="s">
        <v>40</v>
      </c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39.75" customHeight="1">
      <c r="A17" s="24"/>
      <c r="B17" s="33" t="s">
        <v>41</v>
      </c>
      <c r="C17" s="33" t="s">
        <v>42</v>
      </c>
      <c r="D17" s="34" t="s">
        <v>43</v>
      </c>
      <c r="E17" s="33" t="s">
        <v>44</v>
      </c>
      <c r="F17" s="2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39.75" customHeight="1">
      <c r="A18" s="24"/>
      <c r="B18" s="33" t="s">
        <v>45</v>
      </c>
      <c r="C18" s="34" t="s">
        <v>46</v>
      </c>
      <c r="D18" s="34" t="s">
        <v>47</v>
      </c>
      <c r="E18" s="33" t="s">
        <v>48</v>
      </c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39.75" customHeight="1">
      <c r="A19" s="24"/>
      <c r="B19" s="33" t="s">
        <v>49</v>
      </c>
      <c r="C19" s="33" t="s">
        <v>50</v>
      </c>
      <c r="D19" s="34" t="s">
        <v>51</v>
      </c>
      <c r="E19" s="33" t="s">
        <v>52</v>
      </c>
      <c r="F19" s="2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39.75" customHeight="1">
      <c r="A20" s="24"/>
      <c r="B20" s="33" t="s">
        <v>53</v>
      </c>
      <c r="C20" s="33" t="s">
        <v>54</v>
      </c>
      <c r="D20" s="34" t="s">
        <v>55</v>
      </c>
      <c r="E20" s="33" t="s">
        <v>56</v>
      </c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39.75" customHeight="1">
      <c r="A21" s="24"/>
      <c r="B21" s="33"/>
      <c r="C21" s="33" t="s">
        <v>57</v>
      </c>
      <c r="D21" s="34" t="s">
        <v>58</v>
      </c>
      <c r="E21" s="33" t="s">
        <v>59</v>
      </c>
      <c r="F21" s="2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39.75" customHeight="1">
      <c r="A22" s="24"/>
      <c r="B22" s="33"/>
      <c r="C22" s="33"/>
      <c r="D22" s="34" t="s">
        <v>60</v>
      </c>
      <c r="E22" s="33" t="s">
        <v>61</v>
      </c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39.75" customHeight="1">
      <c r="A23" s="24"/>
      <c r="B23" s="33"/>
      <c r="C23" s="33"/>
      <c r="D23" s="34" t="s">
        <v>62</v>
      </c>
      <c r="E23" s="33" t="s">
        <v>63</v>
      </c>
      <c r="F23" s="2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39.75" customHeight="1">
      <c r="A24" s="24"/>
      <c r="B24" s="33"/>
      <c r="C24" s="33"/>
      <c r="D24" s="34" t="s">
        <v>64</v>
      </c>
      <c r="E24" s="33" t="s">
        <v>65</v>
      </c>
      <c r="F24" s="27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39.75" customHeight="1">
      <c r="A25" s="24"/>
      <c r="B25" s="33"/>
      <c r="C25" s="33"/>
      <c r="D25" s="34" t="s">
        <v>66</v>
      </c>
      <c r="E25" s="33" t="s">
        <v>67</v>
      </c>
      <c r="F25" s="27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39.75" customHeight="1">
      <c r="A26" s="24"/>
      <c r="B26" s="33"/>
      <c r="C26" s="33"/>
      <c r="D26" s="34" t="s">
        <v>68</v>
      </c>
      <c r="E26" s="33" t="s">
        <v>69</v>
      </c>
      <c r="F26" s="27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39.75" customHeight="1">
      <c r="A27" s="24"/>
      <c r="B27" s="33"/>
      <c r="C27" s="33"/>
      <c r="D27" s="34" t="s">
        <v>70</v>
      </c>
      <c r="E27" s="33" t="s">
        <v>71</v>
      </c>
      <c r="F27" s="27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39.75" customHeight="1">
      <c r="A28" s="24"/>
      <c r="B28" s="33"/>
      <c r="C28" s="33"/>
      <c r="D28" s="34" t="s">
        <v>72</v>
      </c>
      <c r="E28" s="33" t="s">
        <v>73</v>
      </c>
      <c r="F28" s="2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39.75" customHeight="1">
      <c r="A29" s="24"/>
      <c r="B29" s="33"/>
      <c r="C29" s="33"/>
      <c r="D29" s="34" t="s">
        <v>74</v>
      </c>
      <c r="E29" s="33" t="s">
        <v>75</v>
      </c>
      <c r="F29" s="27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39.75" customHeight="1">
      <c r="A30" s="24"/>
      <c r="B30" s="33"/>
      <c r="C30" s="33"/>
      <c r="D30" s="34" t="s">
        <v>76</v>
      </c>
      <c r="E30" s="33" t="s">
        <v>77</v>
      </c>
      <c r="F30" s="27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39.75" customHeight="1">
      <c r="A31" s="24"/>
      <c r="B31" s="33"/>
      <c r="C31" s="33"/>
      <c r="D31" s="34" t="s">
        <v>78</v>
      </c>
      <c r="E31" s="33" t="s">
        <v>12</v>
      </c>
      <c r="F31" s="2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39.75" customHeight="1">
      <c r="A32" s="24"/>
      <c r="B32" s="33"/>
      <c r="C32" s="33"/>
      <c r="D32" s="34" t="s">
        <v>79</v>
      </c>
      <c r="E32" s="33" t="s">
        <v>80</v>
      </c>
      <c r="F32" s="27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39.75" customHeight="1">
      <c r="A33" s="24"/>
      <c r="B33" s="33"/>
      <c r="C33" s="33"/>
      <c r="D33" s="34" t="s">
        <v>81</v>
      </c>
      <c r="E33" s="33" t="s">
        <v>82</v>
      </c>
      <c r="F33" s="2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39.75" customHeight="1">
      <c r="A34" s="24"/>
      <c r="B34" s="33"/>
      <c r="C34" s="33"/>
      <c r="D34" s="34" t="s">
        <v>83</v>
      </c>
      <c r="E34" s="33" t="s">
        <v>84</v>
      </c>
      <c r="F34" s="27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39.75" customHeight="1">
      <c r="A35" s="24"/>
      <c r="B35" s="33"/>
      <c r="C35" s="33"/>
      <c r="D35" s="34" t="s">
        <v>85</v>
      </c>
      <c r="E35" s="33" t="s">
        <v>86</v>
      </c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39.75" customHeight="1">
      <c r="A36" s="24"/>
      <c r="B36" s="33"/>
      <c r="C36" s="33"/>
      <c r="D36" s="34" t="s">
        <v>87</v>
      </c>
      <c r="E36" s="33" t="s">
        <v>88</v>
      </c>
      <c r="F36" s="27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39.75" customHeight="1">
      <c r="A37" s="24"/>
      <c r="B37" s="33"/>
      <c r="C37" s="33"/>
      <c r="D37" s="34" t="s">
        <v>89</v>
      </c>
      <c r="E37" s="33" t="s">
        <v>90</v>
      </c>
      <c r="F37" s="27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39.75" customHeight="1">
      <c r="A38" s="24"/>
      <c r="B38" s="33"/>
      <c r="C38" s="33"/>
      <c r="D38" s="34" t="s">
        <v>91</v>
      </c>
      <c r="E38" s="33" t="s">
        <v>92</v>
      </c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39.75" customHeight="1">
      <c r="A39" s="24"/>
      <c r="B39" s="33"/>
      <c r="C39" s="33"/>
      <c r="D39" s="34" t="s">
        <v>93</v>
      </c>
      <c r="E39" s="33" t="s">
        <v>94</v>
      </c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39.75" customHeight="1">
      <c r="A40" s="24"/>
      <c r="B40" s="33"/>
      <c r="C40" s="33"/>
      <c r="D40" s="34" t="s">
        <v>95</v>
      </c>
      <c r="E40" s="33" t="s">
        <v>96</v>
      </c>
      <c r="F40" s="27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39.75" customHeight="1">
      <c r="A41" s="24"/>
      <c r="B41" s="33"/>
      <c r="C41" s="33"/>
      <c r="D41" s="34" t="s">
        <v>97</v>
      </c>
      <c r="E41" s="33" t="s">
        <v>98</v>
      </c>
      <c r="F41" s="27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39.75" customHeight="1">
      <c r="A42" s="24"/>
      <c r="B42" s="33"/>
      <c r="C42" s="33"/>
      <c r="D42" s="34" t="s">
        <v>99</v>
      </c>
      <c r="E42" s="33" t="s">
        <v>100</v>
      </c>
      <c r="F42" s="27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39.75" customHeight="1">
      <c r="A43" s="24"/>
      <c r="B43" s="33"/>
      <c r="C43" s="33"/>
      <c r="D43" s="34" t="s">
        <v>101</v>
      </c>
      <c r="E43" s="33" t="s">
        <v>102</v>
      </c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39.75" customHeight="1">
      <c r="A44" s="24"/>
      <c r="B44" s="33"/>
      <c r="C44" s="33"/>
      <c r="D44" s="34" t="s">
        <v>103</v>
      </c>
      <c r="E44" s="33" t="s">
        <v>104</v>
      </c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39.75" customHeight="1">
      <c r="A45" s="24"/>
      <c r="B45" s="33"/>
      <c r="C45" s="33"/>
      <c r="D45" s="34" t="s">
        <v>105</v>
      </c>
      <c r="E45" s="33" t="s">
        <v>106</v>
      </c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39.75" customHeight="1">
      <c r="A46" s="24"/>
      <c r="B46" s="33"/>
      <c r="C46" s="33"/>
      <c r="D46" s="34" t="s">
        <v>107</v>
      </c>
      <c r="E46" s="33" t="s">
        <v>108</v>
      </c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39.75" customHeight="1">
      <c r="A47" s="24"/>
      <c r="B47" s="33"/>
      <c r="C47" s="33"/>
      <c r="D47" s="34" t="s">
        <v>109</v>
      </c>
      <c r="E47" s="33" t="s">
        <v>110</v>
      </c>
      <c r="F47" s="2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39.75" customHeight="1">
      <c r="A48" s="24"/>
      <c r="B48" s="33"/>
      <c r="C48" s="33"/>
      <c r="D48" s="34" t="s">
        <v>111</v>
      </c>
      <c r="E48" s="33" t="s">
        <v>112</v>
      </c>
      <c r="F48" s="27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39.75" customHeight="1">
      <c r="A49" s="24"/>
      <c r="B49" s="33"/>
      <c r="C49" s="33"/>
      <c r="D49" s="34" t="s">
        <v>113</v>
      </c>
      <c r="E49" s="33" t="s">
        <v>114</v>
      </c>
      <c r="F49" s="2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39.75" customHeight="1">
      <c r="A50" s="24"/>
      <c r="B50" s="33"/>
      <c r="C50" s="33"/>
      <c r="D50" s="34" t="s">
        <v>115</v>
      </c>
      <c r="E50" s="33" t="s">
        <v>116</v>
      </c>
      <c r="F50" s="27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39.75" customHeight="1">
      <c r="A51" s="24"/>
      <c r="B51" s="33"/>
      <c r="C51" s="33"/>
      <c r="D51" s="34" t="s">
        <v>117</v>
      </c>
      <c r="E51" s="34"/>
      <c r="F51" s="27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39.75" customHeight="1">
      <c r="A52" s="24"/>
      <c r="B52" s="33"/>
      <c r="C52" s="33"/>
      <c r="D52" s="34" t="s">
        <v>118</v>
      </c>
      <c r="E52" s="33"/>
      <c r="F52" s="27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39.75" customHeight="1">
      <c r="A53" s="24"/>
      <c r="B53" s="33"/>
      <c r="C53" s="33"/>
      <c r="D53" s="34" t="s">
        <v>119</v>
      </c>
      <c r="E53" s="33"/>
      <c r="F53" s="27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39.75" customHeight="1">
      <c r="A54" s="24"/>
      <c r="B54" s="33"/>
      <c r="C54" s="33"/>
      <c r="D54" s="34" t="s">
        <v>120</v>
      </c>
      <c r="E54" s="33"/>
      <c r="F54" s="27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39.75" customHeight="1">
      <c r="A55" s="24"/>
      <c r="B55" s="33"/>
      <c r="C55" s="33"/>
      <c r="D55" s="34" t="s">
        <v>18</v>
      </c>
      <c r="E55" s="33"/>
      <c r="F55" s="27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39.75" customHeight="1">
      <c r="A56" s="24"/>
      <c r="B56" s="33"/>
      <c r="C56" s="33"/>
      <c r="D56" s="34" t="s">
        <v>121</v>
      </c>
      <c r="E56" s="33"/>
      <c r="F56" s="27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39.75" customHeight="1">
      <c r="A57" s="24"/>
      <c r="B57" s="33"/>
      <c r="C57" s="33"/>
      <c r="D57" s="34" t="s">
        <v>122</v>
      </c>
      <c r="E57" s="33"/>
      <c r="F57" s="27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39.75" customHeight="1">
      <c r="A58" s="24"/>
      <c r="B58" s="33"/>
      <c r="C58" s="33"/>
      <c r="D58" s="34" t="s">
        <v>123</v>
      </c>
      <c r="E58" s="33"/>
      <c r="F58" s="27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39.75" customHeight="1">
      <c r="A59" s="24"/>
      <c r="B59" s="33"/>
      <c r="C59" s="33"/>
      <c r="D59" s="34" t="s">
        <v>124</v>
      </c>
      <c r="E59" s="33"/>
      <c r="F59" s="27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39.75" customHeight="1">
      <c r="A60" s="24"/>
      <c r="B60" s="33"/>
      <c r="C60" s="33"/>
      <c r="D60" s="34" t="s">
        <v>125</v>
      </c>
      <c r="E60" s="33"/>
      <c r="F60" s="27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39.75" customHeight="1">
      <c r="A61" s="24"/>
      <c r="B61" s="33"/>
      <c r="C61" s="33"/>
      <c r="D61" s="34" t="s">
        <v>126</v>
      </c>
      <c r="E61" s="33"/>
      <c r="F61" s="27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39.75" customHeight="1">
      <c r="A62" s="24"/>
      <c r="B62" s="33"/>
      <c r="C62" s="33"/>
      <c r="D62" s="34" t="s">
        <v>127</v>
      </c>
      <c r="E62" s="33"/>
      <c r="F62" s="27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39.75" customHeight="1">
      <c r="A63" s="24"/>
      <c r="B63" s="33"/>
      <c r="C63" s="33"/>
      <c r="D63" s="34" t="s">
        <v>128</v>
      </c>
      <c r="E63" s="33"/>
      <c r="F63" s="27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39.75" customHeight="1">
      <c r="A64" s="24"/>
      <c r="B64" s="33"/>
      <c r="C64" s="33"/>
      <c r="D64" s="34" t="s">
        <v>129</v>
      </c>
      <c r="E64" s="33"/>
      <c r="F64" s="27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39.75" customHeight="1">
      <c r="A65" s="24"/>
      <c r="B65" s="33"/>
      <c r="C65" s="33"/>
      <c r="D65" s="34" t="s">
        <v>130</v>
      </c>
      <c r="E65" s="33"/>
      <c r="F65" s="27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39.75" customHeight="1">
      <c r="A66" s="24"/>
      <c r="B66" s="33"/>
      <c r="C66" s="33"/>
      <c r="D66" s="34" t="s">
        <v>131</v>
      </c>
      <c r="E66" s="33"/>
      <c r="F66" s="27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39.75" customHeight="1">
      <c r="A67" s="24"/>
      <c r="B67" s="33"/>
      <c r="C67" s="33"/>
      <c r="D67" s="34" t="s">
        <v>132</v>
      </c>
      <c r="E67" s="33"/>
      <c r="F67" s="27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39.75" customHeight="1">
      <c r="A68" s="24"/>
      <c r="B68" s="33"/>
      <c r="C68" s="33"/>
      <c r="D68" s="34" t="s">
        <v>133</v>
      </c>
      <c r="E68" s="33"/>
      <c r="F68" s="2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39.75" customHeight="1">
      <c r="A69" s="24"/>
      <c r="B69" s="33"/>
      <c r="C69" s="33"/>
      <c r="D69" s="34" t="s">
        <v>134</v>
      </c>
      <c r="E69" s="33"/>
      <c r="F69" s="2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39.75" customHeight="1">
      <c r="A70" s="24"/>
      <c r="B70" s="33"/>
      <c r="C70" s="33"/>
      <c r="D70" s="34" t="s">
        <v>135</v>
      </c>
      <c r="E70" s="33"/>
      <c r="F70" s="27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39.75" customHeight="1">
      <c r="A71" s="24"/>
      <c r="B71" s="33"/>
      <c r="C71" s="33"/>
      <c r="D71" s="34" t="s">
        <v>136</v>
      </c>
      <c r="E71" s="33"/>
      <c r="F71" s="27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39.75" customHeight="1">
      <c r="A72" s="24"/>
      <c r="B72" s="33"/>
      <c r="C72" s="33"/>
      <c r="D72" s="34" t="s">
        <v>137</v>
      </c>
      <c r="E72" s="33"/>
      <c r="F72" s="27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39.75" customHeight="1">
      <c r="A73" s="24"/>
      <c r="B73" s="33"/>
      <c r="C73" s="33"/>
      <c r="D73" s="34" t="s">
        <v>138</v>
      </c>
      <c r="E73" s="33"/>
      <c r="F73" s="2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39.75" customHeight="1">
      <c r="A74" s="24"/>
      <c r="B74" s="33"/>
      <c r="C74" s="33"/>
      <c r="D74" s="34" t="s">
        <v>139</v>
      </c>
      <c r="E74" s="33"/>
      <c r="F74" s="27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39.75" customHeight="1">
      <c r="A75" s="24"/>
      <c r="B75" s="33"/>
      <c r="C75" s="33"/>
      <c r="D75" s="34" t="s">
        <v>140</v>
      </c>
      <c r="E75" s="33"/>
      <c r="F75" s="27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39.75" customHeight="1">
      <c r="A76" s="24"/>
      <c r="B76" s="33"/>
      <c r="C76" s="33"/>
      <c r="D76" s="34" t="s">
        <v>39</v>
      </c>
      <c r="E76" s="33"/>
      <c r="F76" s="27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39.75" customHeight="1">
      <c r="A77" s="24"/>
      <c r="B77" s="33"/>
      <c r="C77" s="33"/>
      <c r="D77" s="34" t="s">
        <v>141</v>
      </c>
      <c r="E77" s="33"/>
      <c r="F77" s="27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39.75" customHeight="1">
      <c r="A78" s="24"/>
      <c r="B78" s="33"/>
      <c r="C78" s="33"/>
      <c r="D78" s="34" t="s">
        <v>142</v>
      </c>
      <c r="E78" s="33"/>
      <c r="F78" s="27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39.75" customHeight="1">
      <c r="A79" s="24"/>
      <c r="B79" s="33"/>
      <c r="C79" s="33"/>
      <c r="D79" s="34" t="s">
        <v>143</v>
      </c>
      <c r="E79" s="33"/>
      <c r="F79" s="2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39.75" customHeight="1">
      <c r="A80" s="24"/>
      <c r="B80" s="33"/>
      <c r="C80" s="33"/>
      <c r="D80" s="34" t="s">
        <v>144</v>
      </c>
      <c r="E80" s="33"/>
      <c r="F80" s="27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39.75" customHeight="1">
      <c r="A81" s="24"/>
      <c r="B81" s="33"/>
      <c r="C81" s="33"/>
      <c r="D81" s="34" t="s">
        <v>145</v>
      </c>
      <c r="E81" s="33"/>
      <c r="F81" s="27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39.75" customHeight="1">
      <c r="A82" s="24"/>
      <c r="B82" s="33"/>
      <c r="C82" s="33"/>
      <c r="D82" s="34" t="s">
        <v>146</v>
      </c>
      <c r="E82" s="33"/>
      <c r="F82" s="27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39.75" customHeight="1">
      <c r="A83" s="24"/>
      <c r="B83" s="33"/>
      <c r="C83" s="33"/>
      <c r="D83" s="34" t="s">
        <v>147</v>
      </c>
      <c r="E83" s="33"/>
      <c r="F83" s="27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39.75" customHeight="1">
      <c r="A84" s="24"/>
      <c r="B84" s="33"/>
      <c r="C84" s="33"/>
      <c r="D84" s="34" t="s">
        <v>148</v>
      </c>
      <c r="E84" s="33"/>
      <c r="F84" s="27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39.75" customHeight="1">
      <c r="A85" s="24"/>
      <c r="B85" s="33"/>
      <c r="C85" s="33"/>
      <c r="D85" s="34" t="s">
        <v>149</v>
      </c>
      <c r="E85" s="33"/>
      <c r="F85" s="27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39.75" customHeight="1">
      <c r="A86" s="24"/>
      <c r="B86" s="33"/>
      <c r="C86" s="33"/>
      <c r="D86" s="34" t="s">
        <v>150</v>
      </c>
      <c r="E86" s="33"/>
      <c r="F86" s="27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39.75" customHeight="1">
      <c r="A87" s="24"/>
      <c r="B87" s="33"/>
      <c r="C87" s="33"/>
      <c r="D87" s="34" t="s">
        <v>151</v>
      </c>
      <c r="E87" s="33"/>
      <c r="F87" s="27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39.75" customHeight="1">
      <c r="A88" s="24"/>
      <c r="B88" s="33"/>
      <c r="C88" s="33"/>
      <c r="D88" s="34" t="s">
        <v>152</v>
      </c>
      <c r="E88" s="33"/>
      <c r="F88" s="27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39.75" customHeight="1">
      <c r="A89" s="24"/>
      <c r="B89" s="33"/>
      <c r="C89" s="33"/>
      <c r="D89" s="34" t="s">
        <v>153</v>
      </c>
      <c r="E89" s="33"/>
      <c r="F89" s="27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39.75" customHeight="1">
      <c r="A90" s="24"/>
      <c r="B90" s="33"/>
      <c r="C90" s="33"/>
      <c r="D90" s="34" t="s">
        <v>154</v>
      </c>
      <c r="E90" s="33"/>
      <c r="F90" s="27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39.75" customHeight="1">
      <c r="A91" s="24"/>
      <c r="B91" s="33"/>
      <c r="C91" s="33"/>
      <c r="D91" s="34" t="s">
        <v>155</v>
      </c>
      <c r="E91" s="33"/>
      <c r="F91" s="27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39.75" customHeight="1">
      <c r="A92" s="24"/>
      <c r="B92" s="33"/>
      <c r="C92" s="33"/>
      <c r="D92" s="34" t="s">
        <v>156</v>
      </c>
      <c r="E92" s="33"/>
      <c r="F92" s="27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39.75" customHeight="1">
      <c r="A93" s="24"/>
      <c r="B93" s="33"/>
      <c r="C93" s="33"/>
      <c r="D93" s="34" t="s">
        <v>157</v>
      </c>
      <c r="E93" s="33"/>
      <c r="F93" s="27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39.75" customHeight="1">
      <c r="A94" s="24"/>
      <c r="B94" s="33"/>
      <c r="C94" s="33"/>
      <c r="D94" s="34" t="s">
        <v>158</v>
      </c>
      <c r="E94" s="33"/>
      <c r="F94" s="27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39.75" customHeight="1">
      <c r="A95" s="24"/>
      <c r="B95" s="33"/>
      <c r="C95" s="33"/>
      <c r="D95" s="34"/>
      <c r="E95" s="33"/>
      <c r="F95" s="27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39.75" customHeight="1">
      <c r="A96" s="24"/>
      <c r="B96" s="33"/>
      <c r="C96" s="33"/>
      <c r="D96" s="34"/>
      <c r="E96" s="33"/>
      <c r="F96" s="27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39.75" customHeight="1">
      <c r="A97" s="24"/>
      <c r="B97" s="33"/>
      <c r="C97" s="33"/>
      <c r="D97" s="34"/>
      <c r="E97" s="33"/>
      <c r="F97" s="27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39.75" customHeight="1">
      <c r="A98" s="24"/>
      <c r="B98" s="33"/>
      <c r="C98" s="33"/>
      <c r="D98" s="34"/>
      <c r="E98" s="33"/>
      <c r="F98" s="27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39.75" customHeight="1">
      <c r="A99" s="24"/>
      <c r="B99" s="33"/>
      <c r="C99" s="33"/>
      <c r="D99" s="34"/>
      <c r="E99" s="33"/>
      <c r="F99" s="27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39.75" customHeight="1">
      <c r="A100" s="24"/>
      <c r="B100" s="33"/>
      <c r="C100" s="33"/>
      <c r="D100" s="34"/>
      <c r="E100" s="33"/>
      <c r="F100" s="27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39.75" customHeight="1">
      <c r="A101" s="24"/>
      <c r="B101" s="33"/>
      <c r="C101" s="33"/>
      <c r="D101" s="34"/>
      <c r="E101" s="33"/>
      <c r="F101" s="27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39.75" customHeight="1">
      <c r="A102" s="24"/>
      <c r="B102" s="33"/>
      <c r="C102" s="33"/>
      <c r="D102" s="34"/>
      <c r="E102" s="33"/>
      <c r="F102" s="27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39.75" customHeight="1">
      <c r="A103" s="24"/>
      <c r="B103" s="33"/>
      <c r="C103" s="33"/>
      <c r="D103" s="34"/>
      <c r="E103" s="33"/>
      <c r="F103" s="2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39.75" customHeight="1">
      <c r="A104" s="24"/>
      <c r="B104" s="33"/>
      <c r="C104" s="33"/>
      <c r="D104" s="34"/>
      <c r="E104" s="33"/>
      <c r="F104" s="27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39.75" customHeight="1">
      <c r="A105" s="24"/>
      <c r="B105" s="33"/>
      <c r="C105" s="33"/>
      <c r="D105" s="34"/>
      <c r="E105" s="33"/>
      <c r="F105" s="27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39.75" customHeight="1">
      <c r="A106" s="24"/>
      <c r="B106" s="33"/>
      <c r="C106" s="33"/>
      <c r="D106" s="34"/>
      <c r="E106" s="33"/>
      <c r="F106" s="27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39.75" customHeight="1">
      <c r="A107" s="24"/>
      <c r="B107" s="33"/>
      <c r="C107" s="33"/>
      <c r="D107" s="34"/>
      <c r="E107" s="33"/>
      <c r="F107" s="27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39.75" customHeight="1">
      <c r="A108" s="24"/>
      <c r="B108" s="33"/>
      <c r="C108" s="33"/>
      <c r="D108" s="34"/>
      <c r="E108" s="33"/>
      <c r="F108" s="27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39.75" customHeight="1">
      <c r="A109" s="24"/>
      <c r="B109" s="33"/>
      <c r="C109" s="33"/>
      <c r="D109" s="34"/>
      <c r="E109" s="33"/>
      <c r="F109" s="27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39.75" customHeight="1">
      <c r="A110" s="24"/>
      <c r="B110" s="33"/>
      <c r="C110" s="33"/>
      <c r="D110" s="34"/>
      <c r="E110" s="33"/>
      <c r="F110" s="27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39.75" customHeight="1">
      <c r="A111" s="24"/>
      <c r="B111" s="33"/>
      <c r="C111" s="33"/>
      <c r="D111" s="34"/>
      <c r="E111" s="33"/>
      <c r="F111" s="27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39.75" customHeight="1">
      <c r="A112" s="24"/>
      <c r="B112" s="33"/>
      <c r="C112" s="33"/>
      <c r="D112" s="34"/>
      <c r="E112" s="33"/>
      <c r="F112" s="27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39.75" customHeight="1">
      <c r="A113" s="24"/>
      <c r="B113" s="33"/>
      <c r="C113" s="33"/>
      <c r="D113" s="34"/>
      <c r="E113" s="33"/>
      <c r="F113" s="27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39.75" customHeight="1">
      <c r="A114" s="24"/>
      <c r="B114" s="33"/>
      <c r="C114" s="33"/>
      <c r="D114" s="34"/>
      <c r="E114" s="33"/>
      <c r="F114" s="27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39.75" customHeight="1">
      <c r="A115" s="24"/>
      <c r="B115" s="33"/>
      <c r="C115" s="33"/>
      <c r="D115" s="34"/>
      <c r="E115" s="33"/>
      <c r="F115" s="27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39.75" customHeight="1">
      <c r="A116" s="24"/>
      <c r="B116" s="33"/>
      <c r="C116" s="33"/>
      <c r="D116" s="34"/>
      <c r="E116" s="33"/>
      <c r="F116" s="27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39.75" customHeight="1">
      <c r="A117" s="24"/>
      <c r="B117" s="33"/>
      <c r="C117" s="33"/>
      <c r="D117" s="34"/>
      <c r="E117" s="33"/>
      <c r="F117" s="27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39.75" customHeight="1">
      <c r="A118" s="24"/>
      <c r="B118" s="33"/>
      <c r="C118" s="33"/>
      <c r="D118" s="34"/>
      <c r="E118" s="33"/>
      <c r="F118" s="27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39.75" customHeight="1">
      <c r="A119" s="24"/>
      <c r="B119" s="33"/>
      <c r="C119" s="33"/>
      <c r="D119" s="34"/>
      <c r="E119" s="33"/>
      <c r="F119" s="27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39.75" customHeight="1">
      <c r="A120" s="24"/>
      <c r="B120" s="33"/>
      <c r="C120" s="33"/>
      <c r="D120" s="34"/>
      <c r="E120" s="33"/>
      <c r="F120" s="27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39.75" customHeight="1">
      <c r="A121" s="24"/>
      <c r="B121" s="33"/>
      <c r="C121" s="33"/>
      <c r="D121" s="34"/>
      <c r="E121" s="33"/>
      <c r="F121" s="27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39.75" customHeight="1">
      <c r="A122" s="24"/>
      <c r="B122" s="33"/>
      <c r="C122" s="33"/>
      <c r="D122" s="34"/>
      <c r="E122" s="33"/>
      <c r="F122" s="27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39.75" customHeight="1">
      <c r="A123" s="24"/>
      <c r="B123" s="33"/>
      <c r="C123" s="33"/>
      <c r="D123" s="34"/>
      <c r="E123" s="33"/>
      <c r="F123" s="27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39.75" customHeight="1">
      <c r="A124" s="24"/>
      <c r="B124" s="33"/>
      <c r="C124" s="33"/>
      <c r="D124" s="34"/>
      <c r="E124" s="33"/>
      <c r="F124" s="27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39.75" customHeight="1">
      <c r="A125" s="24"/>
      <c r="B125" s="33"/>
      <c r="C125" s="33"/>
      <c r="D125" s="34"/>
      <c r="E125" s="33"/>
      <c r="F125" s="27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39.75" customHeight="1">
      <c r="A126" s="24"/>
      <c r="B126" s="33"/>
      <c r="C126" s="33"/>
      <c r="D126" s="34"/>
      <c r="E126" s="33"/>
      <c r="F126" s="27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39.75" customHeight="1">
      <c r="A127" s="24"/>
      <c r="B127" s="33"/>
      <c r="C127" s="33"/>
      <c r="D127" s="34"/>
      <c r="E127" s="33"/>
      <c r="F127" s="27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39.75" customHeight="1">
      <c r="A128" s="24"/>
      <c r="B128" s="33"/>
      <c r="C128" s="33"/>
      <c r="D128" s="34"/>
      <c r="E128" s="33"/>
      <c r="F128" s="27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39.75" customHeight="1">
      <c r="A129" s="24"/>
      <c r="B129" s="33"/>
      <c r="C129" s="33"/>
      <c r="D129" s="34"/>
      <c r="E129" s="33"/>
      <c r="F129" s="27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39.75" customHeight="1">
      <c r="A130" s="24"/>
      <c r="B130" s="33"/>
      <c r="C130" s="33"/>
      <c r="D130" s="34"/>
      <c r="E130" s="33"/>
      <c r="F130" s="27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39.75" customHeight="1">
      <c r="A131" s="24"/>
      <c r="B131" s="33"/>
      <c r="C131" s="33"/>
      <c r="D131" s="34"/>
      <c r="E131" s="33"/>
      <c r="F131" s="27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39.75" customHeight="1">
      <c r="A132" s="24"/>
      <c r="B132" s="33"/>
      <c r="C132" s="33"/>
      <c r="D132" s="34"/>
      <c r="E132" s="33"/>
      <c r="F132" s="27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39.75" customHeight="1">
      <c r="A133" s="24"/>
      <c r="B133" s="33"/>
      <c r="C133" s="33"/>
      <c r="D133" s="34"/>
      <c r="E133" s="33"/>
      <c r="F133" s="27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39.75" customHeight="1">
      <c r="A134" s="24"/>
      <c r="B134" s="33"/>
      <c r="C134" s="33"/>
      <c r="D134" s="34"/>
      <c r="E134" s="33"/>
      <c r="F134" s="27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39.75" customHeight="1">
      <c r="A135" s="24"/>
      <c r="B135" s="33"/>
      <c r="C135" s="33"/>
      <c r="D135" s="34"/>
      <c r="E135" s="33"/>
      <c r="F135" s="27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39.75" customHeight="1">
      <c r="A136" s="24"/>
      <c r="B136" s="33"/>
      <c r="C136" s="33"/>
      <c r="D136" s="34"/>
      <c r="E136" s="33"/>
      <c r="F136" s="27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39.75" customHeight="1">
      <c r="A137" s="24"/>
      <c r="B137" s="33"/>
      <c r="C137" s="33"/>
      <c r="D137" s="34"/>
      <c r="E137" s="33"/>
      <c r="F137" s="27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39.75" customHeight="1">
      <c r="A138" s="24"/>
      <c r="B138" s="33"/>
      <c r="C138" s="33"/>
      <c r="D138" s="34"/>
      <c r="E138" s="33"/>
      <c r="F138" s="27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39.75" customHeight="1">
      <c r="A139" s="24"/>
      <c r="B139" s="33"/>
      <c r="C139" s="33"/>
      <c r="D139" s="34"/>
      <c r="E139" s="33"/>
      <c r="F139" s="27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39.75" customHeight="1">
      <c r="A140" s="24"/>
      <c r="B140" s="33"/>
      <c r="C140" s="33"/>
      <c r="D140" s="34"/>
      <c r="E140" s="33"/>
      <c r="F140" s="27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39.75" customHeight="1">
      <c r="A141" s="24"/>
      <c r="B141" s="33"/>
      <c r="C141" s="33"/>
      <c r="D141" s="34"/>
      <c r="E141" s="33"/>
      <c r="F141" s="27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39.75" customHeight="1">
      <c r="A142" s="24"/>
      <c r="B142" s="33"/>
      <c r="C142" s="33"/>
      <c r="D142" s="34"/>
      <c r="E142" s="33"/>
      <c r="F142" s="27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39.75" customHeight="1">
      <c r="A143" s="24"/>
      <c r="B143" s="33"/>
      <c r="C143" s="33"/>
      <c r="D143" s="34"/>
      <c r="E143" s="33"/>
      <c r="F143" s="27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39.75" customHeight="1">
      <c r="A144" s="24"/>
      <c r="B144" s="33"/>
      <c r="C144" s="33"/>
      <c r="D144" s="34"/>
      <c r="E144" s="33"/>
      <c r="F144" s="27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39.75" customHeight="1">
      <c r="A145" s="24"/>
      <c r="B145" s="33"/>
      <c r="C145" s="33"/>
      <c r="D145" s="34"/>
      <c r="E145" s="33"/>
      <c r="F145" s="27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39.75" customHeight="1">
      <c r="A146" s="24"/>
      <c r="B146" s="33"/>
      <c r="C146" s="33"/>
      <c r="D146" s="34"/>
      <c r="E146" s="33"/>
      <c r="F146" s="27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39.75" customHeight="1">
      <c r="A147" s="24"/>
      <c r="B147" s="33"/>
      <c r="C147" s="33"/>
      <c r="D147" s="34"/>
      <c r="E147" s="33"/>
      <c r="F147" s="27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39.75" customHeight="1">
      <c r="A148" s="24"/>
      <c r="B148" s="33"/>
      <c r="C148" s="33"/>
      <c r="D148" s="34"/>
      <c r="E148" s="33"/>
      <c r="F148" s="27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39.75" customHeight="1">
      <c r="A149" s="24"/>
      <c r="B149" s="33"/>
      <c r="C149" s="33"/>
      <c r="D149" s="34"/>
      <c r="E149" s="33"/>
      <c r="F149" s="27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39.75" customHeight="1">
      <c r="A150" s="24"/>
      <c r="B150" s="33"/>
      <c r="C150" s="33"/>
      <c r="D150" s="34"/>
      <c r="E150" s="33"/>
      <c r="F150" s="27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39.75" customHeight="1">
      <c r="A151" s="24"/>
      <c r="B151" s="33"/>
      <c r="C151" s="33"/>
      <c r="D151" s="34"/>
      <c r="E151" s="33"/>
      <c r="F151" s="27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39.75" customHeight="1">
      <c r="A152" s="24"/>
      <c r="B152" s="33"/>
      <c r="C152" s="33"/>
      <c r="D152" s="34"/>
      <c r="E152" s="33"/>
      <c r="F152" s="27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39.75" customHeight="1">
      <c r="A153" s="24"/>
      <c r="B153" s="33"/>
      <c r="C153" s="33"/>
      <c r="D153" s="34"/>
      <c r="E153" s="33"/>
      <c r="F153" s="27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39.75" customHeight="1">
      <c r="A154" s="24"/>
      <c r="B154" s="33"/>
      <c r="C154" s="33"/>
      <c r="D154" s="34"/>
      <c r="E154" s="33"/>
      <c r="F154" s="27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39.75" customHeight="1">
      <c r="A155" s="24"/>
      <c r="B155" s="33"/>
      <c r="C155" s="33"/>
      <c r="D155" s="34"/>
      <c r="E155" s="33"/>
      <c r="F155" s="27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39.75" customHeight="1">
      <c r="A156" s="24"/>
      <c r="B156" s="33"/>
      <c r="C156" s="33"/>
      <c r="D156" s="34"/>
      <c r="E156" s="33"/>
      <c r="F156" s="27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39.75" customHeight="1">
      <c r="A157" s="24"/>
      <c r="B157" s="33"/>
      <c r="C157" s="33"/>
      <c r="D157" s="34"/>
      <c r="E157" s="33"/>
      <c r="F157" s="27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39.75" customHeight="1">
      <c r="A158" s="24"/>
      <c r="B158" s="33"/>
      <c r="C158" s="33"/>
      <c r="D158" s="34"/>
      <c r="E158" s="33"/>
      <c r="F158" s="27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39.75" customHeight="1">
      <c r="A159" s="24"/>
      <c r="B159" s="33"/>
      <c r="C159" s="33"/>
      <c r="D159" s="34"/>
      <c r="E159" s="33"/>
      <c r="F159" s="27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39.75" customHeight="1">
      <c r="A160" s="24"/>
      <c r="B160" s="33"/>
      <c r="C160" s="33"/>
      <c r="D160" s="34"/>
      <c r="E160" s="33"/>
      <c r="F160" s="27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39.75" customHeight="1">
      <c r="A161" s="24"/>
      <c r="B161" s="33"/>
      <c r="C161" s="33"/>
      <c r="D161" s="34"/>
      <c r="E161" s="33"/>
      <c r="F161" s="27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39.75" customHeight="1">
      <c r="A162" s="24"/>
      <c r="B162" s="33"/>
      <c r="C162" s="33"/>
      <c r="D162" s="34"/>
      <c r="E162" s="33"/>
      <c r="F162" s="27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39.75" customHeight="1">
      <c r="A163" s="24"/>
      <c r="B163" s="33"/>
      <c r="C163" s="33"/>
      <c r="D163" s="34"/>
      <c r="E163" s="33"/>
      <c r="F163" s="2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39.75" customHeight="1">
      <c r="A164" s="24"/>
      <c r="B164" s="33"/>
      <c r="C164" s="33"/>
      <c r="D164" s="34"/>
      <c r="E164" s="33"/>
      <c r="F164" s="27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39.75" customHeight="1">
      <c r="A165" s="24"/>
      <c r="B165" s="33"/>
      <c r="C165" s="33"/>
      <c r="D165" s="34"/>
      <c r="E165" s="33"/>
      <c r="F165" s="27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39.75" customHeight="1">
      <c r="A166" s="24"/>
      <c r="B166" s="33"/>
      <c r="C166" s="33"/>
      <c r="D166" s="34"/>
      <c r="E166" s="33"/>
      <c r="F166" s="27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39.75" customHeight="1">
      <c r="A167" s="24"/>
      <c r="B167" s="33"/>
      <c r="C167" s="33"/>
      <c r="D167" s="34"/>
      <c r="E167" s="33"/>
      <c r="F167" s="2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39.75" customHeight="1">
      <c r="A168" s="24"/>
      <c r="B168" s="33"/>
      <c r="C168" s="33"/>
      <c r="D168" s="34"/>
      <c r="E168" s="33"/>
      <c r="F168" s="27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39.75" customHeight="1">
      <c r="A169" s="24"/>
      <c r="B169" s="33"/>
      <c r="C169" s="33"/>
      <c r="D169" s="34"/>
      <c r="E169" s="33"/>
      <c r="F169" s="2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39.75" customHeight="1">
      <c r="A170" s="24"/>
      <c r="B170" s="33"/>
      <c r="C170" s="33"/>
      <c r="D170" s="34"/>
      <c r="E170" s="33"/>
      <c r="F170" s="27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39.75" customHeight="1">
      <c r="A171" s="24"/>
      <c r="B171" s="33"/>
      <c r="C171" s="33"/>
      <c r="D171" s="34"/>
      <c r="E171" s="33"/>
      <c r="F171" s="2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39.75" customHeight="1">
      <c r="A172" s="24"/>
      <c r="B172" s="33"/>
      <c r="C172" s="33"/>
      <c r="D172" s="34"/>
      <c r="E172" s="33"/>
      <c r="F172" s="27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39.75" customHeight="1">
      <c r="A173" s="24"/>
      <c r="B173" s="33"/>
      <c r="C173" s="33"/>
      <c r="D173" s="34"/>
      <c r="E173" s="33"/>
      <c r="F173" s="2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39.75" customHeight="1">
      <c r="A174" s="24"/>
      <c r="B174" s="33"/>
      <c r="C174" s="33"/>
      <c r="D174" s="34"/>
      <c r="E174" s="33"/>
      <c r="F174" s="27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39.75" customHeight="1">
      <c r="A175" s="24"/>
      <c r="B175" s="33"/>
      <c r="C175" s="33"/>
      <c r="D175" s="34"/>
      <c r="E175" s="33"/>
      <c r="F175" s="2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39.75" customHeight="1">
      <c r="A176" s="24"/>
      <c r="B176" s="33"/>
      <c r="C176" s="33"/>
      <c r="D176" s="34"/>
      <c r="E176" s="33"/>
      <c r="F176" s="27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39.75" customHeight="1">
      <c r="A177" s="24"/>
      <c r="B177" s="33"/>
      <c r="C177" s="33"/>
      <c r="D177" s="34"/>
      <c r="E177" s="33"/>
      <c r="F177" s="2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39.75" customHeight="1">
      <c r="A178" s="24"/>
      <c r="B178" s="33"/>
      <c r="C178" s="33"/>
      <c r="D178" s="34"/>
      <c r="E178" s="33"/>
      <c r="F178" s="27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39.75" customHeight="1">
      <c r="A179" s="24"/>
      <c r="B179" s="33"/>
      <c r="C179" s="33"/>
      <c r="D179" s="34"/>
      <c r="E179" s="33"/>
      <c r="F179" s="2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39.75" customHeight="1">
      <c r="A180" s="24"/>
      <c r="B180" s="33"/>
      <c r="C180" s="33"/>
      <c r="D180" s="34"/>
      <c r="E180" s="33"/>
      <c r="F180" s="27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39.75" customHeight="1">
      <c r="A181" s="24"/>
      <c r="B181" s="33"/>
      <c r="C181" s="33"/>
      <c r="D181" s="34"/>
      <c r="E181" s="33"/>
      <c r="F181" s="2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39.75" customHeight="1">
      <c r="A182" s="24"/>
      <c r="B182" s="33"/>
      <c r="C182" s="33"/>
      <c r="D182" s="34"/>
      <c r="E182" s="33"/>
      <c r="F182" s="27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39.75" customHeight="1">
      <c r="A183" s="24"/>
      <c r="B183" s="33"/>
      <c r="C183" s="33"/>
      <c r="D183" s="34"/>
      <c r="E183" s="33"/>
      <c r="F183" s="2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39.75" customHeight="1">
      <c r="A184" s="24"/>
      <c r="B184" s="33"/>
      <c r="C184" s="33"/>
      <c r="D184" s="34"/>
      <c r="E184" s="33"/>
      <c r="F184" s="27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39.75" customHeight="1">
      <c r="A185" s="24"/>
      <c r="B185" s="33"/>
      <c r="C185" s="33"/>
      <c r="D185" s="34"/>
      <c r="E185" s="33"/>
      <c r="F185" s="2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39.75" customHeight="1">
      <c r="A186" s="24"/>
      <c r="B186" s="33"/>
      <c r="C186" s="33"/>
      <c r="D186" s="34"/>
      <c r="E186" s="33"/>
      <c r="F186" s="27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39.75" customHeight="1">
      <c r="A187" s="24"/>
      <c r="B187" s="33"/>
      <c r="C187" s="33"/>
      <c r="D187" s="34"/>
      <c r="E187" s="33"/>
      <c r="F187" s="2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39.75" customHeight="1">
      <c r="A188" s="24"/>
      <c r="B188" s="33"/>
      <c r="C188" s="33"/>
      <c r="D188" s="34"/>
      <c r="E188" s="33"/>
      <c r="F188" s="27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39.75" customHeight="1">
      <c r="A189" s="24"/>
      <c r="B189" s="33"/>
      <c r="C189" s="33"/>
      <c r="D189" s="34"/>
      <c r="E189" s="33"/>
      <c r="F189" s="2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39.75" customHeight="1">
      <c r="A190" s="24"/>
      <c r="B190" s="33"/>
      <c r="C190" s="33"/>
      <c r="D190" s="34"/>
      <c r="E190" s="33"/>
      <c r="F190" s="27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39.75" customHeight="1">
      <c r="A191" s="24"/>
      <c r="B191" s="33"/>
      <c r="C191" s="33"/>
      <c r="D191" s="34"/>
      <c r="E191" s="33"/>
      <c r="F191" s="2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39.75" customHeight="1">
      <c r="A192" s="24"/>
      <c r="B192" s="33"/>
      <c r="C192" s="33"/>
      <c r="D192" s="34"/>
      <c r="E192" s="33"/>
      <c r="F192" s="27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39.75" customHeight="1">
      <c r="A193" s="24"/>
      <c r="B193" s="33"/>
      <c r="C193" s="33"/>
      <c r="D193" s="34"/>
      <c r="E193" s="33"/>
      <c r="F193" s="2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39.75" customHeight="1">
      <c r="A194" s="24"/>
      <c r="B194" s="33"/>
      <c r="C194" s="33"/>
      <c r="D194" s="34"/>
      <c r="E194" s="33"/>
      <c r="F194" s="27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39.75" customHeight="1">
      <c r="A195" s="24"/>
      <c r="B195" s="33"/>
      <c r="C195" s="33"/>
      <c r="D195" s="34"/>
      <c r="E195" s="33"/>
      <c r="F195" s="2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39.75" customHeight="1">
      <c r="A196" s="24"/>
      <c r="B196" s="33"/>
      <c r="C196" s="33"/>
      <c r="D196" s="34"/>
      <c r="E196" s="33"/>
      <c r="F196" s="27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39.75" customHeight="1">
      <c r="A197" s="24"/>
      <c r="B197" s="33"/>
      <c r="C197" s="33"/>
      <c r="D197" s="34"/>
      <c r="E197" s="33"/>
      <c r="F197" s="2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39.75" customHeight="1">
      <c r="A198" s="24"/>
      <c r="B198" s="33"/>
      <c r="C198" s="33"/>
      <c r="D198" s="34"/>
      <c r="E198" s="33"/>
      <c r="F198" s="27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39.75" customHeight="1">
      <c r="A199" s="24"/>
      <c r="B199" s="33"/>
      <c r="C199" s="33"/>
      <c r="D199" s="34"/>
      <c r="E199" s="33"/>
      <c r="F199" s="2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39.75" customHeight="1">
      <c r="A200" s="24"/>
      <c r="B200" s="33"/>
      <c r="C200" s="33"/>
      <c r="D200" s="34"/>
      <c r="E200" s="33"/>
      <c r="F200" s="27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39.75" customHeight="1">
      <c r="A201" s="24"/>
      <c r="B201" s="33"/>
      <c r="C201" s="33"/>
      <c r="D201" s="34"/>
      <c r="E201" s="33"/>
      <c r="F201" s="2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39.75" customHeight="1">
      <c r="A202" s="24"/>
      <c r="B202" s="33"/>
      <c r="C202" s="33"/>
      <c r="D202" s="34"/>
      <c r="E202" s="33"/>
      <c r="F202" s="27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39.75" customHeight="1">
      <c r="A203" s="24"/>
      <c r="B203" s="33"/>
      <c r="C203" s="33"/>
      <c r="D203" s="34"/>
      <c r="E203" s="33"/>
      <c r="F203" s="2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39.75" customHeight="1">
      <c r="A204" s="24"/>
      <c r="B204" s="33"/>
      <c r="C204" s="33"/>
      <c r="D204" s="34"/>
      <c r="E204" s="33"/>
      <c r="F204" s="27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39.75" customHeight="1">
      <c r="A205" s="24"/>
      <c r="B205" s="33"/>
      <c r="C205" s="33"/>
      <c r="D205" s="34"/>
      <c r="E205" s="33"/>
      <c r="F205" s="2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39.75" customHeight="1">
      <c r="A206" s="24"/>
      <c r="B206" s="33"/>
      <c r="C206" s="33"/>
      <c r="D206" s="34"/>
      <c r="E206" s="33"/>
      <c r="F206" s="27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39.75" customHeight="1">
      <c r="A207" s="24"/>
      <c r="B207" s="33"/>
      <c r="C207" s="33"/>
      <c r="D207" s="34"/>
      <c r="E207" s="33"/>
      <c r="F207" s="2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39.75" customHeight="1">
      <c r="A208" s="24"/>
      <c r="B208" s="33"/>
      <c r="C208" s="33"/>
      <c r="D208" s="34"/>
      <c r="E208" s="33"/>
      <c r="F208" s="27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39.75" customHeight="1">
      <c r="A209" s="24"/>
      <c r="B209" s="33"/>
      <c r="C209" s="33"/>
      <c r="D209" s="34"/>
      <c r="E209" s="33"/>
      <c r="F209" s="2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39.75" customHeight="1">
      <c r="A210" s="24"/>
      <c r="B210" s="33"/>
      <c r="C210" s="33"/>
      <c r="D210" s="34"/>
      <c r="E210" s="33"/>
      <c r="F210" s="27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39.75" customHeight="1">
      <c r="A211" s="24"/>
      <c r="B211" s="33"/>
      <c r="C211" s="33"/>
      <c r="D211" s="34"/>
      <c r="E211" s="33"/>
      <c r="F211" s="2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39.75" customHeight="1">
      <c r="A212" s="24"/>
      <c r="B212" s="33"/>
      <c r="C212" s="33"/>
      <c r="D212" s="34"/>
      <c r="E212" s="33"/>
      <c r="F212" s="27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39.75" customHeight="1">
      <c r="A213" s="24"/>
      <c r="B213" s="33"/>
      <c r="C213" s="33"/>
      <c r="D213" s="34"/>
      <c r="E213" s="33"/>
      <c r="F213" s="27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39.75" customHeight="1">
      <c r="A214" s="24"/>
      <c r="B214" s="33"/>
      <c r="C214" s="33"/>
      <c r="D214" s="34"/>
      <c r="E214" s="33"/>
      <c r="F214" s="27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39.75" customHeight="1">
      <c r="A215" s="24"/>
      <c r="B215" s="33"/>
      <c r="C215" s="33"/>
      <c r="D215" s="34"/>
      <c r="E215" s="33"/>
      <c r="F215" s="2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39.75" customHeight="1">
      <c r="A216" s="24"/>
      <c r="B216" s="33"/>
      <c r="C216" s="33"/>
      <c r="D216" s="34"/>
      <c r="E216" s="33"/>
      <c r="F216" s="27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39.75" customHeight="1">
      <c r="A217" s="24"/>
      <c r="B217" s="33"/>
      <c r="C217" s="33"/>
      <c r="D217" s="34"/>
      <c r="E217" s="33"/>
      <c r="F217" s="2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39.75" customHeight="1">
      <c r="A218" s="24"/>
      <c r="B218" s="33"/>
      <c r="C218" s="33"/>
      <c r="D218" s="34"/>
      <c r="E218" s="33"/>
      <c r="F218" s="27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39.75" customHeight="1">
      <c r="A219" s="24"/>
      <c r="B219" s="33"/>
      <c r="C219" s="33"/>
      <c r="D219" s="34"/>
      <c r="E219" s="33"/>
      <c r="F219" s="2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39.75" customHeight="1">
      <c r="A220" s="24"/>
      <c r="B220" s="33"/>
      <c r="C220" s="33"/>
      <c r="D220" s="34"/>
      <c r="E220" s="33"/>
      <c r="F220" s="27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39.75" customHeight="1">
      <c r="A221" s="24"/>
      <c r="B221" s="33"/>
      <c r="C221" s="33"/>
      <c r="D221" s="34"/>
      <c r="E221" s="33"/>
      <c r="F221" s="2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39.75" customHeight="1">
      <c r="A222" s="24"/>
      <c r="B222" s="33"/>
      <c r="C222" s="33"/>
      <c r="D222" s="34"/>
      <c r="E222" s="33"/>
      <c r="F222" s="27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39.75" customHeight="1">
      <c r="A223" s="24"/>
      <c r="B223" s="33"/>
      <c r="C223" s="33"/>
      <c r="D223" s="34"/>
      <c r="E223" s="33"/>
      <c r="F223" s="2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39.75" customHeight="1">
      <c r="A224" s="24"/>
      <c r="B224" s="33"/>
      <c r="C224" s="33"/>
      <c r="D224" s="34"/>
      <c r="E224" s="33"/>
      <c r="F224" s="27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39.75" customHeight="1">
      <c r="A225" s="24"/>
      <c r="B225" s="33"/>
      <c r="C225" s="33"/>
      <c r="D225" s="34"/>
      <c r="E225" s="33"/>
      <c r="F225" s="2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39.75" customHeight="1">
      <c r="A226" s="24"/>
      <c r="B226" s="33"/>
      <c r="C226" s="33"/>
      <c r="D226" s="34"/>
      <c r="E226" s="33"/>
      <c r="F226" s="27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39.75" customHeight="1">
      <c r="A227" s="24"/>
      <c r="B227" s="33"/>
      <c r="C227" s="33"/>
      <c r="D227" s="34"/>
      <c r="E227" s="33"/>
      <c r="F227" s="2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39.75" customHeight="1">
      <c r="A228" s="24"/>
      <c r="B228" s="33"/>
      <c r="C228" s="33"/>
      <c r="D228" s="34"/>
      <c r="E228" s="33"/>
      <c r="F228" s="27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39.75" customHeight="1">
      <c r="A229" s="24"/>
      <c r="B229" s="33"/>
      <c r="C229" s="33"/>
      <c r="D229" s="34"/>
      <c r="E229" s="33"/>
      <c r="F229" s="2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39.75" customHeight="1">
      <c r="A230" s="24"/>
      <c r="B230" s="33"/>
      <c r="C230" s="33"/>
      <c r="D230" s="34"/>
      <c r="E230" s="33"/>
      <c r="F230" s="27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39.75" customHeight="1">
      <c r="A231" s="24"/>
      <c r="B231" s="33"/>
      <c r="C231" s="33"/>
      <c r="D231" s="34"/>
      <c r="E231" s="33"/>
      <c r="F231" s="27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39.75" customHeight="1">
      <c r="A232" s="24"/>
      <c r="B232" s="33"/>
      <c r="C232" s="33"/>
      <c r="D232" s="34"/>
      <c r="E232" s="33"/>
      <c r="F232" s="27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39.75" customHeight="1">
      <c r="A233" s="24"/>
      <c r="B233" s="33"/>
      <c r="C233" s="33"/>
      <c r="D233" s="34"/>
      <c r="E233" s="33"/>
      <c r="F233" s="27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39.75" customHeight="1">
      <c r="A234" s="24"/>
      <c r="B234" s="33"/>
      <c r="C234" s="33"/>
      <c r="D234" s="34"/>
      <c r="E234" s="33"/>
      <c r="F234" s="27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39.75" customHeight="1">
      <c r="A235" s="24"/>
      <c r="B235" s="33"/>
      <c r="C235" s="33"/>
      <c r="D235" s="34"/>
      <c r="E235" s="33"/>
      <c r="F235" s="27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39.75" customHeight="1">
      <c r="A236" s="24"/>
      <c r="B236" s="33"/>
      <c r="C236" s="33"/>
      <c r="D236" s="34"/>
      <c r="E236" s="33"/>
      <c r="F236" s="27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39.75" customHeight="1">
      <c r="A237" s="24"/>
      <c r="B237" s="33"/>
      <c r="C237" s="33"/>
      <c r="D237" s="34"/>
      <c r="E237" s="33"/>
      <c r="F237" s="2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39.75" customHeight="1">
      <c r="A238" s="24"/>
      <c r="B238" s="33"/>
      <c r="C238" s="33"/>
      <c r="D238" s="34"/>
      <c r="E238" s="33"/>
      <c r="F238" s="27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39.75" customHeight="1">
      <c r="A239" s="24"/>
      <c r="B239" s="33"/>
      <c r="C239" s="33"/>
      <c r="D239" s="34"/>
      <c r="E239" s="33"/>
      <c r="F239" s="2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39.75" customHeight="1">
      <c r="A240" s="24"/>
      <c r="B240" s="33"/>
      <c r="C240" s="33"/>
      <c r="D240" s="34"/>
      <c r="E240" s="33"/>
      <c r="F240" s="27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39.75" customHeight="1">
      <c r="A241" s="24"/>
      <c r="B241" s="33"/>
      <c r="C241" s="33"/>
      <c r="D241" s="34"/>
      <c r="E241" s="33"/>
      <c r="F241" s="2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39.75" customHeight="1">
      <c r="A242" s="24"/>
      <c r="B242" s="33"/>
      <c r="C242" s="33"/>
      <c r="D242" s="34"/>
      <c r="E242" s="33"/>
      <c r="F242" s="27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39.75" customHeight="1">
      <c r="A243" s="24"/>
      <c r="B243" s="33"/>
      <c r="C243" s="33"/>
      <c r="D243" s="34"/>
      <c r="E243" s="33"/>
      <c r="F243" s="2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39.75" customHeight="1">
      <c r="A244" s="24"/>
      <c r="B244" s="33"/>
      <c r="C244" s="33"/>
      <c r="D244" s="34"/>
      <c r="E244" s="33"/>
      <c r="F244" s="27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39.75" customHeight="1">
      <c r="A245" s="24"/>
      <c r="B245" s="33"/>
      <c r="C245" s="33"/>
      <c r="D245" s="34"/>
      <c r="E245" s="33"/>
      <c r="F245" s="2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39.75" customHeight="1">
      <c r="A246" s="24"/>
      <c r="B246" s="33"/>
      <c r="C246" s="33"/>
      <c r="D246" s="34"/>
      <c r="E246" s="33"/>
      <c r="F246" s="27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39.75" customHeight="1">
      <c r="A247" s="24"/>
      <c r="B247" s="33"/>
      <c r="C247" s="33"/>
      <c r="D247" s="34"/>
      <c r="E247" s="33"/>
      <c r="F247" s="2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39.75" customHeight="1">
      <c r="A248" s="24"/>
      <c r="B248" s="33"/>
      <c r="C248" s="33"/>
      <c r="D248" s="34"/>
      <c r="E248" s="33"/>
      <c r="F248" s="27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39.75" customHeight="1">
      <c r="A249" s="24"/>
      <c r="B249" s="33"/>
      <c r="C249" s="33"/>
      <c r="D249" s="34"/>
      <c r="E249" s="33"/>
      <c r="F249" s="2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39.75" customHeight="1">
      <c r="A250" s="24"/>
      <c r="B250" s="33"/>
      <c r="C250" s="33"/>
      <c r="D250" s="34"/>
      <c r="E250" s="33"/>
      <c r="F250" s="27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39.75" customHeight="1">
      <c r="A251" s="24"/>
      <c r="B251" s="33"/>
      <c r="C251" s="33"/>
      <c r="D251" s="34"/>
      <c r="E251" s="33"/>
      <c r="F251" s="2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39.75" customHeight="1">
      <c r="A252" s="24"/>
      <c r="B252" s="33"/>
      <c r="C252" s="33"/>
      <c r="D252" s="34"/>
      <c r="E252" s="33"/>
      <c r="F252" s="27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39.75" customHeight="1">
      <c r="A253" s="24"/>
      <c r="B253" s="33"/>
      <c r="C253" s="33"/>
      <c r="D253" s="34"/>
      <c r="E253" s="33"/>
      <c r="F253" s="2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39.75" customHeight="1">
      <c r="A254" s="24"/>
      <c r="B254" s="33"/>
      <c r="C254" s="33"/>
      <c r="D254" s="34"/>
      <c r="E254" s="33"/>
      <c r="F254" s="27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39.75" customHeight="1">
      <c r="A255" s="24"/>
      <c r="B255" s="33"/>
      <c r="C255" s="33"/>
      <c r="D255" s="34"/>
      <c r="E255" s="33"/>
      <c r="F255" s="2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39.75" customHeight="1">
      <c r="A256" s="24"/>
      <c r="B256" s="33"/>
      <c r="C256" s="33"/>
      <c r="D256" s="34"/>
      <c r="E256" s="33"/>
      <c r="F256" s="27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39.75" customHeight="1">
      <c r="A257" s="24"/>
      <c r="B257" s="33"/>
      <c r="C257" s="33"/>
      <c r="D257" s="34"/>
      <c r="E257" s="33"/>
      <c r="F257" s="2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39.75" customHeight="1">
      <c r="A258" s="24"/>
      <c r="B258" s="33"/>
      <c r="C258" s="33"/>
      <c r="D258" s="34"/>
      <c r="E258" s="33"/>
      <c r="F258" s="27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39.75" customHeight="1">
      <c r="A259" s="24"/>
      <c r="B259" s="33"/>
      <c r="C259" s="33"/>
      <c r="D259" s="34"/>
      <c r="E259" s="33"/>
      <c r="F259" s="2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39.75" customHeight="1">
      <c r="A260" s="24"/>
      <c r="B260" s="33"/>
      <c r="C260" s="33"/>
      <c r="D260" s="34"/>
      <c r="E260" s="33"/>
      <c r="F260" s="27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39.75" customHeight="1">
      <c r="A261" s="24"/>
      <c r="B261" s="33"/>
      <c r="C261" s="33"/>
      <c r="D261" s="34"/>
      <c r="E261" s="33"/>
      <c r="F261" s="2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39.75" customHeight="1">
      <c r="A262" s="24"/>
      <c r="B262" s="33"/>
      <c r="C262" s="33"/>
      <c r="D262" s="34"/>
      <c r="E262" s="33"/>
      <c r="F262" s="27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39.75" customHeight="1">
      <c r="A263" s="24"/>
      <c r="B263" s="33"/>
      <c r="C263" s="33"/>
      <c r="D263" s="34"/>
      <c r="E263" s="33"/>
      <c r="F263" s="2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39.75" customHeight="1">
      <c r="A264" s="24"/>
      <c r="B264" s="33"/>
      <c r="C264" s="33"/>
      <c r="D264" s="34"/>
      <c r="E264" s="33"/>
      <c r="F264" s="27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39.75" customHeight="1">
      <c r="A265" s="24"/>
      <c r="B265" s="33"/>
      <c r="C265" s="33"/>
      <c r="D265" s="34"/>
      <c r="E265" s="33"/>
      <c r="F265" s="2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39.75" customHeight="1">
      <c r="A266" s="24"/>
      <c r="B266" s="33"/>
      <c r="C266" s="33"/>
      <c r="D266" s="34"/>
      <c r="E266" s="33"/>
      <c r="F266" s="27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39.75" customHeight="1">
      <c r="A267" s="24"/>
      <c r="B267" s="33"/>
      <c r="C267" s="33"/>
      <c r="D267" s="34"/>
      <c r="E267" s="33"/>
      <c r="F267" s="2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39.75" customHeight="1">
      <c r="A268" s="24"/>
      <c r="B268" s="33"/>
      <c r="C268" s="33"/>
      <c r="D268" s="34"/>
      <c r="E268" s="33"/>
      <c r="F268" s="27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39.75" customHeight="1">
      <c r="A269" s="24"/>
      <c r="B269" s="33"/>
      <c r="C269" s="33"/>
      <c r="D269" s="34"/>
      <c r="E269" s="33"/>
      <c r="F269" s="2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39.75" customHeight="1">
      <c r="A270" s="24"/>
      <c r="B270" s="33"/>
      <c r="C270" s="33"/>
      <c r="D270" s="34"/>
      <c r="E270" s="33"/>
      <c r="F270" s="27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39.75" customHeight="1">
      <c r="A271" s="24"/>
      <c r="B271" s="33"/>
      <c r="C271" s="33"/>
      <c r="D271" s="34"/>
      <c r="E271" s="33"/>
      <c r="F271" s="2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39.75" customHeight="1">
      <c r="A272" s="24"/>
      <c r="B272" s="33"/>
      <c r="C272" s="33"/>
      <c r="D272" s="34"/>
      <c r="E272" s="33"/>
      <c r="F272" s="27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39.75" customHeight="1">
      <c r="A273" s="24"/>
      <c r="B273" s="33"/>
      <c r="C273" s="33"/>
      <c r="D273" s="34"/>
      <c r="E273" s="33"/>
      <c r="F273" s="2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39.75" customHeight="1">
      <c r="A274" s="24"/>
      <c r="B274" s="33"/>
      <c r="C274" s="33"/>
      <c r="D274" s="34"/>
      <c r="E274" s="33"/>
      <c r="F274" s="27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39.75" customHeight="1">
      <c r="A275" s="24"/>
      <c r="B275" s="33"/>
      <c r="C275" s="33"/>
      <c r="D275" s="34"/>
      <c r="E275" s="33"/>
      <c r="F275" s="2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39.75" customHeight="1">
      <c r="A276" s="24"/>
      <c r="B276" s="33"/>
      <c r="C276" s="33"/>
      <c r="D276" s="34"/>
      <c r="E276" s="33"/>
      <c r="F276" s="27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39.75" customHeight="1">
      <c r="A277" s="24"/>
      <c r="B277" s="33"/>
      <c r="C277" s="33"/>
      <c r="D277" s="34"/>
      <c r="E277" s="33"/>
      <c r="F277" s="2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39.75" customHeight="1">
      <c r="A278" s="24"/>
      <c r="B278" s="33"/>
      <c r="C278" s="33"/>
      <c r="D278" s="34"/>
      <c r="E278" s="33"/>
      <c r="F278" s="27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39.75" customHeight="1">
      <c r="A279" s="24"/>
      <c r="B279" s="33"/>
      <c r="C279" s="33"/>
      <c r="D279" s="34"/>
      <c r="E279" s="33"/>
      <c r="F279" s="2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39.75" customHeight="1">
      <c r="A280" s="24"/>
      <c r="B280" s="33"/>
      <c r="C280" s="33"/>
      <c r="D280" s="34"/>
      <c r="E280" s="33"/>
      <c r="F280" s="27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39.75" customHeight="1">
      <c r="A281" s="24"/>
      <c r="B281" s="33"/>
      <c r="C281" s="33"/>
      <c r="D281" s="34"/>
      <c r="E281" s="33"/>
      <c r="F281" s="2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39.75" customHeight="1">
      <c r="A282" s="24"/>
      <c r="B282" s="33"/>
      <c r="C282" s="33"/>
      <c r="D282" s="34"/>
      <c r="E282" s="33"/>
      <c r="F282" s="27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39.75" customHeight="1">
      <c r="A283" s="24"/>
      <c r="B283" s="33"/>
      <c r="C283" s="33"/>
      <c r="D283" s="34"/>
      <c r="E283" s="33"/>
      <c r="F283" s="2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ht="39.75" customHeight="1">
      <c r="A284" s="24"/>
      <c r="B284" s="33"/>
      <c r="C284" s="33"/>
      <c r="D284" s="34"/>
      <c r="E284" s="33"/>
      <c r="F284" s="27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ht="39.75" customHeight="1">
      <c r="A285" s="24"/>
      <c r="B285" s="33"/>
      <c r="C285" s="33"/>
      <c r="D285" s="34"/>
      <c r="E285" s="33"/>
      <c r="F285" s="2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ht="39.75" customHeight="1">
      <c r="A286" s="24"/>
      <c r="B286" s="33"/>
      <c r="C286" s="33"/>
      <c r="D286" s="34"/>
      <c r="E286" s="33"/>
      <c r="F286" s="27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ht="39.75" customHeight="1">
      <c r="A287" s="24"/>
      <c r="B287" s="33"/>
      <c r="C287" s="33"/>
      <c r="D287" s="34"/>
      <c r="E287" s="33"/>
      <c r="F287" s="2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ht="39.75" customHeight="1">
      <c r="A288" s="24"/>
      <c r="B288" s="33"/>
      <c r="C288" s="33"/>
      <c r="D288" s="34"/>
      <c r="E288" s="33"/>
      <c r="F288" s="27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ht="39.75" customHeight="1">
      <c r="A289" s="24"/>
      <c r="B289" s="33"/>
      <c r="C289" s="33"/>
      <c r="D289" s="34"/>
      <c r="E289" s="33"/>
      <c r="F289" s="2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ht="39.75" customHeight="1">
      <c r="A290" s="24"/>
      <c r="B290" s="33"/>
      <c r="C290" s="33"/>
      <c r="D290" s="34"/>
      <c r="E290" s="33"/>
      <c r="F290" s="27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ht="39.75" customHeight="1">
      <c r="A291" s="24"/>
      <c r="B291" s="33"/>
      <c r="C291" s="33"/>
      <c r="D291" s="34"/>
      <c r="E291" s="33"/>
      <c r="F291" s="2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ht="39.75" customHeight="1">
      <c r="A292" s="24"/>
      <c r="B292" s="33"/>
      <c r="C292" s="33"/>
      <c r="D292" s="34"/>
      <c r="E292" s="33"/>
      <c r="F292" s="27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ht="39.75" customHeight="1">
      <c r="A293" s="24"/>
      <c r="B293" s="33"/>
      <c r="C293" s="33"/>
      <c r="D293" s="34"/>
      <c r="E293" s="33"/>
      <c r="F293" s="2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ht="39.75" customHeight="1">
      <c r="A294" s="24"/>
      <c r="B294" s="33"/>
      <c r="C294" s="33"/>
      <c r="D294" s="34"/>
      <c r="E294" s="33"/>
      <c r="F294" s="27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ht="39.75" customHeight="1">
      <c r="A295" s="24"/>
      <c r="B295" s="33"/>
      <c r="C295" s="33"/>
      <c r="D295" s="34"/>
      <c r="E295" s="33"/>
      <c r="F295" s="2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ht="39.75" customHeight="1">
      <c r="A296" s="24"/>
      <c r="B296" s="33"/>
      <c r="C296" s="33"/>
      <c r="D296" s="34"/>
      <c r="E296" s="33"/>
      <c r="F296" s="27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ht="39.75" customHeight="1">
      <c r="A297" s="24"/>
      <c r="B297" s="33"/>
      <c r="C297" s="33"/>
      <c r="D297" s="34"/>
      <c r="E297" s="33"/>
      <c r="F297" s="2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ht="39.75" customHeight="1">
      <c r="A298" s="24"/>
      <c r="B298" s="33"/>
      <c r="C298" s="33"/>
      <c r="D298" s="34"/>
      <c r="E298" s="33"/>
      <c r="F298" s="27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ht="39.75" customHeight="1">
      <c r="A299" s="24"/>
      <c r="B299" s="33"/>
      <c r="C299" s="33"/>
      <c r="D299" s="34"/>
      <c r="E299" s="33"/>
      <c r="F299" s="2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ht="39.75" customHeight="1">
      <c r="A300" s="24"/>
      <c r="B300" s="33"/>
      <c r="C300" s="33"/>
      <c r="D300" s="34"/>
      <c r="E300" s="33"/>
      <c r="F300" s="27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ht="39.75" customHeight="1">
      <c r="A301" s="24"/>
      <c r="B301" s="33"/>
      <c r="C301" s="33"/>
      <c r="D301" s="34"/>
      <c r="E301" s="33"/>
      <c r="F301" s="2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ht="39.75" customHeight="1">
      <c r="A302" s="24"/>
      <c r="B302" s="33"/>
      <c r="C302" s="33"/>
      <c r="D302" s="34"/>
      <c r="E302" s="33"/>
      <c r="F302" s="27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ht="39.75" customHeight="1">
      <c r="A303" s="24"/>
      <c r="B303" s="33"/>
      <c r="C303" s="33"/>
      <c r="D303" s="34"/>
      <c r="E303" s="33"/>
      <c r="F303" s="2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ht="39.75" customHeight="1">
      <c r="A304" s="24"/>
      <c r="B304" s="33"/>
      <c r="C304" s="33"/>
      <c r="D304" s="34"/>
      <c r="E304" s="33"/>
      <c r="F304" s="27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ht="39.75" customHeight="1">
      <c r="A305" s="24"/>
      <c r="B305" s="33"/>
      <c r="C305" s="33"/>
      <c r="D305" s="34"/>
      <c r="E305" s="33"/>
      <c r="F305" s="2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39.75" customHeight="1">
      <c r="A306" s="24"/>
      <c r="B306" s="33"/>
      <c r="C306" s="33"/>
      <c r="D306" s="34"/>
      <c r="E306" s="33"/>
      <c r="F306" s="27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39.75" customHeight="1">
      <c r="A307" s="24"/>
      <c r="B307" s="33"/>
      <c r="C307" s="33"/>
      <c r="D307" s="34"/>
      <c r="E307" s="33"/>
      <c r="F307" s="2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39.75" customHeight="1">
      <c r="A308" s="24"/>
      <c r="B308" s="33"/>
      <c r="C308" s="33"/>
      <c r="D308" s="34"/>
      <c r="E308" s="33"/>
      <c r="F308" s="27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ht="39.75" customHeight="1">
      <c r="A309" s="24"/>
      <c r="B309" s="33"/>
      <c r="C309" s="33"/>
      <c r="D309" s="34"/>
      <c r="E309" s="33"/>
      <c r="F309" s="2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39.75" customHeight="1">
      <c r="A310" s="24"/>
      <c r="B310" s="33"/>
      <c r="C310" s="33"/>
      <c r="D310" s="34"/>
      <c r="E310" s="33"/>
      <c r="F310" s="27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ht="39.75" customHeight="1">
      <c r="A311" s="24"/>
      <c r="B311" s="33"/>
      <c r="C311" s="33"/>
      <c r="D311" s="34"/>
      <c r="E311" s="33"/>
      <c r="F311" s="2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ht="39.75" customHeight="1">
      <c r="A312" s="24"/>
      <c r="B312" s="33"/>
      <c r="C312" s="33"/>
      <c r="D312" s="34"/>
      <c r="E312" s="33"/>
      <c r="F312" s="27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ht="39.75" customHeight="1">
      <c r="A313" s="24"/>
      <c r="B313" s="33"/>
      <c r="C313" s="33"/>
      <c r="D313" s="34"/>
      <c r="E313" s="33"/>
      <c r="F313" s="2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ht="39.75" customHeight="1">
      <c r="A314" s="24"/>
      <c r="B314" s="33"/>
      <c r="C314" s="33"/>
      <c r="D314" s="34"/>
      <c r="E314" s="33"/>
      <c r="F314" s="27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ht="39.75" customHeight="1">
      <c r="A315" s="24"/>
      <c r="B315" s="33"/>
      <c r="C315" s="33"/>
      <c r="D315" s="34"/>
      <c r="E315" s="33"/>
      <c r="F315" s="2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ht="39.75" customHeight="1">
      <c r="A316" s="24"/>
      <c r="B316" s="33"/>
      <c r="C316" s="33"/>
      <c r="D316" s="34"/>
      <c r="E316" s="33"/>
      <c r="F316" s="27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ht="39.75" customHeight="1">
      <c r="A317" s="24"/>
      <c r="B317" s="33"/>
      <c r="C317" s="33"/>
      <c r="D317" s="34"/>
      <c r="E317" s="33"/>
      <c r="F317" s="2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ht="39.75" customHeight="1">
      <c r="A318" s="24"/>
      <c r="B318" s="33"/>
      <c r="C318" s="33"/>
      <c r="D318" s="34"/>
      <c r="E318" s="33"/>
      <c r="F318" s="27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ht="39.75" customHeight="1">
      <c r="A319" s="24"/>
      <c r="B319" s="33"/>
      <c r="C319" s="33"/>
      <c r="D319" s="34"/>
      <c r="E319" s="33"/>
      <c r="F319" s="2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ht="39.75" customHeight="1">
      <c r="A320" s="24"/>
      <c r="B320" s="33"/>
      <c r="C320" s="33"/>
      <c r="D320" s="34"/>
      <c r="E320" s="33"/>
      <c r="F320" s="27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ht="39.75" customHeight="1">
      <c r="A321" s="24"/>
      <c r="B321" s="33"/>
      <c r="C321" s="33"/>
      <c r="D321" s="34"/>
      <c r="E321" s="33"/>
      <c r="F321" s="2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39.75" customHeight="1">
      <c r="A322" s="24"/>
      <c r="B322" s="33"/>
      <c r="C322" s="33"/>
      <c r="D322" s="34"/>
      <c r="E322" s="33"/>
      <c r="F322" s="27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ht="39.75" customHeight="1">
      <c r="A323" s="24"/>
      <c r="B323" s="33"/>
      <c r="C323" s="33"/>
      <c r="D323" s="34"/>
      <c r="E323" s="33"/>
      <c r="F323" s="2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ht="39.75" customHeight="1">
      <c r="A324" s="24"/>
      <c r="B324" s="33"/>
      <c r="C324" s="33"/>
      <c r="D324" s="34"/>
      <c r="E324" s="33"/>
      <c r="F324" s="27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ht="39.75" customHeight="1">
      <c r="A325" s="24"/>
      <c r="B325" s="33"/>
      <c r="C325" s="33"/>
      <c r="D325" s="34"/>
      <c r="E325" s="33"/>
      <c r="F325" s="2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ht="39.75" customHeight="1">
      <c r="A326" s="24"/>
      <c r="B326" s="33"/>
      <c r="C326" s="33"/>
      <c r="D326" s="34"/>
      <c r="E326" s="33"/>
      <c r="F326" s="27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ht="39.75" customHeight="1">
      <c r="A327" s="24"/>
      <c r="B327" s="33"/>
      <c r="C327" s="33"/>
      <c r="D327" s="34"/>
      <c r="E327" s="33"/>
      <c r="F327" s="2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ht="39.75" customHeight="1">
      <c r="A328" s="24"/>
      <c r="B328" s="33"/>
      <c r="C328" s="33"/>
      <c r="D328" s="34"/>
      <c r="E328" s="33"/>
      <c r="F328" s="27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ht="39.75" customHeight="1">
      <c r="A329" s="24"/>
      <c r="B329" s="33"/>
      <c r="C329" s="33"/>
      <c r="D329" s="34"/>
      <c r="E329" s="33"/>
      <c r="F329" s="2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ht="39.75" customHeight="1">
      <c r="A330" s="24"/>
      <c r="B330" s="33"/>
      <c r="C330" s="33"/>
      <c r="D330" s="34"/>
      <c r="E330" s="33"/>
      <c r="F330" s="27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ht="39.75" customHeight="1">
      <c r="A331" s="24"/>
      <c r="B331" s="33"/>
      <c r="C331" s="33"/>
      <c r="D331" s="34"/>
      <c r="E331" s="33"/>
      <c r="F331" s="2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ht="39.75" customHeight="1">
      <c r="A332" s="24"/>
      <c r="B332" s="33"/>
      <c r="C332" s="33"/>
      <c r="D332" s="34"/>
      <c r="E332" s="33"/>
      <c r="F332" s="27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ht="39.75" customHeight="1">
      <c r="A333" s="24"/>
      <c r="B333" s="33"/>
      <c r="C333" s="33"/>
      <c r="D333" s="34"/>
      <c r="E333" s="33"/>
      <c r="F333" s="2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ht="39.75" customHeight="1">
      <c r="A334" s="24"/>
      <c r="B334" s="33"/>
      <c r="C334" s="33"/>
      <c r="D334" s="34"/>
      <c r="E334" s="33"/>
      <c r="F334" s="27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ht="39.75" customHeight="1">
      <c r="A335" s="24"/>
      <c r="B335" s="33"/>
      <c r="C335" s="33"/>
      <c r="D335" s="34"/>
      <c r="E335" s="33"/>
      <c r="F335" s="2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ht="39.75" customHeight="1">
      <c r="A336" s="24"/>
      <c r="B336" s="33"/>
      <c r="C336" s="33"/>
      <c r="D336" s="34"/>
      <c r="E336" s="33"/>
      <c r="F336" s="27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ht="39.75" customHeight="1">
      <c r="A337" s="24"/>
      <c r="B337" s="33"/>
      <c r="C337" s="33"/>
      <c r="D337" s="34"/>
      <c r="E337" s="33"/>
      <c r="F337" s="2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ht="39.75" customHeight="1">
      <c r="A338" s="24"/>
      <c r="B338" s="33"/>
      <c r="C338" s="33"/>
      <c r="D338" s="34"/>
      <c r="E338" s="33"/>
      <c r="F338" s="27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ht="39.75" customHeight="1">
      <c r="A339" s="24"/>
      <c r="B339" s="33"/>
      <c r="C339" s="33"/>
      <c r="D339" s="34"/>
      <c r="E339" s="33"/>
      <c r="F339" s="2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ht="39.75" customHeight="1">
      <c r="A340" s="24"/>
      <c r="B340" s="33"/>
      <c r="C340" s="33"/>
      <c r="D340" s="34"/>
      <c r="E340" s="33"/>
      <c r="F340" s="27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ht="39.75" customHeight="1">
      <c r="A341" s="24"/>
      <c r="B341" s="33"/>
      <c r="C341" s="33"/>
      <c r="D341" s="34"/>
      <c r="E341" s="33"/>
      <c r="F341" s="2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ht="39.75" customHeight="1">
      <c r="A342" s="24"/>
      <c r="B342" s="33"/>
      <c r="C342" s="33"/>
      <c r="D342" s="34"/>
      <c r="E342" s="33"/>
      <c r="F342" s="27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ht="39.75" customHeight="1">
      <c r="A343" s="24"/>
      <c r="B343" s="33"/>
      <c r="C343" s="33"/>
      <c r="D343" s="34"/>
      <c r="E343" s="33"/>
      <c r="F343" s="2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ht="39.75" customHeight="1">
      <c r="A344" s="24"/>
      <c r="B344" s="33"/>
      <c r="C344" s="33"/>
      <c r="D344" s="34"/>
      <c r="E344" s="33"/>
      <c r="F344" s="27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ht="39.75" customHeight="1">
      <c r="A345" s="24"/>
      <c r="B345" s="33"/>
      <c r="C345" s="33"/>
      <c r="D345" s="34"/>
      <c r="E345" s="33"/>
      <c r="F345" s="2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ht="39.75" customHeight="1">
      <c r="A346" s="24"/>
      <c r="B346" s="33"/>
      <c r="C346" s="33"/>
      <c r="D346" s="34"/>
      <c r="E346" s="33"/>
      <c r="F346" s="27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ht="39.75" customHeight="1">
      <c r="A347" s="24"/>
      <c r="B347" s="33"/>
      <c r="C347" s="33"/>
      <c r="D347" s="34"/>
      <c r="E347" s="33"/>
      <c r="F347" s="2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ht="39.75" customHeight="1">
      <c r="A348" s="24"/>
      <c r="B348" s="33"/>
      <c r="C348" s="33"/>
      <c r="D348" s="34"/>
      <c r="E348" s="33"/>
      <c r="F348" s="27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ht="39.75" customHeight="1">
      <c r="A349" s="24"/>
      <c r="B349" s="33"/>
      <c r="C349" s="33"/>
      <c r="D349" s="34"/>
      <c r="E349" s="33"/>
      <c r="F349" s="2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ht="39.75" customHeight="1">
      <c r="A350" s="24"/>
      <c r="B350" s="33"/>
      <c r="C350" s="33"/>
      <c r="D350" s="34"/>
      <c r="E350" s="33"/>
      <c r="F350" s="27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ht="39.75" customHeight="1">
      <c r="A351" s="24"/>
      <c r="B351" s="33"/>
      <c r="C351" s="33"/>
      <c r="D351" s="34"/>
      <c r="E351" s="33"/>
      <c r="F351" s="2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ht="39.75" customHeight="1">
      <c r="A352" s="24"/>
      <c r="B352" s="33"/>
      <c r="C352" s="33"/>
      <c r="D352" s="34"/>
      <c r="E352" s="33"/>
      <c r="F352" s="27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ht="39.75" customHeight="1">
      <c r="A353" s="24"/>
      <c r="B353" s="33"/>
      <c r="C353" s="33"/>
      <c r="D353" s="34"/>
      <c r="E353" s="33"/>
      <c r="F353" s="2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ht="39.75" customHeight="1">
      <c r="A354" s="24"/>
      <c r="B354" s="33"/>
      <c r="C354" s="33"/>
      <c r="D354" s="34"/>
      <c r="E354" s="33"/>
      <c r="F354" s="27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ht="39.75" customHeight="1">
      <c r="A355" s="24"/>
      <c r="B355" s="33"/>
      <c r="C355" s="33"/>
      <c r="D355" s="34"/>
      <c r="E355" s="33"/>
      <c r="F355" s="2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ht="39.75" customHeight="1">
      <c r="A356" s="24"/>
      <c r="B356" s="33"/>
      <c r="C356" s="33"/>
      <c r="D356" s="34"/>
      <c r="E356" s="33"/>
      <c r="F356" s="27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ht="39.75" customHeight="1">
      <c r="A357" s="24"/>
      <c r="B357" s="33"/>
      <c r="C357" s="33"/>
      <c r="D357" s="34"/>
      <c r="E357" s="33"/>
      <c r="F357" s="2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ht="39.75" customHeight="1">
      <c r="A358" s="24"/>
      <c r="B358" s="33"/>
      <c r="C358" s="33"/>
      <c r="D358" s="34"/>
      <c r="E358" s="33"/>
      <c r="F358" s="27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ht="39.75" customHeight="1">
      <c r="A359" s="24"/>
      <c r="B359" s="33"/>
      <c r="C359" s="33"/>
      <c r="D359" s="34"/>
      <c r="E359" s="33"/>
      <c r="F359" s="2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ht="39.75" customHeight="1">
      <c r="A360" s="24"/>
      <c r="B360" s="33"/>
      <c r="C360" s="33"/>
      <c r="D360" s="34"/>
      <c r="E360" s="33"/>
      <c r="F360" s="27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ht="39.75" customHeight="1">
      <c r="A361" s="24"/>
      <c r="B361" s="33"/>
      <c r="C361" s="33"/>
      <c r="D361" s="34"/>
      <c r="E361" s="33"/>
      <c r="F361" s="2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ht="39.75" customHeight="1">
      <c r="A362" s="24"/>
      <c r="B362" s="33"/>
      <c r="C362" s="33"/>
      <c r="D362" s="34"/>
      <c r="E362" s="33"/>
      <c r="F362" s="27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ht="39.75" customHeight="1">
      <c r="A363" s="24"/>
      <c r="B363" s="33"/>
      <c r="C363" s="33"/>
      <c r="D363" s="34"/>
      <c r="E363" s="33"/>
      <c r="F363" s="2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ht="39.75" customHeight="1">
      <c r="A364" s="24"/>
      <c r="B364" s="33"/>
      <c r="C364" s="33"/>
      <c r="D364" s="34"/>
      <c r="E364" s="33"/>
      <c r="F364" s="27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ht="39.75" customHeight="1">
      <c r="A365" s="24"/>
      <c r="B365" s="33"/>
      <c r="C365" s="33"/>
      <c r="D365" s="34"/>
      <c r="E365" s="33"/>
      <c r="F365" s="2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ht="39.75" customHeight="1">
      <c r="A366" s="24"/>
      <c r="B366" s="33"/>
      <c r="C366" s="33"/>
      <c r="D366" s="34"/>
      <c r="E366" s="33"/>
      <c r="F366" s="27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ht="39.75" customHeight="1">
      <c r="A367" s="24"/>
      <c r="B367" s="33"/>
      <c r="C367" s="33"/>
      <c r="D367" s="34"/>
      <c r="E367" s="33"/>
      <c r="F367" s="2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ht="39.75" customHeight="1">
      <c r="A368" s="24"/>
      <c r="B368" s="33"/>
      <c r="C368" s="33"/>
      <c r="D368" s="34"/>
      <c r="E368" s="33"/>
      <c r="F368" s="27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ht="39.75" customHeight="1">
      <c r="A369" s="24"/>
      <c r="B369" s="33"/>
      <c r="C369" s="33"/>
      <c r="D369" s="34"/>
      <c r="E369" s="33"/>
      <c r="F369" s="2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ht="39.75" customHeight="1">
      <c r="A370" s="24"/>
      <c r="B370" s="33"/>
      <c r="C370" s="33"/>
      <c r="D370" s="34"/>
      <c r="E370" s="33"/>
      <c r="F370" s="27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ht="39.75" customHeight="1">
      <c r="A371" s="24"/>
      <c r="B371" s="33"/>
      <c r="C371" s="33"/>
      <c r="D371" s="34"/>
      <c r="E371" s="33"/>
      <c r="F371" s="2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ht="39.75" customHeight="1">
      <c r="A372" s="24"/>
      <c r="B372" s="33"/>
      <c r="C372" s="33"/>
      <c r="D372" s="34"/>
      <c r="E372" s="33"/>
      <c r="F372" s="27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ht="39.75" customHeight="1">
      <c r="A373" s="24"/>
      <c r="B373" s="33"/>
      <c r="C373" s="33"/>
      <c r="D373" s="34"/>
      <c r="E373" s="33"/>
      <c r="F373" s="2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ht="39.75" customHeight="1">
      <c r="A374" s="24"/>
      <c r="B374" s="33"/>
      <c r="C374" s="33"/>
      <c r="D374" s="34"/>
      <c r="E374" s="33"/>
      <c r="F374" s="27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ht="39.75" customHeight="1">
      <c r="A375" s="24"/>
      <c r="B375" s="33"/>
      <c r="C375" s="33"/>
      <c r="D375" s="34"/>
      <c r="E375" s="33"/>
      <c r="F375" s="2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ht="39.75" customHeight="1">
      <c r="A376" s="24"/>
      <c r="B376" s="33"/>
      <c r="C376" s="33"/>
      <c r="D376" s="34"/>
      <c r="E376" s="33"/>
      <c r="F376" s="27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ht="39.75" customHeight="1">
      <c r="A377" s="24"/>
      <c r="B377" s="33"/>
      <c r="C377" s="33"/>
      <c r="D377" s="34"/>
      <c r="E377" s="33"/>
      <c r="F377" s="2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ht="39.75" customHeight="1">
      <c r="A378" s="24"/>
      <c r="B378" s="33"/>
      <c r="C378" s="33"/>
      <c r="D378" s="34"/>
      <c r="E378" s="33"/>
      <c r="F378" s="27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ht="39.75" customHeight="1">
      <c r="A379" s="24"/>
      <c r="B379" s="33"/>
      <c r="C379" s="33"/>
      <c r="D379" s="34"/>
      <c r="E379" s="33"/>
      <c r="F379" s="2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ht="39.75" customHeight="1">
      <c r="A380" s="24"/>
      <c r="B380" s="33"/>
      <c r="C380" s="33"/>
      <c r="D380" s="34"/>
      <c r="E380" s="33"/>
      <c r="F380" s="27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ht="39.75" customHeight="1">
      <c r="A381" s="24"/>
      <c r="B381" s="33"/>
      <c r="C381" s="33"/>
      <c r="D381" s="34"/>
      <c r="E381" s="33"/>
      <c r="F381" s="2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ht="39.75" customHeight="1">
      <c r="A382" s="24"/>
      <c r="B382" s="33"/>
      <c r="C382" s="33"/>
      <c r="D382" s="34"/>
      <c r="E382" s="33"/>
      <c r="F382" s="27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ht="39.75" customHeight="1">
      <c r="A383" s="24"/>
      <c r="B383" s="33"/>
      <c r="C383" s="33"/>
      <c r="D383" s="34"/>
      <c r="E383" s="33"/>
      <c r="F383" s="2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ht="39.75" customHeight="1">
      <c r="A384" s="24"/>
      <c r="B384" s="33"/>
      <c r="C384" s="33"/>
      <c r="D384" s="34"/>
      <c r="E384" s="33"/>
      <c r="F384" s="27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ht="39.75" customHeight="1">
      <c r="A385" s="24"/>
      <c r="B385" s="33"/>
      <c r="C385" s="33"/>
      <c r="D385" s="34"/>
      <c r="E385" s="33"/>
      <c r="F385" s="2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ht="39.75" customHeight="1">
      <c r="A386" s="24"/>
      <c r="B386" s="33"/>
      <c r="C386" s="33"/>
      <c r="D386" s="34"/>
      <c r="E386" s="33"/>
      <c r="F386" s="27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ht="39.75" customHeight="1">
      <c r="A387" s="24"/>
      <c r="B387" s="33"/>
      <c r="C387" s="33"/>
      <c r="D387" s="34"/>
      <c r="E387" s="33"/>
      <c r="F387" s="2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ht="39.75" customHeight="1">
      <c r="A388" s="24"/>
      <c r="B388" s="33"/>
      <c r="C388" s="33"/>
      <c r="D388" s="34"/>
      <c r="E388" s="33"/>
      <c r="F388" s="27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ht="39.75" customHeight="1">
      <c r="A389" s="24"/>
      <c r="B389" s="33"/>
      <c r="C389" s="33"/>
      <c r="D389" s="34"/>
      <c r="E389" s="33"/>
      <c r="F389" s="2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ht="39.75" customHeight="1">
      <c r="A390" s="24"/>
      <c r="B390" s="33"/>
      <c r="C390" s="33"/>
      <c r="D390" s="34"/>
      <c r="E390" s="33"/>
      <c r="F390" s="27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ht="39.75" customHeight="1">
      <c r="A391" s="24"/>
      <c r="B391" s="33"/>
      <c r="C391" s="33"/>
      <c r="D391" s="34"/>
      <c r="E391" s="33"/>
      <c r="F391" s="2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ht="39.75" customHeight="1">
      <c r="A392" s="24"/>
      <c r="B392" s="33"/>
      <c r="C392" s="33"/>
      <c r="D392" s="34"/>
      <c r="E392" s="33"/>
      <c r="F392" s="27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ht="39.75" customHeight="1">
      <c r="A393" s="24"/>
      <c r="B393" s="33"/>
      <c r="C393" s="33"/>
      <c r="D393" s="34"/>
      <c r="E393" s="33"/>
      <c r="F393" s="2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ht="39.75" customHeight="1">
      <c r="A394" s="24"/>
      <c r="B394" s="33"/>
      <c r="C394" s="33"/>
      <c r="D394" s="34"/>
      <c r="E394" s="33"/>
      <c r="F394" s="27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ht="39.75" customHeight="1">
      <c r="A395" s="24"/>
      <c r="B395" s="33"/>
      <c r="C395" s="33"/>
      <c r="D395" s="34"/>
      <c r="E395" s="33"/>
      <c r="F395" s="2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ht="39.75" customHeight="1">
      <c r="A396" s="24"/>
      <c r="B396" s="33"/>
      <c r="C396" s="33"/>
      <c r="D396" s="34"/>
      <c r="E396" s="33"/>
      <c r="F396" s="27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ht="39.75" customHeight="1">
      <c r="A397" s="24"/>
      <c r="B397" s="33"/>
      <c r="C397" s="33"/>
      <c r="D397" s="34"/>
      <c r="E397" s="33"/>
      <c r="F397" s="2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ht="39.75" customHeight="1">
      <c r="A398" s="24"/>
      <c r="B398" s="33"/>
      <c r="C398" s="33"/>
      <c r="D398" s="34"/>
      <c r="E398" s="33"/>
      <c r="F398" s="27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ht="39.75" customHeight="1">
      <c r="A399" s="24"/>
      <c r="B399" s="33"/>
      <c r="C399" s="33"/>
      <c r="D399" s="34"/>
      <c r="E399" s="33"/>
      <c r="F399" s="2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ht="39.75" customHeight="1">
      <c r="A400" s="24"/>
      <c r="B400" s="33"/>
      <c r="C400" s="33"/>
      <c r="D400" s="34"/>
      <c r="E400" s="33"/>
      <c r="F400" s="27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ht="39.75" customHeight="1">
      <c r="A401" s="24"/>
      <c r="B401" s="33"/>
      <c r="C401" s="33"/>
      <c r="D401" s="34"/>
      <c r="E401" s="33"/>
      <c r="F401" s="2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ht="39.75" customHeight="1">
      <c r="A402" s="24"/>
      <c r="B402" s="33"/>
      <c r="C402" s="33"/>
      <c r="D402" s="34"/>
      <c r="E402" s="33"/>
      <c r="F402" s="27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ht="39.75" customHeight="1">
      <c r="A403" s="24"/>
      <c r="B403" s="33"/>
      <c r="C403" s="33"/>
      <c r="D403" s="34"/>
      <c r="E403" s="33"/>
      <c r="F403" s="2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ht="39.75" customHeight="1">
      <c r="A404" s="24"/>
      <c r="B404" s="33"/>
      <c r="C404" s="33"/>
      <c r="D404" s="34"/>
      <c r="E404" s="33"/>
      <c r="F404" s="27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ht="39.75" customHeight="1">
      <c r="A405" s="24"/>
      <c r="B405" s="33"/>
      <c r="C405" s="33"/>
      <c r="D405" s="34"/>
      <c r="E405" s="33"/>
      <c r="F405" s="2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ht="39.75" customHeight="1">
      <c r="A406" s="24"/>
      <c r="B406" s="33"/>
      <c r="C406" s="33"/>
      <c r="D406" s="34"/>
      <c r="E406" s="33"/>
      <c r="F406" s="27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ht="39.75" customHeight="1">
      <c r="A407" s="24"/>
      <c r="B407" s="33"/>
      <c r="C407" s="33"/>
      <c r="D407" s="34"/>
      <c r="E407" s="33"/>
      <c r="F407" s="2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ht="39.75" customHeight="1">
      <c r="A408" s="24"/>
      <c r="B408" s="33"/>
      <c r="C408" s="33"/>
      <c r="D408" s="34"/>
      <c r="E408" s="33"/>
      <c r="F408" s="27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ht="39.75" customHeight="1">
      <c r="A409" s="24"/>
      <c r="B409" s="33"/>
      <c r="C409" s="33"/>
      <c r="D409" s="34"/>
      <c r="E409" s="33"/>
      <c r="F409" s="2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ht="39.75" customHeight="1">
      <c r="A410" s="24"/>
      <c r="B410" s="33"/>
      <c r="C410" s="33"/>
      <c r="D410" s="34"/>
      <c r="E410" s="33"/>
      <c r="F410" s="27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ht="39.75" customHeight="1">
      <c r="A411" s="24"/>
      <c r="B411" s="33"/>
      <c r="C411" s="33"/>
      <c r="D411" s="34"/>
      <c r="E411" s="33"/>
      <c r="F411" s="2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ht="39.75" customHeight="1">
      <c r="A412" s="24"/>
      <c r="B412" s="33"/>
      <c r="C412" s="33"/>
      <c r="D412" s="34"/>
      <c r="E412" s="33"/>
      <c r="F412" s="27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ht="39.75" customHeight="1">
      <c r="A413" s="24"/>
      <c r="B413" s="33"/>
      <c r="C413" s="33"/>
      <c r="D413" s="34"/>
      <c r="E413" s="33"/>
      <c r="F413" s="2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ht="39.75" customHeight="1">
      <c r="A414" s="24"/>
      <c r="B414" s="33"/>
      <c r="C414" s="33"/>
      <c r="D414" s="34"/>
      <c r="E414" s="33"/>
      <c r="F414" s="27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ht="39.75" customHeight="1">
      <c r="A415" s="24"/>
      <c r="B415" s="33"/>
      <c r="C415" s="33"/>
      <c r="D415" s="34"/>
      <c r="E415" s="33"/>
      <c r="F415" s="2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ht="39.75" customHeight="1">
      <c r="A416" s="24"/>
      <c r="B416" s="33"/>
      <c r="C416" s="33"/>
      <c r="D416" s="34"/>
      <c r="E416" s="33"/>
      <c r="F416" s="27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ht="39.75" customHeight="1">
      <c r="A417" s="24"/>
      <c r="B417" s="33"/>
      <c r="C417" s="33"/>
      <c r="D417" s="34"/>
      <c r="E417" s="33"/>
      <c r="F417" s="2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ht="39.75" customHeight="1">
      <c r="A418" s="24"/>
      <c r="B418" s="33"/>
      <c r="C418" s="33"/>
      <c r="D418" s="34"/>
      <c r="E418" s="33"/>
      <c r="F418" s="27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ht="39.75" customHeight="1">
      <c r="A419" s="24"/>
      <c r="B419" s="33"/>
      <c r="C419" s="33"/>
      <c r="D419" s="34"/>
      <c r="E419" s="33"/>
      <c r="F419" s="2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ht="39.75" customHeight="1">
      <c r="A420" s="24"/>
      <c r="B420" s="33"/>
      <c r="C420" s="33"/>
      <c r="D420" s="34"/>
      <c r="E420" s="33"/>
      <c r="F420" s="27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ht="39.75" customHeight="1">
      <c r="A421" s="24"/>
      <c r="B421" s="33"/>
      <c r="C421" s="33"/>
      <c r="D421" s="34"/>
      <c r="E421" s="33"/>
      <c r="F421" s="2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ht="39.75" customHeight="1">
      <c r="A422" s="24"/>
      <c r="B422" s="33"/>
      <c r="C422" s="33"/>
      <c r="D422" s="34"/>
      <c r="E422" s="33"/>
      <c r="F422" s="27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ht="39.75" customHeight="1">
      <c r="A423" s="24"/>
      <c r="B423" s="33"/>
      <c r="C423" s="33"/>
      <c r="D423" s="34"/>
      <c r="E423" s="33"/>
      <c r="F423" s="2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ht="39.75" customHeight="1">
      <c r="A424" s="24"/>
      <c r="B424" s="33"/>
      <c r="C424" s="33"/>
      <c r="D424" s="34"/>
      <c r="E424" s="33"/>
      <c r="F424" s="27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ht="39.75" customHeight="1">
      <c r="A425" s="24"/>
      <c r="B425" s="33"/>
      <c r="C425" s="33"/>
      <c r="D425" s="34"/>
      <c r="E425" s="33"/>
      <c r="F425" s="2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ht="39.75" customHeight="1">
      <c r="A426" s="24"/>
      <c r="B426" s="33"/>
      <c r="C426" s="33"/>
      <c r="D426" s="34"/>
      <c r="E426" s="33"/>
      <c r="F426" s="27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ht="39.75" customHeight="1">
      <c r="A427" s="24"/>
      <c r="B427" s="33"/>
      <c r="C427" s="33"/>
      <c r="D427" s="34"/>
      <c r="E427" s="33"/>
      <c r="F427" s="2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ht="39.75" customHeight="1">
      <c r="A428" s="24"/>
      <c r="B428" s="33"/>
      <c r="C428" s="33"/>
      <c r="D428" s="34"/>
      <c r="E428" s="33"/>
      <c r="F428" s="27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ht="39.75" customHeight="1">
      <c r="A429" s="24"/>
      <c r="B429" s="33"/>
      <c r="C429" s="33"/>
      <c r="D429" s="34"/>
      <c r="E429" s="33"/>
      <c r="F429" s="2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ht="39.75" customHeight="1">
      <c r="A430" s="24"/>
      <c r="B430" s="33"/>
      <c r="C430" s="33"/>
      <c r="D430" s="34"/>
      <c r="E430" s="33"/>
      <c r="F430" s="27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ht="39.75" customHeight="1">
      <c r="A431" s="24"/>
      <c r="B431" s="33"/>
      <c r="C431" s="33"/>
      <c r="D431" s="34"/>
      <c r="E431" s="33"/>
      <c r="F431" s="2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ht="39.75" customHeight="1">
      <c r="A432" s="24"/>
      <c r="B432" s="33"/>
      <c r="C432" s="33"/>
      <c r="D432" s="34"/>
      <c r="E432" s="33"/>
      <c r="F432" s="27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ht="39.75" customHeight="1">
      <c r="A433" s="24"/>
      <c r="B433" s="33"/>
      <c r="C433" s="33"/>
      <c r="D433" s="34"/>
      <c r="E433" s="33"/>
      <c r="F433" s="2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ht="39.75" customHeight="1">
      <c r="A434" s="24"/>
      <c r="B434" s="33"/>
      <c r="C434" s="33"/>
      <c r="D434" s="34"/>
      <c r="E434" s="33"/>
      <c r="F434" s="27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ht="39.75" customHeight="1">
      <c r="A435" s="24"/>
      <c r="B435" s="33"/>
      <c r="C435" s="33"/>
      <c r="D435" s="34"/>
      <c r="E435" s="33"/>
      <c r="F435" s="2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ht="39.75" customHeight="1">
      <c r="A436" s="24"/>
      <c r="B436" s="33"/>
      <c r="C436" s="33"/>
      <c r="D436" s="34"/>
      <c r="E436" s="33"/>
      <c r="F436" s="27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ht="39.75" customHeight="1">
      <c r="A437" s="24"/>
      <c r="B437" s="33"/>
      <c r="C437" s="33"/>
      <c r="D437" s="34"/>
      <c r="E437" s="33"/>
      <c r="F437" s="2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ht="39.75" customHeight="1">
      <c r="A438" s="24"/>
      <c r="B438" s="33"/>
      <c r="C438" s="33"/>
      <c r="D438" s="34"/>
      <c r="E438" s="33"/>
      <c r="F438" s="27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ht="39.75" customHeight="1">
      <c r="A439" s="24"/>
      <c r="B439" s="33"/>
      <c r="C439" s="33"/>
      <c r="D439" s="34"/>
      <c r="E439" s="33"/>
      <c r="F439" s="2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ht="39.75" customHeight="1">
      <c r="A440" s="24"/>
      <c r="B440" s="33"/>
      <c r="C440" s="33"/>
      <c r="D440" s="34"/>
      <c r="E440" s="33"/>
      <c r="F440" s="27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ht="39.75" customHeight="1">
      <c r="A441" s="24"/>
      <c r="B441" s="33"/>
      <c r="C441" s="33"/>
      <c r="D441" s="34"/>
      <c r="E441" s="33"/>
      <c r="F441" s="2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ht="39.75" customHeight="1">
      <c r="A442" s="24"/>
      <c r="B442" s="33"/>
      <c r="C442" s="33"/>
      <c r="D442" s="34"/>
      <c r="E442" s="33"/>
      <c r="F442" s="27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ht="39.75" customHeight="1">
      <c r="A443" s="24"/>
      <c r="B443" s="33"/>
      <c r="C443" s="33"/>
      <c r="D443" s="34"/>
      <c r="E443" s="33"/>
      <c r="F443" s="2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ht="39.75" customHeight="1">
      <c r="A444" s="24"/>
      <c r="B444" s="33"/>
      <c r="C444" s="33"/>
      <c r="D444" s="34"/>
      <c r="E444" s="33"/>
      <c r="F444" s="27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ht="39.75" customHeight="1">
      <c r="A445" s="24"/>
      <c r="B445" s="33"/>
      <c r="C445" s="33"/>
      <c r="D445" s="34"/>
      <c r="E445" s="33"/>
      <c r="F445" s="2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ht="39.75" customHeight="1">
      <c r="A446" s="24"/>
      <c r="B446" s="33"/>
      <c r="C446" s="33"/>
      <c r="D446" s="34"/>
      <c r="E446" s="33"/>
      <c r="F446" s="27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ht="39.75" customHeight="1">
      <c r="A447" s="24"/>
      <c r="B447" s="33"/>
      <c r="C447" s="33"/>
      <c r="D447" s="34"/>
      <c r="E447" s="33"/>
      <c r="F447" s="2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ht="39.75" customHeight="1">
      <c r="A448" s="24"/>
      <c r="B448" s="33"/>
      <c r="C448" s="33"/>
      <c r="D448" s="34"/>
      <c r="E448" s="33"/>
      <c r="F448" s="27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ht="39.75" customHeight="1">
      <c r="A449" s="24"/>
      <c r="B449" s="33"/>
      <c r="C449" s="33"/>
      <c r="D449" s="34"/>
      <c r="E449" s="33"/>
      <c r="F449" s="2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ht="39.75" customHeight="1">
      <c r="A450" s="24"/>
      <c r="B450" s="33"/>
      <c r="C450" s="33"/>
      <c r="D450" s="34"/>
      <c r="E450" s="33"/>
      <c r="F450" s="27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ht="39.75" customHeight="1">
      <c r="A451" s="24"/>
      <c r="B451" s="33"/>
      <c r="C451" s="33"/>
      <c r="D451" s="34"/>
      <c r="E451" s="33"/>
      <c r="F451" s="2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ht="39.75" customHeight="1">
      <c r="A452" s="24"/>
      <c r="B452" s="33"/>
      <c r="C452" s="33"/>
      <c r="D452" s="34"/>
      <c r="E452" s="33"/>
      <c r="F452" s="27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ht="39.75" customHeight="1">
      <c r="A453" s="24"/>
      <c r="B453" s="33"/>
      <c r="C453" s="33"/>
      <c r="D453" s="34"/>
      <c r="E453" s="33"/>
      <c r="F453" s="2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ht="39.75" customHeight="1">
      <c r="A454" s="24"/>
      <c r="B454" s="33"/>
      <c r="C454" s="33"/>
      <c r="D454" s="34"/>
      <c r="E454" s="33"/>
      <c r="F454" s="27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ht="39.75" customHeight="1">
      <c r="A455" s="24"/>
      <c r="B455" s="33"/>
      <c r="C455" s="33"/>
      <c r="D455" s="34"/>
      <c r="E455" s="33"/>
      <c r="F455" s="2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ht="39.75" customHeight="1">
      <c r="A456" s="24"/>
      <c r="B456" s="33"/>
      <c r="C456" s="33"/>
      <c r="D456" s="34"/>
      <c r="E456" s="33"/>
      <c r="F456" s="27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ht="39.75" customHeight="1">
      <c r="A457" s="24"/>
      <c r="B457" s="33"/>
      <c r="C457" s="33"/>
      <c r="D457" s="34"/>
      <c r="E457" s="33"/>
      <c r="F457" s="2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ht="39.75" customHeight="1">
      <c r="A458" s="24"/>
      <c r="B458" s="33"/>
      <c r="C458" s="33"/>
      <c r="D458" s="34"/>
      <c r="E458" s="33"/>
      <c r="F458" s="27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ht="39.75" customHeight="1">
      <c r="A459" s="24"/>
      <c r="B459" s="33"/>
      <c r="C459" s="33"/>
      <c r="D459" s="34"/>
      <c r="E459" s="33"/>
      <c r="F459" s="2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ht="39.75" customHeight="1">
      <c r="A460" s="24"/>
      <c r="B460" s="33"/>
      <c r="C460" s="33"/>
      <c r="D460" s="34"/>
      <c r="E460" s="33"/>
      <c r="F460" s="27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ht="39.75" customHeight="1">
      <c r="A461" s="24"/>
      <c r="B461" s="33"/>
      <c r="C461" s="33"/>
      <c r="D461" s="34"/>
      <c r="E461" s="33"/>
      <c r="F461" s="2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ht="39.75" customHeight="1">
      <c r="A462" s="24"/>
      <c r="B462" s="33"/>
      <c r="C462" s="33"/>
      <c r="D462" s="34"/>
      <c r="E462" s="33"/>
      <c r="F462" s="27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ht="39.75" customHeight="1">
      <c r="A463" s="24"/>
      <c r="B463" s="33"/>
      <c r="C463" s="33"/>
      <c r="D463" s="34"/>
      <c r="E463" s="33"/>
      <c r="F463" s="2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ht="39.75" customHeight="1">
      <c r="A464" s="24"/>
      <c r="B464" s="33"/>
      <c r="C464" s="33"/>
      <c r="D464" s="34"/>
      <c r="E464" s="33"/>
      <c r="F464" s="27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ht="39.75" customHeight="1">
      <c r="A465" s="24"/>
      <c r="B465" s="33"/>
      <c r="C465" s="33"/>
      <c r="D465" s="34"/>
      <c r="E465" s="33"/>
      <c r="F465" s="2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ht="39.75" customHeight="1">
      <c r="A466" s="24"/>
      <c r="B466" s="33"/>
      <c r="C466" s="33"/>
      <c r="D466" s="34"/>
      <c r="E466" s="33"/>
      <c r="F466" s="27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ht="39.75" customHeight="1">
      <c r="A467" s="24"/>
      <c r="B467" s="33"/>
      <c r="C467" s="33"/>
      <c r="D467" s="34"/>
      <c r="E467" s="33"/>
      <c r="F467" s="2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ht="39.75" customHeight="1">
      <c r="A468" s="24"/>
      <c r="B468" s="33"/>
      <c r="C468" s="33"/>
      <c r="D468" s="34"/>
      <c r="E468" s="33"/>
      <c r="F468" s="27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ht="39.75" customHeight="1">
      <c r="A469" s="24"/>
      <c r="B469" s="33"/>
      <c r="C469" s="33"/>
      <c r="D469" s="34"/>
      <c r="E469" s="33"/>
      <c r="F469" s="2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ht="39.75" customHeight="1">
      <c r="A470" s="24"/>
      <c r="B470" s="33"/>
      <c r="C470" s="33"/>
      <c r="D470" s="34"/>
      <c r="E470" s="33"/>
      <c r="F470" s="27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ht="39.75" customHeight="1">
      <c r="A471" s="24"/>
      <c r="B471" s="33"/>
      <c r="C471" s="33"/>
      <c r="D471" s="34"/>
      <c r="E471" s="33"/>
      <c r="F471" s="2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ht="39.75" customHeight="1">
      <c r="A472" s="24"/>
      <c r="B472" s="33"/>
      <c r="C472" s="33"/>
      <c r="D472" s="34"/>
      <c r="E472" s="33"/>
      <c r="F472" s="27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ht="39.75" customHeight="1">
      <c r="A473" s="24"/>
      <c r="B473" s="33"/>
      <c r="C473" s="33"/>
      <c r="D473" s="34"/>
      <c r="E473" s="33"/>
      <c r="F473" s="2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ht="39.75" customHeight="1">
      <c r="A474" s="24"/>
      <c r="B474" s="33"/>
      <c r="C474" s="33"/>
      <c r="D474" s="34"/>
      <c r="E474" s="33"/>
      <c r="F474" s="27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ht="39.75" customHeight="1">
      <c r="A475" s="24"/>
      <c r="B475" s="33"/>
      <c r="C475" s="33"/>
      <c r="D475" s="34"/>
      <c r="E475" s="33"/>
      <c r="F475" s="2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ht="39.75" customHeight="1">
      <c r="A476" s="24"/>
      <c r="B476" s="33"/>
      <c r="C476" s="33"/>
      <c r="D476" s="34"/>
      <c r="E476" s="33"/>
      <c r="F476" s="27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ht="39.75" customHeight="1">
      <c r="A477" s="24"/>
      <c r="B477" s="33"/>
      <c r="C477" s="33"/>
      <c r="D477" s="34"/>
      <c r="E477" s="33"/>
      <c r="F477" s="2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ht="39.75" customHeight="1">
      <c r="A478" s="24"/>
      <c r="B478" s="33"/>
      <c r="C478" s="33"/>
      <c r="D478" s="34"/>
      <c r="E478" s="33"/>
      <c r="F478" s="27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ht="39.75" customHeight="1">
      <c r="A479" s="24"/>
      <c r="B479" s="33"/>
      <c r="C479" s="33"/>
      <c r="D479" s="34"/>
      <c r="E479" s="33"/>
      <c r="F479" s="2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ht="39.75" customHeight="1">
      <c r="A480" s="24"/>
      <c r="B480" s="33"/>
      <c r="C480" s="33"/>
      <c r="D480" s="34"/>
      <c r="E480" s="33"/>
      <c r="F480" s="27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ht="39.75" customHeight="1">
      <c r="A481" s="24"/>
      <c r="B481" s="33"/>
      <c r="C481" s="33"/>
      <c r="D481" s="34"/>
      <c r="E481" s="33"/>
      <c r="F481" s="2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ht="39.75" customHeight="1">
      <c r="A482" s="24"/>
      <c r="B482" s="33"/>
      <c r="C482" s="33"/>
      <c r="D482" s="34"/>
      <c r="E482" s="33"/>
      <c r="F482" s="27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ht="39.75" customHeight="1">
      <c r="A483" s="24"/>
      <c r="B483" s="33"/>
      <c r="C483" s="33"/>
      <c r="D483" s="34"/>
      <c r="E483" s="33"/>
      <c r="F483" s="2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ht="39.75" customHeight="1">
      <c r="A484" s="24"/>
      <c r="B484" s="33"/>
      <c r="C484" s="33"/>
      <c r="D484" s="34"/>
      <c r="E484" s="33"/>
      <c r="F484" s="27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ht="39.75" customHeight="1">
      <c r="A485" s="24"/>
      <c r="B485" s="33"/>
      <c r="C485" s="33"/>
      <c r="D485" s="34"/>
      <c r="E485" s="33"/>
      <c r="F485" s="2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ht="39.75" customHeight="1">
      <c r="A486" s="24"/>
      <c r="B486" s="33"/>
      <c r="C486" s="33"/>
      <c r="D486" s="34"/>
      <c r="E486" s="33"/>
      <c r="F486" s="27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ht="39.75" customHeight="1">
      <c r="A487" s="24"/>
      <c r="B487" s="33"/>
      <c r="C487" s="33"/>
      <c r="D487" s="34"/>
      <c r="E487" s="33"/>
      <c r="F487" s="2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ht="39.75" customHeight="1">
      <c r="A488" s="24"/>
      <c r="B488" s="33"/>
      <c r="C488" s="33"/>
      <c r="D488" s="34"/>
      <c r="E488" s="33"/>
      <c r="F488" s="27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ht="39.75" customHeight="1">
      <c r="A489" s="24"/>
      <c r="B489" s="33"/>
      <c r="C489" s="33"/>
      <c r="D489" s="34"/>
      <c r="E489" s="33"/>
      <c r="F489" s="2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ht="39.75" customHeight="1">
      <c r="A490" s="24"/>
      <c r="B490" s="33"/>
      <c r="C490" s="33"/>
      <c r="D490" s="34"/>
      <c r="E490" s="33"/>
      <c r="F490" s="27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ht="39.75" customHeight="1">
      <c r="A491" s="24"/>
      <c r="B491" s="33"/>
      <c r="C491" s="33"/>
      <c r="D491" s="34"/>
      <c r="E491" s="33"/>
      <c r="F491" s="2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ht="39.75" customHeight="1">
      <c r="A492" s="24"/>
      <c r="B492" s="33"/>
      <c r="C492" s="33"/>
      <c r="D492" s="34"/>
      <c r="E492" s="33"/>
      <c r="F492" s="27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ht="39.75" customHeight="1">
      <c r="A493" s="24"/>
      <c r="B493" s="33"/>
      <c r="C493" s="33"/>
      <c r="D493" s="34"/>
      <c r="E493" s="33"/>
      <c r="F493" s="2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ht="39.75" customHeight="1">
      <c r="A494" s="24"/>
      <c r="B494" s="33"/>
      <c r="C494" s="33"/>
      <c r="D494" s="34"/>
      <c r="E494" s="33"/>
      <c r="F494" s="27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ht="39.75" customHeight="1">
      <c r="A495" s="24"/>
      <c r="B495" s="33"/>
      <c r="C495" s="33"/>
      <c r="D495" s="34"/>
      <c r="E495" s="33"/>
      <c r="F495" s="2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ht="39.75" customHeight="1">
      <c r="A496" s="24"/>
      <c r="B496" s="33"/>
      <c r="C496" s="33"/>
      <c r="D496" s="34"/>
      <c r="E496" s="33"/>
      <c r="F496" s="27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ht="39.75" customHeight="1">
      <c r="A497" s="24"/>
      <c r="B497" s="33"/>
      <c r="C497" s="33"/>
      <c r="D497" s="34"/>
      <c r="E497" s="33"/>
      <c r="F497" s="2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ht="39.75" customHeight="1">
      <c r="A498" s="24"/>
      <c r="B498" s="33"/>
      <c r="C498" s="33"/>
      <c r="D498" s="34"/>
      <c r="E498" s="33"/>
      <c r="F498" s="27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ht="39.75" customHeight="1">
      <c r="A499" s="24"/>
      <c r="B499" s="33"/>
      <c r="C499" s="33"/>
      <c r="D499" s="34"/>
      <c r="E499" s="33"/>
      <c r="F499" s="2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ht="39.75" customHeight="1">
      <c r="A500" s="24"/>
      <c r="B500" s="33"/>
      <c r="C500" s="33"/>
      <c r="D500" s="34"/>
      <c r="E500" s="33"/>
      <c r="F500" s="27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ht="39.75" customHeight="1">
      <c r="A501" s="24"/>
      <c r="B501" s="33"/>
      <c r="C501" s="33"/>
      <c r="D501" s="34"/>
      <c r="E501" s="33"/>
      <c r="F501" s="2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ht="39.75" customHeight="1">
      <c r="A502" s="24"/>
      <c r="B502" s="33"/>
      <c r="C502" s="33"/>
      <c r="D502" s="34"/>
      <c r="E502" s="33"/>
      <c r="F502" s="27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ht="39.75" customHeight="1">
      <c r="A503" s="24"/>
      <c r="B503" s="33"/>
      <c r="C503" s="33"/>
      <c r="D503" s="34"/>
      <c r="E503" s="33"/>
      <c r="F503" s="2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ht="39.75" customHeight="1">
      <c r="A504" s="24"/>
      <c r="B504" s="33"/>
      <c r="C504" s="33"/>
      <c r="D504" s="34"/>
      <c r="E504" s="33"/>
      <c r="F504" s="27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ht="39.75" customHeight="1">
      <c r="A505" s="24"/>
      <c r="B505" s="33"/>
      <c r="C505" s="33"/>
      <c r="D505" s="34"/>
      <c r="E505" s="33"/>
      <c r="F505" s="27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ht="39.75" customHeight="1">
      <c r="A506" s="24"/>
      <c r="B506" s="33"/>
      <c r="C506" s="33"/>
      <c r="D506" s="34"/>
      <c r="E506" s="33"/>
      <c r="F506" s="27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ht="39.75" customHeight="1">
      <c r="A507" s="24"/>
      <c r="B507" s="33"/>
      <c r="C507" s="33"/>
      <c r="D507" s="34"/>
      <c r="E507" s="33"/>
      <c r="F507" s="27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ht="39.75" customHeight="1">
      <c r="A508" s="24"/>
      <c r="B508" s="33"/>
      <c r="C508" s="33"/>
      <c r="D508" s="34"/>
      <c r="E508" s="33"/>
      <c r="F508" s="27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ht="39.75" customHeight="1">
      <c r="A509" s="24"/>
      <c r="B509" s="33"/>
      <c r="C509" s="33"/>
      <c r="D509" s="34"/>
      <c r="E509" s="33"/>
      <c r="F509" s="27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ht="39.75" customHeight="1">
      <c r="A510" s="24"/>
      <c r="B510" s="33"/>
      <c r="C510" s="33"/>
      <c r="D510" s="34"/>
      <c r="E510" s="33"/>
      <c r="F510" s="27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ht="39.75" customHeight="1">
      <c r="A511" s="24"/>
      <c r="B511" s="33"/>
      <c r="C511" s="33"/>
      <c r="D511" s="34"/>
      <c r="E511" s="33"/>
      <c r="F511" s="27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ht="39.75" customHeight="1">
      <c r="A512" s="24"/>
      <c r="B512" s="33"/>
      <c r="C512" s="33"/>
      <c r="D512" s="34"/>
      <c r="E512" s="33"/>
      <c r="F512" s="27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ht="39.75" customHeight="1">
      <c r="A513" s="24"/>
      <c r="B513" s="33"/>
      <c r="C513" s="33"/>
      <c r="D513" s="34"/>
      <c r="E513" s="33"/>
      <c r="F513" s="27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ht="39.75" customHeight="1">
      <c r="A514" s="24"/>
      <c r="B514" s="33"/>
      <c r="C514" s="33"/>
      <c r="D514" s="34"/>
      <c r="E514" s="33"/>
      <c r="F514" s="27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ht="39.75" customHeight="1">
      <c r="A515" s="24"/>
      <c r="B515" s="33"/>
      <c r="C515" s="33"/>
      <c r="D515" s="34"/>
      <c r="E515" s="33"/>
      <c r="F515" s="27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ht="39.75" customHeight="1">
      <c r="A516" s="24"/>
      <c r="B516" s="33"/>
      <c r="C516" s="33"/>
      <c r="D516" s="34"/>
      <c r="E516" s="33"/>
      <c r="F516" s="27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ht="39.75" customHeight="1">
      <c r="A517" s="24"/>
      <c r="B517" s="33"/>
      <c r="C517" s="33"/>
      <c r="D517" s="34"/>
      <c r="E517" s="33"/>
      <c r="F517" s="27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ht="39.75" customHeight="1">
      <c r="A518" s="24"/>
      <c r="B518" s="33"/>
      <c r="C518" s="33"/>
      <c r="D518" s="34"/>
      <c r="E518" s="33"/>
      <c r="F518" s="27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ht="39.75" customHeight="1">
      <c r="A519" s="24"/>
      <c r="B519" s="33"/>
      <c r="C519" s="33"/>
      <c r="D519" s="34"/>
      <c r="E519" s="33"/>
      <c r="F519" s="27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ht="39.75" customHeight="1">
      <c r="A520" s="24"/>
      <c r="B520" s="33"/>
      <c r="C520" s="33"/>
      <c r="D520" s="34"/>
      <c r="E520" s="33"/>
      <c r="F520" s="27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ht="39.75" customHeight="1">
      <c r="A521" s="24"/>
      <c r="B521" s="33"/>
      <c r="C521" s="33"/>
      <c r="D521" s="34"/>
      <c r="E521" s="33"/>
      <c r="F521" s="27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ht="39.75" customHeight="1">
      <c r="A522" s="24"/>
      <c r="B522" s="33"/>
      <c r="C522" s="33"/>
      <c r="D522" s="34"/>
      <c r="E522" s="33"/>
      <c r="F522" s="27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ht="39.75" customHeight="1">
      <c r="A523" s="24"/>
      <c r="B523" s="33"/>
      <c r="C523" s="33"/>
      <c r="D523" s="34"/>
      <c r="E523" s="33"/>
      <c r="F523" s="27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ht="39.75" customHeight="1">
      <c r="A524" s="24"/>
      <c r="B524" s="33"/>
      <c r="C524" s="33"/>
      <c r="D524" s="34"/>
      <c r="E524" s="33"/>
      <c r="F524" s="27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ht="39.75" customHeight="1">
      <c r="A525" s="24"/>
      <c r="B525" s="33"/>
      <c r="C525" s="33"/>
      <c r="D525" s="34"/>
      <c r="E525" s="33"/>
      <c r="F525" s="27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ht="39.75" customHeight="1">
      <c r="A526" s="24"/>
      <c r="B526" s="33"/>
      <c r="C526" s="33"/>
      <c r="D526" s="34"/>
      <c r="E526" s="33"/>
      <c r="F526" s="27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ht="39.75" customHeight="1">
      <c r="A527" s="24"/>
      <c r="B527" s="33"/>
      <c r="C527" s="33"/>
      <c r="D527" s="34"/>
      <c r="E527" s="33"/>
      <c r="F527" s="27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ht="39.75" customHeight="1">
      <c r="A528" s="24"/>
      <c r="B528" s="33"/>
      <c r="C528" s="33"/>
      <c r="D528" s="34"/>
      <c r="E528" s="33"/>
      <c r="F528" s="27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ht="39.75" customHeight="1">
      <c r="A529" s="24"/>
      <c r="B529" s="33"/>
      <c r="C529" s="33"/>
      <c r="D529" s="34"/>
      <c r="E529" s="33"/>
      <c r="F529" s="27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ht="39.75" customHeight="1">
      <c r="A530" s="24"/>
      <c r="B530" s="33"/>
      <c r="C530" s="33"/>
      <c r="D530" s="34"/>
      <c r="E530" s="33"/>
      <c r="F530" s="27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ht="39.75" customHeight="1">
      <c r="A531" s="24"/>
      <c r="B531" s="33"/>
      <c r="C531" s="33"/>
      <c r="D531" s="34"/>
      <c r="E531" s="33"/>
      <c r="F531" s="27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ht="39.75" customHeight="1">
      <c r="A532" s="24"/>
      <c r="B532" s="33"/>
      <c r="C532" s="33"/>
      <c r="D532" s="34"/>
      <c r="E532" s="33"/>
      <c r="F532" s="27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ht="39.75" customHeight="1">
      <c r="A533" s="24"/>
      <c r="B533" s="33"/>
      <c r="C533" s="33"/>
      <c r="D533" s="34"/>
      <c r="E533" s="33"/>
      <c r="F533" s="27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ht="39.75" customHeight="1">
      <c r="A534" s="24"/>
      <c r="B534" s="33"/>
      <c r="C534" s="33"/>
      <c r="D534" s="34"/>
      <c r="E534" s="33"/>
      <c r="F534" s="27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ht="39.75" customHeight="1">
      <c r="A535" s="24"/>
      <c r="B535" s="33"/>
      <c r="C535" s="33"/>
      <c r="D535" s="34"/>
      <c r="E535" s="33"/>
      <c r="F535" s="27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ht="39.75" customHeight="1">
      <c r="A536" s="24"/>
      <c r="B536" s="33"/>
      <c r="C536" s="33"/>
      <c r="D536" s="34"/>
      <c r="E536" s="33"/>
      <c r="F536" s="27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ht="39.75" customHeight="1">
      <c r="A537" s="24"/>
      <c r="B537" s="33"/>
      <c r="C537" s="33"/>
      <c r="D537" s="34"/>
      <c r="E537" s="33"/>
      <c r="F537" s="27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ht="39.75" customHeight="1">
      <c r="A538" s="24"/>
      <c r="B538" s="33"/>
      <c r="C538" s="33"/>
      <c r="D538" s="34"/>
      <c r="E538" s="33"/>
      <c r="F538" s="27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ht="39.75" customHeight="1">
      <c r="A539" s="24"/>
      <c r="B539" s="33"/>
      <c r="C539" s="33"/>
      <c r="D539" s="34"/>
      <c r="E539" s="33"/>
      <c r="F539" s="27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ht="39.75" customHeight="1">
      <c r="A540" s="24"/>
      <c r="B540" s="33"/>
      <c r="C540" s="33"/>
      <c r="D540" s="34"/>
      <c r="E540" s="33"/>
      <c r="F540" s="27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ht="39.75" customHeight="1">
      <c r="A541" s="24"/>
      <c r="B541" s="33"/>
      <c r="C541" s="33"/>
      <c r="D541" s="34"/>
      <c r="E541" s="33"/>
      <c r="F541" s="27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ht="39.75" customHeight="1">
      <c r="A542" s="24"/>
      <c r="B542" s="33"/>
      <c r="C542" s="33"/>
      <c r="D542" s="34"/>
      <c r="E542" s="33"/>
      <c r="F542" s="27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ht="39.75" customHeight="1">
      <c r="A543" s="24"/>
      <c r="B543" s="33"/>
      <c r="C543" s="33"/>
      <c r="D543" s="34"/>
      <c r="E543" s="33"/>
      <c r="F543" s="27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ht="39.75" customHeight="1">
      <c r="A544" s="24"/>
      <c r="B544" s="33"/>
      <c r="C544" s="33"/>
      <c r="D544" s="34"/>
      <c r="E544" s="33"/>
      <c r="F544" s="27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ht="39.75" customHeight="1">
      <c r="A545" s="24"/>
      <c r="B545" s="33"/>
      <c r="C545" s="33"/>
      <c r="D545" s="34"/>
      <c r="E545" s="33"/>
      <c r="F545" s="27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ht="39.75" customHeight="1">
      <c r="A546" s="24"/>
      <c r="B546" s="33"/>
      <c r="C546" s="33"/>
      <c r="D546" s="34"/>
      <c r="E546" s="33"/>
      <c r="F546" s="27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ht="39.75" customHeight="1">
      <c r="A547" s="24"/>
      <c r="B547" s="33"/>
      <c r="C547" s="33"/>
      <c r="D547" s="34"/>
      <c r="E547" s="33"/>
      <c r="F547" s="27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ht="39.75" customHeight="1">
      <c r="A548" s="24"/>
      <c r="B548" s="33"/>
      <c r="C548" s="33"/>
      <c r="D548" s="34"/>
      <c r="E548" s="33"/>
      <c r="F548" s="27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ht="39.75" customHeight="1">
      <c r="A549" s="24"/>
      <c r="B549" s="33"/>
      <c r="C549" s="33"/>
      <c r="D549" s="34"/>
      <c r="E549" s="33"/>
      <c r="F549" s="27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ht="39.75" customHeight="1">
      <c r="A550" s="24"/>
      <c r="B550" s="33"/>
      <c r="C550" s="33"/>
      <c r="D550" s="34"/>
      <c r="E550" s="33"/>
      <c r="F550" s="27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ht="39.75" customHeight="1">
      <c r="A551" s="24"/>
      <c r="B551" s="33"/>
      <c r="C551" s="33"/>
      <c r="D551" s="34"/>
      <c r="E551" s="33"/>
      <c r="F551" s="27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ht="39.75" customHeight="1">
      <c r="A552" s="24"/>
      <c r="B552" s="33"/>
      <c r="C552" s="33"/>
      <c r="D552" s="34"/>
      <c r="E552" s="33"/>
      <c r="F552" s="27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ht="39.75" customHeight="1">
      <c r="A553" s="24"/>
      <c r="B553" s="33"/>
      <c r="C553" s="33"/>
      <c r="D553" s="34"/>
      <c r="E553" s="33"/>
      <c r="F553" s="27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ht="39.75" customHeight="1">
      <c r="A554" s="24"/>
      <c r="B554" s="33"/>
      <c r="C554" s="33"/>
      <c r="D554" s="34"/>
      <c r="E554" s="33"/>
      <c r="F554" s="27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ht="39.75" customHeight="1">
      <c r="A555" s="24"/>
      <c r="B555" s="33"/>
      <c r="C555" s="33"/>
      <c r="D555" s="34"/>
      <c r="E555" s="33"/>
      <c r="F555" s="27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ht="39.75" customHeight="1">
      <c r="A556" s="24"/>
      <c r="B556" s="33"/>
      <c r="C556" s="33"/>
      <c r="D556" s="34"/>
      <c r="E556" s="33"/>
      <c r="F556" s="27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ht="39.75" customHeight="1">
      <c r="A557" s="24"/>
      <c r="B557" s="33"/>
      <c r="C557" s="33"/>
      <c r="D557" s="34"/>
      <c r="E557" s="33"/>
      <c r="F557" s="27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ht="39.75" customHeight="1">
      <c r="A558" s="24"/>
      <c r="B558" s="33"/>
      <c r="C558" s="33"/>
      <c r="D558" s="34"/>
      <c r="E558" s="33"/>
      <c r="F558" s="27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ht="39.75" customHeight="1">
      <c r="A559" s="24"/>
      <c r="B559" s="33"/>
      <c r="C559" s="33"/>
      <c r="D559" s="34"/>
      <c r="E559" s="33"/>
      <c r="F559" s="27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ht="39.75" customHeight="1">
      <c r="A560" s="24"/>
      <c r="B560" s="33"/>
      <c r="C560" s="33"/>
      <c r="D560" s="34"/>
      <c r="E560" s="33"/>
      <c r="F560" s="27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ht="39.75" customHeight="1">
      <c r="A561" s="24"/>
      <c r="B561" s="33"/>
      <c r="C561" s="33"/>
      <c r="D561" s="34"/>
      <c r="E561" s="33"/>
      <c r="F561" s="27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ht="39.75" customHeight="1">
      <c r="A562" s="24"/>
      <c r="B562" s="33"/>
      <c r="C562" s="33"/>
      <c r="D562" s="34"/>
      <c r="E562" s="33"/>
      <c r="F562" s="27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ht="39.75" customHeight="1">
      <c r="A563" s="24"/>
      <c r="B563" s="33"/>
      <c r="C563" s="33"/>
      <c r="D563" s="34"/>
      <c r="E563" s="33"/>
      <c r="F563" s="27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ht="39.75" customHeight="1">
      <c r="A564" s="24"/>
      <c r="B564" s="33"/>
      <c r="C564" s="33"/>
      <c r="D564" s="34"/>
      <c r="E564" s="33"/>
      <c r="F564" s="27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ht="39.75" customHeight="1">
      <c r="A565" s="24"/>
      <c r="B565" s="33"/>
      <c r="C565" s="33"/>
      <c r="D565" s="34"/>
      <c r="E565" s="33"/>
      <c r="F565" s="27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ht="39.75" customHeight="1">
      <c r="A566" s="24"/>
      <c r="B566" s="33"/>
      <c r="C566" s="33"/>
      <c r="D566" s="34"/>
      <c r="E566" s="33"/>
      <c r="F566" s="27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ht="39.75" customHeight="1">
      <c r="A567" s="24"/>
      <c r="B567" s="33"/>
      <c r="C567" s="33"/>
      <c r="D567" s="34"/>
      <c r="E567" s="33"/>
      <c r="F567" s="27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ht="39.75" customHeight="1">
      <c r="A568" s="24"/>
      <c r="B568" s="33"/>
      <c r="C568" s="33"/>
      <c r="D568" s="34"/>
      <c r="E568" s="33"/>
      <c r="F568" s="27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ht="39.75" customHeight="1">
      <c r="A569" s="24"/>
      <c r="B569" s="33"/>
      <c r="C569" s="33"/>
      <c r="D569" s="34"/>
      <c r="E569" s="33"/>
      <c r="F569" s="27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ht="39.75" customHeight="1">
      <c r="A570" s="24"/>
      <c r="B570" s="33"/>
      <c r="C570" s="33"/>
      <c r="D570" s="34"/>
      <c r="E570" s="33"/>
      <c r="F570" s="27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ht="39.75" customHeight="1">
      <c r="A571" s="24"/>
      <c r="B571" s="33"/>
      <c r="C571" s="33"/>
      <c r="D571" s="34"/>
      <c r="E571" s="33"/>
      <c r="F571" s="27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ht="39.75" customHeight="1">
      <c r="A572" s="24"/>
      <c r="B572" s="33"/>
      <c r="C572" s="33"/>
      <c r="D572" s="34"/>
      <c r="E572" s="33"/>
      <c r="F572" s="27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ht="39.75" customHeight="1">
      <c r="A573" s="24"/>
      <c r="B573" s="33"/>
      <c r="C573" s="33"/>
      <c r="D573" s="34"/>
      <c r="E573" s="33"/>
      <c r="F573" s="27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ht="39.75" customHeight="1">
      <c r="A574" s="24"/>
      <c r="B574" s="33"/>
      <c r="C574" s="33"/>
      <c r="D574" s="34"/>
      <c r="E574" s="33"/>
      <c r="F574" s="27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ht="39.75" customHeight="1">
      <c r="A575" s="24"/>
      <c r="B575" s="33"/>
      <c r="C575" s="33"/>
      <c r="D575" s="34"/>
      <c r="E575" s="33"/>
      <c r="F575" s="27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ht="39.75" customHeight="1">
      <c r="A576" s="24"/>
      <c r="B576" s="33"/>
      <c r="C576" s="33"/>
      <c r="D576" s="34"/>
      <c r="E576" s="33"/>
      <c r="F576" s="27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ht="39.75" customHeight="1">
      <c r="A577" s="24"/>
      <c r="B577" s="33"/>
      <c r="C577" s="33"/>
      <c r="D577" s="34"/>
      <c r="E577" s="33"/>
      <c r="F577" s="27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ht="39.75" customHeight="1">
      <c r="A578" s="24"/>
      <c r="B578" s="33"/>
      <c r="C578" s="33"/>
      <c r="D578" s="34"/>
      <c r="E578" s="33"/>
      <c r="F578" s="27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ht="39.75" customHeight="1">
      <c r="A579" s="24"/>
      <c r="B579" s="33"/>
      <c r="C579" s="33"/>
      <c r="D579" s="34"/>
      <c r="E579" s="33"/>
      <c r="F579" s="27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ht="39.75" customHeight="1">
      <c r="A580" s="24"/>
      <c r="B580" s="33"/>
      <c r="C580" s="33"/>
      <c r="D580" s="34"/>
      <c r="E580" s="33"/>
      <c r="F580" s="27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ht="39.75" customHeight="1">
      <c r="A581" s="24"/>
      <c r="B581" s="33"/>
      <c r="C581" s="33"/>
      <c r="D581" s="34"/>
      <c r="E581" s="33"/>
      <c r="F581" s="27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ht="39.75" customHeight="1">
      <c r="A582" s="24"/>
      <c r="B582" s="33"/>
      <c r="C582" s="33"/>
      <c r="D582" s="34"/>
      <c r="E582" s="33"/>
      <c r="F582" s="27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ht="39.75" customHeight="1">
      <c r="A583" s="24"/>
      <c r="B583" s="33"/>
      <c r="C583" s="33"/>
      <c r="D583" s="34"/>
      <c r="E583" s="33"/>
      <c r="F583" s="27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ht="39.75" customHeight="1">
      <c r="A584" s="24"/>
      <c r="B584" s="33"/>
      <c r="C584" s="33"/>
      <c r="D584" s="34"/>
      <c r="E584" s="33"/>
      <c r="F584" s="27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ht="39.75" customHeight="1">
      <c r="A585" s="24"/>
      <c r="B585" s="33"/>
      <c r="C585" s="33"/>
      <c r="D585" s="34"/>
      <c r="E585" s="33"/>
      <c r="F585" s="27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ht="39.75" customHeight="1">
      <c r="A586" s="24"/>
      <c r="B586" s="33"/>
      <c r="C586" s="33"/>
      <c r="D586" s="34"/>
      <c r="E586" s="33"/>
      <c r="F586" s="27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ht="39.75" customHeight="1">
      <c r="A587" s="24"/>
      <c r="B587" s="33"/>
      <c r="C587" s="33"/>
      <c r="D587" s="34"/>
      <c r="E587" s="33"/>
      <c r="F587" s="27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ht="39.75" customHeight="1">
      <c r="A588" s="24"/>
      <c r="B588" s="33"/>
      <c r="C588" s="33"/>
      <c r="D588" s="34"/>
      <c r="E588" s="33"/>
      <c r="F588" s="27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ht="39.75" customHeight="1">
      <c r="A589" s="24"/>
      <c r="B589" s="33"/>
      <c r="C589" s="33"/>
      <c r="D589" s="34"/>
      <c r="E589" s="33"/>
      <c r="F589" s="27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ht="39.75" customHeight="1">
      <c r="A590" s="24"/>
      <c r="B590" s="33"/>
      <c r="C590" s="33"/>
      <c r="D590" s="34"/>
      <c r="E590" s="33"/>
      <c r="F590" s="27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ht="39.75" customHeight="1">
      <c r="A591" s="24"/>
      <c r="B591" s="33"/>
      <c r="C591" s="33"/>
      <c r="D591" s="34"/>
      <c r="E591" s="33"/>
      <c r="F591" s="27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ht="39.75" customHeight="1">
      <c r="A592" s="24"/>
      <c r="B592" s="33"/>
      <c r="C592" s="33"/>
      <c r="D592" s="34"/>
      <c r="E592" s="33"/>
      <c r="F592" s="27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ht="39.75" customHeight="1">
      <c r="A593" s="24"/>
      <c r="B593" s="33"/>
      <c r="C593" s="33"/>
      <c r="D593" s="34"/>
      <c r="E593" s="33"/>
      <c r="F593" s="27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ht="39.75" customHeight="1">
      <c r="A594" s="24"/>
      <c r="B594" s="33"/>
      <c r="C594" s="33"/>
      <c r="D594" s="34"/>
      <c r="E594" s="33"/>
      <c r="F594" s="27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ht="39.75" customHeight="1">
      <c r="A595" s="24"/>
      <c r="B595" s="33"/>
      <c r="C595" s="33"/>
      <c r="D595" s="34"/>
      <c r="E595" s="33"/>
      <c r="F595" s="27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ht="39.75" customHeight="1">
      <c r="A596" s="24"/>
      <c r="B596" s="33"/>
      <c r="C596" s="33"/>
      <c r="D596" s="34"/>
      <c r="E596" s="33"/>
      <c r="F596" s="27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ht="39.75" customHeight="1">
      <c r="A597" s="24"/>
      <c r="B597" s="33"/>
      <c r="C597" s="33"/>
      <c r="D597" s="34"/>
      <c r="E597" s="33"/>
      <c r="F597" s="27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ht="39.75" customHeight="1">
      <c r="A598" s="24"/>
      <c r="B598" s="33"/>
      <c r="C598" s="33"/>
      <c r="D598" s="34"/>
      <c r="E598" s="33"/>
      <c r="F598" s="27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ht="39.75" customHeight="1">
      <c r="A599" s="24"/>
      <c r="B599" s="33"/>
      <c r="C599" s="33"/>
      <c r="D599" s="34"/>
      <c r="E599" s="33"/>
      <c r="F599" s="27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ht="39.75" customHeight="1">
      <c r="A600" s="24"/>
      <c r="B600" s="33"/>
      <c r="C600" s="33"/>
      <c r="D600" s="34"/>
      <c r="E600" s="33"/>
      <c r="F600" s="27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ht="39.75" customHeight="1">
      <c r="A601" s="24"/>
      <c r="B601" s="33"/>
      <c r="C601" s="33"/>
      <c r="D601" s="34"/>
      <c r="E601" s="33"/>
      <c r="F601" s="27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ht="39.75" customHeight="1">
      <c r="A602" s="24"/>
      <c r="B602" s="33"/>
      <c r="C602" s="33"/>
      <c r="D602" s="34"/>
      <c r="E602" s="33"/>
      <c r="F602" s="27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ht="39.75" customHeight="1">
      <c r="A603" s="24"/>
      <c r="B603" s="33"/>
      <c r="C603" s="33"/>
      <c r="D603" s="34"/>
      <c r="E603" s="33"/>
      <c r="F603" s="27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ht="39.75" customHeight="1">
      <c r="A604" s="24"/>
      <c r="B604" s="33"/>
      <c r="C604" s="33"/>
      <c r="D604" s="34"/>
      <c r="E604" s="33"/>
      <c r="F604" s="27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ht="39.75" customHeight="1">
      <c r="A605" s="24"/>
      <c r="B605" s="33"/>
      <c r="C605" s="33"/>
      <c r="D605" s="34"/>
      <c r="E605" s="33"/>
      <c r="F605" s="27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ht="39.75" customHeight="1">
      <c r="A606" s="24"/>
      <c r="B606" s="33"/>
      <c r="C606" s="33"/>
      <c r="D606" s="34"/>
      <c r="E606" s="33"/>
      <c r="F606" s="27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ht="39.75" customHeight="1">
      <c r="A607" s="24"/>
      <c r="B607" s="33"/>
      <c r="C607" s="33"/>
      <c r="D607" s="34"/>
      <c r="E607" s="33"/>
      <c r="F607" s="27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ht="39.75" customHeight="1">
      <c r="A608" s="24"/>
      <c r="B608" s="33"/>
      <c r="C608" s="33"/>
      <c r="D608" s="34"/>
      <c r="E608" s="33"/>
      <c r="F608" s="27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ht="39.75" customHeight="1">
      <c r="A609" s="24"/>
      <c r="B609" s="33"/>
      <c r="C609" s="33"/>
      <c r="D609" s="34"/>
      <c r="E609" s="33"/>
      <c r="F609" s="27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ht="39.75" customHeight="1">
      <c r="A610" s="24"/>
      <c r="B610" s="33"/>
      <c r="C610" s="33"/>
      <c r="D610" s="34"/>
      <c r="E610" s="33"/>
      <c r="F610" s="27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ht="39.75" customHeight="1">
      <c r="A611" s="24"/>
      <c r="B611" s="33"/>
      <c r="C611" s="33"/>
      <c r="D611" s="34"/>
      <c r="E611" s="33"/>
      <c r="F611" s="27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ht="39.75" customHeight="1">
      <c r="A612" s="24"/>
      <c r="B612" s="33"/>
      <c r="C612" s="33"/>
      <c r="D612" s="34"/>
      <c r="E612" s="33"/>
      <c r="F612" s="27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ht="39.75" customHeight="1">
      <c r="A613" s="24"/>
      <c r="B613" s="33"/>
      <c r="C613" s="33"/>
      <c r="D613" s="34"/>
      <c r="E613" s="33"/>
      <c r="F613" s="27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ht="39.75" customHeight="1">
      <c r="A614" s="24"/>
      <c r="B614" s="33"/>
      <c r="C614" s="33"/>
      <c r="D614" s="34"/>
      <c r="E614" s="33"/>
      <c r="F614" s="27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ht="39.75" customHeight="1">
      <c r="A615" s="24"/>
      <c r="B615" s="33"/>
      <c r="C615" s="33"/>
      <c r="D615" s="34"/>
      <c r="E615" s="33"/>
      <c r="F615" s="27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ht="39.75" customHeight="1">
      <c r="A616" s="24"/>
      <c r="B616" s="33"/>
      <c r="C616" s="33"/>
      <c r="D616" s="34"/>
      <c r="E616" s="33"/>
      <c r="F616" s="27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ht="39.75" customHeight="1">
      <c r="A617" s="24"/>
      <c r="B617" s="33"/>
      <c r="C617" s="33"/>
      <c r="D617" s="34"/>
      <c r="E617" s="33"/>
      <c r="F617" s="27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ht="39.75" customHeight="1">
      <c r="A618" s="24"/>
      <c r="B618" s="33"/>
      <c r="C618" s="33"/>
      <c r="D618" s="34"/>
      <c r="E618" s="33"/>
      <c r="F618" s="27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ht="39.75" customHeight="1">
      <c r="A619" s="24"/>
      <c r="B619" s="33"/>
      <c r="C619" s="33"/>
      <c r="D619" s="34"/>
      <c r="E619" s="33"/>
      <c r="F619" s="27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ht="39.75" customHeight="1">
      <c r="A620" s="24"/>
      <c r="B620" s="33"/>
      <c r="C620" s="33"/>
      <c r="D620" s="34"/>
      <c r="E620" s="33"/>
      <c r="F620" s="27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ht="39.75" customHeight="1">
      <c r="A621" s="24"/>
      <c r="B621" s="33"/>
      <c r="C621" s="33"/>
      <c r="D621" s="34"/>
      <c r="E621" s="33"/>
      <c r="F621" s="27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ht="39.75" customHeight="1">
      <c r="A622" s="24"/>
      <c r="B622" s="33"/>
      <c r="C622" s="33"/>
      <c r="D622" s="34"/>
      <c r="E622" s="33"/>
      <c r="F622" s="27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ht="39.75" customHeight="1">
      <c r="A623" s="24"/>
      <c r="B623" s="33"/>
      <c r="C623" s="33"/>
      <c r="D623" s="34"/>
      <c r="E623" s="33"/>
      <c r="F623" s="27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ht="39.75" customHeight="1">
      <c r="A624" s="24"/>
      <c r="B624" s="33"/>
      <c r="C624" s="33"/>
      <c r="D624" s="34"/>
      <c r="E624" s="33"/>
      <c r="F624" s="27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ht="39.75" customHeight="1">
      <c r="A625" s="24"/>
      <c r="B625" s="33"/>
      <c r="C625" s="33"/>
      <c r="D625" s="34"/>
      <c r="E625" s="33"/>
      <c r="F625" s="27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ht="39.75" customHeight="1">
      <c r="A626" s="24"/>
      <c r="B626" s="33"/>
      <c r="C626" s="33"/>
      <c r="D626" s="34"/>
      <c r="E626" s="33"/>
      <c r="F626" s="27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ht="39.75" customHeight="1">
      <c r="A627" s="24"/>
      <c r="B627" s="33"/>
      <c r="C627" s="33"/>
      <c r="D627" s="34"/>
      <c r="E627" s="33"/>
      <c r="F627" s="27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ht="39.75" customHeight="1">
      <c r="A628" s="24"/>
      <c r="B628" s="33"/>
      <c r="C628" s="33"/>
      <c r="D628" s="34"/>
      <c r="E628" s="33"/>
      <c r="F628" s="27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ht="39.75" customHeight="1">
      <c r="A629" s="24"/>
      <c r="B629" s="33"/>
      <c r="C629" s="33"/>
      <c r="D629" s="34"/>
      <c r="E629" s="33"/>
      <c r="F629" s="27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ht="39.75" customHeight="1">
      <c r="A630" s="24"/>
      <c r="B630" s="33"/>
      <c r="C630" s="33"/>
      <c r="D630" s="34"/>
      <c r="E630" s="33"/>
      <c r="F630" s="27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ht="39.75" customHeight="1">
      <c r="A631" s="24"/>
      <c r="B631" s="33"/>
      <c r="C631" s="33"/>
      <c r="D631" s="34"/>
      <c r="E631" s="33"/>
      <c r="F631" s="27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ht="39.75" customHeight="1">
      <c r="A632" s="24"/>
      <c r="B632" s="33"/>
      <c r="C632" s="33"/>
      <c r="D632" s="34"/>
      <c r="E632" s="33"/>
      <c r="F632" s="27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ht="39.75" customHeight="1">
      <c r="A633" s="24"/>
      <c r="B633" s="33"/>
      <c r="C633" s="33"/>
      <c r="D633" s="34"/>
      <c r="E633" s="33"/>
      <c r="F633" s="27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ht="39.75" customHeight="1">
      <c r="A634" s="24"/>
      <c r="B634" s="33"/>
      <c r="C634" s="33"/>
      <c r="D634" s="34"/>
      <c r="E634" s="33"/>
      <c r="F634" s="27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ht="39.75" customHeight="1">
      <c r="A635" s="24"/>
      <c r="B635" s="33"/>
      <c r="C635" s="33"/>
      <c r="D635" s="34"/>
      <c r="E635" s="33"/>
      <c r="F635" s="27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ht="39.75" customHeight="1">
      <c r="A636" s="24"/>
      <c r="B636" s="33"/>
      <c r="C636" s="33"/>
      <c r="D636" s="34"/>
      <c r="E636" s="33"/>
      <c r="F636" s="27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ht="39.75" customHeight="1">
      <c r="A637" s="24"/>
      <c r="B637" s="33"/>
      <c r="C637" s="33"/>
      <c r="D637" s="34"/>
      <c r="E637" s="33"/>
      <c r="F637" s="27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ht="39.75" customHeight="1">
      <c r="A638" s="24"/>
      <c r="B638" s="33"/>
      <c r="C638" s="33"/>
      <c r="D638" s="34"/>
      <c r="E638" s="33"/>
      <c r="F638" s="27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ht="39.75" customHeight="1">
      <c r="A639" s="24"/>
      <c r="B639" s="33"/>
      <c r="C639" s="33"/>
      <c r="D639" s="34"/>
      <c r="E639" s="33"/>
      <c r="F639" s="27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ht="39.75" customHeight="1">
      <c r="A640" s="24"/>
      <c r="B640" s="33"/>
      <c r="C640" s="33"/>
      <c r="D640" s="34"/>
      <c r="E640" s="33"/>
      <c r="F640" s="27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ht="39.75" customHeight="1">
      <c r="A641" s="24"/>
      <c r="B641" s="33"/>
      <c r="C641" s="33"/>
      <c r="D641" s="34"/>
      <c r="E641" s="33"/>
      <c r="F641" s="27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ht="39.75" customHeight="1">
      <c r="A642" s="24"/>
      <c r="B642" s="33"/>
      <c r="C642" s="33"/>
      <c r="D642" s="34"/>
      <c r="E642" s="33"/>
      <c r="F642" s="27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ht="39.75" customHeight="1">
      <c r="A643" s="24"/>
      <c r="B643" s="33"/>
      <c r="C643" s="33"/>
      <c r="D643" s="34"/>
      <c r="E643" s="33"/>
      <c r="F643" s="27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ht="39.75" customHeight="1">
      <c r="A644" s="24"/>
      <c r="B644" s="33"/>
      <c r="C644" s="33"/>
      <c r="D644" s="34"/>
      <c r="E644" s="33"/>
      <c r="F644" s="27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ht="39.75" customHeight="1">
      <c r="A645" s="24"/>
      <c r="B645" s="33"/>
      <c r="C645" s="33"/>
      <c r="D645" s="34"/>
      <c r="E645" s="33"/>
      <c r="F645" s="27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ht="39.75" customHeight="1">
      <c r="A646" s="24"/>
      <c r="B646" s="33"/>
      <c r="C646" s="33"/>
      <c r="D646" s="34"/>
      <c r="E646" s="33"/>
      <c r="F646" s="27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ht="39.75" customHeight="1">
      <c r="A647" s="24"/>
      <c r="B647" s="33"/>
      <c r="C647" s="33"/>
      <c r="D647" s="34"/>
      <c r="E647" s="33"/>
      <c r="F647" s="27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ht="39.75" customHeight="1">
      <c r="A648" s="24"/>
      <c r="B648" s="33"/>
      <c r="C648" s="33"/>
      <c r="D648" s="34"/>
      <c r="E648" s="33"/>
      <c r="F648" s="27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ht="39.75" customHeight="1">
      <c r="A649" s="24"/>
      <c r="B649" s="33"/>
      <c r="C649" s="33"/>
      <c r="D649" s="34"/>
      <c r="E649" s="33"/>
      <c r="F649" s="27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ht="39.75" customHeight="1">
      <c r="A650" s="24"/>
      <c r="B650" s="33"/>
      <c r="C650" s="33"/>
      <c r="D650" s="34"/>
      <c r="E650" s="33"/>
      <c r="F650" s="27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ht="39.75" customHeight="1">
      <c r="A651" s="24"/>
      <c r="B651" s="33"/>
      <c r="C651" s="33"/>
      <c r="D651" s="34"/>
      <c r="E651" s="33"/>
      <c r="F651" s="27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ht="39.75" customHeight="1">
      <c r="A652" s="24"/>
      <c r="B652" s="33"/>
      <c r="C652" s="33"/>
      <c r="D652" s="34"/>
      <c r="E652" s="33"/>
      <c r="F652" s="27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ht="39.75" customHeight="1">
      <c r="A653" s="24"/>
      <c r="B653" s="33"/>
      <c r="C653" s="33"/>
      <c r="D653" s="34"/>
      <c r="E653" s="33"/>
      <c r="F653" s="27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ht="39.75" customHeight="1">
      <c r="A654" s="24"/>
      <c r="B654" s="33"/>
      <c r="C654" s="33"/>
      <c r="D654" s="34"/>
      <c r="E654" s="33"/>
      <c r="F654" s="27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ht="39.75" customHeight="1">
      <c r="A655" s="24"/>
      <c r="B655" s="33"/>
      <c r="C655" s="33"/>
      <c r="D655" s="34"/>
      <c r="E655" s="33"/>
      <c r="F655" s="27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ht="39.75" customHeight="1">
      <c r="A656" s="24"/>
      <c r="B656" s="33"/>
      <c r="C656" s="33"/>
      <c r="D656" s="34"/>
      <c r="E656" s="33"/>
      <c r="F656" s="27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ht="39.75" customHeight="1">
      <c r="A657" s="24"/>
      <c r="B657" s="33"/>
      <c r="C657" s="33"/>
      <c r="D657" s="34"/>
      <c r="E657" s="33"/>
      <c r="F657" s="27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ht="39.75" customHeight="1">
      <c r="A658" s="24"/>
      <c r="B658" s="33"/>
      <c r="C658" s="33"/>
      <c r="D658" s="34"/>
      <c r="E658" s="33"/>
      <c r="F658" s="27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ht="39.75" customHeight="1">
      <c r="A659" s="24"/>
      <c r="B659" s="33"/>
      <c r="C659" s="33"/>
      <c r="D659" s="34"/>
      <c r="E659" s="33"/>
      <c r="F659" s="27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ht="39.75" customHeight="1">
      <c r="A660" s="24"/>
      <c r="B660" s="33"/>
      <c r="C660" s="33"/>
      <c r="D660" s="34"/>
      <c r="E660" s="33"/>
      <c r="F660" s="27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ht="39.75" customHeight="1">
      <c r="A661" s="24"/>
      <c r="B661" s="33"/>
      <c r="C661" s="33"/>
      <c r="D661" s="34"/>
      <c r="E661" s="33"/>
      <c r="F661" s="27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ht="39.75" customHeight="1">
      <c r="A662" s="24"/>
      <c r="B662" s="33"/>
      <c r="C662" s="33"/>
      <c r="D662" s="34"/>
      <c r="E662" s="33"/>
      <c r="F662" s="27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ht="39.75" customHeight="1">
      <c r="A663" s="24"/>
      <c r="B663" s="33"/>
      <c r="C663" s="33"/>
      <c r="D663" s="34"/>
      <c r="E663" s="33"/>
      <c r="F663" s="27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ht="39.75" customHeight="1">
      <c r="A664" s="24"/>
      <c r="B664" s="33"/>
      <c r="C664" s="33"/>
      <c r="D664" s="34"/>
      <c r="E664" s="33"/>
      <c r="F664" s="27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ht="39.75" customHeight="1">
      <c r="A665" s="24"/>
      <c r="B665" s="33"/>
      <c r="C665" s="33"/>
      <c r="D665" s="34"/>
      <c r="E665" s="33"/>
      <c r="F665" s="27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ht="39.75" customHeight="1">
      <c r="A666" s="24"/>
      <c r="B666" s="33"/>
      <c r="C666" s="33"/>
      <c r="D666" s="34"/>
      <c r="E666" s="33"/>
      <c r="F666" s="27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ht="39.75" customHeight="1">
      <c r="A667" s="24"/>
      <c r="B667" s="33"/>
      <c r="C667" s="33"/>
      <c r="D667" s="34"/>
      <c r="E667" s="33"/>
      <c r="F667" s="27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ht="39.75" customHeight="1">
      <c r="A668" s="24"/>
      <c r="B668" s="33"/>
      <c r="C668" s="33"/>
      <c r="D668" s="34"/>
      <c r="E668" s="33"/>
      <c r="F668" s="27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ht="39.75" customHeight="1">
      <c r="A669" s="24"/>
      <c r="B669" s="33"/>
      <c r="C669" s="33"/>
      <c r="D669" s="34"/>
      <c r="E669" s="33"/>
      <c r="F669" s="27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ht="39.75" customHeight="1">
      <c r="A670" s="24"/>
      <c r="B670" s="33"/>
      <c r="C670" s="33"/>
      <c r="D670" s="34"/>
      <c r="E670" s="33"/>
      <c r="F670" s="27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ht="39.75" customHeight="1">
      <c r="A671" s="24"/>
      <c r="B671" s="33"/>
      <c r="C671" s="33"/>
      <c r="D671" s="34"/>
      <c r="E671" s="33"/>
      <c r="F671" s="27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ht="39.75" customHeight="1">
      <c r="A672" s="24"/>
      <c r="B672" s="33"/>
      <c r="C672" s="33"/>
      <c r="D672" s="34"/>
      <c r="E672" s="33"/>
      <c r="F672" s="27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ht="39.75" customHeight="1">
      <c r="A673" s="24"/>
      <c r="B673" s="33"/>
      <c r="C673" s="33"/>
      <c r="D673" s="34"/>
      <c r="E673" s="33"/>
      <c r="F673" s="27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ht="39.75" customHeight="1">
      <c r="A674" s="24"/>
      <c r="B674" s="33"/>
      <c r="C674" s="33"/>
      <c r="D674" s="34"/>
      <c r="E674" s="33"/>
      <c r="F674" s="27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ht="39.75" customHeight="1">
      <c r="A675" s="24"/>
      <c r="B675" s="33"/>
      <c r="C675" s="33"/>
      <c r="D675" s="34"/>
      <c r="E675" s="33"/>
      <c r="F675" s="27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ht="39.75" customHeight="1">
      <c r="A676" s="24"/>
      <c r="B676" s="33"/>
      <c r="C676" s="33"/>
      <c r="D676" s="34"/>
      <c r="E676" s="33"/>
      <c r="F676" s="27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ht="39.75" customHeight="1">
      <c r="A677" s="24"/>
      <c r="B677" s="33"/>
      <c r="C677" s="33"/>
      <c r="D677" s="34"/>
      <c r="E677" s="33"/>
      <c r="F677" s="27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ht="39.75" customHeight="1">
      <c r="A678" s="24"/>
      <c r="B678" s="33"/>
      <c r="C678" s="33"/>
      <c r="D678" s="34"/>
      <c r="E678" s="33"/>
      <c r="F678" s="27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ht="39.75" customHeight="1">
      <c r="A679" s="24"/>
      <c r="B679" s="33"/>
      <c r="C679" s="33"/>
      <c r="D679" s="34"/>
      <c r="E679" s="33"/>
      <c r="F679" s="27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ht="39.75" customHeight="1">
      <c r="A680" s="24"/>
      <c r="B680" s="33"/>
      <c r="C680" s="33"/>
      <c r="D680" s="34"/>
      <c r="E680" s="33"/>
      <c r="F680" s="27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ht="39.75" customHeight="1">
      <c r="A681" s="24"/>
      <c r="B681" s="33"/>
      <c r="C681" s="33"/>
      <c r="D681" s="34"/>
      <c r="E681" s="33"/>
      <c r="F681" s="27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ht="39.75" customHeight="1">
      <c r="A682" s="24"/>
      <c r="B682" s="33"/>
      <c r="C682" s="33"/>
      <c r="D682" s="34"/>
      <c r="E682" s="33"/>
      <c r="F682" s="27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ht="39.75" customHeight="1">
      <c r="A683" s="24"/>
      <c r="B683" s="33"/>
      <c r="C683" s="33"/>
      <c r="D683" s="34"/>
      <c r="E683" s="33"/>
      <c r="F683" s="27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ht="39.75" customHeight="1">
      <c r="A684" s="24"/>
      <c r="B684" s="33"/>
      <c r="C684" s="33"/>
      <c r="D684" s="34"/>
      <c r="E684" s="33"/>
      <c r="F684" s="27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ht="39.75" customHeight="1">
      <c r="A685" s="24"/>
      <c r="B685" s="33"/>
      <c r="C685" s="33"/>
      <c r="D685" s="34"/>
      <c r="E685" s="33"/>
      <c r="F685" s="27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ht="39.75" customHeight="1">
      <c r="A686" s="24"/>
      <c r="B686" s="33"/>
      <c r="C686" s="33"/>
      <c r="D686" s="34"/>
      <c r="E686" s="33"/>
      <c r="F686" s="27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ht="39.75" customHeight="1">
      <c r="A687" s="24"/>
      <c r="B687" s="33"/>
      <c r="C687" s="33"/>
      <c r="D687" s="34"/>
      <c r="E687" s="33"/>
      <c r="F687" s="27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ht="39.75" customHeight="1">
      <c r="A688" s="24"/>
      <c r="B688" s="33"/>
      <c r="C688" s="33"/>
      <c r="D688" s="34"/>
      <c r="E688" s="33"/>
      <c r="F688" s="27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ht="39.75" customHeight="1">
      <c r="A689" s="24"/>
      <c r="B689" s="33"/>
      <c r="C689" s="33"/>
      <c r="D689" s="34"/>
      <c r="E689" s="33"/>
      <c r="F689" s="27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ht="39.75" customHeight="1">
      <c r="A690" s="24"/>
      <c r="B690" s="33"/>
      <c r="C690" s="33"/>
      <c r="D690" s="34"/>
      <c r="E690" s="33"/>
      <c r="F690" s="27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ht="39.75" customHeight="1">
      <c r="A691" s="24"/>
      <c r="B691" s="33"/>
      <c r="C691" s="33"/>
      <c r="D691" s="34"/>
      <c r="E691" s="33"/>
      <c r="F691" s="27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ht="39.75" customHeight="1">
      <c r="A692" s="24"/>
      <c r="B692" s="33"/>
      <c r="C692" s="33"/>
      <c r="D692" s="34"/>
      <c r="E692" s="33"/>
      <c r="F692" s="27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ht="39.75" customHeight="1">
      <c r="A693" s="24"/>
      <c r="B693" s="33"/>
      <c r="C693" s="33"/>
      <c r="D693" s="34"/>
      <c r="E693" s="33"/>
      <c r="F693" s="27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ht="39.75" customHeight="1">
      <c r="A694" s="24"/>
      <c r="B694" s="33"/>
      <c r="C694" s="33"/>
      <c r="D694" s="34"/>
      <c r="E694" s="33"/>
      <c r="F694" s="27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ht="39.75" customHeight="1">
      <c r="A695" s="24"/>
      <c r="B695" s="33"/>
      <c r="C695" s="33"/>
      <c r="D695" s="34"/>
      <c r="E695" s="33"/>
      <c r="F695" s="27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ht="39.75" customHeight="1">
      <c r="A696" s="24"/>
      <c r="B696" s="33"/>
      <c r="C696" s="33"/>
      <c r="D696" s="34"/>
      <c r="E696" s="33"/>
      <c r="F696" s="27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ht="39.75" customHeight="1">
      <c r="A697" s="24"/>
      <c r="B697" s="33"/>
      <c r="C697" s="33"/>
      <c r="D697" s="34"/>
      <c r="E697" s="33"/>
      <c r="F697" s="27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ht="39.75" customHeight="1">
      <c r="A698" s="24"/>
      <c r="B698" s="33"/>
      <c r="C698" s="33"/>
      <c r="D698" s="34"/>
      <c r="E698" s="33"/>
      <c r="F698" s="27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ht="39.75" customHeight="1">
      <c r="A699" s="24"/>
      <c r="B699" s="33"/>
      <c r="C699" s="33"/>
      <c r="D699" s="34"/>
      <c r="E699" s="33"/>
      <c r="F699" s="27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ht="39.75" customHeight="1">
      <c r="A700" s="24"/>
      <c r="B700" s="33"/>
      <c r="C700" s="33"/>
      <c r="D700" s="34"/>
      <c r="E700" s="33"/>
      <c r="F700" s="27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ht="39.75" customHeight="1">
      <c r="A701" s="24"/>
      <c r="B701" s="33"/>
      <c r="C701" s="33"/>
      <c r="D701" s="34"/>
      <c r="E701" s="33"/>
      <c r="F701" s="27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ht="39.75" customHeight="1">
      <c r="A702" s="24"/>
      <c r="B702" s="33"/>
      <c r="C702" s="33"/>
      <c r="D702" s="34"/>
      <c r="E702" s="33"/>
      <c r="F702" s="27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ht="39.75" customHeight="1">
      <c r="A703" s="24"/>
      <c r="B703" s="33"/>
      <c r="C703" s="33"/>
      <c r="D703" s="34"/>
      <c r="E703" s="33"/>
      <c r="F703" s="27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ht="39.75" customHeight="1">
      <c r="A704" s="24"/>
      <c r="B704" s="33"/>
      <c r="C704" s="33"/>
      <c r="D704" s="34"/>
      <c r="E704" s="33"/>
      <c r="F704" s="27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ht="39.75" customHeight="1">
      <c r="A705" s="24"/>
      <c r="B705" s="33"/>
      <c r="C705" s="33"/>
      <c r="D705" s="34"/>
      <c r="E705" s="33"/>
      <c r="F705" s="27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ht="39.75" customHeight="1">
      <c r="A706" s="24"/>
      <c r="B706" s="33"/>
      <c r="C706" s="33"/>
      <c r="D706" s="34"/>
      <c r="E706" s="33"/>
      <c r="F706" s="27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ht="39.75" customHeight="1">
      <c r="A707" s="24"/>
      <c r="B707" s="33"/>
      <c r="C707" s="33"/>
      <c r="D707" s="34"/>
      <c r="E707" s="33"/>
      <c r="F707" s="27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ht="39.75" customHeight="1">
      <c r="A708" s="24"/>
      <c r="B708" s="33"/>
      <c r="C708" s="33"/>
      <c r="D708" s="34"/>
      <c r="E708" s="33"/>
      <c r="F708" s="27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ht="39.75" customHeight="1">
      <c r="A709" s="24"/>
      <c r="B709" s="33"/>
      <c r="C709" s="33"/>
      <c r="D709" s="34"/>
      <c r="E709" s="33"/>
      <c r="F709" s="27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ht="39.75" customHeight="1">
      <c r="A710" s="24"/>
      <c r="B710" s="33"/>
      <c r="C710" s="33"/>
      <c r="D710" s="34"/>
      <c r="E710" s="33"/>
      <c r="F710" s="27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ht="39.75" customHeight="1">
      <c r="A711" s="24"/>
      <c r="B711" s="33"/>
      <c r="C711" s="33"/>
      <c r="D711" s="34"/>
      <c r="E711" s="33"/>
      <c r="F711" s="27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ht="39.75" customHeight="1">
      <c r="A712" s="24"/>
      <c r="B712" s="33"/>
      <c r="C712" s="33"/>
      <c r="D712" s="34"/>
      <c r="E712" s="33"/>
      <c r="F712" s="27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ht="39.75" customHeight="1">
      <c r="A713" s="24"/>
      <c r="B713" s="33"/>
      <c r="C713" s="33"/>
      <c r="D713" s="34"/>
      <c r="E713" s="33"/>
      <c r="F713" s="27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ht="39.75" customHeight="1">
      <c r="A714" s="24"/>
      <c r="B714" s="33"/>
      <c r="C714" s="33"/>
      <c r="D714" s="34"/>
      <c r="E714" s="33"/>
      <c r="F714" s="27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ht="39.75" customHeight="1">
      <c r="A715" s="24"/>
      <c r="B715" s="33"/>
      <c r="C715" s="33"/>
      <c r="D715" s="34"/>
      <c r="E715" s="33"/>
      <c r="F715" s="27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ht="39.75" customHeight="1">
      <c r="A716" s="24"/>
      <c r="B716" s="33"/>
      <c r="C716" s="33"/>
      <c r="D716" s="34"/>
      <c r="E716" s="33"/>
      <c r="F716" s="27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ht="39.75" customHeight="1">
      <c r="A717" s="24"/>
      <c r="B717" s="33"/>
      <c r="C717" s="33"/>
      <c r="D717" s="34"/>
      <c r="E717" s="33"/>
      <c r="F717" s="27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ht="39.75" customHeight="1">
      <c r="A718" s="24"/>
      <c r="B718" s="33"/>
      <c r="C718" s="33"/>
      <c r="D718" s="34"/>
      <c r="E718" s="33"/>
      <c r="F718" s="27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ht="39.75" customHeight="1">
      <c r="A719" s="24"/>
      <c r="B719" s="33"/>
      <c r="C719" s="33"/>
      <c r="D719" s="34"/>
      <c r="E719" s="33"/>
      <c r="F719" s="27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ht="39.75" customHeight="1">
      <c r="A720" s="24"/>
      <c r="B720" s="33"/>
      <c r="C720" s="33"/>
      <c r="D720" s="34"/>
      <c r="E720" s="33"/>
      <c r="F720" s="27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ht="39.75" customHeight="1">
      <c r="A721" s="24"/>
      <c r="B721" s="33"/>
      <c r="C721" s="33"/>
      <c r="D721" s="34"/>
      <c r="E721" s="33"/>
      <c r="F721" s="27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ht="39.75" customHeight="1">
      <c r="A722" s="24"/>
      <c r="B722" s="33"/>
      <c r="C722" s="33"/>
      <c r="D722" s="34"/>
      <c r="E722" s="33"/>
      <c r="F722" s="27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ht="39.75" customHeight="1">
      <c r="A723" s="24"/>
      <c r="B723" s="33"/>
      <c r="C723" s="33"/>
      <c r="D723" s="34"/>
      <c r="E723" s="33"/>
      <c r="F723" s="27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ht="39.75" customHeight="1">
      <c r="A724" s="24"/>
      <c r="B724" s="33"/>
      <c r="C724" s="33"/>
      <c r="D724" s="34"/>
      <c r="E724" s="33"/>
      <c r="F724" s="27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ht="39.75" customHeight="1">
      <c r="A725" s="24"/>
      <c r="B725" s="33"/>
      <c r="C725" s="33"/>
      <c r="D725" s="34"/>
      <c r="E725" s="33"/>
      <c r="F725" s="27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ht="39.75" customHeight="1">
      <c r="A726" s="24"/>
      <c r="B726" s="33"/>
      <c r="C726" s="33"/>
      <c r="D726" s="34"/>
      <c r="E726" s="33"/>
      <c r="F726" s="27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ht="39.75" customHeight="1">
      <c r="A727" s="24"/>
      <c r="B727" s="33"/>
      <c r="C727" s="33"/>
      <c r="D727" s="34"/>
      <c r="E727" s="33"/>
      <c r="F727" s="27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ht="39.75" customHeight="1">
      <c r="A728" s="24"/>
      <c r="B728" s="33"/>
      <c r="C728" s="33"/>
      <c r="D728" s="34"/>
      <c r="E728" s="33"/>
      <c r="F728" s="27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ht="39.75" customHeight="1">
      <c r="A729" s="24"/>
      <c r="B729" s="33"/>
      <c r="C729" s="33"/>
      <c r="D729" s="34"/>
      <c r="E729" s="33"/>
      <c r="F729" s="27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ht="39.75" customHeight="1">
      <c r="A730" s="24"/>
      <c r="B730" s="33"/>
      <c r="C730" s="33"/>
      <c r="D730" s="34"/>
      <c r="E730" s="33"/>
      <c r="F730" s="27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ht="39.75" customHeight="1">
      <c r="A731" s="24"/>
      <c r="B731" s="33"/>
      <c r="C731" s="33"/>
      <c r="D731" s="34"/>
      <c r="E731" s="33"/>
      <c r="F731" s="27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ht="39.75" customHeight="1">
      <c r="A732" s="24"/>
      <c r="B732" s="33"/>
      <c r="C732" s="33"/>
      <c r="D732" s="34"/>
      <c r="E732" s="33"/>
      <c r="F732" s="27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ht="39.75" customHeight="1">
      <c r="A733" s="24"/>
      <c r="B733" s="33"/>
      <c r="C733" s="33"/>
      <c r="D733" s="34"/>
      <c r="E733" s="33"/>
      <c r="F733" s="27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ht="39.75" customHeight="1">
      <c r="A734" s="24"/>
      <c r="B734" s="33"/>
      <c r="C734" s="33"/>
      <c r="D734" s="34"/>
      <c r="E734" s="33"/>
      <c r="F734" s="27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ht="39.75" customHeight="1">
      <c r="A735" s="24"/>
      <c r="B735" s="33"/>
      <c r="C735" s="33"/>
      <c r="D735" s="34"/>
      <c r="E735" s="33"/>
      <c r="F735" s="27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ht="39.75" customHeight="1">
      <c r="A736" s="24"/>
      <c r="B736" s="33"/>
      <c r="C736" s="33"/>
      <c r="D736" s="34"/>
      <c r="E736" s="33"/>
      <c r="F736" s="27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ht="39.75" customHeight="1">
      <c r="A737" s="24"/>
      <c r="B737" s="33"/>
      <c r="C737" s="33"/>
      <c r="D737" s="34"/>
      <c r="E737" s="33"/>
      <c r="F737" s="27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ht="39.75" customHeight="1">
      <c r="A738" s="24"/>
      <c r="B738" s="33"/>
      <c r="C738" s="33"/>
      <c r="D738" s="34"/>
      <c r="E738" s="33"/>
      <c r="F738" s="27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ht="39.75" customHeight="1">
      <c r="A739" s="24"/>
      <c r="B739" s="33"/>
      <c r="C739" s="33"/>
      <c r="D739" s="34"/>
      <c r="E739" s="33"/>
      <c r="F739" s="27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ht="39.75" customHeight="1">
      <c r="A740" s="24"/>
      <c r="B740" s="33"/>
      <c r="C740" s="33"/>
      <c r="D740" s="34"/>
      <c r="E740" s="33"/>
      <c r="F740" s="27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ht="39.75" customHeight="1">
      <c r="A741" s="24"/>
      <c r="B741" s="33"/>
      <c r="C741" s="33"/>
      <c r="D741" s="34"/>
      <c r="E741" s="33"/>
      <c r="F741" s="27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ht="39.75" customHeight="1">
      <c r="A742" s="24"/>
      <c r="B742" s="33"/>
      <c r="C742" s="33"/>
      <c r="D742" s="34"/>
      <c r="E742" s="33"/>
      <c r="F742" s="27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ht="39.75" customHeight="1">
      <c r="A743" s="24"/>
      <c r="B743" s="33"/>
      <c r="C743" s="33"/>
      <c r="D743" s="34"/>
      <c r="E743" s="33"/>
      <c r="F743" s="27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ht="39.75" customHeight="1">
      <c r="A744" s="24"/>
      <c r="B744" s="33"/>
      <c r="C744" s="33"/>
      <c r="D744" s="34"/>
      <c r="E744" s="33"/>
      <c r="F744" s="27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ht="39.75" customHeight="1">
      <c r="A745" s="24"/>
      <c r="B745" s="33"/>
      <c r="C745" s="33"/>
      <c r="D745" s="34"/>
      <c r="E745" s="33"/>
      <c r="F745" s="27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ht="39.75" customHeight="1">
      <c r="A746" s="24"/>
      <c r="B746" s="33"/>
      <c r="C746" s="33"/>
      <c r="D746" s="34"/>
      <c r="E746" s="33"/>
      <c r="F746" s="27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ht="39.75" customHeight="1">
      <c r="A747" s="24"/>
      <c r="B747" s="33"/>
      <c r="C747" s="33"/>
      <c r="D747" s="34"/>
      <c r="E747" s="33"/>
      <c r="F747" s="27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ht="39.75" customHeight="1">
      <c r="A748" s="24"/>
      <c r="B748" s="33"/>
      <c r="C748" s="33"/>
      <c r="D748" s="34"/>
      <c r="E748" s="33"/>
      <c r="F748" s="27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ht="39.75" customHeight="1">
      <c r="A749" s="24"/>
      <c r="B749" s="33"/>
      <c r="C749" s="33"/>
      <c r="D749" s="34"/>
      <c r="E749" s="33"/>
      <c r="F749" s="27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ht="39.75" customHeight="1">
      <c r="A750" s="24"/>
      <c r="B750" s="33"/>
      <c r="C750" s="33"/>
      <c r="D750" s="34"/>
      <c r="E750" s="33"/>
      <c r="F750" s="27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ht="39.75" customHeight="1">
      <c r="A751" s="24"/>
      <c r="B751" s="33"/>
      <c r="C751" s="33"/>
      <c r="D751" s="34"/>
      <c r="E751" s="33"/>
      <c r="F751" s="27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ht="39.75" customHeight="1">
      <c r="A752" s="24"/>
      <c r="B752" s="33"/>
      <c r="C752" s="33"/>
      <c r="D752" s="34"/>
      <c r="E752" s="33"/>
      <c r="F752" s="27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ht="39.75" customHeight="1">
      <c r="A753" s="24"/>
      <c r="B753" s="33"/>
      <c r="C753" s="33"/>
      <c r="D753" s="34"/>
      <c r="E753" s="33"/>
      <c r="F753" s="27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ht="39.75" customHeight="1">
      <c r="A754" s="24"/>
      <c r="B754" s="33"/>
      <c r="C754" s="33"/>
      <c r="D754" s="34"/>
      <c r="E754" s="33"/>
      <c r="F754" s="27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ht="39.75" customHeight="1">
      <c r="A755" s="24"/>
      <c r="B755" s="33"/>
      <c r="C755" s="33"/>
      <c r="D755" s="34"/>
      <c r="E755" s="33"/>
      <c r="F755" s="27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ht="39.75" customHeight="1">
      <c r="A756" s="24"/>
      <c r="B756" s="33"/>
      <c r="C756" s="33"/>
      <c r="D756" s="34"/>
      <c r="E756" s="33"/>
      <c r="F756" s="27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ht="39.75" customHeight="1">
      <c r="A757" s="24"/>
      <c r="B757" s="33"/>
      <c r="C757" s="33"/>
      <c r="D757" s="34"/>
      <c r="E757" s="33"/>
      <c r="F757" s="27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ht="39.75" customHeight="1">
      <c r="A758" s="24"/>
      <c r="B758" s="33"/>
      <c r="C758" s="33"/>
      <c r="D758" s="34"/>
      <c r="E758" s="33"/>
      <c r="F758" s="27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ht="39.75" customHeight="1">
      <c r="A759" s="24"/>
      <c r="B759" s="33"/>
      <c r="C759" s="33"/>
      <c r="D759" s="34"/>
      <c r="E759" s="33"/>
      <c r="F759" s="27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ht="39.75" customHeight="1">
      <c r="A760" s="24"/>
      <c r="B760" s="33"/>
      <c r="C760" s="33"/>
      <c r="D760" s="34"/>
      <c r="E760" s="33"/>
      <c r="F760" s="27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ht="39.75" customHeight="1">
      <c r="A761" s="24"/>
      <c r="B761" s="33"/>
      <c r="C761" s="33"/>
      <c r="D761" s="34"/>
      <c r="E761" s="33"/>
      <c r="F761" s="27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ht="39.75" customHeight="1">
      <c r="A762" s="24"/>
      <c r="B762" s="33"/>
      <c r="C762" s="33"/>
      <c r="D762" s="34"/>
      <c r="E762" s="33"/>
      <c r="F762" s="27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ht="39.75" customHeight="1">
      <c r="A763" s="24"/>
      <c r="B763" s="33"/>
      <c r="C763" s="33"/>
      <c r="D763" s="34"/>
      <c r="E763" s="33"/>
      <c r="F763" s="27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ht="39.75" customHeight="1">
      <c r="A764" s="24"/>
      <c r="B764" s="33"/>
      <c r="C764" s="33"/>
      <c r="D764" s="34"/>
      <c r="E764" s="33"/>
      <c r="F764" s="27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ht="39.75" customHeight="1">
      <c r="A765" s="24"/>
      <c r="B765" s="33"/>
      <c r="C765" s="33"/>
      <c r="D765" s="34"/>
      <c r="E765" s="33"/>
      <c r="F765" s="27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ht="39.75" customHeight="1">
      <c r="A766" s="24"/>
      <c r="B766" s="33"/>
      <c r="C766" s="33"/>
      <c r="D766" s="34"/>
      <c r="E766" s="33"/>
      <c r="F766" s="27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ht="39.75" customHeight="1">
      <c r="A767" s="24"/>
      <c r="B767" s="33"/>
      <c r="C767" s="33"/>
      <c r="D767" s="34"/>
      <c r="E767" s="33"/>
      <c r="F767" s="27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ht="39.75" customHeight="1">
      <c r="A768" s="24"/>
      <c r="B768" s="33"/>
      <c r="C768" s="33"/>
      <c r="D768" s="34"/>
      <c r="E768" s="33"/>
      <c r="F768" s="27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ht="39.75" customHeight="1">
      <c r="A769" s="24"/>
      <c r="B769" s="33"/>
      <c r="C769" s="33"/>
      <c r="D769" s="34"/>
      <c r="E769" s="33"/>
      <c r="F769" s="27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ht="39.75" customHeight="1">
      <c r="A770" s="24"/>
      <c r="B770" s="33"/>
      <c r="C770" s="33"/>
      <c r="D770" s="34"/>
      <c r="E770" s="33"/>
      <c r="F770" s="27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ht="39.75" customHeight="1">
      <c r="A771" s="24"/>
      <c r="B771" s="33"/>
      <c r="C771" s="33"/>
      <c r="D771" s="34"/>
      <c r="E771" s="33"/>
      <c r="F771" s="27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ht="39.75" customHeight="1">
      <c r="A772" s="24"/>
      <c r="B772" s="33"/>
      <c r="C772" s="33"/>
      <c r="D772" s="34"/>
      <c r="E772" s="33"/>
      <c r="F772" s="27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ht="39.75" customHeight="1">
      <c r="A773" s="24"/>
      <c r="B773" s="33"/>
      <c r="C773" s="33"/>
      <c r="D773" s="34"/>
      <c r="E773" s="33"/>
      <c r="F773" s="27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ht="39.75" customHeight="1">
      <c r="A774" s="24"/>
      <c r="B774" s="33"/>
      <c r="C774" s="33"/>
      <c r="D774" s="34"/>
      <c r="E774" s="33"/>
      <c r="F774" s="27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ht="39.75" customHeight="1">
      <c r="A775" s="24"/>
      <c r="B775" s="33"/>
      <c r="C775" s="33"/>
      <c r="D775" s="34"/>
      <c r="E775" s="33"/>
      <c r="F775" s="27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ht="39.75" customHeight="1">
      <c r="A776" s="24"/>
      <c r="B776" s="33"/>
      <c r="C776" s="33"/>
      <c r="D776" s="34"/>
      <c r="E776" s="33"/>
      <c r="F776" s="27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ht="39.75" customHeight="1">
      <c r="A777" s="24"/>
      <c r="B777" s="33"/>
      <c r="C777" s="33"/>
      <c r="D777" s="34"/>
      <c r="E777" s="33"/>
      <c r="F777" s="27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ht="39.75" customHeight="1">
      <c r="A778" s="24"/>
      <c r="B778" s="33"/>
      <c r="C778" s="33"/>
      <c r="D778" s="34"/>
      <c r="E778" s="33"/>
      <c r="F778" s="27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ht="39.75" customHeight="1">
      <c r="A779" s="24"/>
      <c r="B779" s="33"/>
      <c r="C779" s="33"/>
      <c r="D779" s="34"/>
      <c r="E779" s="33"/>
      <c r="F779" s="27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ht="39.75" customHeight="1">
      <c r="A780" s="24"/>
      <c r="B780" s="33"/>
      <c r="C780" s="33"/>
      <c r="D780" s="34"/>
      <c r="E780" s="33"/>
      <c r="F780" s="27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ht="39.75" customHeight="1">
      <c r="A781" s="24"/>
      <c r="B781" s="33"/>
      <c r="C781" s="33"/>
      <c r="D781" s="34"/>
      <c r="E781" s="33"/>
      <c r="F781" s="27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ht="39.75" customHeight="1">
      <c r="A782" s="24"/>
      <c r="B782" s="33"/>
      <c r="C782" s="33"/>
      <c r="D782" s="34"/>
      <c r="E782" s="33"/>
      <c r="F782" s="27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ht="39.75" customHeight="1">
      <c r="A783" s="24"/>
      <c r="B783" s="33"/>
      <c r="C783" s="33"/>
      <c r="D783" s="34"/>
      <c r="E783" s="33"/>
      <c r="F783" s="27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ht="39.75" customHeight="1">
      <c r="A784" s="24"/>
      <c r="B784" s="33"/>
      <c r="C784" s="33"/>
      <c r="D784" s="34"/>
      <c r="E784" s="33"/>
      <c r="F784" s="27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ht="39.75" customHeight="1">
      <c r="A785" s="24"/>
      <c r="B785" s="33"/>
      <c r="C785" s="33"/>
      <c r="D785" s="34"/>
      <c r="E785" s="33"/>
      <c r="F785" s="27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ht="39.75" customHeight="1">
      <c r="A786" s="24"/>
      <c r="B786" s="33"/>
      <c r="C786" s="33"/>
      <c r="D786" s="34"/>
      <c r="E786" s="33"/>
      <c r="F786" s="27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ht="39.75" customHeight="1">
      <c r="A787" s="24"/>
      <c r="B787" s="33"/>
      <c r="C787" s="33"/>
      <c r="D787" s="34"/>
      <c r="E787" s="33"/>
      <c r="F787" s="27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ht="39.75" customHeight="1">
      <c r="A788" s="24"/>
      <c r="B788" s="33"/>
      <c r="C788" s="33"/>
      <c r="D788" s="34"/>
      <c r="E788" s="33"/>
      <c r="F788" s="27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ht="39.75" customHeight="1">
      <c r="A789" s="24"/>
      <c r="B789" s="33"/>
      <c r="C789" s="33"/>
      <c r="D789" s="34"/>
      <c r="E789" s="33"/>
      <c r="F789" s="27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ht="39.75" customHeight="1">
      <c r="A790" s="24"/>
      <c r="B790" s="33"/>
      <c r="C790" s="33"/>
      <c r="D790" s="34"/>
      <c r="E790" s="33"/>
      <c r="F790" s="27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ht="39.75" customHeight="1">
      <c r="A791" s="24"/>
      <c r="B791" s="33"/>
      <c r="C791" s="33"/>
      <c r="D791" s="34"/>
      <c r="E791" s="33"/>
      <c r="F791" s="27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ht="39.75" customHeight="1">
      <c r="A792" s="24"/>
      <c r="B792" s="33"/>
      <c r="C792" s="33"/>
      <c r="D792" s="34"/>
      <c r="E792" s="33"/>
      <c r="F792" s="27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ht="39.75" customHeight="1">
      <c r="A793" s="24"/>
      <c r="B793" s="33"/>
      <c r="C793" s="33"/>
      <c r="D793" s="34"/>
      <c r="E793" s="33"/>
      <c r="F793" s="27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ht="39.75" customHeight="1">
      <c r="A794" s="24"/>
      <c r="B794" s="33"/>
      <c r="C794" s="33"/>
      <c r="D794" s="34"/>
      <c r="E794" s="33"/>
      <c r="F794" s="27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ht="39.75" customHeight="1">
      <c r="A795" s="24"/>
      <c r="B795" s="33"/>
      <c r="C795" s="33"/>
      <c r="D795" s="34"/>
      <c r="E795" s="33"/>
      <c r="F795" s="27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ht="39.75" customHeight="1">
      <c r="A796" s="24"/>
      <c r="B796" s="33"/>
      <c r="C796" s="33"/>
      <c r="D796" s="34"/>
      <c r="E796" s="33"/>
      <c r="F796" s="27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ht="39.75" customHeight="1">
      <c r="A797" s="24"/>
      <c r="B797" s="33"/>
      <c r="C797" s="33"/>
      <c r="D797" s="34"/>
      <c r="E797" s="33"/>
      <c r="F797" s="27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ht="39.75" customHeight="1">
      <c r="A798" s="24"/>
      <c r="B798" s="33"/>
      <c r="C798" s="33"/>
      <c r="D798" s="34"/>
      <c r="E798" s="33"/>
      <c r="F798" s="27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ht="39.75" customHeight="1">
      <c r="A799" s="24"/>
      <c r="B799" s="33"/>
      <c r="C799" s="33"/>
      <c r="D799" s="34"/>
      <c r="E799" s="33"/>
      <c r="F799" s="27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ht="39.75" customHeight="1">
      <c r="A800" s="24"/>
      <c r="B800" s="33"/>
      <c r="C800" s="33"/>
      <c r="D800" s="34"/>
      <c r="E800" s="33"/>
      <c r="F800" s="27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ht="39.75" customHeight="1">
      <c r="A801" s="24"/>
      <c r="B801" s="33"/>
      <c r="C801" s="33"/>
      <c r="D801" s="34"/>
      <c r="E801" s="33"/>
      <c r="F801" s="27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ht="39.75" customHeight="1">
      <c r="A802" s="24"/>
      <c r="B802" s="33"/>
      <c r="C802" s="33"/>
      <c r="D802" s="34"/>
      <c r="E802" s="33"/>
      <c r="F802" s="27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ht="39.75" customHeight="1">
      <c r="A803" s="24"/>
      <c r="B803" s="33"/>
      <c r="C803" s="33"/>
      <c r="D803" s="34"/>
      <c r="E803" s="33"/>
      <c r="F803" s="27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ht="39.75" customHeight="1">
      <c r="A804" s="24"/>
      <c r="B804" s="33"/>
      <c r="C804" s="33"/>
      <c r="D804" s="34"/>
      <c r="E804" s="33"/>
      <c r="F804" s="27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ht="39.75" customHeight="1">
      <c r="A805" s="24"/>
      <c r="B805" s="33"/>
      <c r="C805" s="33"/>
      <c r="D805" s="34"/>
      <c r="E805" s="33"/>
      <c r="F805" s="27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ht="39.75" customHeight="1">
      <c r="A806" s="24"/>
      <c r="B806" s="33"/>
      <c r="C806" s="33"/>
      <c r="D806" s="34"/>
      <c r="E806" s="33"/>
      <c r="F806" s="27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ht="39.75" customHeight="1">
      <c r="A807" s="24"/>
      <c r="B807" s="33"/>
      <c r="C807" s="33"/>
      <c r="D807" s="34"/>
      <c r="E807" s="33"/>
      <c r="F807" s="27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ht="39.75" customHeight="1">
      <c r="A808" s="24"/>
      <c r="B808" s="33"/>
      <c r="C808" s="33"/>
      <c r="D808" s="34"/>
      <c r="E808" s="33"/>
      <c r="F808" s="27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ht="39.75" customHeight="1">
      <c r="A809" s="24"/>
      <c r="B809" s="33"/>
      <c r="C809" s="33"/>
      <c r="D809" s="34"/>
      <c r="E809" s="33"/>
      <c r="F809" s="27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ht="39.75" customHeight="1">
      <c r="A810" s="24"/>
      <c r="B810" s="33"/>
      <c r="C810" s="33"/>
      <c r="D810" s="34"/>
      <c r="E810" s="33"/>
      <c r="F810" s="27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ht="39.75" customHeight="1">
      <c r="A811" s="24"/>
      <c r="B811" s="33"/>
      <c r="C811" s="33"/>
      <c r="D811" s="34"/>
      <c r="E811" s="33"/>
      <c r="F811" s="27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ht="39.75" customHeight="1">
      <c r="A812" s="24"/>
      <c r="B812" s="33"/>
      <c r="C812" s="33"/>
      <c r="D812" s="34"/>
      <c r="E812" s="33"/>
      <c r="F812" s="27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ht="39.75" customHeight="1">
      <c r="A813" s="24"/>
      <c r="B813" s="33"/>
      <c r="C813" s="33"/>
      <c r="D813" s="34"/>
      <c r="E813" s="33"/>
      <c r="F813" s="27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ht="39.75" customHeight="1">
      <c r="A814" s="24"/>
      <c r="B814" s="33"/>
      <c r="C814" s="33"/>
      <c r="D814" s="34"/>
      <c r="E814" s="33"/>
      <c r="F814" s="27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ht="39.75" customHeight="1">
      <c r="A815" s="24"/>
      <c r="B815" s="33"/>
      <c r="C815" s="33"/>
      <c r="D815" s="34"/>
      <c r="E815" s="33"/>
      <c r="F815" s="27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ht="39.75" customHeight="1">
      <c r="A816" s="24"/>
      <c r="B816" s="33"/>
      <c r="C816" s="33"/>
      <c r="D816" s="34"/>
      <c r="E816" s="33"/>
      <c r="F816" s="27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ht="39.75" customHeight="1">
      <c r="A817" s="24"/>
      <c r="B817" s="33"/>
      <c r="C817" s="33"/>
      <c r="D817" s="34"/>
      <c r="E817" s="33"/>
      <c r="F817" s="27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ht="39.75" customHeight="1">
      <c r="A818" s="24"/>
      <c r="B818" s="33"/>
      <c r="C818" s="33"/>
      <c r="D818" s="34"/>
      <c r="E818" s="33"/>
      <c r="F818" s="27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ht="39.75" customHeight="1">
      <c r="A819" s="24"/>
      <c r="B819" s="33"/>
      <c r="C819" s="33"/>
      <c r="D819" s="34"/>
      <c r="E819" s="33"/>
      <c r="F819" s="27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ht="39.75" customHeight="1">
      <c r="A820" s="24"/>
      <c r="B820" s="33"/>
      <c r="C820" s="33"/>
      <c r="D820" s="34"/>
      <c r="E820" s="33"/>
      <c r="F820" s="27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ht="39.75" customHeight="1">
      <c r="A821" s="24"/>
      <c r="B821" s="33"/>
      <c r="C821" s="33"/>
      <c r="D821" s="34"/>
      <c r="E821" s="33"/>
      <c r="F821" s="27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ht="39.75" customHeight="1">
      <c r="A822" s="24"/>
      <c r="B822" s="33"/>
      <c r="C822" s="33"/>
      <c r="D822" s="34"/>
      <c r="E822" s="33"/>
      <c r="F822" s="27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ht="39.75" customHeight="1">
      <c r="A823" s="24"/>
      <c r="B823" s="33"/>
      <c r="C823" s="33"/>
      <c r="D823" s="34"/>
      <c r="E823" s="33"/>
      <c r="F823" s="27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ht="39.75" customHeight="1">
      <c r="A824" s="24"/>
      <c r="B824" s="33"/>
      <c r="C824" s="33"/>
      <c r="D824" s="34"/>
      <c r="E824" s="33"/>
      <c r="F824" s="27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ht="39.75" customHeight="1">
      <c r="A825" s="24"/>
      <c r="B825" s="33"/>
      <c r="C825" s="33"/>
      <c r="D825" s="34"/>
      <c r="E825" s="33"/>
      <c r="F825" s="27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ht="39.75" customHeight="1">
      <c r="A826" s="24"/>
      <c r="B826" s="33"/>
      <c r="C826" s="33"/>
      <c r="D826" s="34"/>
      <c r="E826" s="33"/>
      <c r="F826" s="27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ht="39.75" customHeight="1">
      <c r="A827" s="24"/>
      <c r="B827" s="33"/>
      <c r="C827" s="33"/>
      <c r="D827" s="34"/>
      <c r="E827" s="33"/>
      <c r="F827" s="27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ht="39.75" customHeight="1">
      <c r="A828" s="24"/>
      <c r="B828" s="33"/>
      <c r="C828" s="33"/>
      <c r="D828" s="34"/>
      <c r="E828" s="33"/>
      <c r="F828" s="27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ht="39.75" customHeight="1">
      <c r="A829" s="24"/>
      <c r="B829" s="33"/>
      <c r="C829" s="33"/>
      <c r="D829" s="34"/>
      <c r="E829" s="33"/>
      <c r="F829" s="27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ht="39.75" customHeight="1">
      <c r="A830" s="24"/>
      <c r="B830" s="33"/>
      <c r="C830" s="33"/>
      <c r="D830" s="34"/>
      <c r="E830" s="33"/>
      <c r="F830" s="27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ht="39.75" customHeight="1">
      <c r="A831" s="24"/>
      <c r="B831" s="33"/>
      <c r="C831" s="33"/>
      <c r="D831" s="34"/>
      <c r="E831" s="33"/>
      <c r="F831" s="27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ht="39.75" customHeight="1">
      <c r="A832" s="24"/>
      <c r="B832" s="33"/>
      <c r="C832" s="33"/>
      <c r="D832" s="34"/>
      <c r="E832" s="33"/>
      <c r="F832" s="27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ht="39.75" customHeight="1">
      <c r="A833" s="24"/>
      <c r="B833" s="33"/>
      <c r="C833" s="33"/>
      <c r="D833" s="34"/>
      <c r="E833" s="33"/>
      <c r="F833" s="27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ht="39.75" customHeight="1">
      <c r="A834" s="24"/>
      <c r="B834" s="33"/>
      <c r="C834" s="33"/>
      <c r="D834" s="34"/>
      <c r="E834" s="33"/>
      <c r="F834" s="27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ht="39.75" customHeight="1">
      <c r="A835" s="24"/>
      <c r="B835" s="33"/>
      <c r="C835" s="33"/>
      <c r="D835" s="34"/>
      <c r="E835" s="33"/>
      <c r="F835" s="27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ht="39.75" customHeight="1">
      <c r="A836" s="24"/>
      <c r="B836" s="33"/>
      <c r="C836" s="33"/>
      <c r="D836" s="34"/>
      <c r="E836" s="33"/>
      <c r="F836" s="27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ht="39.75" customHeight="1">
      <c r="A837" s="24"/>
      <c r="B837" s="33"/>
      <c r="C837" s="33"/>
      <c r="D837" s="34"/>
      <c r="E837" s="33"/>
      <c r="F837" s="27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ht="39.75" customHeight="1">
      <c r="A838" s="24"/>
      <c r="B838" s="33"/>
      <c r="C838" s="33"/>
      <c r="D838" s="34"/>
      <c r="E838" s="33"/>
      <c r="F838" s="27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ht="39.75" customHeight="1">
      <c r="A839" s="24"/>
      <c r="B839" s="33"/>
      <c r="C839" s="33"/>
      <c r="D839" s="34"/>
      <c r="E839" s="33"/>
      <c r="F839" s="27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ht="39.75" customHeight="1">
      <c r="A840" s="24"/>
      <c r="B840" s="33"/>
      <c r="C840" s="33"/>
      <c r="D840" s="34"/>
      <c r="E840" s="33"/>
      <c r="F840" s="27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ht="39.75" customHeight="1">
      <c r="A841" s="24"/>
      <c r="B841" s="33"/>
      <c r="C841" s="33"/>
      <c r="D841" s="34"/>
      <c r="E841" s="33"/>
      <c r="F841" s="27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ht="39.75" customHeight="1">
      <c r="A842" s="24"/>
      <c r="B842" s="33"/>
      <c r="C842" s="33"/>
      <c r="D842" s="34"/>
      <c r="E842" s="33"/>
      <c r="F842" s="27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ht="39.75" customHeight="1">
      <c r="A843" s="24"/>
      <c r="B843" s="33"/>
      <c r="C843" s="33"/>
      <c r="D843" s="34"/>
      <c r="E843" s="33"/>
      <c r="F843" s="27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ht="39.75" customHeight="1">
      <c r="A844" s="24"/>
      <c r="B844" s="33"/>
      <c r="C844" s="33"/>
      <c r="D844" s="34"/>
      <c r="E844" s="33"/>
      <c r="F844" s="27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ht="39.75" customHeight="1">
      <c r="A845" s="24"/>
      <c r="B845" s="33"/>
      <c r="C845" s="33"/>
      <c r="D845" s="34"/>
      <c r="E845" s="33"/>
      <c r="F845" s="27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ht="39.75" customHeight="1">
      <c r="A846" s="24"/>
      <c r="B846" s="33"/>
      <c r="C846" s="33"/>
      <c r="D846" s="34"/>
      <c r="E846" s="33"/>
      <c r="F846" s="27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ht="39.75" customHeight="1">
      <c r="A847" s="24"/>
      <c r="B847" s="33"/>
      <c r="C847" s="33"/>
      <c r="D847" s="34"/>
      <c r="E847" s="33"/>
      <c r="F847" s="27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ht="39.75" customHeight="1">
      <c r="A848" s="24"/>
      <c r="B848" s="33"/>
      <c r="C848" s="33"/>
      <c r="D848" s="34"/>
      <c r="E848" s="33"/>
      <c r="F848" s="27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ht="39.75" customHeight="1">
      <c r="A849" s="24"/>
      <c r="B849" s="33"/>
      <c r="C849" s="33"/>
      <c r="D849" s="34"/>
      <c r="E849" s="33"/>
      <c r="F849" s="27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ht="39.75" customHeight="1">
      <c r="A850" s="24"/>
      <c r="B850" s="33"/>
      <c r="C850" s="33"/>
      <c r="D850" s="34"/>
      <c r="E850" s="33"/>
      <c r="F850" s="27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ht="39.75" customHeight="1">
      <c r="A851" s="24"/>
      <c r="B851" s="33"/>
      <c r="C851" s="33"/>
      <c r="D851" s="34"/>
      <c r="E851" s="33"/>
      <c r="F851" s="27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ht="39.75" customHeight="1">
      <c r="A852" s="24"/>
      <c r="B852" s="33"/>
      <c r="C852" s="33"/>
      <c r="D852" s="34"/>
      <c r="E852" s="33"/>
      <c r="F852" s="27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ht="39.75" customHeight="1">
      <c r="A853" s="24"/>
      <c r="B853" s="33"/>
      <c r="C853" s="33"/>
      <c r="D853" s="34"/>
      <c r="E853" s="33"/>
      <c r="F853" s="27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ht="39.75" customHeight="1">
      <c r="A854" s="24"/>
      <c r="B854" s="33"/>
      <c r="C854" s="33"/>
      <c r="D854" s="34"/>
      <c r="E854" s="33"/>
      <c r="F854" s="27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ht="39.75" customHeight="1">
      <c r="A855" s="24"/>
      <c r="B855" s="33"/>
      <c r="C855" s="33"/>
      <c r="D855" s="34"/>
      <c r="E855" s="33"/>
      <c r="F855" s="27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ht="39.75" customHeight="1">
      <c r="A856" s="24"/>
      <c r="B856" s="33"/>
      <c r="C856" s="33"/>
      <c r="D856" s="34"/>
      <c r="E856" s="33"/>
      <c r="F856" s="27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ht="39.75" customHeight="1">
      <c r="A857" s="24"/>
      <c r="B857" s="33"/>
      <c r="C857" s="33"/>
      <c r="D857" s="34"/>
      <c r="E857" s="33"/>
      <c r="F857" s="27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ht="39.75" customHeight="1">
      <c r="A858" s="24"/>
      <c r="B858" s="33"/>
      <c r="C858" s="33"/>
      <c r="D858" s="34"/>
      <c r="E858" s="33"/>
      <c r="F858" s="27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ht="39.75" customHeight="1">
      <c r="A859" s="24"/>
      <c r="B859" s="33"/>
      <c r="C859" s="33"/>
      <c r="D859" s="34"/>
      <c r="E859" s="33"/>
      <c r="F859" s="27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ht="39.75" customHeight="1">
      <c r="A860" s="24"/>
      <c r="B860" s="33"/>
      <c r="C860" s="33"/>
      <c r="D860" s="34"/>
      <c r="E860" s="33"/>
      <c r="F860" s="27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ht="39.75" customHeight="1">
      <c r="A861" s="24"/>
      <c r="B861" s="33"/>
      <c r="C861" s="33"/>
      <c r="D861" s="34"/>
      <c r="E861" s="33"/>
      <c r="F861" s="27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ht="39.75" customHeight="1">
      <c r="A862" s="24"/>
      <c r="B862" s="33"/>
      <c r="C862" s="33"/>
      <c r="D862" s="34"/>
      <c r="E862" s="33"/>
      <c r="F862" s="27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ht="39.75" customHeight="1">
      <c r="A863" s="24"/>
      <c r="B863" s="33"/>
      <c r="C863" s="33"/>
      <c r="D863" s="34"/>
      <c r="E863" s="33"/>
      <c r="F863" s="27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ht="39.75" customHeight="1">
      <c r="A864" s="24"/>
      <c r="B864" s="33"/>
      <c r="C864" s="33"/>
      <c r="D864" s="34"/>
      <c r="E864" s="33"/>
      <c r="F864" s="27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ht="39.75" customHeight="1">
      <c r="A865" s="24"/>
      <c r="B865" s="33"/>
      <c r="C865" s="33"/>
      <c r="D865" s="34"/>
      <c r="E865" s="33"/>
      <c r="F865" s="27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ht="39.75" customHeight="1">
      <c r="A866" s="24"/>
      <c r="B866" s="33"/>
      <c r="C866" s="33"/>
      <c r="D866" s="34"/>
      <c r="E866" s="33"/>
      <c r="F866" s="27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ht="39.75" customHeight="1">
      <c r="A867" s="24"/>
      <c r="B867" s="33"/>
      <c r="C867" s="33"/>
      <c r="D867" s="34"/>
      <c r="E867" s="33"/>
      <c r="F867" s="27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ht="39.75" customHeight="1">
      <c r="A868" s="24"/>
      <c r="B868" s="33"/>
      <c r="C868" s="33"/>
      <c r="D868" s="34"/>
      <c r="E868" s="33"/>
      <c r="F868" s="27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ht="39.75" customHeight="1">
      <c r="A869" s="24"/>
      <c r="B869" s="33"/>
      <c r="C869" s="33"/>
      <c r="D869" s="34"/>
      <c r="E869" s="33"/>
      <c r="F869" s="27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ht="39.75" customHeight="1">
      <c r="A870" s="24"/>
      <c r="B870" s="33"/>
      <c r="C870" s="33"/>
      <c r="D870" s="34"/>
      <c r="E870" s="33"/>
      <c r="F870" s="27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ht="39.75" customHeight="1">
      <c r="A871" s="24"/>
      <c r="B871" s="33"/>
      <c r="C871" s="33"/>
      <c r="D871" s="34"/>
      <c r="E871" s="33"/>
      <c r="F871" s="27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ht="39.75" customHeight="1">
      <c r="A872" s="24"/>
      <c r="B872" s="33"/>
      <c r="C872" s="33"/>
      <c r="D872" s="34"/>
      <c r="E872" s="33"/>
      <c r="F872" s="27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ht="39.75" customHeight="1">
      <c r="A873" s="24"/>
      <c r="B873" s="33"/>
      <c r="C873" s="33"/>
      <c r="D873" s="34"/>
      <c r="E873" s="33"/>
      <c r="F873" s="27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ht="39.75" customHeight="1">
      <c r="A874" s="24"/>
      <c r="B874" s="33"/>
      <c r="C874" s="33"/>
      <c r="D874" s="34"/>
      <c r="E874" s="33"/>
      <c r="F874" s="27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ht="39.75" customHeight="1">
      <c r="A875" s="24"/>
      <c r="B875" s="33"/>
      <c r="C875" s="33"/>
      <c r="D875" s="34"/>
      <c r="E875" s="33"/>
      <c r="F875" s="27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ht="39.75" customHeight="1">
      <c r="A876" s="24"/>
      <c r="B876" s="33"/>
      <c r="C876" s="33"/>
      <c r="D876" s="34"/>
      <c r="E876" s="33"/>
      <c r="F876" s="27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ht="39.75" customHeight="1">
      <c r="A877" s="24"/>
      <c r="B877" s="33"/>
      <c r="C877" s="33"/>
      <c r="D877" s="34"/>
      <c r="E877" s="33"/>
      <c r="F877" s="27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ht="39.75" customHeight="1">
      <c r="A878" s="24"/>
      <c r="B878" s="33"/>
      <c r="C878" s="33"/>
      <c r="D878" s="34"/>
      <c r="E878" s="33"/>
      <c r="F878" s="27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ht="39.75" customHeight="1">
      <c r="A879" s="24"/>
      <c r="B879" s="33"/>
      <c r="C879" s="33"/>
      <c r="D879" s="34"/>
      <c r="E879" s="33"/>
      <c r="F879" s="27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ht="39.75" customHeight="1">
      <c r="A880" s="24"/>
      <c r="B880" s="33"/>
      <c r="C880" s="33"/>
      <c r="D880" s="34"/>
      <c r="E880" s="33"/>
      <c r="F880" s="27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ht="39.75" customHeight="1">
      <c r="A881" s="24"/>
      <c r="B881" s="33"/>
      <c r="C881" s="33"/>
      <c r="D881" s="34"/>
      <c r="E881" s="33"/>
      <c r="F881" s="27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ht="39.75" customHeight="1">
      <c r="A882" s="24"/>
      <c r="B882" s="33"/>
      <c r="C882" s="33"/>
      <c r="D882" s="34"/>
      <c r="E882" s="33"/>
      <c r="F882" s="27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ht="39.75" customHeight="1">
      <c r="A883" s="24"/>
      <c r="B883" s="33"/>
      <c r="C883" s="33"/>
      <c r="D883" s="34"/>
      <c r="E883" s="33"/>
      <c r="F883" s="27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ht="39.75" customHeight="1">
      <c r="A884" s="24"/>
      <c r="B884" s="33"/>
      <c r="C884" s="33"/>
      <c r="D884" s="34"/>
      <c r="E884" s="33"/>
      <c r="F884" s="27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ht="39.75" customHeight="1">
      <c r="A885" s="24"/>
      <c r="B885" s="33"/>
      <c r="C885" s="33"/>
      <c r="D885" s="34"/>
      <c r="E885" s="33"/>
      <c r="F885" s="27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ht="39.75" customHeight="1">
      <c r="A886" s="24"/>
      <c r="B886" s="33"/>
      <c r="C886" s="33"/>
      <c r="D886" s="34"/>
      <c r="E886" s="33"/>
      <c r="F886" s="27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ht="39.75" customHeight="1">
      <c r="A887" s="24"/>
      <c r="B887" s="33"/>
      <c r="C887" s="33"/>
      <c r="D887" s="34"/>
      <c r="E887" s="33"/>
      <c r="F887" s="27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ht="39.75" customHeight="1">
      <c r="A888" s="24"/>
      <c r="B888" s="33"/>
      <c r="C888" s="33"/>
      <c r="D888" s="34"/>
      <c r="E888" s="33"/>
      <c r="F888" s="27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ht="39.75" customHeight="1">
      <c r="A889" s="24"/>
      <c r="B889" s="33"/>
      <c r="C889" s="33"/>
      <c r="D889" s="34"/>
      <c r="E889" s="33"/>
      <c r="F889" s="27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ht="39.75" customHeight="1">
      <c r="A890" s="24"/>
      <c r="B890" s="33"/>
      <c r="C890" s="33"/>
      <c r="D890" s="34"/>
      <c r="E890" s="33"/>
      <c r="F890" s="27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ht="39.75" customHeight="1">
      <c r="A891" s="24"/>
      <c r="B891" s="33"/>
      <c r="C891" s="33"/>
      <c r="D891" s="34"/>
      <c r="E891" s="33"/>
      <c r="F891" s="27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ht="39.75" customHeight="1">
      <c r="A892" s="24"/>
      <c r="B892" s="33"/>
      <c r="C892" s="33"/>
      <c r="D892" s="34"/>
      <c r="E892" s="33"/>
      <c r="F892" s="27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ht="39.75" customHeight="1">
      <c r="A893" s="24"/>
      <c r="B893" s="33"/>
      <c r="C893" s="33"/>
      <c r="D893" s="34"/>
      <c r="E893" s="33"/>
      <c r="F893" s="27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ht="39.75" customHeight="1">
      <c r="A894" s="24"/>
      <c r="B894" s="33"/>
      <c r="C894" s="33"/>
      <c r="D894" s="34"/>
      <c r="E894" s="33"/>
      <c r="F894" s="27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ht="39.75" customHeight="1">
      <c r="A895" s="24"/>
      <c r="B895" s="33"/>
      <c r="C895" s="33"/>
      <c r="D895" s="34"/>
      <c r="E895" s="33"/>
      <c r="F895" s="27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ht="39.75" customHeight="1">
      <c r="A896" s="24"/>
      <c r="B896" s="33"/>
      <c r="C896" s="33"/>
      <c r="D896" s="34"/>
      <c r="E896" s="33"/>
      <c r="F896" s="27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ht="39.75" customHeight="1">
      <c r="A897" s="24"/>
      <c r="B897" s="33"/>
      <c r="C897" s="33"/>
      <c r="D897" s="34"/>
      <c r="E897" s="33"/>
      <c r="F897" s="27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ht="39.75" customHeight="1">
      <c r="A898" s="24"/>
      <c r="B898" s="33"/>
      <c r="C898" s="33"/>
      <c r="D898" s="34"/>
      <c r="E898" s="33"/>
      <c r="F898" s="27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ht="39.75" customHeight="1">
      <c r="A899" s="24"/>
      <c r="B899" s="33"/>
      <c r="C899" s="33"/>
      <c r="D899" s="34"/>
      <c r="E899" s="33"/>
      <c r="F899" s="27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ht="39.75" customHeight="1">
      <c r="A900" s="24"/>
      <c r="B900" s="33"/>
      <c r="C900" s="33"/>
      <c r="D900" s="34"/>
      <c r="E900" s="33"/>
      <c r="F900" s="27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ht="39.75" customHeight="1">
      <c r="A901" s="24"/>
      <c r="B901" s="33"/>
      <c r="C901" s="33"/>
      <c r="D901" s="34"/>
      <c r="E901" s="33"/>
      <c r="F901" s="27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ht="39.75" customHeight="1">
      <c r="A902" s="24"/>
      <c r="B902" s="33"/>
      <c r="C902" s="33"/>
      <c r="D902" s="34"/>
      <c r="E902" s="33"/>
      <c r="F902" s="27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ht="39.75" customHeight="1">
      <c r="A903" s="24"/>
      <c r="B903" s="33"/>
      <c r="C903" s="33"/>
      <c r="D903" s="34"/>
      <c r="E903" s="33"/>
      <c r="F903" s="27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ht="39.75" customHeight="1">
      <c r="A904" s="24"/>
      <c r="B904" s="33"/>
      <c r="C904" s="33"/>
      <c r="D904" s="34"/>
      <c r="E904" s="33"/>
      <c r="F904" s="27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ht="39.75" customHeight="1">
      <c r="A905" s="24"/>
      <c r="B905" s="33"/>
      <c r="C905" s="33"/>
      <c r="D905" s="34"/>
      <c r="E905" s="33"/>
      <c r="F905" s="27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ht="39.75" customHeight="1">
      <c r="A906" s="24"/>
      <c r="B906" s="33"/>
      <c r="C906" s="33"/>
      <c r="D906" s="34"/>
      <c r="E906" s="33"/>
      <c r="F906" s="27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ht="39.75" customHeight="1">
      <c r="A907" s="24"/>
      <c r="B907" s="33"/>
      <c r="C907" s="33"/>
      <c r="D907" s="34"/>
      <c r="E907" s="33"/>
      <c r="F907" s="27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ht="39.75" customHeight="1">
      <c r="A908" s="24"/>
      <c r="B908" s="33"/>
      <c r="C908" s="33"/>
      <c r="D908" s="34"/>
      <c r="E908" s="33"/>
      <c r="F908" s="27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ht="39.75" customHeight="1">
      <c r="A909" s="24"/>
      <c r="B909" s="33"/>
      <c r="C909" s="33"/>
      <c r="D909" s="34"/>
      <c r="E909" s="33"/>
      <c r="F909" s="27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ht="39.75" customHeight="1">
      <c r="A910" s="24"/>
      <c r="B910" s="33"/>
      <c r="C910" s="33"/>
      <c r="D910" s="34"/>
      <c r="E910" s="33"/>
      <c r="F910" s="27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ht="39.75" customHeight="1">
      <c r="A911" s="24"/>
      <c r="B911" s="33"/>
      <c r="C911" s="33"/>
      <c r="D911" s="34"/>
      <c r="E911" s="33"/>
      <c r="F911" s="27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ht="39.75" customHeight="1">
      <c r="A912" s="24"/>
      <c r="B912" s="33"/>
      <c r="C912" s="33"/>
      <c r="D912" s="34"/>
      <c r="E912" s="33"/>
      <c r="F912" s="27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ht="39.75" customHeight="1">
      <c r="A913" s="24"/>
      <c r="B913" s="33"/>
      <c r="C913" s="33"/>
      <c r="D913" s="34"/>
      <c r="E913" s="33"/>
      <c r="F913" s="27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ht="39.75" customHeight="1">
      <c r="A914" s="24"/>
      <c r="B914" s="33"/>
      <c r="C914" s="33"/>
      <c r="D914" s="34"/>
      <c r="E914" s="33"/>
      <c r="F914" s="27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ht="39.75" customHeight="1">
      <c r="A915" s="24"/>
      <c r="B915" s="33"/>
      <c r="C915" s="33"/>
      <c r="D915" s="34"/>
      <c r="E915" s="33"/>
      <c r="F915" s="27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ht="39.75" customHeight="1">
      <c r="A916" s="24"/>
      <c r="B916" s="33"/>
      <c r="C916" s="33"/>
      <c r="D916" s="34"/>
      <c r="E916" s="33"/>
      <c r="F916" s="27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ht="39.75" customHeight="1">
      <c r="A917" s="24"/>
      <c r="B917" s="33"/>
      <c r="C917" s="33"/>
      <c r="D917" s="34"/>
      <c r="E917" s="33"/>
      <c r="F917" s="27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ht="39.75" customHeight="1">
      <c r="A918" s="24"/>
      <c r="B918" s="33"/>
      <c r="C918" s="33"/>
      <c r="D918" s="34"/>
      <c r="E918" s="33"/>
      <c r="F918" s="27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ht="39.75" customHeight="1">
      <c r="A919" s="24"/>
      <c r="B919" s="33"/>
      <c r="C919" s="33"/>
      <c r="D919" s="34"/>
      <c r="E919" s="33"/>
      <c r="F919" s="27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ht="39.75" customHeight="1">
      <c r="A920" s="24"/>
      <c r="B920" s="33"/>
      <c r="C920" s="33"/>
      <c r="D920" s="34"/>
      <c r="E920" s="33"/>
      <c r="F920" s="27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ht="39.75" customHeight="1">
      <c r="A921" s="24"/>
      <c r="B921" s="33"/>
      <c r="C921" s="33"/>
      <c r="D921" s="34"/>
      <c r="E921" s="33"/>
      <c r="F921" s="27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ht="39.75" customHeight="1">
      <c r="A922" s="24"/>
      <c r="B922" s="33"/>
      <c r="C922" s="33"/>
      <c r="D922" s="34"/>
      <c r="E922" s="33"/>
      <c r="F922" s="27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ht="39.75" customHeight="1">
      <c r="A923" s="24"/>
      <c r="B923" s="33"/>
      <c r="C923" s="33"/>
      <c r="D923" s="34"/>
      <c r="E923" s="33"/>
      <c r="F923" s="27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ht="39.75" customHeight="1">
      <c r="A924" s="24"/>
      <c r="B924" s="33"/>
      <c r="C924" s="33"/>
      <c r="D924" s="34"/>
      <c r="E924" s="33"/>
      <c r="F924" s="27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ht="39.75" customHeight="1">
      <c r="A925" s="24"/>
      <c r="B925" s="33"/>
      <c r="C925" s="33"/>
      <c r="D925" s="34"/>
      <c r="E925" s="33"/>
      <c r="F925" s="27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ht="39.75" customHeight="1">
      <c r="A926" s="24"/>
      <c r="B926" s="33"/>
      <c r="C926" s="33"/>
      <c r="D926" s="34"/>
      <c r="E926" s="33"/>
      <c r="F926" s="27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ht="39.75" customHeight="1">
      <c r="A927" s="24"/>
      <c r="B927" s="33"/>
      <c r="C927" s="33"/>
      <c r="D927" s="34"/>
      <c r="E927" s="33"/>
      <c r="F927" s="27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ht="39.75" customHeight="1">
      <c r="A928" s="24"/>
      <c r="B928" s="33"/>
      <c r="C928" s="33"/>
      <c r="D928" s="34"/>
      <c r="E928" s="33"/>
      <c r="F928" s="27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ht="39.75" customHeight="1">
      <c r="A929" s="24"/>
      <c r="B929" s="33"/>
      <c r="C929" s="33"/>
      <c r="D929" s="34"/>
      <c r="E929" s="33"/>
      <c r="F929" s="27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ht="39.75" customHeight="1">
      <c r="A930" s="24"/>
      <c r="B930" s="33"/>
      <c r="C930" s="33"/>
      <c r="D930" s="34"/>
      <c r="E930" s="33"/>
      <c r="F930" s="27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ht="39.75" customHeight="1">
      <c r="A931" s="24"/>
      <c r="B931" s="33"/>
      <c r="C931" s="33"/>
      <c r="D931" s="34"/>
      <c r="E931" s="33"/>
      <c r="F931" s="27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ht="39.75" customHeight="1">
      <c r="A932" s="24"/>
      <c r="B932" s="33"/>
      <c r="C932" s="33"/>
      <c r="D932" s="34"/>
      <c r="E932" s="33"/>
      <c r="F932" s="27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ht="39.75" customHeight="1">
      <c r="A933" s="24"/>
      <c r="B933" s="33"/>
      <c r="C933" s="33"/>
      <c r="D933" s="34"/>
      <c r="E933" s="33"/>
      <c r="F933" s="27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ht="39.75" customHeight="1">
      <c r="A934" s="24"/>
      <c r="B934" s="33"/>
      <c r="C934" s="33"/>
      <c r="D934" s="34"/>
      <c r="E934" s="33"/>
      <c r="F934" s="27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ht="39.75" customHeight="1">
      <c r="A935" s="24"/>
      <c r="B935" s="33"/>
      <c r="C935" s="33"/>
      <c r="D935" s="34"/>
      <c r="E935" s="33"/>
      <c r="F935" s="27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ht="39.75" customHeight="1">
      <c r="A936" s="24"/>
      <c r="B936" s="33"/>
      <c r="C936" s="33"/>
      <c r="D936" s="34"/>
      <c r="E936" s="33"/>
      <c r="F936" s="27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ht="39.75" customHeight="1">
      <c r="A937" s="24"/>
      <c r="B937" s="33"/>
      <c r="C937" s="33"/>
      <c r="D937" s="34"/>
      <c r="E937" s="33"/>
      <c r="F937" s="27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ht="39.75" customHeight="1">
      <c r="A938" s="24"/>
      <c r="B938" s="33"/>
      <c r="C938" s="33"/>
      <c r="D938" s="34"/>
      <c r="E938" s="33"/>
      <c r="F938" s="27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ht="39.75" customHeight="1">
      <c r="A939" s="24"/>
      <c r="B939" s="33"/>
      <c r="C939" s="33"/>
      <c r="D939" s="34"/>
      <c r="E939" s="33"/>
      <c r="F939" s="27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ht="39.75" customHeight="1">
      <c r="A940" s="24"/>
      <c r="B940" s="33"/>
      <c r="C940" s="33"/>
      <c r="D940" s="34"/>
      <c r="E940" s="33"/>
      <c r="F940" s="27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ht="39.75" customHeight="1">
      <c r="A941" s="24"/>
      <c r="B941" s="33"/>
      <c r="C941" s="33"/>
      <c r="D941" s="34"/>
      <c r="E941" s="33"/>
      <c r="F941" s="27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ht="39.75" customHeight="1">
      <c r="A942" s="24"/>
      <c r="B942" s="33"/>
      <c r="C942" s="33"/>
      <c r="D942" s="34"/>
      <c r="E942" s="33"/>
      <c r="F942" s="27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ht="39.75" customHeight="1">
      <c r="A943" s="24"/>
      <c r="B943" s="33"/>
      <c r="C943" s="33"/>
      <c r="D943" s="34"/>
      <c r="E943" s="33"/>
      <c r="F943" s="27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ht="39.75" customHeight="1">
      <c r="A944" s="24"/>
      <c r="B944" s="33"/>
      <c r="C944" s="33"/>
      <c r="D944" s="34"/>
      <c r="E944" s="33"/>
      <c r="F944" s="27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ht="39.75" customHeight="1">
      <c r="A945" s="24"/>
      <c r="B945" s="33"/>
      <c r="C945" s="33"/>
      <c r="D945" s="34"/>
      <c r="E945" s="33"/>
      <c r="F945" s="27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ht="39.75" customHeight="1">
      <c r="A946" s="24"/>
      <c r="B946" s="33"/>
      <c r="C946" s="33"/>
      <c r="D946" s="34"/>
      <c r="E946" s="33"/>
      <c r="F946" s="27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ht="39.75" customHeight="1">
      <c r="A947" s="24"/>
      <c r="B947" s="33"/>
      <c r="C947" s="33"/>
      <c r="D947" s="34"/>
      <c r="E947" s="33"/>
      <c r="F947" s="27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ht="39.75" customHeight="1">
      <c r="A948" s="24"/>
      <c r="B948" s="33"/>
      <c r="C948" s="33"/>
      <c r="D948" s="34"/>
      <c r="E948" s="33"/>
      <c r="F948" s="27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ht="39.75" customHeight="1">
      <c r="A949" s="24"/>
      <c r="B949" s="33"/>
      <c r="C949" s="33"/>
      <c r="D949" s="34"/>
      <c r="E949" s="33"/>
      <c r="F949" s="27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ht="39.75" customHeight="1">
      <c r="A950" s="24"/>
      <c r="B950" s="33"/>
      <c r="C950" s="33"/>
      <c r="D950" s="34"/>
      <c r="E950" s="33"/>
      <c r="F950" s="27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ht="39.75" customHeight="1">
      <c r="A951" s="24"/>
      <c r="B951" s="33"/>
      <c r="C951" s="33"/>
      <c r="D951" s="34"/>
      <c r="E951" s="33"/>
      <c r="F951" s="27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ht="39.75" customHeight="1">
      <c r="A952" s="24"/>
      <c r="B952" s="33"/>
      <c r="C952" s="33"/>
      <c r="D952" s="34"/>
      <c r="E952" s="33"/>
      <c r="F952" s="27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ht="39.75" customHeight="1">
      <c r="A953" s="24"/>
      <c r="B953" s="33"/>
      <c r="C953" s="33"/>
      <c r="D953" s="34"/>
      <c r="E953" s="33"/>
      <c r="F953" s="27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ht="39.75" customHeight="1">
      <c r="A954" s="24"/>
      <c r="B954" s="33"/>
      <c r="C954" s="33"/>
      <c r="D954" s="34"/>
      <c r="E954" s="33"/>
      <c r="F954" s="27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ht="39.75" customHeight="1">
      <c r="A955" s="24"/>
      <c r="B955" s="33"/>
      <c r="C955" s="33"/>
      <c r="D955" s="34"/>
      <c r="E955" s="33"/>
      <c r="F955" s="27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ht="39.75" customHeight="1">
      <c r="A956" s="24"/>
      <c r="B956" s="33"/>
      <c r="C956" s="33"/>
      <c r="D956" s="34"/>
      <c r="E956" s="33"/>
      <c r="F956" s="27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ht="39.75" customHeight="1">
      <c r="A957" s="24"/>
      <c r="B957" s="33"/>
      <c r="C957" s="33"/>
      <c r="D957" s="34"/>
      <c r="E957" s="33"/>
      <c r="F957" s="27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ht="39.75" customHeight="1">
      <c r="A958" s="24"/>
      <c r="B958" s="33"/>
      <c r="C958" s="33"/>
      <c r="D958" s="34"/>
      <c r="E958" s="33"/>
      <c r="F958" s="27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ht="39.75" customHeight="1">
      <c r="A959" s="24"/>
      <c r="B959" s="33"/>
      <c r="C959" s="33"/>
      <c r="D959" s="34"/>
      <c r="E959" s="33"/>
      <c r="F959" s="27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ht="39.75" customHeight="1">
      <c r="A960" s="24"/>
      <c r="B960" s="33"/>
      <c r="C960" s="33"/>
      <c r="D960" s="34"/>
      <c r="E960" s="33"/>
      <c r="F960" s="27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ht="39.75" customHeight="1">
      <c r="A961" s="24"/>
      <c r="B961" s="33"/>
      <c r="C961" s="33"/>
      <c r="D961" s="34"/>
      <c r="E961" s="33"/>
      <c r="F961" s="27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ht="39.75" customHeight="1">
      <c r="A962" s="24"/>
      <c r="B962" s="33"/>
      <c r="C962" s="33"/>
      <c r="D962" s="34"/>
      <c r="E962" s="33"/>
      <c r="F962" s="27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ht="39.75" customHeight="1">
      <c r="A963" s="24"/>
      <c r="B963" s="33"/>
      <c r="C963" s="33"/>
      <c r="D963" s="34"/>
      <c r="E963" s="33"/>
      <c r="F963" s="27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ht="39.75" customHeight="1">
      <c r="A964" s="24"/>
      <c r="B964" s="33"/>
      <c r="C964" s="33"/>
      <c r="D964" s="34"/>
      <c r="E964" s="33"/>
      <c r="F964" s="27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ht="39.75" customHeight="1">
      <c r="A965" s="24"/>
      <c r="B965" s="33"/>
      <c r="C965" s="33"/>
      <c r="D965" s="34"/>
      <c r="E965" s="33"/>
      <c r="F965" s="27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ht="39.75" customHeight="1">
      <c r="A966" s="24"/>
      <c r="B966" s="33"/>
      <c r="C966" s="33"/>
      <c r="D966" s="34"/>
      <c r="E966" s="33"/>
      <c r="F966" s="27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ht="39.75" customHeight="1">
      <c r="A967" s="24"/>
      <c r="B967" s="33"/>
      <c r="C967" s="33"/>
      <c r="D967" s="34"/>
      <c r="E967" s="33"/>
      <c r="F967" s="27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ht="39.75" customHeight="1">
      <c r="A968" s="24"/>
      <c r="B968" s="33"/>
      <c r="C968" s="33"/>
      <c r="D968" s="34"/>
      <c r="E968" s="33"/>
      <c r="F968" s="27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ht="39.75" customHeight="1">
      <c r="A969" s="24"/>
      <c r="B969" s="33"/>
      <c r="C969" s="33"/>
      <c r="D969" s="34"/>
      <c r="E969" s="33"/>
      <c r="F969" s="27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ht="39.75" customHeight="1">
      <c r="A970" s="24"/>
      <c r="B970" s="33"/>
      <c r="C970" s="33"/>
      <c r="D970" s="34"/>
      <c r="E970" s="33"/>
      <c r="F970" s="27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ht="39.75" customHeight="1">
      <c r="A971" s="24"/>
      <c r="B971" s="33"/>
      <c r="C971" s="33"/>
      <c r="D971" s="34"/>
      <c r="E971" s="33"/>
      <c r="F971" s="27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ht="39.75" customHeight="1">
      <c r="A972" s="24"/>
      <c r="B972" s="33"/>
      <c r="C972" s="33"/>
      <c r="D972" s="34"/>
      <c r="E972" s="33"/>
      <c r="F972" s="27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ht="39.75" customHeight="1">
      <c r="A973" s="24"/>
      <c r="B973" s="33"/>
      <c r="C973" s="33"/>
      <c r="D973" s="34"/>
      <c r="E973" s="33"/>
      <c r="F973" s="27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ht="39.75" customHeight="1">
      <c r="A974" s="24"/>
      <c r="B974" s="33"/>
      <c r="C974" s="33"/>
      <c r="D974" s="34"/>
      <c r="E974" s="33"/>
      <c r="F974" s="27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ht="39.75" customHeight="1">
      <c r="A975" s="24"/>
      <c r="B975" s="33"/>
      <c r="C975" s="33"/>
      <c r="D975" s="34"/>
      <c r="E975" s="33"/>
      <c r="F975" s="27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ht="39.75" customHeight="1">
      <c r="A976" s="24"/>
      <c r="B976" s="33"/>
      <c r="C976" s="33"/>
      <c r="D976" s="34"/>
      <c r="E976" s="33"/>
      <c r="F976" s="27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ht="39.75" customHeight="1">
      <c r="A977" s="24"/>
      <c r="B977" s="33"/>
      <c r="C977" s="33"/>
      <c r="D977" s="34"/>
      <c r="E977" s="33"/>
      <c r="F977" s="27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ht="39.75" customHeight="1">
      <c r="A978" s="24"/>
      <c r="B978" s="33"/>
      <c r="C978" s="33"/>
      <c r="D978" s="34"/>
      <c r="E978" s="33"/>
      <c r="F978" s="27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ht="39.75" customHeight="1">
      <c r="A979" s="24"/>
      <c r="B979" s="33"/>
      <c r="C979" s="33"/>
      <c r="D979" s="34"/>
      <c r="E979" s="33"/>
      <c r="F979" s="27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ht="39.75" customHeight="1">
      <c r="A980" s="24"/>
      <c r="B980" s="33"/>
      <c r="C980" s="33"/>
      <c r="D980" s="34"/>
      <c r="E980" s="33"/>
      <c r="F980" s="27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ht="39.75" customHeight="1">
      <c r="A981" s="24"/>
      <c r="B981" s="33"/>
      <c r="C981" s="33"/>
      <c r="D981" s="34"/>
      <c r="E981" s="33"/>
      <c r="F981" s="27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ht="39.75" customHeight="1">
      <c r="A982" s="24"/>
      <c r="B982" s="33"/>
      <c r="C982" s="33"/>
      <c r="D982" s="34"/>
      <c r="E982" s="33"/>
      <c r="F982" s="27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ht="39.75" customHeight="1">
      <c r="A983" s="24"/>
      <c r="B983" s="33"/>
      <c r="C983" s="33"/>
      <c r="D983" s="34"/>
      <c r="E983" s="33"/>
      <c r="F983" s="27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ht="39.75" customHeight="1">
      <c r="A984" s="24"/>
      <c r="B984" s="33"/>
      <c r="C984" s="33"/>
      <c r="D984" s="34"/>
      <c r="E984" s="33"/>
      <c r="F984" s="27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ht="39.75" customHeight="1">
      <c r="A985" s="24"/>
      <c r="B985" s="33"/>
      <c r="C985" s="33"/>
      <c r="D985" s="34"/>
      <c r="E985" s="33"/>
      <c r="F985" s="27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ht="39.75" customHeight="1">
      <c r="A986" s="24"/>
      <c r="B986" s="33"/>
      <c r="C986" s="33"/>
      <c r="D986" s="34"/>
      <c r="E986" s="33"/>
      <c r="F986" s="27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ht="39.75" customHeight="1">
      <c r="A987" s="24"/>
      <c r="B987" s="33"/>
      <c r="C987" s="33"/>
      <c r="D987" s="34"/>
      <c r="E987" s="33"/>
      <c r="F987" s="27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ht="39.75" customHeight="1">
      <c r="A988" s="24"/>
      <c r="B988" s="33"/>
      <c r="C988" s="33"/>
      <c r="D988" s="34"/>
      <c r="E988" s="33"/>
      <c r="F988" s="27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ht="39.75" customHeight="1">
      <c r="A989" s="24"/>
      <c r="B989" s="33"/>
      <c r="C989" s="33"/>
      <c r="D989" s="34"/>
      <c r="E989" s="33"/>
      <c r="F989" s="27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ht="39.75" customHeight="1">
      <c r="A990" s="24"/>
      <c r="B990" s="33"/>
      <c r="C990" s="33"/>
      <c r="D990" s="34"/>
      <c r="E990" s="33"/>
      <c r="F990" s="27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ht="39.75" customHeight="1">
      <c r="A991" s="24"/>
      <c r="B991" s="33"/>
      <c r="C991" s="33"/>
      <c r="D991" s="34"/>
      <c r="E991" s="33"/>
      <c r="F991" s="27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ht="39.75" customHeight="1">
      <c r="A992" s="24"/>
      <c r="B992" s="33"/>
      <c r="C992" s="33"/>
      <c r="D992" s="34"/>
      <c r="E992" s="33"/>
      <c r="F992" s="27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 ht="39.75" customHeight="1">
      <c r="A993" s="24"/>
      <c r="B993" s="33"/>
      <c r="C993" s="33"/>
      <c r="D993" s="34"/>
      <c r="E993" s="33"/>
      <c r="F993" s="27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 ht="39.75" customHeight="1">
      <c r="A994" s="24"/>
      <c r="B994" s="33"/>
      <c r="C994" s="33"/>
      <c r="D994" s="34"/>
      <c r="E994" s="33"/>
      <c r="F994" s="27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 ht="39.75" customHeight="1">
      <c r="A995" s="24"/>
      <c r="B995" s="33"/>
      <c r="C995" s="33"/>
      <c r="D995" s="34"/>
      <c r="E995" s="33"/>
      <c r="F995" s="27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 ht="39.75" customHeight="1">
      <c r="A996" s="24"/>
      <c r="B996" s="33"/>
      <c r="C996" s="33"/>
      <c r="D996" s="34"/>
      <c r="E996" s="33"/>
      <c r="F996" s="27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 ht="39.75" customHeight="1">
      <c r="A997" s="24"/>
      <c r="B997" s="33"/>
      <c r="C997" s="33"/>
      <c r="D997" s="34"/>
      <c r="E997" s="33"/>
      <c r="F997" s="27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 ht="39.75" customHeight="1">
      <c r="A998" s="24"/>
      <c r="B998" s="33"/>
      <c r="C998" s="33"/>
      <c r="D998" s="34"/>
      <c r="E998" s="33"/>
      <c r="F998" s="27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 ht="39.75" customHeight="1">
      <c r="A999" s="24"/>
      <c r="B999" s="33"/>
      <c r="C999" s="33"/>
      <c r="D999" s="34"/>
      <c r="E999" s="33"/>
      <c r="F999" s="27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 ht="39.75" customHeight="1">
      <c r="A1000" s="24"/>
      <c r="B1000" s="33"/>
      <c r="C1000" s="33"/>
      <c r="D1000" s="34"/>
      <c r="E1000" s="33"/>
      <c r="F1000" s="27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 ht="39.75" customHeight="1">
      <c r="A1001" s="24"/>
      <c r="B1001" s="33"/>
      <c r="C1001" s="33"/>
      <c r="D1001" s="34"/>
      <c r="E1001" s="33"/>
      <c r="F1001" s="27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 ht="39.75" customHeight="1">
      <c r="A1002" s="24"/>
      <c r="B1002" s="33"/>
      <c r="C1002" s="33"/>
      <c r="D1002" s="34"/>
      <c r="E1002" s="33"/>
      <c r="F1002" s="27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 ht="39.75" customHeight="1">
      <c r="A1003" s="24"/>
      <c r="B1003" s="33"/>
      <c r="C1003" s="33"/>
      <c r="D1003" s="34"/>
      <c r="E1003" s="33"/>
      <c r="F1003" s="27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 ht="39.75" customHeight="1">
      <c r="A1004" s="24"/>
      <c r="B1004" s="33"/>
      <c r="C1004" s="33"/>
      <c r="D1004" s="34"/>
      <c r="E1004" s="33"/>
      <c r="F1004" s="27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 ht="39.75" customHeight="1">
      <c r="A1005" s="24"/>
      <c r="B1005" s="33"/>
      <c r="C1005" s="33"/>
      <c r="D1005" s="34"/>
      <c r="E1005" s="33"/>
      <c r="F1005" s="27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 ht="39.75" customHeight="1">
      <c r="A1006" s="24"/>
      <c r="B1006" s="33"/>
      <c r="C1006" s="33"/>
      <c r="D1006" s="34"/>
      <c r="E1006" s="33"/>
      <c r="F1006" s="27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  <row r="1007" ht="39.75" customHeight="1">
      <c r="A1007" s="24"/>
      <c r="B1007" s="33"/>
      <c r="C1007" s="33"/>
      <c r="D1007" s="34"/>
      <c r="E1007" s="33"/>
      <c r="F1007" s="27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</row>
    <row r="1008" ht="39.75" customHeight="1">
      <c r="A1008" s="24"/>
      <c r="B1008" s="33"/>
      <c r="C1008" s="33"/>
      <c r="D1008" s="34"/>
      <c r="E1008" s="33"/>
      <c r="F1008" s="27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</row>
  </sheetData>
  <mergeCells count="1">
    <mergeCell ref="B1:F1"/>
  </mergeCells>
  <dataValidations>
    <dataValidation type="list" allowBlank="1" showErrorMessage="1" sqref="C7">
      <formula1>'Hoja de Datos'!$E$10:$E$1008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3" width="21.57"/>
    <col customWidth="1" min="4" max="4" width="34.29"/>
    <col customWidth="1" min="5" max="7" width="21.57"/>
    <col customWidth="1" min="8" max="8" width="32.57"/>
    <col customWidth="1" min="9" max="10" width="21.57"/>
    <col customWidth="1" min="11" max="11" width="26.0"/>
    <col customWidth="1" min="12" max="12" width="45.14"/>
    <col customWidth="1" min="13" max="27" width="17.86"/>
  </cols>
  <sheetData>
    <row r="1" ht="63.0" customHeight="1">
      <c r="A1" s="14"/>
      <c r="B1" s="15"/>
      <c r="F1" s="16"/>
    </row>
    <row r="2">
      <c r="A2" s="35"/>
      <c r="B2" s="36" t="s">
        <v>159</v>
      </c>
      <c r="C2" s="37"/>
      <c r="D2" s="37"/>
      <c r="E2" s="37"/>
      <c r="F2" s="37"/>
      <c r="G2" s="38"/>
      <c r="H2" s="38"/>
      <c r="I2" s="38"/>
      <c r="J2" s="38"/>
      <c r="K2" s="35"/>
      <c r="L2" s="35"/>
      <c r="M2" s="39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35"/>
      <c r="B3" s="23" t="s">
        <v>160</v>
      </c>
      <c r="C3" s="37"/>
      <c r="D3" s="37"/>
      <c r="E3" s="37"/>
      <c r="F3" s="37"/>
      <c r="G3" s="38"/>
      <c r="H3" s="38"/>
      <c r="I3" s="38"/>
      <c r="J3" s="38"/>
      <c r="K3" s="35"/>
      <c r="L3" s="35"/>
      <c r="M3" s="39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35"/>
      <c r="B4" s="23" t="s">
        <v>161</v>
      </c>
      <c r="C4" s="37"/>
      <c r="D4" s="37"/>
      <c r="E4" s="37"/>
      <c r="F4" s="37"/>
      <c r="G4" s="38"/>
      <c r="H4" s="38"/>
      <c r="I4" s="38"/>
      <c r="J4" s="38"/>
      <c r="K4" s="35"/>
      <c r="L4" s="35"/>
      <c r="M4" s="39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35"/>
      <c r="B5" s="23" t="s">
        <v>162</v>
      </c>
      <c r="C5" s="37"/>
      <c r="D5" s="37"/>
      <c r="E5" s="37"/>
      <c r="F5" s="37"/>
      <c r="G5" s="38"/>
      <c r="H5" s="38"/>
      <c r="I5" s="38"/>
      <c r="J5" s="38"/>
      <c r="K5" s="35"/>
      <c r="L5" s="35"/>
      <c r="M5" s="39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35"/>
      <c r="B6" s="23" t="s">
        <v>163</v>
      </c>
      <c r="C6" s="37"/>
      <c r="D6" s="37"/>
      <c r="E6" s="37"/>
      <c r="F6" s="37"/>
      <c r="G6" s="38"/>
      <c r="H6" s="38"/>
      <c r="I6" s="38"/>
      <c r="J6" s="38"/>
      <c r="K6" s="35"/>
      <c r="L6" s="35"/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ht="31.5" customHeight="1">
      <c r="A8" s="40"/>
      <c r="B8" s="41" t="s">
        <v>13</v>
      </c>
      <c r="C8" s="42" t="s">
        <v>164</v>
      </c>
      <c r="D8" s="41" t="s">
        <v>165</v>
      </c>
      <c r="E8" s="41" t="s">
        <v>166</v>
      </c>
      <c r="F8" s="41" t="s">
        <v>167</v>
      </c>
      <c r="G8" s="42" t="s">
        <v>168</v>
      </c>
      <c r="H8" s="42" t="s">
        <v>169</v>
      </c>
      <c r="I8" s="41" t="s">
        <v>170</v>
      </c>
      <c r="J8" s="42" t="s">
        <v>171</v>
      </c>
      <c r="K8" s="42" t="s">
        <v>172</v>
      </c>
      <c r="L8" s="41" t="s">
        <v>173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ht="31.5" customHeight="1">
      <c r="A9" s="40"/>
      <c r="B9" s="43" t="s">
        <v>17</v>
      </c>
      <c r="C9" s="43" t="s">
        <v>27</v>
      </c>
      <c r="D9" s="43" t="s">
        <v>17</v>
      </c>
      <c r="E9" s="44" t="s">
        <v>12</v>
      </c>
      <c r="F9" s="45">
        <v>45306.0</v>
      </c>
      <c r="G9" s="46">
        <v>5000000.0</v>
      </c>
      <c r="H9" s="46"/>
      <c r="I9" s="47" t="str">
        <f t="shared" ref="I9:I1993" si="1">IFERROR(IF(E9="USD",-(G9/H9),""),"")
</f>
        <v/>
      </c>
      <c r="J9" s="47">
        <f>IF(E9='Hoja de Datos'!$C$7,-(G9),"")</f>
        <v>-5000000</v>
      </c>
      <c r="K9" s="48" t="str">
        <f>IF(E9='Hoja de Datos'!$C$7,"", IF(G9="","", -G9))
</f>
        <v/>
      </c>
      <c r="L9" s="44" t="s">
        <v>174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ht="31.5" customHeight="1">
      <c r="A10" s="40"/>
      <c r="B10" s="43" t="s">
        <v>20</v>
      </c>
      <c r="C10" s="43" t="s">
        <v>18</v>
      </c>
      <c r="D10" s="43" t="s">
        <v>20</v>
      </c>
      <c r="E10" s="44" t="s">
        <v>12</v>
      </c>
      <c r="F10" s="45">
        <v>45361.0</v>
      </c>
      <c r="G10" s="46">
        <v>3000000.0</v>
      </c>
      <c r="H10" s="49"/>
      <c r="I10" s="47" t="str">
        <f t="shared" si="1"/>
        <v/>
      </c>
      <c r="J10" s="47">
        <f>IF(E10='Hoja de Datos'!$C$7,-(G10),"")</f>
        <v>-3000000</v>
      </c>
      <c r="K10" s="48" t="str">
        <f>IF(E10='Hoja de Datos'!$C$7,"", IF(G10="","", -G10))
</f>
        <v/>
      </c>
      <c r="L10" s="44" t="s">
        <v>175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ht="31.5" customHeight="1">
      <c r="A11" s="40"/>
      <c r="B11" s="43" t="s">
        <v>17</v>
      </c>
      <c r="C11" s="43" t="s">
        <v>18</v>
      </c>
      <c r="D11" s="43" t="s">
        <v>20</v>
      </c>
      <c r="E11" s="43" t="s">
        <v>12</v>
      </c>
      <c r="F11" s="45">
        <v>45323.0</v>
      </c>
      <c r="G11" s="46">
        <v>3000000.0</v>
      </c>
      <c r="H11" s="49"/>
      <c r="I11" s="47" t="str">
        <f t="shared" si="1"/>
        <v/>
      </c>
      <c r="J11" s="47">
        <f>IF(E11='Hoja de Datos'!$C$7,-(G11),"")</f>
        <v>-3000000</v>
      </c>
      <c r="K11" s="48" t="str">
        <f>IF(E11='Hoja de Datos'!$C$7,"", IF(G11="","", -G11))
</f>
        <v/>
      </c>
      <c r="L11" s="44" t="s">
        <v>174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ht="31.5" customHeight="1">
      <c r="A12" s="40"/>
      <c r="B12" s="43" t="s">
        <v>17</v>
      </c>
      <c r="C12" s="43" t="s">
        <v>18</v>
      </c>
      <c r="D12" s="43" t="s">
        <v>20</v>
      </c>
      <c r="E12" s="43" t="s">
        <v>12</v>
      </c>
      <c r="F12" s="45">
        <v>45397.0</v>
      </c>
      <c r="G12" s="46">
        <v>3000000.0</v>
      </c>
      <c r="H12" s="49"/>
      <c r="I12" s="47" t="str">
        <f t="shared" si="1"/>
        <v/>
      </c>
      <c r="J12" s="47">
        <f>IF(E12='Hoja de Datos'!$C$7,-(G12),"")</f>
        <v>-3000000</v>
      </c>
      <c r="K12" s="48" t="str">
        <f>IF(E12='Hoja de Datos'!$C$7,"", IF(G12="","", -G12))
</f>
        <v/>
      </c>
      <c r="L12" s="44" t="s">
        <v>175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ht="31.5" customHeight="1">
      <c r="A13" s="40"/>
      <c r="B13" s="43" t="s">
        <v>17</v>
      </c>
      <c r="C13" s="43" t="s">
        <v>18</v>
      </c>
      <c r="D13" s="43" t="s">
        <v>20</v>
      </c>
      <c r="E13" s="44" t="s">
        <v>12</v>
      </c>
      <c r="F13" s="45">
        <v>45311.0</v>
      </c>
      <c r="G13" s="46">
        <v>2000000.0</v>
      </c>
      <c r="H13" s="49"/>
      <c r="I13" s="47" t="str">
        <f t="shared" si="1"/>
        <v/>
      </c>
      <c r="J13" s="47">
        <f>IF(E13='Hoja de Datos'!$C$7,-(G13),"")</f>
        <v>-2000000</v>
      </c>
      <c r="K13" s="48" t="str">
        <f>IF(E13='Hoja de Datos'!$C$7,"", IF(G13="","", -G13))
</f>
        <v/>
      </c>
      <c r="L13" s="44" t="s">
        <v>174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ht="31.5" customHeight="1">
      <c r="A14" s="40"/>
      <c r="B14" s="43" t="s">
        <v>17</v>
      </c>
      <c r="C14" s="43" t="s">
        <v>18</v>
      </c>
      <c r="D14" s="43" t="s">
        <v>20</v>
      </c>
      <c r="E14" s="44" t="s">
        <v>12</v>
      </c>
      <c r="F14" s="45">
        <v>45432.0</v>
      </c>
      <c r="G14" s="46">
        <v>2000000.0</v>
      </c>
      <c r="H14" s="49"/>
      <c r="I14" s="47" t="str">
        <f t="shared" si="1"/>
        <v/>
      </c>
      <c r="J14" s="47">
        <f>IF(E14='Hoja de Datos'!$C$7,-(G14),"")</f>
        <v>-2000000</v>
      </c>
      <c r="K14" s="48" t="str">
        <f>IF(E14='Hoja de Datos'!$C$7,"", IF(G14="","", -G14))
</f>
        <v/>
      </c>
      <c r="L14" s="44" t="s">
        <v>175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ht="31.5" customHeight="1">
      <c r="A15" s="40"/>
      <c r="B15" s="43" t="s">
        <v>17</v>
      </c>
      <c r="C15" s="43" t="s">
        <v>18</v>
      </c>
      <c r="D15" s="43" t="s">
        <v>20</v>
      </c>
      <c r="E15" s="43" t="s">
        <v>12</v>
      </c>
      <c r="F15" s="45">
        <v>45356.0</v>
      </c>
      <c r="G15" s="46">
        <v>500000.0</v>
      </c>
      <c r="H15" s="49"/>
      <c r="I15" s="47" t="str">
        <f t="shared" si="1"/>
        <v/>
      </c>
      <c r="J15" s="47">
        <f>IF(E15='Hoja de Datos'!$C$7,-(G15),"")</f>
        <v>-500000</v>
      </c>
      <c r="K15" s="48" t="str">
        <f>IF(E15='Hoja de Datos'!$C$7,"", IF(G15="","", -G15))
</f>
        <v/>
      </c>
      <c r="L15" s="44" t="s">
        <v>174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t="31.5" customHeight="1">
      <c r="A16" s="40"/>
      <c r="B16" s="43" t="s">
        <v>17</v>
      </c>
      <c r="C16" s="43" t="s">
        <v>18</v>
      </c>
      <c r="D16" s="43" t="s">
        <v>20</v>
      </c>
      <c r="E16" s="43" t="s">
        <v>12</v>
      </c>
      <c r="F16" s="45">
        <v>45448.0</v>
      </c>
      <c r="G16" s="46">
        <v>500000.0</v>
      </c>
      <c r="H16" s="49"/>
      <c r="I16" s="47" t="str">
        <f t="shared" si="1"/>
        <v/>
      </c>
      <c r="J16" s="47">
        <f>IF(E16='Hoja de Datos'!$C$7,-(G16),"")</f>
        <v>-500000</v>
      </c>
      <c r="K16" s="48" t="str">
        <f>IF(E16='Hoja de Datos'!$C$7,"", IF(G16="","", -G16))
</f>
        <v/>
      </c>
      <c r="L16" s="44" t="s">
        <v>175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ht="31.5" customHeight="1">
      <c r="A17" s="40"/>
      <c r="B17" s="43" t="s">
        <v>17</v>
      </c>
      <c r="C17" s="43" t="s">
        <v>27</v>
      </c>
      <c r="D17" s="43" t="s">
        <v>17</v>
      </c>
      <c r="E17" s="44" t="s">
        <v>12</v>
      </c>
      <c r="F17" s="45">
        <v>45332.0</v>
      </c>
      <c r="G17" s="46">
        <v>1000000.0</v>
      </c>
      <c r="H17" s="49"/>
      <c r="I17" s="47" t="str">
        <f t="shared" si="1"/>
        <v/>
      </c>
      <c r="J17" s="47">
        <f>IF(E17='Hoja de Datos'!$C$7,-(G17),"")</f>
        <v>-1000000</v>
      </c>
      <c r="K17" s="48" t="str">
        <f>IF(E17='Hoja de Datos'!$C$7,"", IF(G17="","", -G17))
</f>
        <v/>
      </c>
      <c r="L17" s="44" t="s">
        <v>176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ht="31.5" customHeight="1">
      <c r="A18" s="40"/>
      <c r="B18" s="43" t="s">
        <v>17</v>
      </c>
      <c r="C18" s="43" t="s">
        <v>27</v>
      </c>
      <c r="D18" s="43" t="s">
        <v>17</v>
      </c>
      <c r="E18" s="43" t="s">
        <v>12</v>
      </c>
      <c r="F18" s="45">
        <v>45361.0</v>
      </c>
      <c r="G18" s="46">
        <v>300000.0</v>
      </c>
      <c r="H18" s="49"/>
      <c r="I18" s="47" t="str">
        <f t="shared" si="1"/>
        <v/>
      </c>
      <c r="J18" s="47">
        <f>IF(E18='Hoja de Datos'!$C$7,-(G18),"")</f>
        <v>-300000</v>
      </c>
      <c r="K18" s="48" t="str">
        <f>IF(E18='Hoja de Datos'!$C$7,"", IF(G18="","", -G18))
</f>
        <v/>
      </c>
      <c r="L18" s="44" t="s">
        <v>177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31.5" customHeight="1">
      <c r="A19" s="40"/>
      <c r="B19" s="43" t="s">
        <v>25</v>
      </c>
      <c r="C19" s="43" t="s">
        <v>31</v>
      </c>
      <c r="D19" s="43" t="s">
        <v>30</v>
      </c>
      <c r="E19" s="43" t="s">
        <v>19</v>
      </c>
      <c r="F19" s="50">
        <v>44848.0</v>
      </c>
      <c r="G19" s="46">
        <v>1.105E7</v>
      </c>
      <c r="H19" s="46">
        <v>4420.0</v>
      </c>
      <c r="I19" s="47">
        <f t="shared" si="1"/>
        <v>-2500</v>
      </c>
      <c r="J19" s="47" t="str">
        <f>IF(E19='Hoja de Datos'!$C$7,-(G19),"")</f>
        <v/>
      </c>
      <c r="K19" s="47">
        <f>IF(E19='Hoja de Datos'!$C$7,"", IF(G19="","", -G19))
</f>
        <v>-11050000</v>
      </c>
      <c r="L19" s="44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t="31.5" customHeight="1">
      <c r="A20" s="40"/>
      <c r="B20" s="43" t="s">
        <v>25</v>
      </c>
      <c r="C20" s="43" t="s">
        <v>31</v>
      </c>
      <c r="D20" s="43" t="s">
        <v>30</v>
      </c>
      <c r="E20" s="43" t="s">
        <v>19</v>
      </c>
      <c r="F20" s="50">
        <v>45211.0</v>
      </c>
      <c r="G20" s="46">
        <v>1.08975E7</v>
      </c>
      <c r="H20" s="46">
        <v>4359.0</v>
      </c>
      <c r="I20" s="47">
        <f t="shared" si="1"/>
        <v>-2500</v>
      </c>
      <c r="J20" s="47" t="str">
        <f>IF(E20='Hoja de Datos'!$C$7,-(G20),"")</f>
        <v/>
      </c>
      <c r="K20" s="47">
        <f>IF(E20='Hoja de Datos'!$C$7,"", IF(G20="","", -G20))
</f>
        <v>-10897500</v>
      </c>
      <c r="L20" s="44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31.5" customHeight="1">
      <c r="A21" s="40"/>
      <c r="B21" s="43" t="s">
        <v>25</v>
      </c>
      <c r="C21" s="43" t="s">
        <v>31</v>
      </c>
      <c r="D21" s="43" t="s">
        <v>30</v>
      </c>
      <c r="E21" s="43" t="s">
        <v>19</v>
      </c>
      <c r="F21" s="50">
        <v>45583.0</v>
      </c>
      <c r="G21" s="46">
        <v>1.0665E7</v>
      </c>
      <c r="H21" s="46">
        <v>4266.0</v>
      </c>
      <c r="I21" s="47">
        <f t="shared" si="1"/>
        <v>-2500</v>
      </c>
      <c r="J21" s="47" t="str">
        <f>IF(E21='Hoja de Datos'!$C$7,-(G21),"")</f>
        <v/>
      </c>
      <c r="K21" s="47">
        <f>IF(E21='Hoja de Datos'!$C$7,"", IF(G21="","", -G21))
</f>
        <v>-10665000</v>
      </c>
      <c r="L21" s="44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31.5" customHeight="1">
      <c r="A22" s="40"/>
      <c r="B22" s="43" t="s">
        <v>25</v>
      </c>
      <c r="C22" s="43" t="s">
        <v>31</v>
      </c>
      <c r="D22" s="43" t="s">
        <v>30</v>
      </c>
      <c r="E22" s="43" t="s">
        <v>19</v>
      </c>
      <c r="F22" s="50">
        <v>45944.0</v>
      </c>
      <c r="G22" s="46">
        <v>9737500.0</v>
      </c>
      <c r="H22" s="46">
        <v>3895.0</v>
      </c>
      <c r="I22" s="47">
        <f t="shared" si="1"/>
        <v>-2500</v>
      </c>
      <c r="J22" s="47" t="str">
        <f>IF(E22='Hoja de Datos'!$C$7,-(G22),"")</f>
        <v/>
      </c>
      <c r="K22" s="47">
        <f>IF(E22='Hoja de Datos'!$C$7,"", IF(G22="","", -G22))
</f>
        <v>-9737500</v>
      </c>
      <c r="L22" s="44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31.5" customHeight="1">
      <c r="A23" s="40"/>
      <c r="B23" s="43" t="s">
        <v>25</v>
      </c>
      <c r="C23" s="43" t="s">
        <v>35</v>
      </c>
      <c r="D23" s="43" t="s">
        <v>34</v>
      </c>
      <c r="E23" s="43" t="s">
        <v>19</v>
      </c>
      <c r="F23" s="50">
        <v>44848.0</v>
      </c>
      <c r="G23" s="46">
        <v>1.326E7</v>
      </c>
      <c r="H23" s="46">
        <v>4420.0</v>
      </c>
      <c r="I23" s="47">
        <f t="shared" si="1"/>
        <v>-3000</v>
      </c>
      <c r="J23" s="47" t="str">
        <f>IF(E23='Hoja de Datos'!$C$7,-(G23),"")</f>
        <v/>
      </c>
      <c r="K23" s="47">
        <f>IF(E23='Hoja de Datos'!$C$7,"", IF(G23="","", -G23))
</f>
        <v>-13260000</v>
      </c>
      <c r="L23" s="44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31.5" customHeight="1">
      <c r="A24" s="40"/>
      <c r="B24" s="43" t="s">
        <v>25</v>
      </c>
      <c r="C24" s="43" t="s">
        <v>35</v>
      </c>
      <c r="D24" s="43" t="s">
        <v>34</v>
      </c>
      <c r="E24" s="43" t="s">
        <v>19</v>
      </c>
      <c r="F24" s="50">
        <v>45211.0</v>
      </c>
      <c r="G24" s="46">
        <v>1.3077E7</v>
      </c>
      <c r="H24" s="46">
        <v>4359.0</v>
      </c>
      <c r="I24" s="47">
        <f t="shared" si="1"/>
        <v>-3000</v>
      </c>
      <c r="J24" s="47" t="str">
        <f>IF(E24='Hoja de Datos'!$C$7,-(G24),"")</f>
        <v/>
      </c>
      <c r="K24" s="47">
        <f>IF(E24='Hoja de Datos'!$C$7,"", IF(G24="","", -G24))
</f>
        <v>-13077000</v>
      </c>
      <c r="L24" s="44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31.5" customHeight="1">
      <c r="A25" s="40"/>
      <c r="B25" s="43" t="s">
        <v>25</v>
      </c>
      <c r="C25" s="43" t="s">
        <v>39</v>
      </c>
      <c r="D25" s="43" t="s">
        <v>46</v>
      </c>
      <c r="E25" s="43" t="s">
        <v>19</v>
      </c>
      <c r="F25" s="50">
        <v>45611.0</v>
      </c>
      <c r="G25" s="46">
        <v>8950000.0</v>
      </c>
      <c r="H25" s="46">
        <v>4475.0</v>
      </c>
      <c r="I25" s="47">
        <f t="shared" si="1"/>
        <v>-2000</v>
      </c>
      <c r="J25" s="47" t="str">
        <f>IF(E25='Hoja de Datos'!$C$7,-(G25),"")</f>
        <v/>
      </c>
      <c r="K25" s="47">
        <f>IF(E25='Hoja de Datos'!$C$7,"", IF(G25="","", -G25))
</f>
        <v>-8950000</v>
      </c>
      <c r="L25" s="44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31.5" customHeight="1">
      <c r="A26" s="40"/>
      <c r="B26" s="44"/>
      <c r="C26" s="44"/>
      <c r="D26" s="44"/>
      <c r="E26" s="44"/>
      <c r="F26" s="45"/>
      <c r="G26" s="49"/>
      <c r="H26" s="49"/>
      <c r="I26" s="47" t="str">
        <f t="shared" si="1"/>
        <v/>
      </c>
      <c r="J26" s="47" t="str">
        <f>IF(E26='Hoja de Datos'!$C$7,-(G26),"")</f>
        <v/>
      </c>
      <c r="K26" s="48" t="str">
        <f>IF(E26='Hoja de Datos'!$C$7,"", IF(G26="","", -G26))
</f>
        <v/>
      </c>
      <c r="L26" s="44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31.5" customHeight="1">
      <c r="A27" s="40"/>
      <c r="B27" s="44"/>
      <c r="C27" s="44"/>
      <c r="D27" s="44"/>
      <c r="E27" s="44"/>
      <c r="F27" s="45"/>
      <c r="G27" s="49"/>
      <c r="H27" s="49"/>
      <c r="I27" s="47" t="str">
        <f t="shared" si="1"/>
        <v/>
      </c>
      <c r="J27" s="47" t="str">
        <f>IF(E27='Hoja de Datos'!$C$7,-(G27),"")</f>
        <v/>
      </c>
      <c r="K27" s="48" t="str">
        <f>IF(E27='Hoja de Datos'!$C$7,"", IF(G27="","", -G27))
</f>
        <v/>
      </c>
      <c r="L27" s="44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31.5" customHeight="1">
      <c r="A28" s="40"/>
      <c r="B28" s="44"/>
      <c r="C28" s="44"/>
      <c r="D28" s="44"/>
      <c r="E28" s="44"/>
      <c r="F28" s="45"/>
      <c r="G28" s="49"/>
      <c r="H28" s="49"/>
      <c r="I28" s="47" t="str">
        <f t="shared" si="1"/>
        <v/>
      </c>
      <c r="J28" s="47" t="str">
        <f>IF(E28='Hoja de Datos'!$C$7,-(G28),"")</f>
        <v/>
      </c>
      <c r="K28" s="48" t="str">
        <f>IF(E28='Hoja de Datos'!$C$7,"", IF(G28="","", -G28))
</f>
        <v/>
      </c>
      <c r="L28" s="44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31.5" customHeight="1">
      <c r="A29" s="40"/>
      <c r="B29" s="44"/>
      <c r="C29" s="44"/>
      <c r="D29" s="44"/>
      <c r="E29" s="44"/>
      <c r="F29" s="45"/>
      <c r="G29" s="49"/>
      <c r="H29" s="49"/>
      <c r="I29" s="47" t="str">
        <f t="shared" si="1"/>
        <v/>
      </c>
      <c r="J29" s="47" t="str">
        <f>IF(E29='Hoja de Datos'!$C$7,-(G29),"")</f>
        <v/>
      </c>
      <c r="K29" s="48" t="str">
        <f>IF(E29='Hoja de Datos'!$C$7,"", IF(G29="","", -G29))
</f>
        <v/>
      </c>
      <c r="L29" s="44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31.5" customHeight="1">
      <c r="A30" s="40"/>
      <c r="B30" s="44"/>
      <c r="C30" s="44"/>
      <c r="D30" s="44"/>
      <c r="E30" s="44"/>
      <c r="F30" s="45"/>
      <c r="G30" s="49"/>
      <c r="H30" s="49"/>
      <c r="I30" s="47" t="str">
        <f t="shared" si="1"/>
        <v/>
      </c>
      <c r="J30" s="47" t="str">
        <f>IF(E30='Hoja de Datos'!$C$7,-(G30),"")</f>
        <v/>
      </c>
      <c r="K30" s="48" t="str">
        <f>IF(E30='Hoja de Datos'!$C$7,"", IF(G30="","", -G30))
</f>
        <v/>
      </c>
      <c r="L30" s="44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31.5" customHeight="1">
      <c r="A31" s="40"/>
      <c r="B31" s="44"/>
      <c r="C31" s="44"/>
      <c r="D31" s="44"/>
      <c r="E31" s="44"/>
      <c r="F31" s="45"/>
      <c r="G31" s="49"/>
      <c r="H31" s="49"/>
      <c r="I31" s="47" t="str">
        <f t="shared" si="1"/>
        <v/>
      </c>
      <c r="J31" s="47" t="str">
        <f>IF(E31='Hoja de Datos'!$C$7,-(G31),"")</f>
        <v/>
      </c>
      <c r="K31" s="48" t="str">
        <f>IF(E31='Hoja de Datos'!$C$7,"", IF(G31="","", -G31))
</f>
        <v/>
      </c>
      <c r="L31" s="44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31.5" customHeight="1">
      <c r="A32" s="40"/>
      <c r="B32" s="44"/>
      <c r="C32" s="44"/>
      <c r="D32" s="44"/>
      <c r="E32" s="44"/>
      <c r="F32" s="45"/>
      <c r="G32" s="49"/>
      <c r="H32" s="49"/>
      <c r="I32" s="47" t="str">
        <f t="shared" si="1"/>
        <v/>
      </c>
      <c r="J32" s="47" t="str">
        <f>IF(E32='Hoja de Datos'!$C$7,-(G32),"")</f>
        <v/>
      </c>
      <c r="K32" s="48" t="str">
        <f>IF(E32='Hoja de Datos'!$C$7,"", IF(G32="","", -G32))
</f>
        <v/>
      </c>
      <c r="L32" s="44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31.5" customHeight="1">
      <c r="A33" s="40"/>
      <c r="B33" s="44"/>
      <c r="C33" s="44"/>
      <c r="D33" s="44"/>
      <c r="E33" s="44"/>
      <c r="F33" s="45"/>
      <c r="G33" s="49"/>
      <c r="H33" s="49"/>
      <c r="I33" s="47" t="str">
        <f t="shared" si="1"/>
        <v/>
      </c>
      <c r="J33" s="47" t="str">
        <f>IF(E33='Hoja de Datos'!$C$7,-(G33),"")</f>
        <v/>
      </c>
      <c r="K33" s="48" t="str">
        <f>IF(E33='Hoja de Datos'!$C$7,"", IF(G33="","", -G33))
</f>
        <v/>
      </c>
      <c r="L33" s="44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31.5" customHeight="1">
      <c r="A34" s="40"/>
      <c r="B34" s="44"/>
      <c r="C34" s="44"/>
      <c r="D34" s="44"/>
      <c r="E34" s="44"/>
      <c r="F34" s="45"/>
      <c r="G34" s="49"/>
      <c r="H34" s="49"/>
      <c r="I34" s="47" t="str">
        <f t="shared" si="1"/>
        <v/>
      </c>
      <c r="J34" s="47" t="str">
        <f>IF(E34='Hoja de Datos'!$C$7,-(G34),"")</f>
        <v/>
      </c>
      <c r="K34" s="48" t="str">
        <f>IF(E34='Hoja de Datos'!$C$7,"", IF(G34="","", -G34))
</f>
        <v/>
      </c>
      <c r="L34" s="44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31.5" customHeight="1">
      <c r="A35" s="40"/>
      <c r="B35" s="44"/>
      <c r="C35" s="44"/>
      <c r="D35" s="44"/>
      <c r="E35" s="44"/>
      <c r="F35" s="45"/>
      <c r="G35" s="49"/>
      <c r="H35" s="49"/>
      <c r="I35" s="47" t="str">
        <f t="shared" si="1"/>
        <v/>
      </c>
      <c r="J35" s="47" t="str">
        <f>IF(E35='Hoja de Datos'!$C$7,-(G35),"")</f>
        <v/>
      </c>
      <c r="K35" s="48" t="str">
        <f>IF(E35='Hoja de Datos'!$C$7,"", IF(G35="","", -G35))
</f>
        <v/>
      </c>
      <c r="L35" s="44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31.5" customHeight="1">
      <c r="A36" s="40"/>
      <c r="B36" s="44"/>
      <c r="C36" s="44"/>
      <c r="D36" s="44"/>
      <c r="E36" s="44"/>
      <c r="F36" s="45"/>
      <c r="G36" s="49"/>
      <c r="H36" s="49"/>
      <c r="I36" s="47" t="str">
        <f t="shared" si="1"/>
        <v/>
      </c>
      <c r="J36" s="47" t="str">
        <f>IF(E36='Hoja de Datos'!$C$7,-(G36),"")</f>
        <v/>
      </c>
      <c r="K36" s="48" t="str">
        <f>IF(E36='Hoja de Datos'!$C$7,"", IF(G36="","", -G36))
</f>
        <v/>
      </c>
      <c r="L36" s="44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31.5" customHeight="1">
      <c r="A37" s="40"/>
      <c r="B37" s="44"/>
      <c r="C37" s="44"/>
      <c r="D37" s="44"/>
      <c r="E37" s="44"/>
      <c r="F37" s="45"/>
      <c r="G37" s="49"/>
      <c r="H37" s="49"/>
      <c r="I37" s="47" t="str">
        <f t="shared" si="1"/>
        <v/>
      </c>
      <c r="J37" s="47" t="str">
        <f>IF(E37='Hoja de Datos'!$C$7,-(G37),"")</f>
        <v/>
      </c>
      <c r="K37" s="48" t="str">
        <f>IF(E37='Hoja de Datos'!$C$7,"", IF(G37="","", -G37))
</f>
        <v/>
      </c>
      <c r="L37" s="44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31.5" customHeight="1">
      <c r="A38" s="40"/>
      <c r="B38" s="44"/>
      <c r="C38" s="44"/>
      <c r="D38" s="44"/>
      <c r="E38" s="44"/>
      <c r="F38" s="45"/>
      <c r="G38" s="49"/>
      <c r="H38" s="49"/>
      <c r="I38" s="47" t="str">
        <f t="shared" si="1"/>
        <v/>
      </c>
      <c r="J38" s="47" t="str">
        <f>IF(E38='Hoja de Datos'!$C$7,-(G38),"")</f>
        <v/>
      </c>
      <c r="K38" s="48" t="str">
        <f>IF(E38='Hoja de Datos'!$C$7,"", IF(G38="","", -G38))
</f>
        <v/>
      </c>
      <c r="L38" s="44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31.5" customHeight="1">
      <c r="A39" s="40"/>
      <c r="B39" s="44"/>
      <c r="C39" s="44"/>
      <c r="D39" s="44"/>
      <c r="E39" s="44"/>
      <c r="F39" s="45"/>
      <c r="G39" s="49"/>
      <c r="H39" s="49"/>
      <c r="I39" s="47" t="str">
        <f t="shared" si="1"/>
        <v/>
      </c>
      <c r="J39" s="47" t="str">
        <f>IF(E39='Hoja de Datos'!$C$7,-(G39),"")</f>
        <v/>
      </c>
      <c r="K39" s="48" t="str">
        <f>IF(E39='Hoja de Datos'!$C$7,"", IF(G39="","", -G39))
</f>
        <v/>
      </c>
      <c r="L39" s="44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31.5" customHeight="1">
      <c r="A40" s="40"/>
      <c r="B40" s="44"/>
      <c r="C40" s="44"/>
      <c r="D40" s="44"/>
      <c r="E40" s="44"/>
      <c r="F40" s="45"/>
      <c r="G40" s="49"/>
      <c r="H40" s="49"/>
      <c r="I40" s="47" t="str">
        <f t="shared" si="1"/>
        <v/>
      </c>
      <c r="J40" s="47" t="str">
        <f>IF(E40='Hoja de Datos'!$C$7,-(G40),"")</f>
        <v/>
      </c>
      <c r="K40" s="48" t="str">
        <f>IF(E40='Hoja de Datos'!$C$7,"", IF(G40="","", -G40))
</f>
        <v/>
      </c>
      <c r="L40" s="44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31.5" customHeight="1">
      <c r="A41" s="40"/>
      <c r="B41" s="44"/>
      <c r="C41" s="44"/>
      <c r="D41" s="44"/>
      <c r="E41" s="44"/>
      <c r="F41" s="45"/>
      <c r="G41" s="49"/>
      <c r="H41" s="49"/>
      <c r="I41" s="47" t="str">
        <f t="shared" si="1"/>
        <v/>
      </c>
      <c r="J41" s="47" t="str">
        <f>IF(E41='Hoja de Datos'!$C$7,-(G41),"")</f>
        <v/>
      </c>
      <c r="K41" s="48" t="str">
        <f>IF(E41='Hoja de Datos'!$C$7,"", IF(G41="","", -G41))
</f>
        <v/>
      </c>
      <c r="L41" s="44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31.5" customHeight="1">
      <c r="A42" s="40"/>
      <c r="B42" s="44"/>
      <c r="C42" s="44"/>
      <c r="D42" s="44"/>
      <c r="E42" s="44"/>
      <c r="F42" s="45"/>
      <c r="G42" s="49"/>
      <c r="H42" s="49"/>
      <c r="I42" s="47" t="str">
        <f t="shared" si="1"/>
        <v/>
      </c>
      <c r="J42" s="47" t="str">
        <f>IF(E42='Hoja de Datos'!$C$7,-(G42),"")</f>
        <v/>
      </c>
      <c r="K42" s="48" t="str">
        <f>IF(E42='Hoja de Datos'!$C$7,"", IF(G42="","", -G42))
</f>
        <v/>
      </c>
      <c r="L42" s="44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31.5" customHeight="1">
      <c r="A43" s="40"/>
      <c r="B43" s="44"/>
      <c r="C43" s="44"/>
      <c r="D43" s="44"/>
      <c r="E43" s="44"/>
      <c r="F43" s="45"/>
      <c r="G43" s="49"/>
      <c r="H43" s="49"/>
      <c r="I43" s="47" t="str">
        <f t="shared" si="1"/>
        <v/>
      </c>
      <c r="J43" s="47" t="str">
        <f>IF(E43='Hoja de Datos'!$C$7,-(G43),"")</f>
        <v/>
      </c>
      <c r="K43" s="48" t="str">
        <f>IF(E43='Hoja de Datos'!$C$7,"", IF(G43="","", -G43))
</f>
        <v/>
      </c>
      <c r="L43" s="44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31.5" customHeight="1">
      <c r="A44" s="40"/>
      <c r="B44" s="44"/>
      <c r="C44" s="44"/>
      <c r="D44" s="44"/>
      <c r="E44" s="44"/>
      <c r="F44" s="45"/>
      <c r="G44" s="49"/>
      <c r="H44" s="49"/>
      <c r="I44" s="47" t="str">
        <f t="shared" si="1"/>
        <v/>
      </c>
      <c r="J44" s="47" t="str">
        <f>IF(E44='Hoja de Datos'!$C$7,-(G44),"")</f>
        <v/>
      </c>
      <c r="K44" s="48" t="str">
        <f>IF(E44='Hoja de Datos'!$C$7,"", IF(G44="","", -G44))
</f>
        <v/>
      </c>
      <c r="L44" s="44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t="31.5" customHeight="1">
      <c r="A45" s="40"/>
      <c r="B45" s="44"/>
      <c r="C45" s="44"/>
      <c r="D45" s="44"/>
      <c r="E45" s="44"/>
      <c r="F45" s="45"/>
      <c r="G45" s="49"/>
      <c r="H45" s="49"/>
      <c r="I45" s="47" t="str">
        <f t="shared" si="1"/>
        <v/>
      </c>
      <c r="J45" s="47" t="str">
        <f>IF(E45='Hoja de Datos'!$C$7,-(G45),"")</f>
        <v/>
      </c>
      <c r="K45" s="48" t="str">
        <f>IF(E45='Hoja de Datos'!$C$7,"", IF(G45="","", -G45))
</f>
        <v/>
      </c>
      <c r="L45" s="44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31.5" customHeight="1">
      <c r="A46" s="40"/>
      <c r="B46" s="44"/>
      <c r="C46" s="44"/>
      <c r="D46" s="44"/>
      <c r="E46" s="44"/>
      <c r="F46" s="45"/>
      <c r="G46" s="49"/>
      <c r="H46" s="49"/>
      <c r="I46" s="47" t="str">
        <f t="shared" si="1"/>
        <v/>
      </c>
      <c r="J46" s="47" t="str">
        <f>IF(E46='Hoja de Datos'!$C$7,-(G46),"")</f>
        <v/>
      </c>
      <c r="K46" s="48" t="str">
        <f>IF(E46='Hoja de Datos'!$C$7,"", IF(G46="","", -G46))
</f>
        <v/>
      </c>
      <c r="L46" s="44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31.5" customHeight="1">
      <c r="A47" s="40"/>
      <c r="B47" s="44"/>
      <c r="C47" s="44"/>
      <c r="D47" s="44"/>
      <c r="E47" s="44"/>
      <c r="F47" s="45"/>
      <c r="G47" s="49"/>
      <c r="H47" s="49"/>
      <c r="I47" s="47" t="str">
        <f t="shared" si="1"/>
        <v/>
      </c>
      <c r="J47" s="47" t="str">
        <f>IF(E47='Hoja de Datos'!$C$7,-(G47),"")</f>
        <v/>
      </c>
      <c r="K47" s="48" t="str">
        <f>IF(E47='Hoja de Datos'!$C$7,"", IF(G47="","", -G47))
</f>
        <v/>
      </c>
      <c r="L47" s="44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31.5" customHeight="1">
      <c r="A48" s="40"/>
      <c r="B48" s="44"/>
      <c r="C48" s="44"/>
      <c r="D48" s="44"/>
      <c r="E48" s="44"/>
      <c r="F48" s="45"/>
      <c r="G48" s="49"/>
      <c r="H48" s="49"/>
      <c r="I48" s="47" t="str">
        <f t="shared" si="1"/>
        <v/>
      </c>
      <c r="J48" s="47" t="str">
        <f>IF(E48='Hoja de Datos'!$C$7,-(G48),"")</f>
        <v/>
      </c>
      <c r="K48" s="48" t="str">
        <f>IF(E48='Hoja de Datos'!$C$7,"", IF(G48="","", -G48))
</f>
        <v/>
      </c>
      <c r="L48" s="44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31.5" customHeight="1">
      <c r="A49" s="40"/>
      <c r="B49" s="44"/>
      <c r="C49" s="44"/>
      <c r="D49" s="44"/>
      <c r="E49" s="44"/>
      <c r="F49" s="45"/>
      <c r="G49" s="49"/>
      <c r="H49" s="49"/>
      <c r="I49" s="47" t="str">
        <f t="shared" si="1"/>
        <v/>
      </c>
      <c r="J49" s="47" t="str">
        <f>IF(E49='Hoja de Datos'!$C$7,-(G49),"")</f>
        <v/>
      </c>
      <c r="K49" s="48" t="str">
        <f>IF(E49='Hoja de Datos'!$C$7,"", IF(G49="","", -G49))
</f>
        <v/>
      </c>
      <c r="L49" s="44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31.5" customHeight="1">
      <c r="A50" s="40"/>
      <c r="B50" s="44"/>
      <c r="C50" s="44"/>
      <c r="D50" s="44"/>
      <c r="E50" s="44"/>
      <c r="F50" s="45"/>
      <c r="G50" s="49"/>
      <c r="H50" s="49"/>
      <c r="I50" s="47" t="str">
        <f t="shared" si="1"/>
        <v/>
      </c>
      <c r="J50" s="47" t="str">
        <f>IF(E50='Hoja de Datos'!$C$7,-(G50),"")</f>
        <v/>
      </c>
      <c r="K50" s="48" t="str">
        <f>IF(E50='Hoja de Datos'!$C$7,"", IF(G50="","", -G50))
</f>
        <v/>
      </c>
      <c r="L50" s="44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31.5" customHeight="1">
      <c r="A51" s="40"/>
      <c r="B51" s="44"/>
      <c r="C51" s="44"/>
      <c r="D51" s="44"/>
      <c r="E51" s="44"/>
      <c r="F51" s="45"/>
      <c r="G51" s="49"/>
      <c r="H51" s="49"/>
      <c r="I51" s="47" t="str">
        <f t="shared" si="1"/>
        <v/>
      </c>
      <c r="J51" s="47" t="str">
        <f>IF(E51='Hoja de Datos'!$C$7,-(G51),"")</f>
        <v/>
      </c>
      <c r="K51" s="48" t="str">
        <f>IF(E51='Hoja de Datos'!$C$7,"", IF(G51="","", -G51))
</f>
        <v/>
      </c>
      <c r="L51" s="44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31.5" customHeight="1">
      <c r="A52" s="40"/>
      <c r="B52" s="44"/>
      <c r="C52" s="44"/>
      <c r="D52" s="44"/>
      <c r="E52" s="44"/>
      <c r="F52" s="45"/>
      <c r="G52" s="49"/>
      <c r="H52" s="49"/>
      <c r="I52" s="47" t="str">
        <f t="shared" si="1"/>
        <v/>
      </c>
      <c r="J52" s="47" t="str">
        <f>IF(E52='Hoja de Datos'!$C$7,-(G52),"")</f>
        <v/>
      </c>
      <c r="K52" s="48" t="str">
        <f>IF(E52='Hoja de Datos'!$C$7,"", IF(G52="","", -G52))
</f>
        <v/>
      </c>
      <c r="L52" s="44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31.5" customHeight="1">
      <c r="A53" s="40"/>
      <c r="B53" s="44"/>
      <c r="C53" s="44"/>
      <c r="D53" s="44"/>
      <c r="E53" s="44"/>
      <c r="F53" s="45"/>
      <c r="G53" s="49"/>
      <c r="H53" s="49"/>
      <c r="I53" s="47" t="str">
        <f t="shared" si="1"/>
        <v/>
      </c>
      <c r="J53" s="47" t="str">
        <f>IF(E53='Hoja de Datos'!$C$7,-(G53),"")</f>
        <v/>
      </c>
      <c r="K53" s="48" t="str">
        <f>IF(E53='Hoja de Datos'!$C$7,"", IF(G53="","", -G53))
</f>
        <v/>
      </c>
      <c r="L53" s="44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31.5" customHeight="1">
      <c r="A54" s="40"/>
      <c r="B54" s="44"/>
      <c r="C54" s="44"/>
      <c r="D54" s="44"/>
      <c r="E54" s="44"/>
      <c r="F54" s="45"/>
      <c r="G54" s="49"/>
      <c r="H54" s="49"/>
      <c r="I54" s="47" t="str">
        <f t="shared" si="1"/>
        <v/>
      </c>
      <c r="J54" s="47" t="str">
        <f>IF(E54='Hoja de Datos'!$C$7,-(G54),"")</f>
        <v/>
      </c>
      <c r="K54" s="48" t="str">
        <f>IF(E54='Hoja de Datos'!$C$7,"", IF(G54="","", -G54))
</f>
        <v/>
      </c>
      <c r="L54" s="44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ht="31.5" customHeight="1">
      <c r="A55" s="40"/>
      <c r="B55" s="44"/>
      <c r="C55" s="44"/>
      <c r="D55" s="44"/>
      <c r="E55" s="44"/>
      <c r="F55" s="45"/>
      <c r="G55" s="49"/>
      <c r="H55" s="49"/>
      <c r="I55" s="47" t="str">
        <f t="shared" si="1"/>
        <v/>
      </c>
      <c r="J55" s="47" t="str">
        <f>IF(E55='Hoja de Datos'!$C$7,-(G55),"")</f>
        <v/>
      </c>
      <c r="K55" s="48" t="str">
        <f>IF(E55='Hoja de Datos'!$C$7,"", IF(G55="","", -G55))
</f>
        <v/>
      </c>
      <c r="L55" s="44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ht="31.5" customHeight="1">
      <c r="A56" s="40"/>
      <c r="B56" s="44"/>
      <c r="C56" s="44"/>
      <c r="D56" s="44"/>
      <c r="E56" s="44"/>
      <c r="F56" s="45"/>
      <c r="G56" s="49"/>
      <c r="H56" s="49"/>
      <c r="I56" s="47" t="str">
        <f t="shared" si="1"/>
        <v/>
      </c>
      <c r="J56" s="47" t="str">
        <f>IF(E56='Hoja de Datos'!$C$7,-(G56),"")</f>
        <v/>
      </c>
      <c r="K56" s="48" t="str">
        <f>IF(E56='Hoja de Datos'!$C$7,"", IF(G56="","", -G56))
</f>
        <v/>
      </c>
      <c r="L56" s="44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ht="31.5" customHeight="1">
      <c r="A57" s="40"/>
      <c r="B57" s="44"/>
      <c r="C57" s="44"/>
      <c r="D57" s="44"/>
      <c r="E57" s="44"/>
      <c r="F57" s="45"/>
      <c r="G57" s="49"/>
      <c r="H57" s="49"/>
      <c r="I57" s="47" t="str">
        <f t="shared" si="1"/>
        <v/>
      </c>
      <c r="J57" s="47" t="str">
        <f>IF(E57='Hoja de Datos'!$C$7,-(G57),"")</f>
        <v/>
      </c>
      <c r="K57" s="48" t="str">
        <f>IF(E57='Hoja de Datos'!$C$7,"", IF(G57="","", -G57))
</f>
        <v/>
      </c>
      <c r="L57" s="44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ht="31.5" customHeight="1">
      <c r="A58" s="40"/>
      <c r="B58" s="44"/>
      <c r="C58" s="44"/>
      <c r="D58" s="44"/>
      <c r="E58" s="44"/>
      <c r="F58" s="45"/>
      <c r="G58" s="49"/>
      <c r="H58" s="49"/>
      <c r="I58" s="47" t="str">
        <f t="shared" si="1"/>
        <v/>
      </c>
      <c r="J58" s="47" t="str">
        <f>IF(E58='Hoja de Datos'!$C$7,-(G58),"")</f>
        <v/>
      </c>
      <c r="K58" s="48" t="str">
        <f>IF(E58='Hoja de Datos'!$C$7,"", IF(G58="","", -G58))
</f>
        <v/>
      </c>
      <c r="L58" s="44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31.5" customHeight="1">
      <c r="A59" s="40"/>
      <c r="B59" s="44"/>
      <c r="C59" s="44"/>
      <c r="D59" s="44"/>
      <c r="E59" s="44"/>
      <c r="F59" s="45"/>
      <c r="G59" s="49"/>
      <c r="H59" s="49"/>
      <c r="I59" s="47" t="str">
        <f t="shared" si="1"/>
        <v/>
      </c>
      <c r="J59" s="47" t="str">
        <f>IF(E59='Hoja de Datos'!$C$7,-(G59),"")</f>
        <v/>
      </c>
      <c r="K59" s="48" t="str">
        <f>IF(E59='Hoja de Datos'!$C$7,"", IF(G59="","", -G59))
</f>
        <v/>
      </c>
      <c r="L59" s="44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31.5" customHeight="1">
      <c r="A60" s="40"/>
      <c r="B60" s="44"/>
      <c r="C60" s="44"/>
      <c r="D60" s="44"/>
      <c r="E60" s="44"/>
      <c r="F60" s="45"/>
      <c r="G60" s="49"/>
      <c r="H60" s="49"/>
      <c r="I60" s="47" t="str">
        <f t="shared" si="1"/>
        <v/>
      </c>
      <c r="J60" s="47" t="str">
        <f>IF(E60='Hoja de Datos'!$C$7,-(G60),"")</f>
        <v/>
      </c>
      <c r="K60" s="48" t="str">
        <f>IF(E60='Hoja de Datos'!$C$7,"", IF(G60="","", -G60))
</f>
        <v/>
      </c>
      <c r="L60" s="44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ht="31.5" customHeight="1">
      <c r="A61" s="40"/>
      <c r="B61" s="44"/>
      <c r="C61" s="44"/>
      <c r="D61" s="44"/>
      <c r="E61" s="44"/>
      <c r="F61" s="45"/>
      <c r="G61" s="49"/>
      <c r="H61" s="49"/>
      <c r="I61" s="47" t="str">
        <f t="shared" si="1"/>
        <v/>
      </c>
      <c r="J61" s="47" t="str">
        <f>IF(E61='Hoja de Datos'!$C$7,-(G61),"")</f>
        <v/>
      </c>
      <c r="K61" s="48" t="str">
        <f>IF(E61='Hoja de Datos'!$C$7,"", IF(G61="","", -G61))
</f>
        <v/>
      </c>
      <c r="L61" s="44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ht="31.5" customHeight="1">
      <c r="A62" s="40"/>
      <c r="B62" s="44"/>
      <c r="C62" s="44"/>
      <c r="D62" s="44"/>
      <c r="E62" s="44"/>
      <c r="F62" s="45"/>
      <c r="G62" s="49"/>
      <c r="H62" s="49"/>
      <c r="I62" s="47" t="str">
        <f t="shared" si="1"/>
        <v/>
      </c>
      <c r="J62" s="47" t="str">
        <f>IF(E62='Hoja de Datos'!$C$7,-(G62),"")</f>
        <v/>
      </c>
      <c r="K62" s="48" t="str">
        <f>IF(E62='Hoja de Datos'!$C$7,"", IF(G62="","", -G62))
</f>
        <v/>
      </c>
      <c r="L62" s="44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ht="31.5" customHeight="1">
      <c r="A63" s="40"/>
      <c r="B63" s="44"/>
      <c r="C63" s="44"/>
      <c r="D63" s="44"/>
      <c r="E63" s="44"/>
      <c r="F63" s="45"/>
      <c r="G63" s="49"/>
      <c r="H63" s="49"/>
      <c r="I63" s="47" t="str">
        <f t="shared" si="1"/>
        <v/>
      </c>
      <c r="J63" s="47" t="str">
        <f>IF(E63='Hoja de Datos'!$C$7,-(G63),"")</f>
        <v/>
      </c>
      <c r="K63" s="48" t="str">
        <f>IF(E63='Hoja de Datos'!$C$7,"", IF(G63="","", -G63))
</f>
        <v/>
      </c>
      <c r="L63" s="44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ht="31.5" customHeight="1">
      <c r="A64" s="40"/>
      <c r="B64" s="44"/>
      <c r="C64" s="44"/>
      <c r="D64" s="44"/>
      <c r="E64" s="44"/>
      <c r="F64" s="45"/>
      <c r="G64" s="49"/>
      <c r="H64" s="49"/>
      <c r="I64" s="47" t="str">
        <f t="shared" si="1"/>
        <v/>
      </c>
      <c r="J64" s="47" t="str">
        <f>IF(E64='Hoja de Datos'!$C$7,-(G64),"")</f>
        <v/>
      </c>
      <c r="K64" s="48" t="str">
        <f>IF(E64='Hoja de Datos'!$C$7,"", IF(G64="","", -G64))
</f>
        <v/>
      </c>
      <c r="L64" s="44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ht="31.5" customHeight="1">
      <c r="A65" s="40"/>
      <c r="B65" s="44"/>
      <c r="C65" s="44"/>
      <c r="D65" s="44"/>
      <c r="E65" s="44"/>
      <c r="F65" s="45"/>
      <c r="G65" s="49"/>
      <c r="H65" s="49"/>
      <c r="I65" s="47" t="str">
        <f t="shared" si="1"/>
        <v/>
      </c>
      <c r="J65" s="47" t="str">
        <f>IF(E65='Hoja de Datos'!$C$7,-(G65),"")</f>
        <v/>
      </c>
      <c r="K65" s="48" t="str">
        <f>IF(E65='Hoja de Datos'!$C$7,"", IF(G65="","", -G65))
</f>
        <v/>
      </c>
      <c r="L65" s="44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ht="31.5" customHeight="1">
      <c r="A66" s="40"/>
      <c r="B66" s="44"/>
      <c r="C66" s="44"/>
      <c r="D66" s="44"/>
      <c r="E66" s="44"/>
      <c r="F66" s="45"/>
      <c r="G66" s="49"/>
      <c r="H66" s="49"/>
      <c r="I66" s="47" t="str">
        <f t="shared" si="1"/>
        <v/>
      </c>
      <c r="J66" s="47" t="str">
        <f>IF(E66='Hoja de Datos'!$C$7,-(G66),"")</f>
        <v/>
      </c>
      <c r="K66" s="48" t="str">
        <f>IF(E66='Hoja de Datos'!$C$7,"", IF(G66="","", -G66))
</f>
        <v/>
      </c>
      <c r="L66" s="44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ht="31.5" customHeight="1">
      <c r="A67" s="40"/>
      <c r="B67" s="44"/>
      <c r="C67" s="44"/>
      <c r="D67" s="44"/>
      <c r="E67" s="44"/>
      <c r="F67" s="45"/>
      <c r="G67" s="49"/>
      <c r="H67" s="49"/>
      <c r="I67" s="47" t="str">
        <f t="shared" si="1"/>
        <v/>
      </c>
      <c r="J67" s="47" t="str">
        <f>IF(E67='Hoja de Datos'!$C$7,-(G67),"")</f>
        <v/>
      </c>
      <c r="K67" s="48" t="str">
        <f>IF(E67='Hoja de Datos'!$C$7,"", IF(G67="","", -G67))
</f>
        <v/>
      </c>
      <c r="L67" s="44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ht="31.5" customHeight="1">
      <c r="A68" s="40"/>
      <c r="B68" s="44"/>
      <c r="C68" s="44"/>
      <c r="D68" s="44"/>
      <c r="E68" s="44"/>
      <c r="F68" s="45"/>
      <c r="G68" s="49"/>
      <c r="H68" s="49"/>
      <c r="I68" s="47" t="str">
        <f t="shared" si="1"/>
        <v/>
      </c>
      <c r="J68" s="47" t="str">
        <f>IF(E68='Hoja de Datos'!$C$7,-(G68),"")</f>
        <v/>
      </c>
      <c r="K68" s="48" t="str">
        <f>IF(E68='Hoja de Datos'!$C$7,"", IF(G68="","", -G68))
</f>
        <v/>
      </c>
      <c r="L68" s="44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ht="31.5" customHeight="1">
      <c r="A69" s="40"/>
      <c r="B69" s="44"/>
      <c r="C69" s="44"/>
      <c r="D69" s="44"/>
      <c r="E69" s="44"/>
      <c r="F69" s="45"/>
      <c r="G69" s="49"/>
      <c r="H69" s="49"/>
      <c r="I69" s="47" t="str">
        <f t="shared" si="1"/>
        <v/>
      </c>
      <c r="J69" s="47" t="str">
        <f>IF(E69='Hoja de Datos'!$C$7,-(G69),"")</f>
        <v/>
      </c>
      <c r="K69" s="48" t="str">
        <f>IF(E69='Hoja de Datos'!$C$7,"", IF(G69="","", -G69))
</f>
        <v/>
      </c>
      <c r="L69" s="44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ht="31.5" customHeight="1">
      <c r="A70" s="40"/>
      <c r="B70" s="44"/>
      <c r="C70" s="44"/>
      <c r="D70" s="44"/>
      <c r="E70" s="44"/>
      <c r="F70" s="45"/>
      <c r="G70" s="49"/>
      <c r="H70" s="49"/>
      <c r="I70" s="47" t="str">
        <f t="shared" si="1"/>
        <v/>
      </c>
      <c r="J70" s="47" t="str">
        <f>IF(E70='Hoja de Datos'!$C$7,-(G70),"")</f>
        <v/>
      </c>
      <c r="K70" s="48" t="str">
        <f>IF(E70='Hoja de Datos'!$C$7,"", IF(G70="","", -G70))
</f>
        <v/>
      </c>
      <c r="L70" s="44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ht="31.5" customHeight="1">
      <c r="A71" s="40"/>
      <c r="B71" s="44"/>
      <c r="C71" s="44"/>
      <c r="D71" s="44"/>
      <c r="E71" s="44"/>
      <c r="F71" s="45"/>
      <c r="G71" s="49"/>
      <c r="H71" s="49"/>
      <c r="I71" s="47" t="str">
        <f t="shared" si="1"/>
        <v/>
      </c>
      <c r="J71" s="47" t="str">
        <f>IF(E71='Hoja de Datos'!$C$7,-(G71),"")</f>
        <v/>
      </c>
      <c r="K71" s="48" t="str">
        <f>IF(E71='Hoja de Datos'!$C$7,"", IF(G71="","", -G71))
</f>
        <v/>
      </c>
      <c r="L71" s="44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ht="31.5" customHeight="1">
      <c r="A72" s="40"/>
      <c r="B72" s="44"/>
      <c r="C72" s="44"/>
      <c r="D72" s="44"/>
      <c r="E72" s="44"/>
      <c r="F72" s="45"/>
      <c r="G72" s="49"/>
      <c r="H72" s="49"/>
      <c r="I72" s="47" t="str">
        <f t="shared" si="1"/>
        <v/>
      </c>
      <c r="J72" s="47" t="str">
        <f>IF(E72='Hoja de Datos'!$C$7,-(G72),"")</f>
        <v/>
      </c>
      <c r="K72" s="48" t="str">
        <f>IF(E72='Hoja de Datos'!$C$7,"", IF(G72="","", -G72))
</f>
        <v/>
      </c>
      <c r="L72" s="44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ht="31.5" customHeight="1">
      <c r="A73" s="40"/>
      <c r="B73" s="44"/>
      <c r="C73" s="44"/>
      <c r="D73" s="44"/>
      <c r="E73" s="44"/>
      <c r="F73" s="45"/>
      <c r="G73" s="49"/>
      <c r="H73" s="49"/>
      <c r="I73" s="47" t="str">
        <f t="shared" si="1"/>
        <v/>
      </c>
      <c r="J73" s="47" t="str">
        <f>IF(E73='Hoja de Datos'!$C$7,-(G73),"")</f>
        <v/>
      </c>
      <c r="K73" s="48" t="str">
        <f>IF(E73='Hoja de Datos'!$C$7,"", IF(G73="","", -G73))
</f>
        <v/>
      </c>
      <c r="L73" s="44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ht="31.5" customHeight="1">
      <c r="A74" s="40"/>
      <c r="B74" s="44"/>
      <c r="C74" s="44"/>
      <c r="D74" s="44"/>
      <c r="E74" s="44"/>
      <c r="F74" s="45"/>
      <c r="G74" s="49"/>
      <c r="H74" s="49"/>
      <c r="I74" s="47" t="str">
        <f t="shared" si="1"/>
        <v/>
      </c>
      <c r="J74" s="47" t="str">
        <f>IF(E74='Hoja de Datos'!$C$7,-(G74),"")</f>
        <v/>
      </c>
      <c r="K74" s="48" t="str">
        <f>IF(E74='Hoja de Datos'!$C$7,"", IF(G74="","", -G74))
</f>
        <v/>
      </c>
      <c r="L74" s="44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ht="31.5" customHeight="1">
      <c r="A75" s="40"/>
      <c r="B75" s="44"/>
      <c r="C75" s="44"/>
      <c r="D75" s="44"/>
      <c r="E75" s="44"/>
      <c r="F75" s="45"/>
      <c r="G75" s="49"/>
      <c r="H75" s="49"/>
      <c r="I75" s="47" t="str">
        <f t="shared" si="1"/>
        <v/>
      </c>
      <c r="J75" s="47" t="str">
        <f>IF(E75='Hoja de Datos'!$C$7,-(G75),"")</f>
        <v/>
      </c>
      <c r="K75" s="48" t="str">
        <f>IF(E75='Hoja de Datos'!$C$7,"", IF(G75="","", -G75))
</f>
        <v/>
      </c>
      <c r="L75" s="44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31.5" customHeight="1">
      <c r="A76" s="40"/>
      <c r="B76" s="44"/>
      <c r="C76" s="44"/>
      <c r="D76" s="44"/>
      <c r="E76" s="44"/>
      <c r="F76" s="45"/>
      <c r="G76" s="49"/>
      <c r="H76" s="49"/>
      <c r="I76" s="47" t="str">
        <f t="shared" si="1"/>
        <v/>
      </c>
      <c r="J76" s="47" t="str">
        <f>IF(E76='Hoja de Datos'!$C$7,-(G76),"")</f>
        <v/>
      </c>
      <c r="K76" s="48" t="str">
        <f>IF(E76='Hoja de Datos'!$C$7,"", IF(G76="","", -G76))
</f>
        <v/>
      </c>
      <c r="L76" s="44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ht="31.5" customHeight="1">
      <c r="A77" s="40"/>
      <c r="B77" s="44"/>
      <c r="C77" s="44"/>
      <c r="D77" s="44"/>
      <c r="E77" s="44"/>
      <c r="F77" s="45"/>
      <c r="G77" s="49"/>
      <c r="H77" s="49"/>
      <c r="I77" s="47" t="str">
        <f t="shared" si="1"/>
        <v/>
      </c>
      <c r="J77" s="47" t="str">
        <f>IF(E77='Hoja de Datos'!$C$7,-(G77),"")</f>
        <v/>
      </c>
      <c r="K77" s="48" t="str">
        <f>IF(E77='Hoja de Datos'!$C$7,"", IF(G77="","", -G77))
</f>
        <v/>
      </c>
      <c r="L77" s="44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31.5" customHeight="1">
      <c r="A78" s="40"/>
      <c r="B78" s="44"/>
      <c r="C78" s="44"/>
      <c r="D78" s="44"/>
      <c r="E78" s="44"/>
      <c r="F78" s="45"/>
      <c r="G78" s="49"/>
      <c r="H78" s="49"/>
      <c r="I78" s="47" t="str">
        <f t="shared" si="1"/>
        <v/>
      </c>
      <c r="J78" s="47" t="str">
        <f>IF(E78='Hoja de Datos'!$C$7,-(G78),"")</f>
        <v/>
      </c>
      <c r="K78" s="48" t="str">
        <f>IF(E78='Hoja de Datos'!$C$7,"", IF(G78="","", -G78))
</f>
        <v/>
      </c>
      <c r="L78" s="44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31.5" customHeight="1">
      <c r="A79" s="40"/>
      <c r="B79" s="44"/>
      <c r="C79" s="44"/>
      <c r="D79" s="44"/>
      <c r="E79" s="44"/>
      <c r="F79" s="45"/>
      <c r="G79" s="49"/>
      <c r="H79" s="49"/>
      <c r="I79" s="47" t="str">
        <f t="shared" si="1"/>
        <v/>
      </c>
      <c r="J79" s="47" t="str">
        <f>IF(E79='Hoja de Datos'!$C$7,-(G79),"")</f>
        <v/>
      </c>
      <c r="K79" s="48" t="str">
        <f>IF(E79='Hoja de Datos'!$C$7,"", IF(G79="","", -G79))
</f>
        <v/>
      </c>
      <c r="L79" s="44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31.5" customHeight="1">
      <c r="A80" s="40"/>
      <c r="B80" s="44"/>
      <c r="C80" s="44"/>
      <c r="D80" s="44"/>
      <c r="E80" s="44"/>
      <c r="F80" s="45"/>
      <c r="G80" s="49"/>
      <c r="H80" s="49"/>
      <c r="I80" s="47" t="str">
        <f t="shared" si="1"/>
        <v/>
      </c>
      <c r="J80" s="47" t="str">
        <f>IF(E80='Hoja de Datos'!$C$7,-(G80),"")</f>
        <v/>
      </c>
      <c r="K80" s="48" t="str">
        <f>IF(E80='Hoja de Datos'!$C$7,"", IF(G80="","", -G80))
</f>
        <v/>
      </c>
      <c r="L80" s="44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31.5" customHeight="1">
      <c r="A81" s="40"/>
      <c r="B81" s="44"/>
      <c r="C81" s="44"/>
      <c r="D81" s="44"/>
      <c r="E81" s="44"/>
      <c r="F81" s="45"/>
      <c r="G81" s="49"/>
      <c r="H81" s="49"/>
      <c r="I81" s="47" t="str">
        <f t="shared" si="1"/>
        <v/>
      </c>
      <c r="J81" s="47" t="str">
        <f>IF(E81='Hoja de Datos'!$C$7,-(G81),"")</f>
        <v/>
      </c>
      <c r="K81" s="48" t="str">
        <f>IF(E81='Hoja de Datos'!$C$7,"", IF(G81="","", -G81))
</f>
        <v/>
      </c>
      <c r="L81" s="44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31.5" customHeight="1">
      <c r="A82" s="40"/>
      <c r="B82" s="44"/>
      <c r="C82" s="44"/>
      <c r="D82" s="44"/>
      <c r="E82" s="44"/>
      <c r="F82" s="45"/>
      <c r="G82" s="49"/>
      <c r="H82" s="49"/>
      <c r="I82" s="47" t="str">
        <f t="shared" si="1"/>
        <v/>
      </c>
      <c r="J82" s="47" t="str">
        <f>IF(E82='Hoja de Datos'!$C$7,-(G82),"")</f>
        <v/>
      </c>
      <c r="K82" s="48" t="str">
        <f>IF(E82='Hoja de Datos'!$C$7,"", IF(G82="","", -G82))
</f>
        <v/>
      </c>
      <c r="L82" s="44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31.5" customHeight="1">
      <c r="A83" s="40"/>
      <c r="B83" s="44"/>
      <c r="C83" s="44"/>
      <c r="D83" s="44"/>
      <c r="E83" s="44"/>
      <c r="F83" s="45"/>
      <c r="G83" s="49"/>
      <c r="H83" s="49"/>
      <c r="I83" s="47" t="str">
        <f t="shared" si="1"/>
        <v/>
      </c>
      <c r="J83" s="47" t="str">
        <f>IF(E83='Hoja de Datos'!$C$7,-(G83),"")</f>
        <v/>
      </c>
      <c r="K83" s="48" t="str">
        <f>IF(E83='Hoja de Datos'!$C$7,"", IF(G83="","", -G83))
</f>
        <v/>
      </c>
      <c r="L83" s="44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31.5" customHeight="1">
      <c r="A84" s="40"/>
      <c r="B84" s="44"/>
      <c r="C84" s="44"/>
      <c r="D84" s="44"/>
      <c r="E84" s="44"/>
      <c r="F84" s="45"/>
      <c r="G84" s="49"/>
      <c r="H84" s="49"/>
      <c r="I84" s="47" t="str">
        <f t="shared" si="1"/>
        <v/>
      </c>
      <c r="J84" s="47" t="str">
        <f>IF(E84='Hoja de Datos'!$C$7,-(G84),"")</f>
        <v/>
      </c>
      <c r="K84" s="48" t="str">
        <f>IF(E84='Hoja de Datos'!$C$7,"", IF(G84="","", -G84))
</f>
        <v/>
      </c>
      <c r="L84" s="44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ht="31.5" customHeight="1">
      <c r="A85" s="40"/>
      <c r="B85" s="44"/>
      <c r="C85" s="44"/>
      <c r="D85" s="44"/>
      <c r="E85" s="44"/>
      <c r="F85" s="45"/>
      <c r="G85" s="49"/>
      <c r="H85" s="49"/>
      <c r="I85" s="47" t="str">
        <f t="shared" si="1"/>
        <v/>
      </c>
      <c r="J85" s="47" t="str">
        <f>IF(E85='Hoja de Datos'!$C$7,-(G85),"")</f>
        <v/>
      </c>
      <c r="K85" s="48" t="str">
        <f>IF(E85='Hoja de Datos'!$C$7,"", IF(G85="","", -G85))
</f>
        <v/>
      </c>
      <c r="L85" s="44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31.5" customHeight="1">
      <c r="A86" s="40"/>
      <c r="B86" s="44"/>
      <c r="C86" s="44"/>
      <c r="D86" s="44"/>
      <c r="E86" s="44"/>
      <c r="F86" s="45"/>
      <c r="G86" s="49"/>
      <c r="H86" s="49"/>
      <c r="I86" s="47" t="str">
        <f t="shared" si="1"/>
        <v/>
      </c>
      <c r="J86" s="47" t="str">
        <f>IF(E86='Hoja de Datos'!$C$7,-(G86),"")</f>
        <v/>
      </c>
      <c r="K86" s="48" t="str">
        <f>IF(E86='Hoja de Datos'!$C$7,"", IF(G86="","", -G86))
</f>
        <v/>
      </c>
      <c r="L86" s="44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31.5" customHeight="1">
      <c r="A87" s="40"/>
      <c r="B87" s="44"/>
      <c r="C87" s="44"/>
      <c r="D87" s="44"/>
      <c r="E87" s="44"/>
      <c r="F87" s="45"/>
      <c r="G87" s="49"/>
      <c r="H87" s="49"/>
      <c r="I87" s="47" t="str">
        <f t="shared" si="1"/>
        <v/>
      </c>
      <c r="J87" s="47" t="str">
        <f>IF(E87='Hoja de Datos'!$C$7,-(G87),"")</f>
        <v/>
      </c>
      <c r="K87" s="48" t="str">
        <f>IF(E87='Hoja de Datos'!$C$7,"", IF(G87="","", -G87))
</f>
        <v/>
      </c>
      <c r="L87" s="44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31.5" customHeight="1">
      <c r="A88" s="40"/>
      <c r="B88" s="44"/>
      <c r="C88" s="44"/>
      <c r="D88" s="44"/>
      <c r="E88" s="44"/>
      <c r="F88" s="45"/>
      <c r="G88" s="49"/>
      <c r="H88" s="49"/>
      <c r="I88" s="47" t="str">
        <f t="shared" si="1"/>
        <v/>
      </c>
      <c r="J88" s="47" t="str">
        <f>IF(E88='Hoja de Datos'!$C$7,-(G88),"")</f>
        <v/>
      </c>
      <c r="K88" s="48" t="str">
        <f>IF(E88='Hoja de Datos'!$C$7,"", IF(G88="","", -G88))
</f>
        <v/>
      </c>
      <c r="L88" s="44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31.5" customHeight="1">
      <c r="A89" s="40"/>
      <c r="B89" s="44"/>
      <c r="C89" s="44"/>
      <c r="D89" s="44"/>
      <c r="E89" s="44"/>
      <c r="F89" s="45"/>
      <c r="G89" s="49"/>
      <c r="H89" s="49"/>
      <c r="I89" s="47" t="str">
        <f t="shared" si="1"/>
        <v/>
      </c>
      <c r="J89" s="47" t="str">
        <f>IF(E89='Hoja de Datos'!$C$7,-(G89),"")</f>
        <v/>
      </c>
      <c r="K89" s="48" t="str">
        <f>IF(E89='Hoja de Datos'!$C$7,"", IF(G89="","", -G89))
</f>
        <v/>
      </c>
      <c r="L89" s="44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ht="31.5" customHeight="1">
      <c r="A90" s="40"/>
      <c r="B90" s="44"/>
      <c r="C90" s="44"/>
      <c r="D90" s="44"/>
      <c r="E90" s="44"/>
      <c r="F90" s="45"/>
      <c r="G90" s="49"/>
      <c r="H90" s="49"/>
      <c r="I90" s="47" t="str">
        <f t="shared" si="1"/>
        <v/>
      </c>
      <c r="J90" s="47" t="str">
        <f>IF(E90='Hoja de Datos'!$C$7,-(G90),"")</f>
        <v/>
      </c>
      <c r="K90" s="48" t="str">
        <f>IF(E90='Hoja de Datos'!$C$7,"", IF(G90="","", -G90))
</f>
        <v/>
      </c>
      <c r="L90" s="44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ht="31.5" customHeight="1">
      <c r="A91" s="40"/>
      <c r="B91" s="44"/>
      <c r="C91" s="44"/>
      <c r="D91" s="44"/>
      <c r="E91" s="44"/>
      <c r="F91" s="45"/>
      <c r="G91" s="49"/>
      <c r="H91" s="49"/>
      <c r="I91" s="47" t="str">
        <f t="shared" si="1"/>
        <v/>
      </c>
      <c r="J91" s="47" t="str">
        <f>IF(E91='Hoja de Datos'!$C$7,-(G91),"")</f>
        <v/>
      </c>
      <c r="K91" s="48" t="str">
        <f>IF(E91='Hoja de Datos'!$C$7,"", IF(G91="","", -G91))
</f>
        <v/>
      </c>
      <c r="L91" s="44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ht="31.5" customHeight="1">
      <c r="A92" s="40"/>
      <c r="B92" s="44"/>
      <c r="C92" s="44"/>
      <c r="D92" s="44"/>
      <c r="E92" s="44"/>
      <c r="F92" s="45"/>
      <c r="G92" s="49"/>
      <c r="H92" s="49"/>
      <c r="I92" s="47" t="str">
        <f t="shared" si="1"/>
        <v/>
      </c>
      <c r="J92" s="47" t="str">
        <f>IF(E92='Hoja de Datos'!$C$7,-(G92),"")</f>
        <v/>
      </c>
      <c r="K92" s="48" t="str">
        <f>IF(E92='Hoja de Datos'!$C$7,"", IF(G92="","", -G92))
</f>
        <v/>
      </c>
      <c r="L92" s="44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ht="31.5" customHeight="1">
      <c r="A93" s="40"/>
      <c r="B93" s="44"/>
      <c r="C93" s="44"/>
      <c r="D93" s="44"/>
      <c r="E93" s="44"/>
      <c r="F93" s="45"/>
      <c r="G93" s="49"/>
      <c r="H93" s="49"/>
      <c r="I93" s="47" t="str">
        <f t="shared" si="1"/>
        <v/>
      </c>
      <c r="J93" s="47" t="str">
        <f>IF(E93='Hoja de Datos'!$C$7,-(G93),"")</f>
        <v/>
      </c>
      <c r="K93" s="48" t="str">
        <f>IF(E93='Hoja de Datos'!$C$7,"", IF(G93="","", -G93))
</f>
        <v/>
      </c>
      <c r="L93" s="44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ht="31.5" customHeight="1">
      <c r="A94" s="40"/>
      <c r="B94" s="44"/>
      <c r="C94" s="44"/>
      <c r="D94" s="44"/>
      <c r="E94" s="44"/>
      <c r="F94" s="45"/>
      <c r="G94" s="49"/>
      <c r="H94" s="49"/>
      <c r="I94" s="47" t="str">
        <f t="shared" si="1"/>
        <v/>
      </c>
      <c r="J94" s="47" t="str">
        <f>IF(E94='Hoja de Datos'!$C$7,-(G94),"")</f>
        <v/>
      </c>
      <c r="K94" s="48" t="str">
        <f>IF(E94='Hoja de Datos'!$C$7,"", IF(G94="","", -G94))
</f>
        <v/>
      </c>
      <c r="L94" s="44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ht="31.5" customHeight="1">
      <c r="A95" s="40"/>
      <c r="B95" s="44"/>
      <c r="C95" s="44"/>
      <c r="D95" s="44"/>
      <c r="E95" s="44"/>
      <c r="F95" s="45"/>
      <c r="G95" s="49"/>
      <c r="H95" s="49"/>
      <c r="I95" s="47" t="str">
        <f t="shared" si="1"/>
        <v/>
      </c>
      <c r="J95" s="47" t="str">
        <f>IF(E95='Hoja de Datos'!$C$7,-(G95),"")</f>
        <v/>
      </c>
      <c r="K95" s="48" t="str">
        <f>IF(E95='Hoja de Datos'!$C$7,"", IF(G95="","", -G95))
</f>
        <v/>
      </c>
      <c r="L95" s="44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ht="31.5" customHeight="1">
      <c r="A96" s="40"/>
      <c r="B96" s="44"/>
      <c r="C96" s="44"/>
      <c r="D96" s="44"/>
      <c r="E96" s="44"/>
      <c r="F96" s="45"/>
      <c r="G96" s="49"/>
      <c r="H96" s="49"/>
      <c r="I96" s="47" t="str">
        <f t="shared" si="1"/>
        <v/>
      </c>
      <c r="J96" s="47" t="str">
        <f>IF(E96='Hoja de Datos'!$C$7,-(G96),"")</f>
        <v/>
      </c>
      <c r="K96" s="48" t="str">
        <f>IF(E96='Hoja de Datos'!$C$7,"", IF(G96="","", -G96))
</f>
        <v/>
      </c>
      <c r="L96" s="44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ht="31.5" customHeight="1">
      <c r="A97" s="40"/>
      <c r="B97" s="44"/>
      <c r="C97" s="44"/>
      <c r="D97" s="44"/>
      <c r="E97" s="44"/>
      <c r="F97" s="45"/>
      <c r="G97" s="49"/>
      <c r="H97" s="49"/>
      <c r="I97" s="47" t="str">
        <f t="shared" si="1"/>
        <v/>
      </c>
      <c r="J97" s="47" t="str">
        <f>IF(E97='Hoja de Datos'!$C$7,-(G97),"")</f>
        <v/>
      </c>
      <c r="K97" s="48" t="str">
        <f>IF(E97='Hoja de Datos'!$C$7,"", IF(G97="","", -G97))
</f>
        <v/>
      </c>
      <c r="L97" s="44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ht="31.5" customHeight="1">
      <c r="A98" s="40"/>
      <c r="B98" s="44"/>
      <c r="C98" s="44"/>
      <c r="D98" s="44"/>
      <c r="E98" s="44"/>
      <c r="F98" s="45"/>
      <c r="G98" s="49"/>
      <c r="H98" s="49"/>
      <c r="I98" s="47" t="str">
        <f t="shared" si="1"/>
        <v/>
      </c>
      <c r="J98" s="47" t="str">
        <f>IF(E98='Hoja de Datos'!$C$7,-(G98),"")</f>
        <v/>
      </c>
      <c r="K98" s="48" t="str">
        <f>IF(E98='Hoja de Datos'!$C$7,"", IF(G98="","", -G98))
</f>
        <v/>
      </c>
      <c r="L98" s="44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ht="31.5" customHeight="1">
      <c r="A99" s="40"/>
      <c r="B99" s="44"/>
      <c r="C99" s="44"/>
      <c r="D99" s="44"/>
      <c r="E99" s="44"/>
      <c r="F99" s="45"/>
      <c r="G99" s="49"/>
      <c r="H99" s="49"/>
      <c r="I99" s="47" t="str">
        <f t="shared" si="1"/>
        <v/>
      </c>
      <c r="J99" s="47" t="str">
        <f>IF(E99='Hoja de Datos'!$C$7,-(G99),"")</f>
        <v/>
      </c>
      <c r="K99" s="48" t="str">
        <f>IF(E99='Hoja de Datos'!$C$7,"", IF(G99="","", -G99))
</f>
        <v/>
      </c>
      <c r="L99" s="44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ht="31.5" customHeight="1">
      <c r="A100" s="40"/>
      <c r="B100" s="44"/>
      <c r="C100" s="44"/>
      <c r="D100" s="44"/>
      <c r="E100" s="44"/>
      <c r="F100" s="45"/>
      <c r="G100" s="49"/>
      <c r="H100" s="49"/>
      <c r="I100" s="47" t="str">
        <f t="shared" si="1"/>
        <v/>
      </c>
      <c r="J100" s="47" t="str">
        <f>IF(E100='Hoja de Datos'!$C$7,-(G100),"")</f>
        <v/>
      </c>
      <c r="K100" s="48" t="str">
        <f>IF(E100='Hoja de Datos'!$C$7,"", IF(G100="","", -G100))
</f>
        <v/>
      </c>
      <c r="L100" s="44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31.5" customHeight="1">
      <c r="A101" s="40"/>
      <c r="B101" s="44"/>
      <c r="C101" s="44"/>
      <c r="D101" s="44"/>
      <c r="E101" s="44"/>
      <c r="F101" s="45"/>
      <c r="G101" s="49"/>
      <c r="H101" s="49"/>
      <c r="I101" s="47" t="str">
        <f t="shared" si="1"/>
        <v/>
      </c>
      <c r="J101" s="47" t="str">
        <f>IF(E101='Hoja de Datos'!$C$7,-(G101),"")</f>
        <v/>
      </c>
      <c r="K101" s="48" t="str">
        <f>IF(E101='Hoja de Datos'!$C$7,"", IF(G101="","", -G101))
</f>
        <v/>
      </c>
      <c r="L101" s="44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31.5" customHeight="1">
      <c r="A102" s="40"/>
      <c r="B102" s="44"/>
      <c r="C102" s="44"/>
      <c r="D102" s="44"/>
      <c r="E102" s="44"/>
      <c r="F102" s="45"/>
      <c r="G102" s="49"/>
      <c r="H102" s="49"/>
      <c r="I102" s="47" t="str">
        <f t="shared" si="1"/>
        <v/>
      </c>
      <c r="J102" s="47" t="str">
        <f>IF(E102='Hoja de Datos'!$C$7,-(G102),"")</f>
        <v/>
      </c>
      <c r="K102" s="48" t="str">
        <f>IF(E102='Hoja de Datos'!$C$7,"", IF(G102="","", -G102))
</f>
        <v/>
      </c>
      <c r="L102" s="44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31.5" customHeight="1">
      <c r="A103" s="40"/>
      <c r="B103" s="44"/>
      <c r="C103" s="44"/>
      <c r="D103" s="44"/>
      <c r="E103" s="44"/>
      <c r="F103" s="45"/>
      <c r="G103" s="49"/>
      <c r="H103" s="49"/>
      <c r="I103" s="47" t="str">
        <f t="shared" si="1"/>
        <v/>
      </c>
      <c r="J103" s="47" t="str">
        <f>IF(E103='Hoja de Datos'!$C$7,-(G103),"")</f>
        <v/>
      </c>
      <c r="K103" s="48" t="str">
        <f>IF(E103='Hoja de Datos'!$C$7,"", IF(G103="","", -G103))
</f>
        <v/>
      </c>
      <c r="L103" s="44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31.5" customHeight="1">
      <c r="A104" s="40"/>
      <c r="B104" s="44"/>
      <c r="C104" s="44"/>
      <c r="D104" s="44"/>
      <c r="E104" s="44"/>
      <c r="F104" s="45"/>
      <c r="G104" s="49"/>
      <c r="H104" s="49"/>
      <c r="I104" s="47" t="str">
        <f t="shared" si="1"/>
        <v/>
      </c>
      <c r="J104" s="47" t="str">
        <f>IF(E104='Hoja de Datos'!$C$7,-(G104),"")</f>
        <v/>
      </c>
      <c r="K104" s="48" t="str">
        <f>IF(E104='Hoja de Datos'!$C$7,"", IF(G104="","", -G104))
</f>
        <v/>
      </c>
      <c r="L104" s="44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31.5" customHeight="1">
      <c r="A105" s="40"/>
      <c r="B105" s="44"/>
      <c r="C105" s="44"/>
      <c r="D105" s="44"/>
      <c r="E105" s="44"/>
      <c r="F105" s="45"/>
      <c r="G105" s="49"/>
      <c r="H105" s="49"/>
      <c r="I105" s="47" t="str">
        <f t="shared" si="1"/>
        <v/>
      </c>
      <c r="J105" s="47" t="str">
        <f>IF(E105='Hoja de Datos'!$C$7,-(G105),"")</f>
        <v/>
      </c>
      <c r="K105" s="48" t="str">
        <f>IF(E105='Hoja de Datos'!$C$7,"", IF(G105="","", -G105))
</f>
        <v/>
      </c>
      <c r="L105" s="44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ht="31.5" customHeight="1">
      <c r="A106" s="40"/>
      <c r="B106" s="44"/>
      <c r="C106" s="44"/>
      <c r="D106" s="44"/>
      <c r="E106" s="44"/>
      <c r="F106" s="45"/>
      <c r="G106" s="49"/>
      <c r="H106" s="49"/>
      <c r="I106" s="47" t="str">
        <f t="shared" si="1"/>
        <v/>
      </c>
      <c r="J106" s="47" t="str">
        <f>IF(E106='Hoja de Datos'!$C$7,-(G106),"")</f>
        <v/>
      </c>
      <c r="K106" s="48" t="str">
        <f>IF(E106='Hoja de Datos'!$C$7,"", IF(G106="","", -G106))
</f>
        <v/>
      </c>
      <c r="L106" s="44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ht="31.5" customHeight="1">
      <c r="A107" s="40"/>
      <c r="B107" s="44"/>
      <c r="C107" s="44"/>
      <c r="D107" s="44"/>
      <c r="E107" s="44"/>
      <c r="F107" s="45"/>
      <c r="G107" s="49"/>
      <c r="H107" s="49"/>
      <c r="I107" s="47" t="str">
        <f t="shared" si="1"/>
        <v/>
      </c>
      <c r="J107" s="47" t="str">
        <f>IF(E107='Hoja de Datos'!$C$7,-(G107),"")</f>
        <v/>
      </c>
      <c r="K107" s="48" t="str">
        <f>IF(E107='Hoja de Datos'!$C$7,"", IF(G107="","", -G107))
</f>
        <v/>
      </c>
      <c r="L107" s="44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ht="31.5" customHeight="1">
      <c r="A108" s="40"/>
      <c r="B108" s="44"/>
      <c r="C108" s="44"/>
      <c r="D108" s="44"/>
      <c r="E108" s="44"/>
      <c r="F108" s="45"/>
      <c r="G108" s="49"/>
      <c r="H108" s="49"/>
      <c r="I108" s="47" t="str">
        <f t="shared" si="1"/>
        <v/>
      </c>
      <c r="J108" s="47" t="str">
        <f>IF(E108='Hoja de Datos'!$C$7,-(G108),"")</f>
        <v/>
      </c>
      <c r="K108" s="48" t="str">
        <f>IF(E108='Hoja de Datos'!$C$7,"", IF(G108="","", -G108))
</f>
        <v/>
      </c>
      <c r="L108" s="44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ht="31.5" customHeight="1">
      <c r="A109" s="40"/>
      <c r="B109" s="44"/>
      <c r="C109" s="44"/>
      <c r="D109" s="44"/>
      <c r="E109" s="44"/>
      <c r="F109" s="45"/>
      <c r="G109" s="49"/>
      <c r="H109" s="49"/>
      <c r="I109" s="47" t="str">
        <f t="shared" si="1"/>
        <v/>
      </c>
      <c r="J109" s="47" t="str">
        <f>IF(E109='Hoja de Datos'!$C$7,-(G109),"")</f>
        <v/>
      </c>
      <c r="K109" s="48" t="str">
        <f>IF(E109='Hoja de Datos'!$C$7,"", IF(G109="","", -G109))
</f>
        <v/>
      </c>
      <c r="L109" s="44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ht="31.5" customHeight="1">
      <c r="A110" s="40"/>
      <c r="B110" s="44"/>
      <c r="C110" s="44"/>
      <c r="D110" s="44"/>
      <c r="E110" s="44"/>
      <c r="F110" s="45"/>
      <c r="G110" s="49"/>
      <c r="H110" s="49"/>
      <c r="I110" s="47" t="str">
        <f t="shared" si="1"/>
        <v/>
      </c>
      <c r="J110" s="47" t="str">
        <f>IF(E110='Hoja de Datos'!$C$7,-(G110),"")</f>
        <v/>
      </c>
      <c r="K110" s="48" t="str">
        <f>IF(E110='Hoja de Datos'!$C$7,"", IF(G110="","", -G110))
</f>
        <v/>
      </c>
      <c r="L110" s="44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ht="31.5" customHeight="1">
      <c r="A111" s="40"/>
      <c r="B111" s="44"/>
      <c r="C111" s="44"/>
      <c r="D111" s="44"/>
      <c r="E111" s="44"/>
      <c r="F111" s="45"/>
      <c r="G111" s="49"/>
      <c r="H111" s="49"/>
      <c r="I111" s="47" t="str">
        <f t="shared" si="1"/>
        <v/>
      </c>
      <c r="J111" s="47" t="str">
        <f>IF(E111='Hoja de Datos'!$C$7,-(G111),"")</f>
        <v/>
      </c>
      <c r="K111" s="48" t="str">
        <f>IF(E111='Hoja de Datos'!$C$7,"", IF(G111="","", -G111))
</f>
        <v/>
      </c>
      <c r="L111" s="44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ht="31.5" customHeight="1">
      <c r="A112" s="40"/>
      <c r="B112" s="44"/>
      <c r="C112" s="44"/>
      <c r="D112" s="44"/>
      <c r="E112" s="44"/>
      <c r="F112" s="45"/>
      <c r="G112" s="49"/>
      <c r="H112" s="49"/>
      <c r="I112" s="47" t="str">
        <f t="shared" si="1"/>
        <v/>
      </c>
      <c r="J112" s="47" t="str">
        <f>IF(E112='Hoja de Datos'!$C$7,-(G112),"")</f>
        <v/>
      </c>
      <c r="K112" s="48" t="str">
        <f>IF(E112='Hoja de Datos'!$C$7,"", IF(G112="","", -G112))
</f>
        <v/>
      </c>
      <c r="L112" s="44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ht="31.5" customHeight="1">
      <c r="A113" s="40"/>
      <c r="B113" s="44"/>
      <c r="C113" s="44"/>
      <c r="D113" s="44"/>
      <c r="E113" s="44"/>
      <c r="F113" s="45"/>
      <c r="G113" s="49"/>
      <c r="H113" s="49"/>
      <c r="I113" s="47" t="str">
        <f t="shared" si="1"/>
        <v/>
      </c>
      <c r="J113" s="47" t="str">
        <f>IF(E113='Hoja de Datos'!$C$7,-(G113),"")</f>
        <v/>
      </c>
      <c r="K113" s="48" t="str">
        <f>IF(E113='Hoja de Datos'!$C$7,"", IF(G113="","", -G113))
</f>
        <v/>
      </c>
      <c r="L113" s="44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ht="31.5" customHeight="1">
      <c r="A114" s="40"/>
      <c r="B114" s="44"/>
      <c r="C114" s="44"/>
      <c r="D114" s="44"/>
      <c r="E114" s="44"/>
      <c r="F114" s="45"/>
      <c r="G114" s="49"/>
      <c r="H114" s="49"/>
      <c r="I114" s="47" t="str">
        <f t="shared" si="1"/>
        <v/>
      </c>
      <c r="J114" s="47" t="str">
        <f>IF(E114='Hoja de Datos'!$C$7,-(G114),"")</f>
        <v/>
      </c>
      <c r="K114" s="48" t="str">
        <f>IF(E114='Hoja de Datos'!$C$7,"", IF(G114="","", -G114))
</f>
        <v/>
      </c>
      <c r="L114" s="44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ht="31.5" customHeight="1">
      <c r="A115" s="40"/>
      <c r="B115" s="44"/>
      <c r="C115" s="44"/>
      <c r="D115" s="44"/>
      <c r="E115" s="44"/>
      <c r="F115" s="45"/>
      <c r="G115" s="49"/>
      <c r="H115" s="49"/>
      <c r="I115" s="47" t="str">
        <f t="shared" si="1"/>
        <v/>
      </c>
      <c r="J115" s="47" t="str">
        <f>IF(E115='Hoja de Datos'!$C$7,-(G115),"")</f>
        <v/>
      </c>
      <c r="K115" s="48" t="str">
        <f>IF(E115='Hoja de Datos'!$C$7,"", IF(G115="","", -G115))
</f>
        <v/>
      </c>
      <c r="L115" s="44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ht="31.5" customHeight="1">
      <c r="A116" s="40"/>
      <c r="B116" s="44"/>
      <c r="C116" s="44"/>
      <c r="D116" s="44"/>
      <c r="E116" s="44"/>
      <c r="F116" s="45"/>
      <c r="G116" s="49"/>
      <c r="H116" s="49"/>
      <c r="I116" s="47" t="str">
        <f t="shared" si="1"/>
        <v/>
      </c>
      <c r="J116" s="47" t="str">
        <f>IF(E116='Hoja de Datos'!$C$7,-(G116),"")</f>
        <v/>
      </c>
      <c r="K116" s="48" t="str">
        <f>IF(E116='Hoja de Datos'!$C$7,"", IF(G116="","", -G116))
</f>
        <v/>
      </c>
      <c r="L116" s="44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ht="31.5" customHeight="1">
      <c r="A117" s="40"/>
      <c r="B117" s="44"/>
      <c r="C117" s="44"/>
      <c r="D117" s="44"/>
      <c r="E117" s="44"/>
      <c r="F117" s="45"/>
      <c r="G117" s="49"/>
      <c r="H117" s="49"/>
      <c r="I117" s="47" t="str">
        <f t="shared" si="1"/>
        <v/>
      </c>
      <c r="J117" s="47" t="str">
        <f>IF(E117='Hoja de Datos'!$C$7,-(G117),"")</f>
        <v/>
      </c>
      <c r="K117" s="48" t="str">
        <f>IF(E117='Hoja de Datos'!$C$7,"", IF(G117="","", -G117))
</f>
        <v/>
      </c>
      <c r="L117" s="44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ht="31.5" customHeight="1">
      <c r="A118" s="40"/>
      <c r="B118" s="44"/>
      <c r="C118" s="44"/>
      <c r="D118" s="44"/>
      <c r="E118" s="44"/>
      <c r="F118" s="45"/>
      <c r="G118" s="49"/>
      <c r="H118" s="49"/>
      <c r="I118" s="47" t="str">
        <f t="shared" si="1"/>
        <v/>
      </c>
      <c r="J118" s="47" t="str">
        <f>IF(E118='Hoja de Datos'!$C$7,-(G118),"")</f>
        <v/>
      </c>
      <c r="K118" s="48" t="str">
        <f>IF(E118='Hoja de Datos'!$C$7,"", IF(G118="","", -G118))
</f>
        <v/>
      </c>
      <c r="L118" s="44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ht="31.5" customHeight="1">
      <c r="A119" s="40"/>
      <c r="B119" s="44"/>
      <c r="C119" s="44"/>
      <c r="D119" s="44"/>
      <c r="E119" s="44"/>
      <c r="F119" s="45"/>
      <c r="G119" s="49"/>
      <c r="H119" s="49"/>
      <c r="I119" s="47" t="str">
        <f t="shared" si="1"/>
        <v/>
      </c>
      <c r="J119" s="47" t="str">
        <f>IF(E119='Hoja de Datos'!$C$7,-(G119),"")</f>
        <v/>
      </c>
      <c r="K119" s="48" t="str">
        <f>IF(E119='Hoja de Datos'!$C$7,"", IF(G119="","", -G119))
</f>
        <v/>
      </c>
      <c r="L119" s="44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ht="31.5" customHeight="1">
      <c r="A120" s="40"/>
      <c r="B120" s="44"/>
      <c r="C120" s="44"/>
      <c r="D120" s="44"/>
      <c r="E120" s="44"/>
      <c r="F120" s="45"/>
      <c r="G120" s="49"/>
      <c r="H120" s="49"/>
      <c r="I120" s="47" t="str">
        <f t="shared" si="1"/>
        <v/>
      </c>
      <c r="J120" s="47" t="str">
        <f>IF(E120='Hoja de Datos'!$C$7,-(G120),"")</f>
        <v/>
      </c>
      <c r="K120" s="48" t="str">
        <f>IF(E120='Hoja de Datos'!$C$7,"", IF(G120="","", -G120))
</f>
        <v/>
      </c>
      <c r="L120" s="44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ht="31.5" customHeight="1">
      <c r="A121" s="40"/>
      <c r="B121" s="44"/>
      <c r="C121" s="44"/>
      <c r="D121" s="44"/>
      <c r="E121" s="44"/>
      <c r="F121" s="45"/>
      <c r="G121" s="49"/>
      <c r="H121" s="49"/>
      <c r="I121" s="47" t="str">
        <f t="shared" si="1"/>
        <v/>
      </c>
      <c r="J121" s="47" t="str">
        <f>IF(E121='Hoja de Datos'!$C$7,-(G121),"")</f>
        <v/>
      </c>
      <c r="K121" s="48" t="str">
        <f>IF(E121='Hoja de Datos'!$C$7,"", IF(G121="","", -G121))
</f>
        <v/>
      </c>
      <c r="L121" s="44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ht="31.5" customHeight="1">
      <c r="A122" s="40"/>
      <c r="B122" s="44"/>
      <c r="C122" s="44"/>
      <c r="D122" s="44"/>
      <c r="E122" s="44"/>
      <c r="F122" s="45"/>
      <c r="G122" s="49"/>
      <c r="H122" s="49"/>
      <c r="I122" s="47" t="str">
        <f t="shared" si="1"/>
        <v/>
      </c>
      <c r="J122" s="47" t="str">
        <f>IF(E122='Hoja de Datos'!$C$7,-(G122),"")</f>
        <v/>
      </c>
      <c r="K122" s="48" t="str">
        <f>IF(E122='Hoja de Datos'!$C$7,"", IF(G122="","", -G122))
</f>
        <v/>
      </c>
      <c r="L122" s="44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ht="31.5" customHeight="1">
      <c r="A123" s="40"/>
      <c r="B123" s="44"/>
      <c r="C123" s="44"/>
      <c r="D123" s="44"/>
      <c r="E123" s="44"/>
      <c r="F123" s="45"/>
      <c r="G123" s="49"/>
      <c r="H123" s="49"/>
      <c r="I123" s="47" t="str">
        <f t="shared" si="1"/>
        <v/>
      </c>
      <c r="J123" s="47" t="str">
        <f>IF(E123='Hoja de Datos'!$C$7,-(G123),"")</f>
        <v/>
      </c>
      <c r="K123" s="48" t="str">
        <f>IF(E123='Hoja de Datos'!$C$7,"", IF(G123="","", -G123))
</f>
        <v/>
      </c>
      <c r="L123" s="44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ht="31.5" customHeight="1">
      <c r="A124" s="40"/>
      <c r="B124" s="44"/>
      <c r="C124" s="44"/>
      <c r="D124" s="44"/>
      <c r="E124" s="44"/>
      <c r="F124" s="45"/>
      <c r="G124" s="49"/>
      <c r="H124" s="49"/>
      <c r="I124" s="47" t="str">
        <f t="shared" si="1"/>
        <v/>
      </c>
      <c r="J124" s="47" t="str">
        <f>IF(E124='Hoja de Datos'!$C$7,-(G124),"")</f>
        <v/>
      </c>
      <c r="K124" s="48" t="str">
        <f>IF(E124='Hoja de Datos'!$C$7,"", IF(G124="","", -G124))
</f>
        <v/>
      </c>
      <c r="L124" s="44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ht="31.5" customHeight="1">
      <c r="A125" s="40"/>
      <c r="B125" s="44"/>
      <c r="C125" s="44"/>
      <c r="D125" s="44"/>
      <c r="E125" s="44"/>
      <c r="F125" s="45"/>
      <c r="G125" s="49"/>
      <c r="H125" s="49"/>
      <c r="I125" s="47" t="str">
        <f t="shared" si="1"/>
        <v/>
      </c>
      <c r="J125" s="47" t="str">
        <f>IF(E125='Hoja de Datos'!$C$7,-(G125),"")</f>
        <v/>
      </c>
      <c r="K125" s="48" t="str">
        <f>IF(E125='Hoja de Datos'!$C$7,"", IF(G125="","", -G125))
</f>
        <v/>
      </c>
      <c r="L125" s="44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ht="31.5" customHeight="1">
      <c r="A126" s="40"/>
      <c r="B126" s="44"/>
      <c r="C126" s="44"/>
      <c r="D126" s="44"/>
      <c r="E126" s="44"/>
      <c r="F126" s="45"/>
      <c r="G126" s="49"/>
      <c r="H126" s="49"/>
      <c r="I126" s="47" t="str">
        <f t="shared" si="1"/>
        <v/>
      </c>
      <c r="J126" s="47" t="str">
        <f>IF(E126='Hoja de Datos'!$C$7,-(G126),"")</f>
        <v/>
      </c>
      <c r="K126" s="48" t="str">
        <f>IF(E126='Hoja de Datos'!$C$7,"", IF(G126="","", -G126))
</f>
        <v/>
      </c>
      <c r="L126" s="44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ht="31.5" customHeight="1">
      <c r="A127" s="40"/>
      <c r="B127" s="44"/>
      <c r="C127" s="44"/>
      <c r="D127" s="44"/>
      <c r="E127" s="44"/>
      <c r="F127" s="45"/>
      <c r="G127" s="49"/>
      <c r="H127" s="49"/>
      <c r="I127" s="47" t="str">
        <f t="shared" si="1"/>
        <v/>
      </c>
      <c r="J127" s="47" t="str">
        <f>IF(E127='Hoja de Datos'!$C$7,-(G127),"")</f>
        <v/>
      </c>
      <c r="K127" s="48" t="str">
        <f>IF(E127='Hoja de Datos'!$C$7,"", IF(G127="","", -G127))
</f>
        <v/>
      </c>
      <c r="L127" s="44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ht="31.5" customHeight="1">
      <c r="A128" s="40"/>
      <c r="B128" s="44"/>
      <c r="C128" s="44"/>
      <c r="D128" s="44"/>
      <c r="E128" s="44"/>
      <c r="F128" s="45"/>
      <c r="G128" s="49"/>
      <c r="H128" s="49"/>
      <c r="I128" s="47" t="str">
        <f t="shared" si="1"/>
        <v/>
      </c>
      <c r="J128" s="47" t="str">
        <f>IF(E128='Hoja de Datos'!$C$7,-(G128),"")</f>
        <v/>
      </c>
      <c r="K128" s="48" t="str">
        <f>IF(E128='Hoja de Datos'!$C$7,"", IF(G128="","", -G128))
</f>
        <v/>
      </c>
      <c r="L128" s="44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ht="31.5" customHeight="1">
      <c r="A129" s="40"/>
      <c r="B129" s="44"/>
      <c r="C129" s="44"/>
      <c r="D129" s="44"/>
      <c r="E129" s="44"/>
      <c r="F129" s="45"/>
      <c r="G129" s="49"/>
      <c r="H129" s="49"/>
      <c r="I129" s="47" t="str">
        <f t="shared" si="1"/>
        <v/>
      </c>
      <c r="J129" s="47" t="str">
        <f>IF(E129='Hoja de Datos'!$C$7,-(G129),"")</f>
        <v/>
      </c>
      <c r="K129" s="48" t="str">
        <f>IF(E129='Hoja de Datos'!$C$7,"", IF(G129="","", -G129))
</f>
        <v/>
      </c>
      <c r="L129" s="44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31.5" customHeight="1">
      <c r="A130" s="40"/>
      <c r="B130" s="44"/>
      <c r="C130" s="44"/>
      <c r="D130" s="44"/>
      <c r="E130" s="44"/>
      <c r="F130" s="45"/>
      <c r="G130" s="49"/>
      <c r="H130" s="49"/>
      <c r="I130" s="47" t="str">
        <f t="shared" si="1"/>
        <v/>
      </c>
      <c r="J130" s="47" t="str">
        <f>IF(E130='Hoja de Datos'!$C$7,-(G130),"")</f>
        <v/>
      </c>
      <c r="K130" s="48" t="str">
        <f>IF(E130='Hoja de Datos'!$C$7,"", IF(G130="","", -G130))
</f>
        <v/>
      </c>
      <c r="L130" s="44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ht="31.5" customHeight="1">
      <c r="A131" s="40"/>
      <c r="B131" s="44"/>
      <c r="C131" s="44"/>
      <c r="D131" s="44"/>
      <c r="E131" s="44"/>
      <c r="F131" s="45"/>
      <c r="G131" s="49"/>
      <c r="H131" s="49"/>
      <c r="I131" s="47" t="str">
        <f t="shared" si="1"/>
        <v/>
      </c>
      <c r="J131" s="47" t="str">
        <f>IF(E131='Hoja de Datos'!$C$7,-(G131),"")</f>
        <v/>
      </c>
      <c r="K131" s="48" t="str">
        <f>IF(E131='Hoja de Datos'!$C$7,"", IF(G131="","", -G131))
</f>
        <v/>
      </c>
      <c r="L131" s="44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ht="31.5" customHeight="1">
      <c r="A132" s="40"/>
      <c r="B132" s="44"/>
      <c r="C132" s="44"/>
      <c r="D132" s="44"/>
      <c r="E132" s="44"/>
      <c r="F132" s="45"/>
      <c r="G132" s="49"/>
      <c r="H132" s="49"/>
      <c r="I132" s="47" t="str">
        <f t="shared" si="1"/>
        <v/>
      </c>
      <c r="J132" s="47" t="str">
        <f>IF(E132='Hoja de Datos'!$C$7,-(G132),"")</f>
        <v/>
      </c>
      <c r="K132" s="48" t="str">
        <f>IF(E132='Hoja de Datos'!$C$7,"", IF(G132="","", -G132))
</f>
        <v/>
      </c>
      <c r="L132" s="44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ht="31.5" customHeight="1">
      <c r="A133" s="40"/>
      <c r="B133" s="44"/>
      <c r="C133" s="44"/>
      <c r="D133" s="44"/>
      <c r="E133" s="44"/>
      <c r="F133" s="45"/>
      <c r="G133" s="49"/>
      <c r="H133" s="49"/>
      <c r="I133" s="47" t="str">
        <f t="shared" si="1"/>
        <v/>
      </c>
      <c r="J133" s="47" t="str">
        <f>IF(E133='Hoja de Datos'!$C$7,-(G133),"")</f>
        <v/>
      </c>
      <c r="K133" s="48" t="str">
        <f>IF(E133='Hoja de Datos'!$C$7,"", IF(G133="","", -G133))
</f>
        <v/>
      </c>
      <c r="L133" s="44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ht="31.5" customHeight="1">
      <c r="A134" s="40"/>
      <c r="B134" s="44"/>
      <c r="C134" s="44"/>
      <c r="D134" s="44"/>
      <c r="E134" s="44"/>
      <c r="F134" s="45"/>
      <c r="G134" s="49"/>
      <c r="H134" s="49"/>
      <c r="I134" s="47" t="str">
        <f t="shared" si="1"/>
        <v/>
      </c>
      <c r="J134" s="47" t="str">
        <f>IF(E134='Hoja de Datos'!$C$7,-(G134),"")</f>
        <v/>
      </c>
      <c r="K134" s="48" t="str">
        <f>IF(E134='Hoja de Datos'!$C$7,"", IF(G134="","", -G134))
</f>
        <v/>
      </c>
      <c r="L134" s="44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ht="31.5" customHeight="1">
      <c r="A135" s="40"/>
      <c r="B135" s="44"/>
      <c r="C135" s="44"/>
      <c r="D135" s="44"/>
      <c r="E135" s="44"/>
      <c r="F135" s="45"/>
      <c r="G135" s="49"/>
      <c r="H135" s="49"/>
      <c r="I135" s="47" t="str">
        <f t="shared" si="1"/>
        <v/>
      </c>
      <c r="J135" s="47" t="str">
        <f>IF(E135='Hoja de Datos'!$C$7,-(G135),"")</f>
        <v/>
      </c>
      <c r="K135" s="48" t="str">
        <f>IF(E135='Hoja de Datos'!$C$7,"", IF(G135="","", -G135))
</f>
        <v/>
      </c>
      <c r="L135" s="44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ht="31.5" customHeight="1">
      <c r="A136" s="40"/>
      <c r="B136" s="44"/>
      <c r="C136" s="44"/>
      <c r="D136" s="44"/>
      <c r="E136" s="44"/>
      <c r="F136" s="45"/>
      <c r="G136" s="49"/>
      <c r="H136" s="49"/>
      <c r="I136" s="47" t="str">
        <f t="shared" si="1"/>
        <v/>
      </c>
      <c r="J136" s="47" t="str">
        <f>IF(E136='Hoja de Datos'!$C$7,-(G136),"")</f>
        <v/>
      </c>
      <c r="K136" s="48" t="str">
        <f>IF(E136='Hoja de Datos'!$C$7,"", IF(G136="","", -G136))
</f>
        <v/>
      </c>
      <c r="L136" s="44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ht="31.5" customHeight="1">
      <c r="A137" s="40"/>
      <c r="B137" s="44"/>
      <c r="C137" s="44"/>
      <c r="D137" s="44"/>
      <c r="E137" s="44"/>
      <c r="F137" s="45"/>
      <c r="G137" s="49"/>
      <c r="H137" s="49"/>
      <c r="I137" s="47" t="str">
        <f t="shared" si="1"/>
        <v/>
      </c>
      <c r="J137" s="47" t="str">
        <f>IF(E137='Hoja de Datos'!$C$7,-(G137),"")</f>
        <v/>
      </c>
      <c r="K137" s="48" t="str">
        <f>IF(E137='Hoja de Datos'!$C$7,"", IF(G137="","", -G137))
</f>
        <v/>
      </c>
      <c r="L137" s="44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ht="31.5" customHeight="1">
      <c r="A138" s="40"/>
      <c r="B138" s="44"/>
      <c r="C138" s="44"/>
      <c r="D138" s="44"/>
      <c r="E138" s="44"/>
      <c r="F138" s="45"/>
      <c r="G138" s="49"/>
      <c r="H138" s="49"/>
      <c r="I138" s="47" t="str">
        <f t="shared" si="1"/>
        <v/>
      </c>
      <c r="J138" s="47" t="str">
        <f>IF(E138='Hoja de Datos'!$C$7,-(G138),"")</f>
        <v/>
      </c>
      <c r="K138" s="48" t="str">
        <f>IF(E138='Hoja de Datos'!$C$7,"", IF(G138="","", -G138))
</f>
        <v/>
      </c>
      <c r="L138" s="44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ht="31.5" customHeight="1">
      <c r="A139" s="40"/>
      <c r="B139" s="44"/>
      <c r="C139" s="44"/>
      <c r="D139" s="44"/>
      <c r="E139" s="44"/>
      <c r="F139" s="45"/>
      <c r="G139" s="49"/>
      <c r="H139" s="49"/>
      <c r="I139" s="47" t="str">
        <f t="shared" si="1"/>
        <v/>
      </c>
      <c r="J139" s="47" t="str">
        <f>IF(E139='Hoja de Datos'!$C$7,-(G139),"")</f>
        <v/>
      </c>
      <c r="K139" s="48" t="str">
        <f>IF(E139='Hoja de Datos'!$C$7,"", IF(G139="","", -G139))
</f>
        <v/>
      </c>
      <c r="L139" s="44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ht="31.5" customHeight="1">
      <c r="A140" s="40"/>
      <c r="B140" s="44"/>
      <c r="C140" s="44"/>
      <c r="D140" s="44"/>
      <c r="E140" s="44"/>
      <c r="F140" s="45"/>
      <c r="G140" s="49"/>
      <c r="H140" s="49"/>
      <c r="I140" s="47" t="str">
        <f t="shared" si="1"/>
        <v/>
      </c>
      <c r="J140" s="47" t="str">
        <f>IF(E140='Hoja de Datos'!$C$7,-(G140),"")</f>
        <v/>
      </c>
      <c r="K140" s="48" t="str">
        <f>IF(E140='Hoja de Datos'!$C$7,"", IF(G140="","", -G140))
</f>
        <v/>
      </c>
      <c r="L140" s="44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ht="31.5" customHeight="1">
      <c r="A141" s="40"/>
      <c r="B141" s="44"/>
      <c r="C141" s="44"/>
      <c r="D141" s="44"/>
      <c r="E141" s="44"/>
      <c r="F141" s="45"/>
      <c r="G141" s="49"/>
      <c r="H141" s="49"/>
      <c r="I141" s="47" t="str">
        <f t="shared" si="1"/>
        <v/>
      </c>
      <c r="J141" s="47" t="str">
        <f>IF(E141='Hoja de Datos'!$C$7,-(G141),"")</f>
        <v/>
      </c>
      <c r="K141" s="48" t="str">
        <f>IF(E141='Hoja de Datos'!$C$7,"", IF(G141="","", -G141))
</f>
        <v/>
      </c>
      <c r="L141" s="44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ht="31.5" customHeight="1">
      <c r="A142" s="40"/>
      <c r="B142" s="44"/>
      <c r="C142" s="44"/>
      <c r="D142" s="44"/>
      <c r="E142" s="44"/>
      <c r="F142" s="45"/>
      <c r="G142" s="49"/>
      <c r="H142" s="49"/>
      <c r="I142" s="47" t="str">
        <f t="shared" si="1"/>
        <v/>
      </c>
      <c r="J142" s="47" t="str">
        <f>IF(E142='Hoja de Datos'!$C$7,-(G142),"")</f>
        <v/>
      </c>
      <c r="K142" s="48" t="str">
        <f>IF(E142='Hoja de Datos'!$C$7,"", IF(G142="","", -G142))
</f>
        <v/>
      </c>
      <c r="L142" s="44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ht="31.5" customHeight="1">
      <c r="A143" s="40"/>
      <c r="B143" s="44"/>
      <c r="C143" s="44"/>
      <c r="D143" s="44"/>
      <c r="E143" s="44"/>
      <c r="F143" s="45"/>
      <c r="G143" s="49"/>
      <c r="H143" s="49"/>
      <c r="I143" s="47" t="str">
        <f t="shared" si="1"/>
        <v/>
      </c>
      <c r="J143" s="47" t="str">
        <f>IF(E143='Hoja de Datos'!$C$7,-(G143),"")</f>
        <v/>
      </c>
      <c r="K143" s="48" t="str">
        <f>IF(E143='Hoja de Datos'!$C$7,"", IF(G143="","", -G143))
</f>
        <v/>
      </c>
      <c r="L143" s="44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ht="31.5" customHeight="1">
      <c r="A144" s="40"/>
      <c r="B144" s="44"/>
      <c r="C144" s="44"/>
      <c r="D144" s="44"/>
      <c r="E144" s="44"/>
      <c r="F144" s="45"/>
      <c r="G144" s="49"/>
      <c r="H144" s="49"/>
      <c r="I144" s="47" t="str">
        <f t="shared" si="1"/>
        <v/>
      </c>
      <c r="J144" s="47" t="str">
        <f>IF(E144='Hoja de Datos'!$C$7,-(G144),"")</f>
        <v/>
      </c>
      <c r="K144" s="48" t="str">
        <f>IF(E144='Hoja de Datos'!$C$7,"", IF(G144="","", -G144))
</f>
        <v/>
      </c>
      <c r="L144" s="44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ht="31.5" customHeight="1">
      <c r="A145" s="40"/>
      <c r="B145" s="44"/>
      <c r="C145" s="44"/>
      <c r="D145" s="44"/>
      <c r="E145" s="44"/>
      <c r="F145" s="45"/>
      <c r="G145" s="49"/>
      <c r="H145" s="49"/>
      <c r="I145" s="47" t="str">
        <f t="shared" si="1"/>
        <v/>
      </c>
      <c r="J145" s="47" t="str">
        <f>IF(E145='Hoja de Datos'!$C$7,-(G145),"")</f>
        <v/>
      </c>
      <c r="K145" s="48" t="str">
        <f>IF(E145='Hoja de Datos'!$C$7,"", IF(G145="","", -G145))
</f>
        <v/>
      </c>
      <c r="L145" s="44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ht="31.5" customHeight="1">
      <c r="A146" s="40"/>
      <c r="B146" s="44"/>
      <c r="C146" s="44"/>
      <c r="D146" s="44"/>
      <c r="E146" s="44"/>
      <c r="F146" s="45"/>
      <c r="G146" s="49"/>
      <c r="H146" s="49"/>
      <c r="I146" s="47" t="str">
        <f t="shared" si="1"/>
        <v/>
      </c>
      <c r="J146" s="47" t="str">
        <f>IF(E146='Hoja de Datos'!$C$7,-(G146),"")</f>
        <v/>
      </c>
      <c r="K146" s="48" t="str">
        <f>IF(E146='Hoja de Datos'!$C$7,"", IF(G146="","", -G146))
</f>
        <v/>
      </c>
      <c r="L146" s="44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ht="31.5" customHeight="1">
      <c r="A147" s="40"/>
      <c r="B147" s="44"/>
      <c r="C147" s="44"/>
      <c r="D147" s="44"/>
      <c r="E147" s="44"/>
      <c r="F147" s="45"/>
      <c r="G147" s="49"/>
      <c r="H147" s="49"/>
      <c r="I147" s="47" t="str">
        <f t="shared" si="1"/>
        <v/>
      </c>
      <c r="J147" s="47" t="str">
        <f>IF(E147='Hoja de Datos'!$C$7,-(G147),"")</f>
        <v/>
      </c>
      <c r="K147" s="48" t="str">
        <f>IF(E147='Hoja de Datos'!$C$7,"", IF(G147="","", -G147))
</f>
        <v/>
      </c>
      <c r="L147" s="44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ht="31.5" customHeight="1">
      <c r="A148" s="40"/>
      <c r="B148" s="44"/>
      <c r="C148" s="44"/>
      <c r="D148" s="44"/>
      <c r="E148" s="44"/>
      <c r="F148" s="45"/>
      <c r="G148" s="49"/>
      <c r="H148" s="49"/>
      <c r="I148" s="47" t="str">
        <f t="shared" si="1"/>
        <v/>
      </c>
      <c r="J148" s="47" t="str">
        <f>IF(E148='Hoja de Datos'!$C$7,-(G148),"")</f>
        <v/>
      </c>
      <c r="K148" s="48" t="str">
        <f>IF(E148='Hoja de Datos'!$C$7,"", IF(G148="","", -G148))
</f>
        <v/>
      </c>
      <c r="L148" s="44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ht="31.5" customHeight="1">
      <c r="A149" s="40"/>
      <c r="B149" s="44"/>
      <c r="C149" s="44"/>
      <c r="D149" s="44"/>
      <c r="E149" s="44"/>
      <c r="F149" s="45"/>
      <c r="G149" s="49"/>
      <c r="H149" s="49"/>
      <c r="I149" s="47" t="str">
        <f t="shared" si="1"/>
        <v/>
      </c>
      <c r="J149" s="47" t="str">
        <f>IF(E149='Hoja de Datos'!$C$7,-(G149),"")</f>
        <v/>
      </c>
      <c r="K149" s="48" t="str">
        <f>IF(E149='Hoja de Datos'!$C$7,"", IF(G149="","", -G149))
</f>
        <v/>
      </c>
      <c r="L149" s="44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ht="31.5" customHeight="1">
      <c r="A150" s="40"/>
      <c r="B150" s="44"/>
      <c r="C150" s="44"/>
      <c r="D150" s="44"/>
      <c r="E150" s="44"/>
      <c r="F150" s="45"/>
      <c r="G150" s="49"/>
      <c r="H150" s="49"/>
      <c r="I150" s="47" t="str">
        <f t="shared" si="1"/>
        <v/>
      </c>
      <c r="J150" s="47" t="str">
        <f>IF(E150='Hoja de Datos'!$C$7,-(G150),"")</f>
        <v/>
      </c>
      <c r="K150" s="48" t="str">
        <f>IF(E150='Hoja de Datos'!$C$7,"", IF(G150="","", -G150))
</f>
        <v/>
      </c>
      <c r="L150" s="44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ht="31.5" customHeight="1">
      <c r="A151" s="40"/>
      <c r="B151" s="44"/>
      <c r="C151" s="44"/>
      <c r="D151" s="44"/>
      <c r="E151" s="44"/>
      <c r="F151" s="45"/>
      <c r="G151" s="49"/>
      <c r="H151" s="49"/>
      <c r="I151" s="47" t="str">
        <f t="shared" si="1"/>
        <v/>
      </c>
      <c r="J151" s="47" t="str">
        <f>IF(E151='Hoja de Datos'!$C$7,-(G151),"")</f>
        <v/>
      </c>
      <c r="K151" s="48" t="str">
        <f>IF(E151='Hoja de Datos'!$C$7,"", IF(G151="","", -G151))
</f>
        <v/>
      </c>
      <c r="L151" s="44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ht="31.5" customHeight="1">
      <c r="A152" s="40"/>
      <c r="B152" s="44"/>
      <c r="C152" s="44"/>
      <c r="D152" s="44"/>
      <c r="E152" s="44"/>
      <c r="F152" s="45"/>
      <c r="G152" s="49"/>
      <c r="H152" s="49"/>
      <c r="I152" s="47" t="str">
        <f t="shared" si="1"/>
        <v/>
      </c>
      <c r="J152" s="47" t="str">
        <f>IF(E152='Hoja de Datos'!$C$7,-(G152),"")</f>
        <v/>
      </c>
      <c r="K152" s="48" t="str">
        <f>IF(E152='Hoja de Datos'!$C$7,"", IF(G152="","", -G152))
</f>
        <v/>
      </c>
      <c r="L152" s="44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ht="31.5" customHeight="1">
      <c r="A153" s="40"/>
      <c r="B153" s="44"/>
      <c r="C153" s="44"/>
      <c r="D153" s="44"/>
      <c r="E153" s="44"/>
      <c r="F153" s="45"/>
      <c r="G153" s="49"/>
      <c r="H153" s="49"/>
      <c r="I153" s="47" t="str">
        <f t="shared" si="1"/>
        <v/>
      </c>
      <c r="J153" s="47" t="str">
        <f>IF(E153='Hoja de Datos'!$C$7,-(G153),"")</f>
        <v/>
      </c>
      <c r="K153" s="48" t="str">
        <f>IF(E153='Hoja de Datos'!$C$7,"", IF(G153="","", -G153))
</f>
        <v/>
      </c>
      <c r="L153" s="44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31.5" customHeight="1">
      <c r="A154" s="40"/>
      <c r="B154" s="44"/>
      <c r="C154" s="44"/>
      <c r="D154" s="44"/>
      <c r="E154" s="44"/>
      <c r="F154" s="45"/>
      <c r="G154" s="49"/>
      <c r="H154" s="49"/>
      <c r="I154" s="47" t="str">
        <f t="shared" si="1"/>
        <v/>
      </c>
      <c r="J154" s="47" t="str">
        <f>IF(E154='Hoja de Datos'!$C$7,-(G154),"")</f>
        <v/>
      </c>
      <c r="K154" s="48" t="str">
        <f>IF(E154='Hoja de Datos'!$C$7,"", IF(G154="","", -G154))
</f>
        <v/>
      </c>
      <c r="L154" s="44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31.5" customHeight="1">
      <c r="A155" s="40"/>
      <c r="B155" s="44"/>
      <c r="C155" s="44"/>
      <c r="D155" s="44"/>
      <c r="E155" s="44"/>
      <c r="F155" s="45"/>
      <c r="G155" s="49"/>
      <c r="H155" s="49"/>
      <c r="I155" s="47" t="str">
        <f t="shared" si="1"/>
        <v/>
      </c>
      <c r="J155" s="47" t="str">
        <f>IF(E155='Hoja de Datos'!$C$7,-(G155),"")</f>
        <v/>
      </c>
      <c r="K155" s="48" t="str">
        <f>IF(E155='Hoja de Datos'!$C$7,"", IF(G155="","", -G155))
</f>
        <v/>
      </c>
      <c r="L155" s="44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31.5" customHeight="1">
      <c r="A156" s="40"/>
      <c r="B156" s="44"/>
      <c r="C156" s="44"/>
      <c r="D156" s="44"/>
      <c r="E156" s="44"/>
      <c r="F156" s="45"/>
      <c r="G156" s="49"/>
      <c r="H156" s="49"/>
      <c r="I156" s="47" t="str">
        <f t="shared" si="1"/>
        <v/>
      </c>
      <c r="J156" s="47" t="str">
        <f>IF(E156='Hoja de Datos'!$C$7,-(G156),"")</f>
        <v/>
      </c>
      <c r="K156" s="48" t="str">
        <f>IF(E156='Hoja de Datos'!$C$7,"", IF(G156="","", -G156))
</f>
        <v/>
      </c>
      <c r="L156" s="44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31.5" customHeight="1">
      <c r="A157" s="40"/>
      <c r="B157" s="44"/>
      <c r="C157" s="44"/>
      <c r="D157" s="44"/>
      <c r="E157" s="44"/>
      <c r="F157" s="45"/>
      <c r="G157" s="49"/>
      <c r="H157" s="49"/>
      <c r="I157" s="47" t="str">
        <f t="shared" si="1"/>
        <v/>
      </c>
      <c r="J157" s="47" t="str">
        <f>IF(E157='Hoja de Datos'!$C$7,-(G157),"")</f>
        <v/>
      </c>
      <c r="K157" s="48" t="str">
        <f>IF(E157='Hoja de Datos'!$C$7,"", IF(G157="","", -G157))
</f>
        <v/>
      </c>
      <c r="L157" s="44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31.5" customHeight="1">
      <c r="A158" s="40"/>
      <c r="B158" s="44"/>
      <c r="C158" s="44"/>
      <c r="D158" s="44"/>
      <c r="E158" s="44"/>
      <c r="F158" s="45"/>
      <c r="G158" s="49"/>
      <c r="H158" s="49"/>
      <c r="I158" s="47" t="str">
        <f t="shared" si="1"/>
        <v/>
      </c>
      <c r="J158" s="47" t="str">
        <f>IF(E158='Hoja de Datos'!$C$7,-(G158),"")</f>
        <v/>
      </c>
      <c r="K158" s="48" t="str">
        <f>IF(E158='Hoja de Datos'!$C$7,"", IF(G158="","", -G158))
</f>
        <v/>
      </c>
      <c r="L158" s="44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ht="31.5" customHeight="1">
      <c r="A159" s="40"/>
      <c r="B159" s="44"/>
      <c r="C159" s="44"/>
      <c r="D159" s="44"/>
      <c r="E159" s="44"/>
      <c r="F159" s="45"/>
      <c r="G159" s="49"/>
      <c r="H159" s="49"/>
      <c r="I159" s="47" t="str">
        <f t="shared" si="1"/>
        <v/>
      </c>
      <c r="J159" s="47" t="str">
        <f>IF(E159='Hoja de Datos'!$C$7,-(G159),"")</f>
        <v/>
      </c>
      <c r="K159" s="48" t="str">
        <f>IF(E159='Hoja de Datos'!$C$7,"", IF(G159="","", -G159))
</f>
        <v/>
      </c>
      <c r="L159" s="44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ht="31.5" customHeight="1">
      <c r="A160" s="40"/>
      <c r="B160" s="44"/>
      <c r="C160" s="44"/>
      <c r="D160" s="44"/>
      <c r="E160" s="44"/>
      <c r="F160" s="45"/>
      <c r="G160" s="49"/>
      <c r="H160" s="49"/>
      <c r="I160" s="47" t="str">
        <f t="shared" si="1"/>
        <v/>
      </c>
      <c r="J160" s="47" t="str">
        <f>IF(E160='Hoja de Datos'!$C$7,-(G160),"")</f>
        <v/>
      </c>
      <c r="K160" s="48" t="str">
        <f>IF(E160='Hoja de Datos'!$C$7,"", IF(G160="","", -G160))
</f>
        <v/>
      </c>
      <c r="L160" s="44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ht="31.5" customHeight="1">
      <c r="A161" s="40"/>
      <c r="B161" s="44"/>
      <c r="C161" s="44"/>
      <c r="D161" s="44"/>
      <c r="E161" s="44"/>
      <c r="F161" s="45"/>
      <c r="G161" s="49"/>
      <c r="H161" s="49"/>
      <c r="I161" s="47" t="str">
        <f t="shared" si="1"/>
        <v/>
      </c>
      <c r="J161" s="47" t="str">
        <f>IF(E161='Hoja de Datos'!$C$7,-(G161),"")</f>
        <v/>
      </c>
      <c r="K161" s="48" t="str">
        <f>IF(E161='Hoja de Datos'!$C$7,"", IF(G161="","", -G161))
</f>
        <v/>
      </c>
      <c r="L161" s="44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ht="31.5" customHeight="1">
      <c r="A162" s="40"/>
      <c r="B162" s="44"/>
      <c r="C162" s="44"/>
      <c r="D162" s="44"/>
      <c r="E162" s="44"/>
      <c r="F162" s="45"/>
      <c r="G162" s="49"/>
      <c r="H162" s="49"/>
      <c r="I162" s="47" t="str">
        <f t="shared" si="1"/>
        <v/>
      </c>
      <c r="J162" s="47" t="str">
        <f>IF(E162='Hoja de Datos'!$C$7,-(G162),"")</f>
        <v/>
      </c>
      <c r="K162" s="48" t="str">
        <f>IF(E162='Hoja de Datos'!$C$7,"", IF(G162="","", -G162))
</f>
        <v/>
      </c>
      <c r="L162" s="44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ht="31.5" customHeight="1">
      <c r="A163" s="40"/>
      <c r="B163" s="44"/>
      <c r="C163" s="44"/>
      <c r="D163" s="44"/>
      <c r="E163" s="44"/>
      <c r="F163" s="45"/>
      <c r="G163" s="49"/>
      <c r="H163" s="49"/>
      <c r="I163" s="47" t="str">
        <f t="shared" si="1"/>
        <v/>
      </c>
      <c r="J163" s="47" t="str">
        <f>IF(E163='Hoja de Datos'!$C$7,-(G163),"")</f>
        <v/>
      </c>
      <c r="K163" s="48" t="str">
        <f>IF(E163='Hoja de Datos'!$C$7,"", IF(G163="","", -G163))
</f>
        <v/>
      </c>
      <c r="L163" s="44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ht="31.5" customHeight="1">
      <c r="A164" s="40"/>
      <c r="B164" s="44"/>
      <c r="C164" s="44"/>
      <c r="D164" s="44"/>
      <c r="E164" s="44"/>
      <c r="F164" s="45"/>
      <c r="G164" s="49"/>
      <c r="H164" s="49"/>
      <c r="I164" s="47" t="str">
        <f t="shared" si="1"/>
        <v/>
      </c>
      <c r="J164" s="47" t="str">
        <f>IF(E164='Hoja de Datos'!$C$7,-(G164),"")</f>
        <v/>
      </c>
      <c r="K164" s="48" t="str">
        <f>IF(E164='Hoja de Datos'!$C$7,"", IF(G164="","", -G164))
</f>
        <v/>
      </c>
      <c r="L164" s="44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ht="31.5" customHeight="1">
      <c r="A165" s="40"/>
      <c r="B165" s="44"/>
      <c r="C165" s="44"/>
      <c r="D165" s="44"/>
      <c r="E165" s="44"/>
      <c r="F165" s="45"/>
      <c r="G165" s="49"/>
      <c r="H165" s="49"/>
      <c r="I165" s="47" t="str">
        <f t="shared" si="1"/>
        <v/>
      </c>
      <c r="J165" s="47" t="str">
        <f>IF(E165='Hoja de Datos'!$C$7,-(G165),"")</f>
        <v/>
      </c>
      <c r="K165" s="48" t="str">
        <f>IF(E165='Hoja de Datos'!$C$7,"", IF(G165="","", -G165))
</f>
        <v/>
      </c>
      <c r="L165" s="44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31.5" customHeight="1">
      <c r="A166" s="40"/>
      <c r="B166" s="44"/>
      <c r="C166" s="44"/>
      <c r="D166" s="44"/>
      <c r="E166" s="44"/>
      <c r="F166" s="45"/>
      <c r="G166" s="49"/>
      <c r="H166" s="49"/>
      <c r="I166" s="47" t="str">
        <f t="shared" si="1"/>
        <v/>
      </c>
      <c r="J166" s="47" t="str">
        <f>IF(E166='Hoja de Datos'!$C$7,-(G166),"")</f>
        <v/>
      </c>
      <c r="K166" s="48" t="str">
        <f>IF(E166='Hoja de Datos'!$C$7,"", IF(G166="","", -G166))
</f>
        <v/>
      </c>
      <c r="L166" s="44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31.5" customHeight="1">
      <c r="A167" s="40"/>
      <c r="B167" s="44"/>
      <c r="C167" s="44"/>
      <c r="D167" s="44"/>
      <c r="E167" s="44"/>
      <c r="F167" s="45"/>
      <c r="G167" s="49"/>
      <c r="H167" s="49"/>
      <c r="I167" s="47" t="str">
        <f t="shared" si="1"/>
        <v/>
      </c>
      <c r="J167" s="47" t="str">
        <f>IF(E167='Hoja de Datos'!$C$7,-(G167),"")</f>
        <v/>
      </c>
      <c r="K167" s="48" t="str">
        <f>IF(E167='Hoja de Datos'!$C$7,"", IF(G167="","", -G167))
</f>
        <v/>
      </c>
      <c r="L167" s="44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31.5" customHeight="1">
      <c r="A168" s="40"/>
      <c r="B168" s="44"/>
      <c r="C168" s="44"/>
      <c r="D168" s="44"/>
      <c r="E168" s="44"/>
      <c r="F168" s="45"/>
      <c r="G168" s="49"/>
      <c r="H168" s="49"/>
      <c r="I168" s="47" t="str">
        <f t="shared" si="1"/>
        <v/>
      </c>
      <c r="J168" s="47" t="str">
        <f>IF(E168='Hoja de Datos'!$C$7,-(G168),"")</f>
        <v/>
      </c>
      <c r="K168" s="48" t="str">
        <f>IF(E168='Hoja de Datos'!$C$7,"", IF(G168="","", -G168))
</f>
        <v/>
      </c>
      <c r="L168" s="44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ht="31.5" customHeight="1">
      <c r="A169" s="40"/>
      <c r="B169" s="44"/>
      <c r="C169" s="44"/>
      <c r="D169" s="44"/>
      <c r="E169" s="44"/>
      <c r="F169" s="45"/>
      <c r="G169" s="49"/>
      <c r="H169" s="49"/>
      <c r="I169" s="47" t="str">
        <f t="shared" si="1"/>
        <v/>
      </c>
      <c r="J169" s="47" t="str">
        <f>IF(E169='Hoja de Datos'!$C$7,-(G169),"")</f>
        <v/>
      </c>
      <c r="K169" s="48" t="str">
        <f>IF(E169='Hoja de Datos'!$C$7,"", IF(G169="","", -G169))
</f>
        <v/>
      </c>
      <c r="L169" s="44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ht="31.5" customHeight="1">
      <c r="A170" s="40"/>
      <c r="B170" s="44"/>
      <c r="C170" s="44"/>
      <c r="D170" s="44"/>
      <c r="E170" s="44"/>
      <c r="F170" s="45"/>
      <c r="G170" s="49"/>
      <c r="H170" s="49"/>
      <c r="I170" s="47" t="str">
        <f t="shared" si="1"/>
        <v/>
      </c>
      <c r="J170" s="47" t="str">
        <f>IF(E170='Hoja de Datos'!$C$7,-(G170),"")</f>
        <v/>
      </c>
      <c r="K170" s="48" t="str">
        <f>IF(E170='Hoja de Datos'!$C$7,"", IF(G170="","", -G170))
</f>
        <v/>
      </c>
      <c r="L170" s="44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ht="31.5" customHeight="1">
      <c r="A171" s="40"/>
      <c r="B171" s="44"/>
      <c r="C171" s="44"/>
      <c r="D171" s="44"/>
      <c r="E171" s="44"/>
      <c r="F171" s="45"/>
      <c r="G171" s="49"/>
      <c r="H171" s="49"/>
      <c r="I171" s="47" t="str">
        <f t="shared" si="1"/>
        <v/>
      </c>
      <c r="J171" s="47" t="str">
        <f>IF(E171='Hoja de Datos'!$C$7,-(G171),"")</f>
        <v/>
      </c>
      <c r="K171" s="48" t="str">
        <f>IF(E171='Hoja de Datos'!$C$7,"", IF(G171="","", -G171))
</f>
        <v/>
      </c>
      <c r="L171" s="44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ht="31.5" customHeight="1">
      <c r="A172" s="40"/>
      <c r="B172" s="44"/>
      <c r="C172" s="44"/>
      <c r="D172" s="44"/>
      <c r="E172" s="44"/>
      <c r="F172" s="45"/>
      <c r="G172" s="49"/>
      <c r="H172" s="49"/>
      <c r="I172" s="47" t="str">
        <f t="shared" si="1"/>
        <v/>
      </c>
      <c r="J172" s="47" t="str">
        <f>IF(E172='Hoja de Datos'!$C$7,-(G172),"")</f>
        <v/>
      </c>
      <c r="K172" s="48" t="str">
        <f>IF(E172='Hoja de Datos'!$C$7,"", IF(G172="","", -G172))
</f>
        <v/>
      </c>
      <c r="L172" s="44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ht="31.5" customHeight="1">
      <c r="A173" s="40"/>
      <c r="B173" s="44"/>
      <c r="C173" s="44"/>
      <c r="D173" s="44"/>
      <c r="E173" s="44"/>
      <c r="F173" s="45"/>
      <c r="G173" s="49"/>
      <c r="H173" s="49"/>
      <c r="I173" s="47" t="str">
        <f t="shared" si="1"/>
        <v/>
      </c>
      <c r="J173" s="47" t="str">
        <f>IF(E173='Hoja de Datos'!$C$7,-(G173),"")</f>
        <v/>
      </c>
      <c r="K173" s="48" t="str">
        <f>IF(E173='Hoja de Datos'!$C$7,"", IF(G173="","", -G173))
</f>
        <v/>
      </c>
      <c r="L173" s="44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ht="31.5" customHeight="1">
      <c r="A174" s="40"/>
      <c r="B174" s="44"/>
      <c r="C174" s="44"/>
      <c r="D174" s="44"/>
      <c r="E174" s="44"/>
      <c r="F174" s="45"/>
      <c r="G174" s="49"/>
      <c r="H174" s="49"/>
      <c r="I174" s="47" t="str">
        <f t="shared" si="1"/>
        <v/>
      </c>
      <c r="J174" s="47" t="str">
        <f>IF(E174='Hoja de Datos'!$C$7,-(G174),"")</f>
        <v/>
      </c>
      <c r="K174" s="48" t="str">
        <f>IF(E174='Hoja de Datos'!$C$7,"", IF(G174="","", -G174))
</f>
        <v/>
      </c>
      <c r="L174" s="44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ht="31.5" customHeight="1">
      <c r="A175" s="40"/>
      <c r="B175" s="44"/>
      <c r="C175" s="44"/>
      <c r="D175" s="44"/>
      <c r="E175" s="44"/>
      <c r="F175" s="45"/>
      <c r="G175" s="49"/>
      <c r="H175" s="49"/>
      <c r="I175" s="47" t="str">
        <f t="shared" si="1"/>
        <v/>
      </c>
      <c r="J175" s="47" t="str">
        <f>IF(E175='Hoja de Datos'!$C$7,-(G175),"")</f>
        <v/>
      </c>
      <c r="K175" s="48" t="str">
        <f>IF(E175='Hoja de Datos'!$C$7,"", IF(G175="","", -G175))
</f>
        <v/>
      </c>
      <c r="L175" s="44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ht="31.5" customHeight="1">
      <c r="A176" s="40"/>
      <c r="B176" s="44"/>
      <c r="C176" s="44"/>
      <c r="D176" s="44"/>
      <c r="E176" s="44"/>
      <c r="F176" s="45"/>
      <c r="G176" s="49"/>
      <c r="H176" s="49"/>
      <c r="I176" s="47" t="str">
        <f t="shared" si="1"/>
        <v/>
      </c>
      <c r="J176" s="47" t="str">
        <f>IF(E176='Hoja de Datos'!$C$7,-(G176),"")</f>
        <v/>
      </c>
      <c r="K176" s="48" t="str">
        <f>IF(E176='Hoja de Datos'!$C$7,"", IF(G176="","", -G176))
</f>
        <v/>
      </c>
      <c r="L176" s="44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ht="31.5" customHeight="1">
      <c r="A177" s="40"/>
      <c r="B177" s="44"/>
      <c r="C177" s="44"/>
      <c r="D177" s="44"/>
      <c r="E177" s="44"/>
      <c r="F177" s="45"/>
      <c r="G177" s="49"/>
      <c r="H177" s="49"/>
      <c r="I177" s="47" t="str">
        <f t="shared" si="1"/>
        <v/>
      </c>
      <c r="J177" s="47" t="str">
        <f>IF(E177='Hoja de Datos'!$C$7,-(G177),"")</f>
        <v/>
      </c>
      <c r="K177" s="48" t="str">
        <f>IF(E177='Hoja de Datos'!$C$7,"", IF(G177="","", -G177))
</f>
        <v/>
      </c>
      <c r="L177" s="44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ht="31.5" customHeight="1">
      <c r="A178" s="40"/>
      <c r="B178" s="44"/>
      <c r="C178" s="44"/>
      <c r="D178" s="44"/>
      <c r="E178" s="44"/>
      <c r="F178" s="45"/>
      <c r="G178" s="49"/>
      <c r="H178" s="49"/>
      <c r="I178" s="47" t="str">
        <f t="shared" si="1"/>
        <v/>
      </c>
      <c r="J178" s="47" t="str">
        <f>IF(E178='Hoja de Datos'!$C$7,-(G178),"")</f>
        <v/>
      </c>
      <c r="K178" s="48" t="str">
        <f>IF(E178='Hoja de Datos'!$C$7,"", IF(G178="","", -G178))
</f>
        <v/>
      </c>
      <c r="L178" s="44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ht="31.5" customHeight="1">
      <c r="A179" s="40"/>
      <c r="B179" s="44"/>
      <c r="C179" s="44"/>
      <c r="D179" s="44"/>
      <c r="E179" s="44"/>
      <c r="F179" s="45"/>
      <c r="G179" s="49"/>
      <c r="H179" s="49"/>
      <c r="I179" s="47" t="str">
        <f t="shared" si="1"/>
        <v/>
      </c>
      <c r="J179" s="47" t="str">
        <f>IF(E179='Hoja de Datos'!$C$7,-(G179),"")</f>
        <v/>
      </c>
      <c r="K179" s="48" t="str">
        <f>IF(E179='Hoja de Datos'!$C$7,"", IF(G179="","", -G179))
</f>
        <v/>
      </c>
      <c r="L179" s="44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ht="31.5" customHeight="1">
      <c r="A180" s="40"/>
      <c r="B180" s="44"/>
      <c r="C180" s="44"/>
      <c r="D180" s="44"/>
      <c r="E180" s="44"/>
      <c r="F180" s="45"/>
      <c r="G180" s="49"/>
      <c r="H180" s="49"/>
      <c r="I180" s="47" t="str">
        <f t="shared" si="1"/>
        <v/>
      </c>
      <c r="J180" s="47" t="str">
        <f>IF(E180='Hoja de Datos'!$C$7,-(G180),"")</f>
        <v/>
      </c>
      <c r="K180" s="48" t="str">
        <f>IF(E180='Hoja de Datos'!$C$7,"", IF(G180="","", -G180))
</f>
        <v/>
      </c>
      <c r="L180" s="44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ht="31.5" customHeight="1">
      <c r="A181" s="40"/>
      <c r="B181" s="44"/>
      <c r="C181" s="44"/>
      <c r="D181" s="44"/>
      <c r="E181" s="44"/>
      <c r="F181" s="45"/>
      <c r="G181" s="49"/>
      <c r="H181" s="49"/>
      <c r="I181" s="47" t="str">
        <f t="shared" si="1"/>
        <v/>
      </c>
      <c r="J181" s="47" t="str">
        <f>IF(E181='Hoja de Datos'!$C$7,-(G181),"")</f>
        <v/>
      </c>
      <c r="K181" s="48" t="str">
        <f>IF(E181='Hoja de Datos'!$C$7,"", IF(G181="","", -G181))
</f>
        <v/>
      </c>
      <c r="L181" s="44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ht="31.5" customHeight="1">
      <c r="A182" s="40"/>
      <c r="B182" s="44"/>
      <c r="C182" s="44"/>
      <c r="D182" s="44"/>
      <c r="E182" s="44"/>
      <c r="F182" s="45"/>
      <c r="G182" s="49"/>
      <c r="H182" s="49"/>
      <c r="I182" s="47" t="str">
        <f t="shared" si="1"/>
        <v/>
      </c>
      <c r="J182" s="47" t="str">
        <f>IF(E182='Hoja de Datos'!$C$7,-(G182),"")</f>
        <v/>
      </c>
      <c r="K182" s="48" t="str">
        <f>IF(E182='Hoja de Datos'!$C$7,"", IF(G182="","", -G182))
</f>
        <v/>
      </c>
      <c r="L182" s="44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ht="31.5" customHeight="1">
      <c r="A183" s="40"/>
      <c r="B183" s="44"/>
      <c r="C183" s="44"/>
      <c r="D183" s="44"/>
      <c r="E183" s="44"/>
      <c r="F183" s="45"/>
      <c r="G183" s="49"/>
      <c r="H183" s="49"/>
      <c r="I183" s="47" t="str">
        <f t="shared" si="1"/>
        <v/>
      </c>
      <c r="J183" s="47" t="str">
        <f>IF(E183='Hoja de Datos'!$C$7,-(G183),"")</f>
        <v/>
      </c>
      <c r="K183" s="48" t="str">
        <f>IF(E183='Hoja de Datos'!$C$7,"", IF(G183="","", -G183))
</f>
        <v/>
      </c>
      <c r="L183" s="44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ht="31.5" customHeight="1">
      <c r="A184" s="40"/>
      <c r="B184" s="44"/>
      <c r="C184" s="44"/>
      <c r="D184" s="44"/>
      <c r="E184" s="44"/>
      <c r="F184" s="45"/>
      <c r="G184" s="49"/>
      <c r="H184" s="49"/>
      <c r="I184" s="47" t="str">
        <f t="shared" si="1"/>
        <v/>
      </c>
      <c r="J184" s="47" t="str">
        <f>IF(E184='Hoja de Datos'!$C$7,-(G184),"")</f>
        <v/>
      </c>
      <c r="K184" s="48" t="str">
        <f>IF(E184='Hoja de Datos'!$C$7,"", IF(G184="","", -G184))
</f>
        <v/>
      </c>
      <c r="L184" s="44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ht="31.5" customHeight="1">
      <c r="A185" s="40"/>
      <c r="B185" s="44"/>
      <c r="C185" s="44"/>
      <c r="D185" s="44"/>
      <c r="E185" s="44"/>
      <c r="F185" s="45"/>
      <c r="G185" s="49"/>
      <c r="H185" s="49"/>
      <c r="I185" s="47" t="str">
        <f t="shared" si="1"/>
        <v/>
      </c>
      <c r="J185" s="47" t="str">
        <f>IF(E185='Hoja de Datos'!$C$7,-(G185),"")</f>
        <v/>
      </c>
      <c r="K185" s="48" t="str">
        <f>IF(E185='Hoja de Datos'!$C$7,"", IF(G185="","", -G185))
</f>
        <v/>
      </c>
      <c r="L185" s="44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ht="31.5" customHeight="1">
      <c r="A186" s="40"/>
      <c r="B186" s="44"/>
      <c r="C186" s="44"/>
      <c r="D186" s="44"/>
      <c r="E186" s="44"/>
      <c r="F186" s="45"/>
      <c r="G186" s="49"/>
      <c r="H186" s="49"/>
      <c r="I186" s="47" t="str">
        <f t="shared" si="1"/>
        <v/>
      </c>
      <c r="J186" s="47" t="str">
        <f>IF(E186='Hoja de Datos'!$C$7,-(G186),"")</f>
        <v/>
      </c>
      <c r="K186" s="48" t="str">
        <f>IF(E186='Hoja de Datos'!$C$7,"", IF(G186="","", -G186))
</f>
        <v/>
      </c>
      <c r="L186" s="44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ht="31.5" customHeight="1">
      <c r="A187" s="40"/>
      <c r="B187" s="44"/>
      <c r="C187" s="44"/>
      <c r="D187" s="44"/>
      <c r="E187" s="44"/>
      <c r="F187" s="45"/>
      <c r="G187" s="49"/>
      <c r="H187" s="49"/>
      <c r="I187" s="47" t="str">
        <f t="shared" si="1"/>
        <v/>
      </c>
      <c r="J187" s="47" t="str">
        <f>IF(E187='Hoja de Datos'!$C$7,-(G187),"")</f>
        <v/>
      </c>
      <c r="K187" s="48" t="str">
        <f>IF(E187='Hoja de Datos'!$C$7,"", IF(G187="","", -G187))
</f>
        <v/>
      </c>
      <c r="L187" s="44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ht="31.5" customHeight="1">
      <c r="A188" s="40"/>
      <c r="B188" s="44"/>
      <c r="C188" s="44"/>
      <c r="D188" s="44"/>
      <c r="E188" s="44"/>
      <c r="F188" s="45"/>
      <c r="G188" s="49"/>
      <c r="H188" s="49"/>
      <c r="I188" s="47" t="str">
        <f t="shared" si="1"/>
        <v/>
      </c>
      <c r="J188" s="47" t="str">
        <f>IF(E188='Hoja de Datos'!$C$7,-(G188),"")</f>
        <v/>
      </c>
      <c r="K188" s="48" t="str">
        <f>IF(E188='Hoja de Datos'!$C$7,"", IF(G188="","", -G188))
</f>
        <v/>
      </c>
      <c r="L188" s="44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ht="31.5" customHeight="1">
      <c r="A189" s="40"/>
      <c r="B189" s="44"/>
      <c r="C189" s="44"/>
      <c r="D189" s="44"/>
      <c r="E189" s="44"/>
      <c r="F189" s="45"/>
      <c r="G189" s="49"/>
      <c r="H189" s="49"/>
      <c r="I189" s="47" t="str">
        <f t="shared" si="1"/>
        <v/>
      </c>
      <c r="J189" s="47" t="str">
        <f>IF(E189='Hoja de Datos'!$C$7,-(G189),"")</f>
        <v/>
      </c>
      <c r="K189" s="48" t="str">
        <f>IF(E189='Hoja de Datos'!$C$7,"", IF(G189="","", -G189))
</f>
        <v/>
      </c>
      <c r="L189" s="44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ht="31.5" customHeight="1">
      <c r="A190" s="40"/>
      <c r="B190" s="44"/>
      <c r="C190" s="44"/>
      <c r="D190" s="44"/>
      <c r="E190" s="44"/>
      <c r="F190" s="45"/>
      <c r="G190" s="49"/>
      <c r="H190" s="49"/>
      <c r="I190" s="47" t="str">
        <f t="shared" si="1"/>
        <v/>
      </c>
      <c r="J190" s="47" t="str">
        <f>IF(E190='Hoja de Datos'!$C$7,-(G190),"")</f>
        <v/>
      </c>
      <c r="K190" s="48" t="str">
        <f>IF(E190='Hoja de Datos'!$C$7,"", IF(G190="","", -G190))
</f>
        <v/>
      </c>
      <c r="L190" s="44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ht="31.5" customHeight="1">
      <c r="A191" s="40"/>
      <c r="B191" s="44"/>
      <c r="C191" s="44"/>
      <c r="D191" s="44"/>
      <c r="E191" s="44"/>
      <c r="F191" s="45"/>
      <c r="G191" s="49"/>
      <c r="H191" s="49"/>
      <c r="I191" s="47" t="str">
        <f t="shared" si="1"/>
        <v/>
      </c>
      <c r="J191" s="47" t="str">
        <f>IF(E191='Hoja de Datos'!$C$7,-(G191),"")</f>
        <v/>
      </c>
      <c r="K191" s="48" t="str">
        <f>IF(E191='Hoja de Datos'!$C$7,"", IF(G191="","", -G191))
</f>
        <v/>
      </c>
      <c r="L191" s="44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ht="31.5" customHeight="1">
      <c r="A192" s="40"/>
      <c r="B192" s="44"/>
      <c r="C192" s="44"/>
      <c r="D192" s="44"/>
      <c r="E192" s="44"/>
      <c r="F192" s="45"/>
      <c r="G192" s="49"/>
      <c r="H192" s="49"/>
      <c r="I192" s="47" t="str">
        <f t="shared" si="1"/>
        <v/>
      </c>
      <c r="J192" s="47" t="str">
        <f>IF(E192='Hoja de Datos'!$C$7,-(G192),"")</f>
        <v/>
      </c>
      <c r="K192" s="48" t="str">
        <f>IF(E192='Hoja de Datos'!$C$7,"", IF(G192="","", -G192))
</f>
        <v/>
      </c>
      <c r="L192" s="44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ht="31.5" customHeight="1">
      <c r="A193" s="40"/>
      <c r="B193" s="44"/>
      <c r="C193" s="44"/>
      <c r="D193" s="44"/>
      <c r="E193" s="44"/>
      <c r="F193" s="45"/>
      <c r="G193" s="49"/>
      <c r="H193" s="49"/>
      <c r="I193" s="47" t="str">
        <f t="shared" si="1"/>
        <v/>
      </c>
      <c r="J193" s="47" t="str">
        <f>IF(E193='Hoja de Datos'!$C$7,-(G193),"")</f>
        <v/>
      </c>
      <c r="K193" s="48" t="str">
        <f>IF(E193='Hoja de Datos'!$C$7,"", IF(G193="","", -G193))
</f>
        <v/>
      </c>
      <c r="L193" s="44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ht="31.5" customHeight="1">
      <c r="A194" s="40"/>
      <c r="B194" s="44"/>
      <c r="C194" s="44"/>
      <c r="D194" s="44"/>
      <c r="E194" s="44"/>
      <c r="F194" s="45"/>
      <c r="G194" s="49"/>
      <c r="H194" s="49"/>
      <c r="I194" s="47" t="str">
        <f t="shared" si="1"/>
        <v/>
      </c>
      <c r="J194" s="47" t="str">
        <f>IF(E194='Hoja de Datos'!$C$7,-(G194),"")</f>
        <v/>
      </c>
      <c r="K194" s="48" t="str">
        <f>IF(E194='Hoja de Datos'!$C$7,"", IF(G194="","", -G194))
</f>
        <v/>
      </c>
      <c r="L194" s="44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ht="31.5" customHeight="1">
      <c r="A195" s="40"/>
      <c r="B195" s="44"/>
      <c r="C195" s="44"/>
      <c r="D195" s="44"/>
      <c r="E195" s="44"/>
      <c r="F195" s="45"/>
      <c r="G195" s="49"/>
      <c r="H195" s="49"/>
      <c r="I195" s="47" t="str">
        <f t="shared" si="1"/>
        <v/>
      </c>
      <c r="J195" s="47" t="str">
        <f>IF(E195='Hoja de Datos'!$C$7,-(G195),"")</f>
        <v/>
      </c>
      <c r="K195" s="48" t="str">
        <f>IF(E195='Hoja de Datos'!$C$7,"", IF(G195="","", -G195))
</f>
        <v/>
      </c>
      <c r="L195" s="44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ht="31.5" customHeight="1">
      <c r="A196" s="40"/>
      <c r="B196" s="44"/>
      <c r="C196" s="44"/>
      <c r="D196" s="44"/>
      <c r="E196" s="44"/>
      <c r="F196" s="45"/>
      <c r="G196" s="49"/>
      <c r="H196" s="49"/>
      <c r="I196" s="47" t="str">
        <f t="shared" si="1"/>
        <v/>
      </c>
      <c r="J196" s="47" t="str">
        <f>IF(E196='Hoja de Datos'!$C$7,-(G196),"")</f>
        <v/>
      </c>
      <c r="K196" s="48" t="str">
        <f>IF(E196='Hoja de Datos'!$C$7,"", IF(G196="","", -G196))
</f>
        <v/>
      </c>
      <c r="L196" s="44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ht="31.5" customHeight="1">
      <c r="A197" s="40"/>
      <c r="B197" s="44"/>
      <c r="C197" s="44"/>
      <c r="D197" s="44"/>
      <c r="E197" s="44"/>
      <c r="F197" s="45"/>
      <c r="G197" s="49"/>
      <c r="H197" s="49"/>
      <c r="I197" s="47" t="str">
        <f t="shared" si="1"/>
        <v/>
      </c>
      <c r="J197" s="47" t="str">
        <f>IF(E197='Hoja de Datos'!$C$7,-(G197),"")</f>
        <v/>
      </c>
      <c r="K197" s="48" t="str">
        <f>IF(E197='Hoja de Datos'!$C$7,"", IF(G197="","", -G197))
</f>
        <v/>
      </c>
      <c r="L197" s="44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ht="31.5" customHeight="1">
      <c r="A198" s="40"/>
      <c r="B198" s="44"/>
      <c r="C198" s="44"/>
      <c r="D198" s="44"/>
      <c r="E198" s="44"/>
      <c r="F198" s="45"/>
      <c r="G198" s="49"/>
      <c r="H198" s="49"/>
      <c r="I198" s="47" t="str">
        <f t="shared" si="1"/>
        <v/>
      </c>
      <c r="J198" s="47" t="str">
        <f>IF(E198='Hoja de Datos'!$C$7,-(G198),"")</f>
        <v/>
      </c>
      <c r="K198" s="48" t="str">
        <f>IF(E198='Hoja de Datos'!$C$7,"", IF(G198="","", -G198))
</f>
        <v/>
      </c>
      <c r="L198" s="44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ht="31.5" customHeight="1">
      <c r="A199" s="40"/>
      <c r="B199" s="44"/>
      <c r="C199" s="44"/>
      <c r="D199" s="44"/>
      <c r="E199" s="44"/>
      <c r="F199" s="45"/>
      <c r="G199" s="49"/>
      <c r="H199" s="49"/>
      <c r="I199" s="47" t="str">
        <f t="shared" si="1"/>
        <v/>
      </c>
      <c r="J199" s="47" t="str">
        <f>IF(E199='Hoja de Datos'!$C$7,-(G199),"")</f>
        <v/>
      </c>
      <c r="K199" s="48" t="str">
        <f>IF(E199='Hoja de Datos'!$C$7,"", IF(G199="","", -G199))
</f>
        <v/>
      </c>
      <c r="L199" s="44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ht="31.5" customHeight="1">
      <c r="A200" s="40"/>
      <c r="B200" s="44"/>
      <c r="C200" s="44"/>
      <c r="D200" s="44"/>
      <c r="E200" s="44"/>
      <c r="F200" s="45"/>
      <c r="G200" s="49"/>
      <c r="H200" s="49"/>
      <c r="I200" s="47" t="str">
        <f t="shared" si="1"/>
        <v/>
      </c>
      <c r="J200" s="47" t="str">
        <f>IF(E200='Hoja de Datos'!$C$7,-(G200),"")</f>
        <v/>
      </c>
      <c r="K200" s="48" t="str">
        <f>IF(E200='Hoja de Datos'!$C$7,"", IF(G200="","", -G200))
</f>
        <v/>
      </c>
      <c r="L200" s="44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ht="31.5" customHeight="1">
      <c r="A201" s="40"/>
      <c r="B201" s="44"/>
      <c r="C201" s="44"/>
      <c r="D201" s="44"/>
      <c r="E201" s="44"/>
      <c r="F201" s="45"/>
      <c r="G201" s="49"/>
      <c r="H201" s="49"/>
      <c r="I201" s="47" t="str">
        <f t="shared" si="1"/>
        <v/>
      </c>
      <c r="J201" s="47" t="str">
        <f>IF(E201='Hoja de Datos'!$C$7,-(G201),"")</f>
        <v/>
      </c>
      <c r="K201" s="48" t="str">
        <f>IF(E201='Hoja de Datos'!$C$7,"", IF(G201="","", -G201))
</f>
        <v/>
      </c>
      <c r="L201" s="44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ht="31.5" customHeight="1">
      <c r="A202" s="40"/>
      <c r="B202" s="44"/>
      <c r="C202" s="44"/>
      <c r="D202" s="44"/>
      <c r="E202" s="44"/>
      <c r="F202" s="45"/>
      <c r="G202" s="49"/>
      <c r="H202" s="49"/>
      <c r="I202" s="47" t="str">
        <f t="shared" si="1"/>
        <v/>
      </c>
      <c r="J202" s="47" t="str">
        <f>IF(E202='Hoja de Datos'!$C$7,-(G202),"")</f>
        <v/>
      </c>
      <c r="K202" s="48" t="str">
        <f>IF(E202='Hoja de Datos'!$C$7,"", IF(G202="","", -G202))
</f>
        <v/>
      </c>
      <c r="L202" s="44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ht="31.5" customHeight="1">
      <c r="A203" s="40"/>
      <c r="B203" s="44"/>
      <c r="C203" s="44"/>
      <c r="D203" s="44"/>
      <c r="E203" s="44"/>
      <c r="F203" s="45"/>
      <c r="G203" s="49"/>
      <c r="H203" s="49"/>
      <c r="I203" s="47" t="str">
        <f t="shared" si="1"/>
        <v/>
      </c>
      <c r="J203" s="47" t="str">
        <f>IF(E203='Hoja de Datos'!$C$7,-(G203),"")</f>
        <v/>
      </c>
      <c r="K203" s="48" t="str">
        <f>IF(E203='Hoja de Datos'!$C$7,"", IF(G203="","", -G203))
</f>
        <v/>
      </c>
      <c r="L203" s="44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ht="31.5" customHeight="1">
      <c r="A204" s="40"/>
      <c r="B204" s="44"/>
      <c r="C204" s="44"/>
      <c r="D204" s="44"/>
      <c r="E204" s="44"/>
      <c r="F204" s="45"/>
      <c r="G204" s="49"/>
      <c r="H204" s="49"/>
      <c r="I204" s="47" t="str">
        <f t="shared" si="1"/>
        <v/>
      </c>
      <c r="J204" s="47" t="str">
        <f>IF(E204='Hoja de Datos'!$C$7,-(G204),"")</f>
        <v/>
      </c>
      <c r="K204" s="48" t="str">
        <f>IF(E204='Hoja de Datos'!$C$7,"", IF(G204="","", -G204))
</f>
        <v/>
      </c>
      <c r="L204" s="44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ht="31.5" customHeight="1">
      <c r="A205" s="40"/>
      <c r="B205" s="44"/>
      <c r="C205" s="44"/>
      <c r="D205" s="44"/>
      <c r="E205" s="44"/>
      <c r="F205" s="45"/>
      <c r="G205" s="49"/>
      <c r="H205" s="49"/>
      <c r="I205" s="47" t="str">
        <f t="shared" si="1"/>
        <v/>
      </c>
      <c r="J205" s="47" t="str">
        <f>IF(E205='Hoja de Datos'!$C$7,-(G205),"")</f>
        <v/>
      </c>
      <c r="K205" s="48" t="str">
        <f>IF(E205='Hoja de Datos'!$C$7,"", IF(G205="","", -G205))
</f>
        <v/>
      </c>
      <c r="L205" s="44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ht="31.5" customHeight="1">
      <c r="A206" s="40"/>
      <c r="B206" s="44"/>
      <c r="C206" s="44"/>
      <c r="D206" s="44"/>
      <c r="E206" s="44"/>
      <c r="F206" s="45"/>
      <c r="G206" s="49"/>
      <c r="H206" s="49"/>
      <c r="I206" s="47" t="str">
        <f t="shared" si="1"/>
        <v/>
      </c>
      <c r="J206" s="47" t="str">
        <f>IF(E206='Hoja de Datos'!$C$7,-(G206),"")</f>
        <v/>
      </c>
      <c r="K206" s="48" t="str">
        <f>IF(E206='Hoja de Datos'!$C$7,"", IF(G206="","", -G206))
</f>
        <v/>
      </c>
      <c r="L206" s="44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ht="31.5" customHeight="1">
      <c r="A207" s="40"/>
      <c r="B207" s="44"/>
      <c r="C207" s="44"/>
      <c r="D207" s="44"/>
      <c r="E207" s="44"/>
      <c r="F207" s="45"/>
      <c r="G207" s="49"/>
      <c r="H207" s="49"/>
      <c r="I207" s="47" t="str">
        <f t="shared" si="1"/>
        <v/>
      </c>
      <c r="J207" s="47" t="str">
        <f>IF(E207='Hoja de Datos'!$C$7,-(G207),"")</f>
        <v/>
      </c>
      <c r="K207" s="48" t="str">
        <f>IF(E207='Hoja de Datos'!$C$7,"", IF(G207="","", -G207))
</f>
        <v/>
      </c>
      <c r="L207" s="44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ht="31.5" customHeight="1">
      <c r="A208" s="40"/>
      <c r="B208" s="44"/>
      <c r="C208" s="44"/>
      <c r="D208" s="44"/>
      <c r="E208" s="44"/>
      <c r="F208" s="45"/>
      <c r="G208" s="49"/>
      <c r="H208" s="49"/>
      <c r="I208" s="47" t="str">
        <f t="shared" si="1"/>
        <v/>
      </c>
      <c r="J208" s="47" t="str">
        <f>IF(E208='Hoja de Datos'!$C$7,-(G208),"")</f>
        <v/>
      </c>
      <c r="K208" s="48" t="str">
        <f>IF(E208='Hoja de Datos'!$C$7,"", IF(G208="","", -G208))
</f>
        <v/>
      </c>
      <c r="L208" s="44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ht="31.5" customHeight="1">
      <c r="A209" s="40"/>
      <c r="B209" s="44"/>
      <c r="C209" s="44"/>
      <c r="D209" s="44"/>
      <c r="E209" s="44"/>
      <c r="F209" s="45"/>
      <c r="G209" s="49"/>
      <c r="H209" s="49"/>
      <c r="I209" s="47" t="str">
        <f t="shared" si="1"/>
        <v/>
      </c>
      <c r="J209" s="47" t="str">
        <f>IF(E209='Hoja de Datos'!$C$7,-(G209),"")</f>
        <v/>
      </c>
      <c r="K209" s="48" t="str">
        <f>IF(E209='Hoja de Datos'!$C$7,"", IF(G209="","", -G209))
</f>
        <v/>
      </c>
      <c r="L209" s="44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ht="31.5" customHeight="1">
      <c r="A210" s="40"/>
      <c r="B210" s="44"/>
      <c r="C210" s="44"/>
      <c r="D210" s="44"/>
      <c r="E210" s="44"/>
      <c r="F210" s="45"/>
      <c r="G210" s="49"/>
      <c r="H210" s="49"/>
      <c r="I210" s="47" t="str">
        <f t="shared" si="1"/>
        <v/>
      </c>
      <c r="J210" s="47" t="str">
        <f>IF(E210='Hoja de Datos'!$C$7,-(G210),"")</f>
        <v/>
      </c>
      <c r="K210" s="48" t="str">
        <f>IF(E210='Hoja de Datos'!$C$7,"", IF(G210="","", -G210))
</f>
        <v/>
      </c>
      <c r="L210" s="44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ht="31.5" customHeight="1">
      <c r="A211" s="40"/>
      <c r="B211" s="44"/>
      <c r="C211" s="44"/>
      <c r="D211" s="44"/>
      <c r="E211" s="44"/>
      <c r="F211" s="45"/>
      <c r="G211" s="49"/>
      <c r="H211" s="49"/>
      <c r="I211" s="47" t="str">
        <f t="shared" si="1"/>
        <v/>
      </c>
      <c r="J211" s="47" t="str">
        <f>IF(E211='Hoja de Datos'!$C$7,-(G211),"")</f>
        <v/>
      </c>
      <c r="K211" s="48" t="str">
        <f>IF(E211='Hoja de Datos'!$C$7,"", IF(G211="","", -G211))
</f>
        <v/>
      </c>
      <c r="L211" s="44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ht="31.5" customHeight="1">
      <c r="A212" s="40"/>
      <c r="B212" s="44"/>
      <c r="C212" s="44"/>
      <c r="D212" s="44"/>
      <c r="E212" s="44"/>
      <c r="F212" s="45"/>
      <c r="G212" s="49"/>
      <c r="H212" s="49"/>
      <c r="I212" s="47" t="str">
        <f t="shared" si="1"/>
        <v/>
      </c>
      <c r="J212" s="47" t="str">
        <f>IF(E212='Hoja de Datos'!$C$7,-(G212),"")</f>
        <v/>
      </c>
      <c r="K212" s="48" t="str">
        <f>IF(E212='Hoja de Datos'!$C$7,"", IF(G212="","", -G212))
</f>
        <v/>
      </c>
      <c r="L212" s="44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ht="31.5" customHeight="1">
      <c r="A213" s="40"/>
      <c r="B213" s="44"/>
      <c r="C213" s="44"/>
      <c r="D213" s="44"/>
      <c r="E213" s="44"/>
      <c r="F213" s="45"/>
      <c r="G213" s="49"/>
      <c r="H213" s="49"/>
      <c r="I213" s="47" t="str">
        <f t="shared" si="1"/>
        <v/>
      </c>
      <c r="J213" s="47" t="str">
        <f>IF(E213='Hoja de Datos'!$C$7,-(G213),"")</f>
        <v/>
      </c>
      <c r="K213" s="48" t="str">
        <f>IF(E213='Hoja de Datos'!$C$7,"", IF(G213="","", -G213))
</f>
        <v/>
      </c>
      <c r="L213" s="44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ht="31.5" customHeight="1">
      <c r="A214" s="40"/>
      <c r="B214" s="44"/>
      <c r="C214" s="44"/>
      <c r="D214" s="44"/>
      <c r="E214" s="44"/>
      <c r="F214" s="45"/>
      <c r="G214" s="49"/>
      <c r="H214" s="49"/>
      <c r="I214" s="47" t="str">
        <f t="shared" si="1"/>
        <v/>
      </c>
      <c r="J214" s="47" t="str">
        <f>IF(E214='Hoja de Datos'!$C$7,-(G214),"")</f>
        <v/>
      </c>
      <c r="K214" s="48" t="str">
        <f>IF(E214='Hoja de Datos'!$C$7,"", IF(G214="","", -G214))
</f>
        <v/>
      </c>
      <c r="L214" s="44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ht="31.5" customHeight="1">
      <c r="A215" s="40"/>
      <c r="B215" s="44"/>
      <c r="C215" s="44"/>
      <c r="D215" s="44"/>
      <c r="E215" s="44"/>
      <c r="F215" s="45"/>
      <c r="G215" s="49"/>
      <c r="H215" s="49"/>
      <c r="I215" s="47" t="str">
        <f t="shared" si="1"/>
        <v/>
      </c>
      <c r="J215" s="47" t="str">
        <f>IF(E215='Hoja de Datos'!$C$7,-(G215),"")</f>
        <v/>
      </c>
      <c r="K215" s="48" t="str">
        <f>IF(E215='Hoja de Datos'!$C$7,"", IF(G215="","", -G215))
</f>
        <v/>
      </c>
      <c r="L215" s="44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ht="31.5" customHeight="1">
      <c r="A216" s="40"/>
      <c r="B216" s="44"/>
      <c r="C216" s="44"/>
      <c r="D216" s="44"/>
      <c r="E216" s="44"/>
      <c r="F216" s="45"/>
      <c r="G216" s="49"/>
      <c r="H216" s="49"/>
      <c r="I216" s="47" t="str">
        <f t="shared" si="1"/>
        <v/>
      </c>
      <c r="J216" s="47" t="str">
        <f>IF(E216='Hoja de Datos'!$C$7,-(G216),"")</f>
        <v/>
      </c>
      <c r="K216" s="48" t="str">
        <f>IF(E216='Hoja de Datos'!$C$7,"", IF(G216="","", -G216))
</f>
        <v/>
      </c>
      <c r="L216" s="44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ht="31.5" customHeight="1">
      <c r="A217" s="40"/>
      <c r="B217" s="44"/>
      <c r="C217" s="44"/>
      <c r="D217" s="44"/>
      <c r="E217" s="44"/>
      <c r="F217" s="45"/>
      <c r="G217" s="49"/>
      <c r="H217" s="49"/>
      <c r="I217" s="47" t="str">
        <f t="shared" si="1"/>
        <v/>
      </c>
      <c r="J217" s="47" t="str">
        <f>IF(E217='Hoja de Datos'!$C$7,-(G217),"")</f>
        <v/>
      </c>
      <c r="K217" s="48" t="str">
        <f>IF(E217='Hoja de Datos'!$C$7,"", IF(G217="","", -G217))
</f>
        <v/>
      </c>
      <c r="L217" s="44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ht="31.5" customHeight="1">
      <c r="A218" s="40"/>
      <c r="B218" s="44"/>
      <c r="C218" s="44"/>
      <c r="D218" s="44"/>
      <c r="E218" s="44"/>
      <c r="F218" s="45"/>
      <c r="G218" s="49"/>
      <c r="H218" s="49"/>
      <c r="I218" s="47" t="str">
        <f t="shared" si="1"/>
        <v/>
      </c>
      <c r="J218" s="47" t="str">
        <f>IF(E218='Hoja de Datos'!$C$7,-(G218),"")</f>
        <v/>
      </c>
      <c r="K218" s="48" t="str">
        <f>IF(E218='Hoja de Datos'!$C$7,"", IF(G218="","", -G218))
</f>
        <v/>
      </c>
      <c r="L218" s="44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ht="31.5" customHeight="1">
      <c r="A219" s="40"/>
      <c r="B219" s="44"/>
      <c r="C219" s="44"/>
      <c r="D219" s="44"/>
      <c r="E219" s="44"/>
      <c r="F219" s="45"/>
      <c r="G219" s="49"/>
      <c r="H219" s="49"/>
      <c r="I219" s="47" t="str">
        <f t="shared" si="1"/>
        <v/>
      </c>
      <c r="J219" s="47" t="str">
        <f>IF(E219='Hoja de Datos'!$C$7,-(G219),"")</f>
        <v/>
      </c>
      <c r="K219" s="48" t="str">
        <f>IF(E219='Hoja de Datos'!$C$7,"", IF(G219="","", -G219))
</f>
        <v/>
      </c>
      <c r="L219" s="44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ht="31.5" customHeight="1">
      <c r="A220" s="40"/>
      <c r="B220" s="44"/>
      <c r="C220" s="44"/>
      <c r="D220" s="44"/>
      <c r="E220" s="44"/>
      <c r="F220" s="45"/>
      <c r="G220" s="49"/>
      <c r="H220" s="49"/>
      <c r="I220" s="47" t="str">
        <f t="shared" si="1"/>
        <v/>
      </c>
      <c r="J220" s="47" t="str">
        <f>IF(E220='Hoja de Datos'!$C$7,-(G220),"")</f>
        <v/>
      </c>
      <c r="K220" s="48" t="str">
        <f>IF(E220='Hoja de Datos'!$C$7,"", IF(G220="","", -G220))
</f>
        <v/>
      </c>
      <c r="L220" s="44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ht="31.5" customHeight="1">
      <c r="A221" s="40"/>
      <c r="B221" s="44"/>
      <c r="C221" s="44"/>
      <c r="D221" s="44"/>
      <c r="E221" s="44"/>
      <c r="F221" s="45"/>
      <c r="G221" s="49"/>
      <c r="H221" s="49"/>
      <c r="I221" s="47" t="str">
        <f t="shared" si="1"/>
        <v/>
      </c>
      <c r="J221" s="47" t="str">
        <f>IF(E221='Hoja de Datos'!$C$7,-(G221),"")</f>
        <v/>
      </c>
      <c r="K221" s="48" t="str">
        <f>IF(E221='Hoja de Datos'!$C$7,"", IF(G221="","", -G221))
</f>
        <v/>
      </c>
      <c r="L221" s="44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ht="31.5" customHeight="1">
      <c r="A222" s="40"/>
      <c r="B222" s="44"/>
      <c r="C222" s="44"/>
      <c r="D222" s="44"/>
      <c r="E222" s="44"/>
      <c r="F222" s="45"/>
      <c r="G222" s="49"/>
      <c r="H222" s="49"/>
      <c r="I222" s="47" t="str">
        <f t="shared" si="1"/>
        <v/>
      </c>
      <c r="J222" s="47" t="str">
        <f>IF(E222='Hoja de Datos'!$C$7,-(G222),"")</f>
        <v/>
      </c>
      <c r="K222" s="48" t="str">
        <f>IF(E222='Hoja de Datos'!$C$7,"", IF(G222="","", -G222))
</f>
        <v/>
      </c>
      <c r="L222" s="44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ht="31.5" customHeight="1">
      <c r="A223" s="40"/>
      <c r="B223" s="44"/>
      <c r="C223" s="44"/>
      <c r="D223" s="44"/>
      <c r="E223" s="44"/>
      <c r="F223" s="45"/>
      <c r="G223" s="49"/>
      <c r="H223" s="49"/>
      <c r="I223" s="47" t="str">
        <f t="shared" si="1"/>
        <v/>
      </c>
      <c r="J223" s="47" t="str">
        <f>IF(E223='Hoja de Datos'!$C$7,-(G223),"")</f>
        <v/>
      </c>
      <c r="K223" s="48" t="str">
        <f>IF(E223='Hoja de Datos'!$C$7,"", IF(G223="","", -G223))
</f>
        <v/>
      </c>
      <c r="L223" s="44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ht="31.5" customHeight="1">
      <c r="A224" s="40"/>
      <c r="B224" s="44"/>
      <c r="C224" s="44"/>
      <c r="D224" s="44"/>
      <c r="E224" s="44"/>
      <c r="F224" s="45"/>
      <c r="G224" s="49"/>
      <c r="H224" s="49"/>
      <c r="I224" s="47" t="str">
        <f t="shared" si="1"/>
        <v/>
      </c>
      <c r="J224" s="47" t="str">
        <f>IF(E224='Hoja de Datos'!$C$7,-(G224),"")</f>
        <v/>
      </c>
      <c r="K224" s="48" t="str">
        <f>IF(E224='Hoja de Datos'!$C$7,"", IF(G224="","", -G224))
</f>
        <v/>
      </c>
      <c r="L224" s="44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ht="31.5" customHeight="1">
      <c r="A225" s="40"/>
      <c r="B225" s="44"/>
      <c r="C225" s="44"/>
      <c r="D225" s="44"/>
      <c r="E225" s="44"/>
      <c r="F225" s="45"/>
      <c r="G225" s="49"/>
      <c r="H225" s="49"/>
      <c r="I225" s="47" t="str">
        <f t="shared" si="1"/>
        <v/>
      </c>
      <c r="J225" s="47" t="str">
        <f>IF(E225='Hoja de Datos'!$C$7,-(G225),"")</f>
        <v/>
      </c>
      <c r="K225" s="48" t="str">
        <f>IF(E225='Hoja de Datos'!$C$7,"", IF(G225="","", -G225))
</f>
        <v/>
      </c>
      <c r="L225" s="44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ht="31.5" customHeight="1">
      <c r="A226" s="40"/>
      <c r="B226" s="44"/>
      <c r="C226" s="44"/>
      <c r="D226" s="44"/>
      <c r="E226" s="44"/>
      <c r="F226" s="45"/>
      <c r="G226" s="49"/>
      <c r="H226" s="49"/>
      <c r="I226" s="47" t="str">
        <f t="shared" si="1"/>
        <v/>
      </c>
      <c r="J226" s="47" t="str">
        <f>IF(E226='Hoja de Datos'!$C$7,-(G226),"")</f>
        <v/>
      </c>
      <c r="K226" s="48" t="str">
        <f>IF(E226='Hoja de Datos'!$C$7,"", IF(G226="","", -G226))
</f>
        <v/>
      </c>
      <c r="L226" s="44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ht="31.5" customHeight="1">
      <c r="A227" s="40"/>
      <c r="B227" s="44"/>
      <c r="C227" s="44"/>
      <c r="D227" s="44"/>
      <c r="E227" s="44"/>
      <c r="F227" s="45"/>
      <c r="G227" s="49"/>
      <c r="H227" s="49"/>
      <c r="I227" s="47" t="str">
        <f t="shared" si="1"/>
        <v/>
      </c>
      <c r="J227" s="47" t="str">
        <f>IF(E227='Hoja de Datos'!$C$7,-(G227),"")</f>
        <v/>
      </c>
      <c r="K227" s="48" t="str">
        <f>IF(E227='Hoja de Datos'!$C$7,"", IF(G227="","", -G227))
</f>
        <v/>
      </c>
      <c r="L227" s="44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ht="31.5" customHeight="1">
      <c r="A228" s="40"/>
      <c r="B228" s="44"/>
      <c r="C228" s="44"/>
      <c r="D228" s="44"/>
      <c r="E228" s="44"/>
      <c r="F228" s="45"/>
      <c r="G228" s="49"/>
      <c r="H228" s="49"/>
      <c r="I228" s="47" t="str">
        <f t="shared" si="1"/>
        <v/>
      </c>
      <c r="J228" s="47" t="str">
        <f>IF(E228='Hoja de Datos'!$C$7,-(G228),"")</f>
        <v/>
      </c>
      <c r="K228" s="48" t="str">
        <f>IF(E228='Hoja de Datos'!$C$7,"", IF(G228="","", -G228))
</f>
        <v/>
      </c>
      <c r="L228" s="44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ht="31.5" customHeight="1">
      <c r="A229" s="40"/>
      <c r="B229" s="44"/>
      <c r="C229" s="44"/>
      <c r="D229" s="44"/>
      <c r="E229" s="44"/>
      <c r="F229" s="45"/>
      <c r="G229" s="49"/>
      <c r="H229" s="49"/>
      <c r="I229" s="47" t="str">
        <f t="shared" si="1"/>
        <v/>
      </c>
      <c r="J229" s="47" t="str">
        <f>IF(E229='Hoja de Datos'!$C$7,-(G229),"")</f>
        <v/>
      </c>
      <c r="K229" s="48" t="str">
        <f>IF(E229='Hoja de Datos'!$C$7,"", IF(G229="","", -G229))
</f>
        <v/>
      </c>
      <c r="L229" s="44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ht="31.5" customHeight="1">
      <c r="A230" s="40"/>
      <c r="B230" s="44"/>
      <c r="C230" s="44"/>
      <c r="D230" s="44"/>
      <c r="E230" s="44"/>
      <c r="F230" s="45"/>
      <c r="G230" s="49"/>
      <c r="H230" s="49"/>
      <c r="I230" s="47" t="str">
        <f t="shared" si="1"/>
        <v/>
      </c>
      <c r="J230" s="47" t="str">
        <f>IF(E230='Hoja de Datos'!$C$7,-(G230),"")</f>
        <v/>
      </c>
      <c r="K230" s="48" t="str">
        <f>IF(E230='Hoja de Datos'!$C$7,"", IF(G230="","", -G230))
</f>
        <v/>
      </c>
      <c r="L230" s="44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ht="31.5" customHeight="1">
      <c r="A231" s="40"/>
      <c r="B231" s="44"/>
      <c r="C231" s="44"/>
      <c r="D231" s="44"/>
      <c r="E231" s="44"/>
      <c r="F231" s="45"/>
      <c r="G231" s="49"/>
      <c r="H231" s="49"/>
      <c r="I231" s="47" t="str">
        <f t="shared" si="1"/>
        <v/>
      </c>
      <c r="J231" s="47" t="str">
        <f>IF(E231='Hoja de Datos'!$C$7,-(G231),"")</f>
        <v/>
      </c>
      <c r="K231" s="48" t="str">
        <f>IF(E231='Hoja de Datos'!$C$7,"", IF(G231="","", -G231))
</f>
        <v/>
      </c>
      <c r="L231" s="44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ht="31.5" customHeight="1">
      <c r="A232" s="40"/>
      <c r="B232" s="44"/>
      <c r="C232" s="44"/>
      <c r="D232" s="44"/>
      <c r="E232" s="44"/>
      <c r="F232" s="45"/>
      <c r="G232" s="49"/>
      <c r="H232" s="49"/>
      <c r="I232" s="47" t="str">
        <f t="shared" si="1"/>
        <v/>
      </c>
      <c r="J232" s="47" t="str">
        <f>IF(E232='Hoja de Datos'!$C$7,-(G232),"")</f>
        <v/>
      </c>
      <c r="K232" s="48" t="str">
        <f>IF(E232='Hoja de Datos'!$C$7,"", IF(G232="","", -G232))
</f>
        <v/>
      </c>
      <c r="L232" s="44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ht="31.5" customHeight="1">
      <c r="A233" s="40"/>
      <c r="B233" s="44"/>
      <c r="C233" s="44"/>
      <c r="D233" s="44"/>
      <c r="E233" s="44"/>
      <c r="F233" s="45"/>
      <c r="G233" s="49"/>
      <c r="H233" s="49"/>
      <c r="I233" s="47" t="str">
        <f t="shared" si="1"/>
        <v/>
      </c>
      <c r="J233" s="47" t="str">
        <f>IF(E233='Hoja de Datos'!$C$7,-(G233),"")</f>
        <v/>
      </c>
      <c r="K233" s="48" t="str">
        <f>IF(E233='Hoja de Datos'!$C$7,"", IF(G233="","", -G233))
</f>
        <v/>
      </c>
      <c r="L233" s="44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ht="31.5" customHeight="1">
      <c r="A234" s="40"/>
      <c r="B234" s="44"/>
      <c r="C234" s="44"/>
      <c r="D234" s="44"/>
      <c r="E234" s="44"/>
      <c r="F234" s="45"/>
      <c r="G234" s="49"/>
      <c r="H234" s="49"/>
      <c r="I234" s="47" t="str">
        <f t="shared" si="1"/>
        <v/>
      </c>
      <c r="J234" s="47" t="str">
        <f>IF(E234='Hoja de Datos'!$C$7,-(G234),"")</f>
        <v/>
      </c>
      <c r="K234" s="48" t="str">
        <f>IF(E234='Hoja de Datos'!$C$7,"", IF(G234="","", -G234))
</f>
        <v/>
      </c>
      <c r="L234" s="44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ht="31.5" customHeight="1">
      <c r="A235" s="40"/>
      <c r="B235" s="44"/>
      <c r="C235" s="44"/>
      <c r="D235" s="44"/>
      <c r="E235" s="44"/>
      <c r="F235" s="45"/>
      <c r="G235" s="49"/>
      <c r="H235" s="49"/>
      <c r="I235" s="47" t="str">
        <f t="shared" si="1"/>
        <v/>
      </c>
      <c r="J235" s="47" t="str">
        <f>IF(E235='Hoja de Datos'!$C$7,-(G235),"")</f>
        <v/>
      </c>
      <c r="K235" s="48" t="str">
        <f>IF(E235='Hoja de Datos'!$C$7,"", IF(G235="","", -G235))
</f>
        <v/>
      </c>
      <c r="L235" s="44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ht="31.5" customHeight="1">
      <c r="A236" s="40"/>
      <c r="B236" s="44"/>
      <c r="C236" s="44"/>
      <c r="D236" s="44"/>
      <c r="E236" s="44"/>
      <c r="F236" s="45"/>
      <c r="G236" s="49"/>
      <c r="H236" s="49"/>
      <c r="I236" s="47" t="str">
        <f t="shared" si="1"/>
        <v/>
      </c>
      <c r="J236" s="47" t="str">
        <f>IF(E236='Hoja de Datos'!$C$7,-(G236),"")</f>
        <v/>
      </c>
      <c r="K236" s="48" t="str">
        <f>IF(E236='Hoja de Datos'!$C$7,"", IF(G236="","", -G236))
</f>
        <v/>
      </c>
      <c r="L236" s="44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ht="31.5" customHeight="1">
      <c r="A237" s="40"/>
      <c r="B237" s="44"/>
      <c r="C237" s="44"/>
      <c r="D237" s="44"/>
      <c r="E237" s="44"/>
      <c r="F237" s="45"/>
      <c r="G237" s="49"/>
      <c r="H237" s="49"/>
      <c r="I237" s="47" t="str">
        <f t="shared" si="1"/>
        <v/>
      </c>
      <c r="J237" s="47" t="str">
        <f>IF(E237='Hoja de Datos'!$C$7,-(G237),"")</f>
        <v/>
      </c>
      <c r="K237" s="48" t="str">
        <f>IF(E237='Hoja de Datos'!$C$7,"", IF(G237="","", -G237))
</f>
        <v/>
      </c>
      <c r="L237" s="44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ht="31.5" customHeight="1">
      <c r="A238" s="40"/>
      <c r="B238" s="44"/>
      <c r="C238" s="44"/>
      <c r="D238" s="44"/>
      <c r="E238" s="44"/>
      <c r="F238" s="45"/>
      <c r="G238" s="49"/>
      <c r="H238" s="49"/>
      <c r="I238" s="47" t="str">
        <f t="shared" si="1"/>
        <v/>
      </c>
      <c r="J238" s="47" t="str">
        <f>IF(E238='Hoja de Datos'!$C$7,-(G238),"")</f>
        <v/>
      </c>
      <c r="K238" s="48" t="str">
        <f>IF(E238='Hoja de Datos'!$C$7,"", IF(G238="","", -G238))
</f>
        <v/>
      </c>
      <c r="L238" s="44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ht="31.5" customHeight="1">
      <c r="A239" s="40"/>
      <c r="B239" s="44"/>
      <c r="C239" s="44"/>
      <c r="D239" s="44"/>
      <c r="E239" s="44"/>
      <c r="F239" s="45"/>
      <c r="G239" s="49"/>
      <c r="H239" s="49"/>
      <c r="I239" s="47" t="str">
        <f t="shared" si="1"/>
        <v/>
      </c>
      <c r="J239" s="47" t="str">
        <f>IF(E239='Hoja de Datos'!$C$7,-(G239),"")</f>
        <v/>
      </c>
      <c r="K239" s="48" t="str">
        <f>IF(E239='Hoja de Datos'!$C$7,"", IF(G239="","", -G239))
</f>
        <v/>
      </c>
      <c r="L239" s="44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ht="31.5" customHeight="1">
      <c r="A240" s="40"/>
      <c r="B240" s="44"/>
      <c r="C240" s="44"/>
      <c r="D240" s="44"/>
      <c r="E240" s="44"/>
      <c r="F240" s="45"/>
      <c r="G240" s="49"/>
      <c r="H240" s="49"/>
      <c r="I240" s="47" t="str">
        <f t="shared" si="1"/>
        <v/>
      </c>
      <c r="J240" s="47" t="str">
        <f>IF(E240='Hoja de Datos'!$C$7,-(G240),"")</f>
        <v/>
      </c>
      <c r="K240" s="48" t="str">
        <f>IF(E240='Hoja de Datos'!$C$7,"", IF(G240="","", -G240))
</f>
        <v/>
      </c>
      <c r="L240" s="44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ht="31.5" customHeight="1">
      <c r="A241" s="40"/>
      <c r="B241" s="44"/>
      <c r="C241" s="44"/>
      <c r="D241" s="44"/>
      <c r="E241" s="44"/>
      <c r="F241" s="45"/>
      <c r="G241" s="49"/>
      <c r="H241" s="49"/>
      <c r="I241" s="47" t="str">
        <f t="shared" si="1"/>
        <v/>
      </c>
      <c r="J241" s="47" t="str">
        <f>IF(E241='Hoja de Datos'!$C$7,-(G241),"")</f>
        <v/>
      </c>
      <c r="K241" s="48" t="str">
        <f>IF(E241='Hoja de Datos'!$C$7,"", IF(G241="","", -G241))
</f>
        <v/>
      </c>
      <c r="L241" s="44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ht="31.5" customHeight="1">
      <c r="A242" s="40"/>
      <c r="B242" s="44"/>
      <c r="C242" s="44"/>
      <c r="D242" s="44"/>
      <c r="E242" s="44"/>
      <c r="F242" s="45"/>
      <c r="G242" s="49"/>
      <c r="H242" s="49"/>
      <c r="I242" s="47" t="str">
        <f t="shared" si="1"/>
        <v/>
      </c>
      <c r="J242" s="47" t="str">
        <f>IF(E242='Hoja de Datos'!$C$7,-(G242),"")</f>
        <v/>
      </c>
      <c r="K242" s="48" t="str">
        <f>IF(E242='Hoja de Datos'!$C$7,"", IF(G242="","", -G242))
</f>
        <v/>
      </c>
      <c r="L242" s="44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ht="31.5" customHeight="1">
      <c r="A243" s="40"/>
      <c r="B243" s="44"/>
      <c r="C243" s="44"/>
      <c r="D243" s="44"/>
      <c r="E243" s="44"/>
      <c r="F243" s="45"/>
      <c r="G243" s="49"/>
      <c r="H243" s="49"/>
      <c r="I243" s="47" t="str">
        <f t="shared" si="1"/>
        <v/>
      </c>
      <c r="J243" s="47" t="str">
        <f>IF(E243='Hoja de Datos'!$C$7,-(G243),"")</f>
        <v/>
      </c>
      <c r="K243" s="48" t="str">
        <f>IF(E243='Hoja de Datos'!$C$7,"", IF(G243="","", -G243))
</f>
        <v/>
      </c>
      <c r="L243" s="44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ht="31.5" customHeight="1">
      <c r="A244" s="40"/>
      <c r="B244" s="44"/>
      <c r="C244" s="44"/>
      <c r="D244" s="44"/>
      <c r="E244" s="44"/>
      <c r="F244" s="45"/>
      <c r="G244" s="49"/>
      <c r="H244" s="49"/>
      <c r="I244" s="47" t="str">
        <f t="shared" si="1"/>
        <v/>
      </c>
      <c r="J244" s="47" t="str">
        <f>IF(E244='Hoja de Datos'!$C$7,-(G244),"")</f>
        <v/>
      </c>
      <c r="K244" s="48" t="str">
        <f>IF(E244='Hoja de Datos'!$C$7,"", IF(G244="","", -G244))
</f>
        <v/>
      </c>
      <c r="L244" s="44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ht="31.5" customHeight="1">
      <c r="A245" s="40"/>
      <c r="B245" s="44"/>
      <c r="C245" s="44"/>
      <c r="D245" s="44"/>
      <c r="E245" s="44"/>
      <c r="F245" s="45"/>
      <c r="G245" s="49"/>
      <c r="H245" s="49"/>
      <c r="I245" s="47" t="str">
        <f t="shared" si="1"/>
        <v/>
      </c>
      <c r="J245" s="47" t="str">
        <f>IF(E245='Hoja de Datos'!$C$7,-(G245),"")</f>
        <v/>
      </c>
      <c r="K245" s="48" t="str">
        <f>IF(E245='Hoja de Datos'!$C$7,"", IF(G245="","", -G245))
</f>
        <v/>
      </c>
      <c r="L245" s="44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ht="31.5" customHeight="1">
      <c r="A246" s="40"/>
      <c r="B246" s="44"/>
      <c r="C246" s="44"/>
      <c r="D246" s="44"/>
      <c r="E246" s="44"/>
      <c r="F246" s="45"/>
      <c r="G246" s="49"/>
      <c r="H246" s="49"/>
      <c r="I246" s="47" t="str">
        <f t="shared" si="1"/>
        <v/>
      </c>
      <c r="J246" s="47" t="str">
        <f>IF(E246='Hoja de Datos'!$C$7,-(G246),"")</f>
        <v/>
      </c>
      <c r="K246" s="48" t="str">
        <f>IF(E246='Hoja de Datos'!$C$7,"", IF(G246="","", -G246))
</f>
        <v/>
      </c>
      <c r="L246" s="44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ht="31.5" customHeight="1">
      <c r="A247" s="40"/>
      <c r="B247" s="44"/>
      <c r="C247" s="44"/>
      <c r="D247" s="44"/>
      <c r="E247" s="44"/>
      <c r="F247" s="45"/>
      <c r="G247" s="49"/>
      <c r="H247" s="49"/>
      <c r="I247" s="47" t="str">
        <f t="shared" si="1"/>
        <v/>
      </c>
      <c r="J247" s="47" t="str">
        <f>IF(E247='Hoja de Datos'!$C$7,-(G247),"")</f>
        <v/>
      </c>
      <c r="K247" s="48" t="str">
        <f>IF(E247='Hoja de Datos'!$C$7,"", IF(G247="","", -G247))
</f>
        <v/>
      </c>
      <c r="L247" s="44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ht="31.5" customHeight="1">
      <c r="A248" s="40"/>
      <c r="B248" s="44"/>
      <c r="C248" s="44"/>
      <c r="D248" s="44"/>
      <c r="E248" s="44"/>
      <c r="F248" s="45"/>
      <c r="G248" s="49"/>
      <c r="H248" s="49"/>
      <c r="I248" s="47" t="str">
        <f t="shared" si="1"/>
        <v/>
      </c>
      <c r="J248" s="47" t="str">
        <f>IF(E248='Hoja de Datos'!$C$7,-(G248),"")</f>
        <v/>
      </c>
      <c r="K248" s="48" t="str">
        <f>IF(E248='Hoja de Datos'!$C$7,"", IF(G248="","", -G248))
</f>
        <v/>
      </c>
      <c r="L248" s="44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ht="31.5" customHeight="1">
      <c r="A249" s="40"/>
      <c r="B249" s="44"/>
      <c r="C249" s="44"/>
      <c r="D249" s="44"/>
      <c r="E249" s="44"/>
      <c r="F249" s="45"/>
      <c r="G249" s="49"/>
      <c r="H249" s="49"/>
      <c r="I249" s="47" t="str">
        <f t="shared" si="1"/>
        <v/>
      </c>
      <c r="J249" s="47" t="str">
        <f>IF(E249='Hoja de Datos'!$C$7,-(G249),"")</f>
        <v/>
      </c>
      <c r="K249" s="48" t="str">
        <f>IF(E249='Hoja de Datos'!$C$7,"", IF(G249="","", -G249))
</f>
        <v/>
      </c>
      <c r="L249" s="44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ht="31.5" customHeight="1">
      <c r="A250" s="40"/>
      <c r="B250" s="44"/>
      <c r="C250" s="44"/>
      <c r="D250" s="44"/>
      <c r="E250" s="44"/>
      <c r="F250" s="45"/>
      <c r="G250" s="49"/>
      <c r="H250" s="49"/>
      <c r="I250" s="47" t="str">
        <f t="shared" si="1"/>
        <v/>
      </c>
      <c r="J250" s="47" t="str">
        <f>IF(E250='Hoja de Datos'!$C$7,-(G250),"")</f>
        <v/>
      </c>
      <c r="K250" s="48" t="str">
        <f>IF(E250='Hoja de Datos'!$C$7,"", IF(G250="","", -G250))
</f>
        <v/>
      </c>
      <c r="L250" s="44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ht="31.5" customHeight="1">
      <c r="A251" s="40"/>
      <c r="B251" s="44"/>
      <c r="C251" s="44"/>
      <c r="D251" s="44"/>
      <c r="E251" s="44"/>
      <c r="F251" s="45"/>
      <c r="G251" s="49"/>
      <c r="H251" s="49"/>
      <c r="I251" s="47" t="str">
        <f t="shared" si="1"/>
        <v/>
      </c>
      <c r="J251" s="47" t="str">
        <f>IF(E251='Hoja de Datos'!$C$7,-(G251),"")</f>
        <v/>
      </c>
      <c r="K251" s="48" t="str">
        <f>IF(E251='Hoja de Datos'!$C$7,"", IF(G251="","", -G251))
</f>
        <v/>
      </c>
      <c r="L251" s="44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ht="31.5" customHeight="1">
      <c r="A252" s="40"/>
      <c r="B252" s="44"/>
      <c r="C252" s="44"/>
      <c r="D252" s="44"/>
      <c r="E252" s="44"/>
      <c r="F252" s="45"/>
      <c r="G252" s="49"/>
      <c r="H252" s="49"/>
      <c r="I252" s="47" t="str">
        <f t="shared" si="1"/>
        <v/>
      </c>
      <c r="J252" s="47" t="str">
        <f>IF(E252='Hoja de Datos'!$C$7,-(G252),"")</f>
        <v/>
      </c>
      <c r="K252" s="48" t="str">
        <f>IF(E252='Hoja de Datos'!$C$7,"", IF(G252="","", -G252))
</f>
        <v/>
      </c>
      <c r="L252" s="44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ht="31.5" customHeight="1">
      <c r="A253" s="40"/>
      <c r="B253" s="44"/>
      <c r="C253" s="44"/>
      <c r="D253" s="44"/>
      <c r="E253" s="44"/>
      <c r="F253" s="45"/>
      <c r="G253" s="49"/>
      <c r="H253" s="49"/>
      <c r="I253" s="47" t="str">
        <f t="shared" si="1"/>
        <v/>
      </c>
      <c r="J253" s="47" t="str">
        <f>IF(E253='Hoja de Datos'!$C$7,-(G253),"")</f>
        <v/>
      </c>
      <c r="K253" s="48" t="str">
        <f>IF(E253='Hoja de Datos'!$C$7,"", IF(G253="","", -G253))
</f>
        <v/>
      </c>
      <c r="L253" s="44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ht="31.5" customHeight="1">
      <c r="A254" s="40"/>
      <c r="B254" s="44"/>
      <c r="C254" s="44"/>
      <c r="D254" s="44"/>
      <c r="E254" s="44"/>
      <c r="F254" s="45"/>
      <c r="G254" s="49"/>
      <c r="H254" s="49"/>
      <c r="I254" s="47" t="str">
        <f t="shared" si="1"/>
        <v/>
      </c>
      <c r="J254" s="47" t="str">
        <f>IF(E254='Hoja de Datos'!$C$7,-(G254),"")</f>
        <v/>
      </c>
      <c r="K254" s="48" t="str">
        <f>IF(E254='Hoja de Datos'!$C$7,"", IF(G254="","", -G254))
</f>
        <v/>
      </c>
      <c r="L254" s="44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ht="31.5" customHeight="1">
      <c r="A255" s="40"/>
      <c r="B255" s="44"/>
      <c r="C255" s="44"/>
      <c r="D255" s="44"/>
      <c r="E255" s="44"/>
      <c r="F255" s="45"/>
      <c r="G255" s="49"/>
      <c r="H255" s="49"/>
      <c r="I255" s="47" t="str">
        <f t="shared" si="1"/>
        <v/>
      </c>
      <c r="J255" s="47" t="str">
        <f>IF(E255='Hoja de Datos'!$C$7,-(G255),"")</f>
        <v/>
      </c>
      <c r="K255" s="48" t="str">
        <f>IF(E255='Hoja de Datos'!$C$7,"", IF(G255="","", -G255))
</f>
        <v/>
      </c>
      <c r="L255" s="44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ht="31.5" customHeight="1">
      <c r="A256" s="40"/>
      <c r="B256" s="44"/>
      <c r="C256" s="44"/>
      <c r="D256" s="44"/>
      <c r="E256" s="44"/>
      <c r="F256" s="45"/>
      <c r="G256" s="49"/>
      <c r="H256" s="49"/>
      <c r="I256" s="47" t="str">
        <f t="shared" si="1"/>
        <v/>
      </c>
      <c r="J256" s="47" t="str">
        <f>IF(E256='Hoja de Datos'!$C$7,-(G256),"")</f>
        <v/>
      </c>
      <c r="K256" s="48" t="str">
        <f>IF(E256='Hoja de Datos'!$C$7,"", IF(G256="","", -G256))
</f>
        <v/>
      </c>
      <c r="L256" s="44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ht="31.5" customHeight="1">
      <c r="A257" s="40"/>
      <c r="B257" s="44"/>
      <c r="C257" s="44"/>
      <c r="D257" s="44"/>
      <c r="E257" s="44"/>
      <c r="F257" s="45"/>
      <c r="G257" s="49"/>
      <c r="H257" s="49"/>
      <c r="I257" s="47" t="str">
        <f t="shared" si="1"/>
        <v/>
      </c>
      <c r="J257" s="47" t="str">
        <f>IF(E257='Hoja de Datos'!$C$7,-(G257),"")</f>
        <v/>
      </c>
      <c r="K257" s="48" t="str">
        <f>IF(E257='Hoja de Datos'!$C$7,"", IF(G257="","", -G257))
</f>
        <v/>
      </c>
      <c r="L257" s="44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ht="31.5" customHeight="1">
      <c r="A258" s="40"/>
      <c r="B258" s="44"/>
      <c r="C258" s="44"/>
      <c r="D258" s="44"/>
      <c r="E258" s="44"/>
      <c r="F258" s="45"/>
      <c r="G258" s="49"/>
      <c r="H258" s="49"/>
      <c r="I258" s="47" t="str">
        <f t="shared" si="1"/>
        <v/>
      </c>
      <c r="J258" s="47" t="str">
        <f>IF(E258='Hoja de Datos'!$C$7,-(G258),"")</f>
        <v/>
      </c>
      <c r="K258" s="48" t="str">
        <f>IF(E258='Hoja de Datos'!$C$7,"", IF(G258="","", -G258))
</f>
        <v/>
      </c>
      <c r="L258" s="44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ht="31.5" customHeight="1">
      <c r="A259" s="40"/>
      <c r="B259" s="44"/>
      <c r="C259" s="44"/>
      <c r="D259" s="44"/>
      <c r="E259" s="44"/>
      <c r="F259" s="45"/>
      <c r="G259" s="49"/>
      <c r="H259" s="49"/>
      <c r="I259" s="47" t="str">
        <f t="shared" si="1"/>
        <v/>
      </c>
      <c r="J259" s="47" t="str">
        <f>IF(E259='Hoja de Datos'!$C$7,-(G259),"")</f>
        <v/>
      </c>
      <c r="K259" s="48" t="str">
        <f>IF(E259='Hoja de Datos'!$C$7,"", IF(G259="","", -G259))
</f>
        <v/>
      </c>
      <c r="L259" s="44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ht="31.5" customHeight="1">
      <c r="A260" s="40"/>
      <c r="B260" s="44"/>
      <c r="C260" s="44"/>
      <c r="D260" s="44"/>
      <c r="E260" s="44"/>
      <c r="F260" s="45"/>
      <c r="G260" s="49"/>
      <c r="H260" s="49"/>
      <c r="I260" s="47" t="str">
        <f t="shared" si="1"/>
        <v/>
      </c>
      <c r="J260" s="47" t="str">
        <f>IF(E260='Hoja de Datos'!$C$7,-(G260),"")</f>
        <v/>
      </c>
      <c r="K260" s="48" t="str">
        <f>IF(E260='Hoja de Datos'!$C$7,"", IF(G260="","", -G260))
</f>
        <v/>
      </c>
      <c r="L260" s="44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ht="31.5" customHeight="1">
      <c r="A261" s="40"/>
      <c r="B261" s="44"/>
      <c r="C261" s="44"/>
      <c r="D261" s="44"/>
      <c r="E261" s="44"/>
      <c r="F261" s="45"/>
      <c r="G261" s="49"/>
      <c r="H261" s="49"/>
      <c r="I261" s="47" t="str">
        <f t="shared" si="1"/>
        <v/>
      </c>
      <c r="J261" s="47" t="str">
        <f>IF(E261='Hoja de Datos'!$C$7,-(G261),"")</f>
        <v/>
      </c>
      <c r="K261" s="48" t="str">
        <f>IF(E261='Hoja de Datos'!$C$7,"", IF(G261="","", -G261))
</f>
        <v/>
      </c>
      <c r="L261" s="44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ht="31.5" customHeight="1">
      <c r="A262" s="40"/>
      <c r="B262" s="44"/>
      <c r="C262" s="44"/>
      <c r="D262" s="44"/>
      <c r="E262" s="44"/>
      <c r="F262" s="45"/>
      <c r="G262" s="49"/>
      <c r="H262" s="49"/>
      <c r="I262" s="47" t="str">
        <f t="shared" si="1"/>
        <v/>
      </c>
      <c r="J262" s="47" t="str">
        <f>IF(E262='Hoja de Datos'!$C$7,-(G262),"")</f>
        <v/>
      </c>
      <c r="K262" s="48" t="str">
        <f>IF(E262='Hoja de Datos'!$C$7,"", IF(G262="","", -G262))
</f>
        <v/>
      </c>
      <c r="L262" s="44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ht="31.5" customHeight="1">
      <c r="A263" s="40"/>
      <c r="B263" s="44"/>
      <c r="C263" s="44"/>
      <c r="D263" s="44"/>
      <c r="E263" s="44"/>
      <c r="F263" s="45"/>
      <c r="G263" s="49"/>
      <c r="H263" s="49"/>
      <c r="I263" s="47" t="str">
        <f t="shared" si="1"/>
        <v/>
      </c>
      <c r="J263" s="47" t="str">
        <f>IF(E263='Hoja de Datos'!$C$7,-(G263),"")</f>
        <v/>
      </c>
      <c r="K263" s="48" t="str">
        <f>IF(E263='Hoja de Datos'!$C$7,"", IF(G263="","", -G263))
</f>
        <v/>
      </c>
      <c r="L263" s="44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ht="31.5" customHeight="1">
      <c r="A264" s="40"/>
      <c r="B264" s="44"/>
      <c r="C264" s="44"/>
      <c r="D264" s="44"/>
      <c r="E264" s="44"/>
      <c r="F264" s="45"/>
      <c r="G264" s="49"/>
      <c r="H264" s="49"/>
      <c r="I264" s="47" t="str">
        <f t="shared" si="1"/>
        <v/>
      </c>
      <c r="J264" s="47" t="str">
        <f>IF(E264='Hoja de Datos'!$C$7,-(G264),"")</f>
        <v/>
      </c>
      <c r="K264" s="48" t="str">
        <f>IF(E264='Hoja de Datos'!$C$7,"", IF(G264="","", -G264))
</f>
        <v/>
      </c>
      <c r="L264" s="44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ht="31.5" customHeight="1">
      <c r="A265" s="40"/>
      <c r="B265" s="44"/>
      <c r="C265" s="44"/>
      <c r="D265" s="44"/>
      <c r="E265" s="44"/>
      <c r="F265" s="45"/>
      <c r="G265" s="49"/>
      <c r="H265" s="49"/>
      <c r="I265" s="47" t="str">
        <f t="shared" si="1"/>
        <v/>
      </c>
      <c r="J265" s="47" t="str">
        <f>IF(E265='Hoja de Datos'!$C$7,-(G265),"")</f>
        <v/>
      </c>
      <c r="K265" s="48" t="str">
        <f>IF(E265='Hoja de Datos'!$C$7,"", IF(G265="","", -G265))
</f>
        <v/>
      </c>
      <c r="L265" s="44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ht="31.5" customHeight="1">
      <c r="A266" s="40"/>
      <c r="B266" s="44"/>
      <c r="C266" s="44"/>
      <c r="D266" s="44"/>
      <c r="E266" s="44"/>
      <c r="F266" s="45"/>
      <c r="G266" s="49"/>
      <c r="H266" s="49"/>
      <c r="I266" s="47" t="str">
        <f t="shared" si="1"/>
        <v/>
      </c>
      <c r="J266" s="47" t="str">
        <f>IF(E266='Hoja de Datos'!$C$7,-(G266),"")</f>
        <v/>
      </c>
      <c r="K266" s="48" t="str">
        <f>IF(E266='Hoja de Datos'!$C$7,"", IF(G266="","", -G266))
</f>
        <v/>
      </c>
      <c r="L266" s="44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ht="31.5" customHeight="1">
      <c r="A267" s="40"/>
      <c r="B267" s="44"/>
      <c r="C267" s="44"/>
      <c r="D267" s="44"/>
      <c r="E267" s="44"/>
      <c r="F267" s="45"/>
      <c r="G267" s="49"/>
      <c r="H267" s="49"/>
      <c r="I267" s="47" t="str">
        <f t="shared" si="1"/>
        <v/>
      </c>
      <c r="J267" s="47" t="str">
        <f>IF(E267='Hoja de Datos'!$C$7,-(G267),"")</f>
        <v/>
      </c>
      <c r="K267" s="48" t="str">
        <f>IF(E267='Hoja de Datos'!$C$7,"", IF(G267="","", -G267))
</f>
        <v/>
      </c>
      <c r="L267" s="44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ht="31.5" customHeight="1">
      <c r="A268" s="40"/>
      <c r="B268" s="44"/>
      <c r="C268" s="44"/>
      <c r="D268" s="44"/>
      <c r="E268" s="44"/>
      <c r="F268" s="45"/>
      <c r="G268" s="49"/>
      <c r="H268" s="49"/>
      <c r="I268" s="47" t="str">
        <f t="shared" si="1"/>
        <v/>
      </c>
      <c r="J268" s="47" t="str">
        <f>IF(E268='Hoja de Datos'!$C$7,-(G268),"")</f>
        <v/>
      </c>
      <c r="K268" s="48" t="str">
        <f>IF(E268='Hoja de Datos'!$C$7,"", IF(G268="","", -G268))
</f>
        <v/>
      </c>
      <c r="L268" s="44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ht="31.5" customHeight="1">
      <c r="A269" s="40"/>
      <c r="B269" s="44"/>
      <c r="C269" s="44"/>
      <c r="D269" s="44"/>
      <c r="E269" s="44"/>
      <c r="F269" s="45"/>
      <c r="G269" s="49"/>
      <c r="H269" s="49"/>
      <c r="I269" s="47" t="str">
        <f t="shared" si="1"/>
        <v/>
      </c>
      <c r="J269" s="47" t="str">
        <f>IF(E269='Hoja de Datos'!$C$7,-(G269),"")</f>
        <v/>
      </c>
      <c r="K269" s="48" t="str">
        <f>IF(E269='Hoja de Datos'!$C$7,"", IF(G269="","", -G269))
</f>
        <v/>
      </c>
      <c r="L269" s="44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ht="31.5" customHeight="1">
      <c r="A270" s="40"/>
      <c r="B270" s="44"/>
      <c r="C270" s="44"/>
      <c r="D270" s="44"/>
      <c r="E270" s="44"/>
      <c r="F270" s="45"/>
      <c r="G270" s="49"/>
      <c r="H270" s="49"/>
      <c r="I270" s="47" t="str">
        <f t="shared" si="1"/>
        <v/>
      </c>
      <c r="J270" s="47" t="str">
        <f>IF(E270='Hoja de Datos'!$C$7,-(G270),"")</f>
        <v/>
      </c>
      <c r="K270" s="48" t="str">
        <f>IF(E270='Hoja de Datos'!$C$7,"", IF(G270="","", -G270))
</f>
        <v/>
      </c>
      <c r="L270" s="44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ht="31.5" customHeight="1">
      <c r="A271" s="40"/>
      <c r="B271" s="44"/>
      <c r="C271" s="44"/>
      <c r="D271" s="44"/>
      <c r="E271" s="44"/>
      <c r="F271" s="45"/>
      <c r="G271" s="49"/>
      <c r="H271" s="49"/>
      <c r="I271" s="47" t="str">
        <f t="shared" si="1"/>
        <v/>
      </c>
      <c r="J271" s="47" t="str">
        <f>IF(E271='Hoja de Datos'!$C$7,-(G271),"")</f>
        <v/>
      </c>
      <c r="K271" s="48" t="str">
        <f>IF(E271='Hoja de Datos'!$C$7,"", IF(G271="","", -G271))
</f>
        <v/>
      </c>
      <c r="L271" s="44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ht="31.5" customHeight="1">
      <c r="A272" s="40"/>
      <c r="B272" s="44"/>
      <c r="C272" s="44"/>
      <c r="D272" s="44"/>
      <c r="E272" s="44"/>
      <c r="F272" s="45"/>
      <c r="G272" s="49"/>
      <c r="H272" s="49"/>
      <c r="I272" s="47" t="str">
        <f t="shared" si="1"/>
        <v/>
      </c>
      <c r="J272" s="47" t="str">
        <f>IF(E272='Hoja de Datos'!$C$7,-(G272),"")</f>
        <v/>
      </c>
      <c r="K272" s="48" t="str">
        <f>IF(E272='Hoja de Datos'!$C$7,"", IF(G272="","", -G272))
</f>
        <v/>
      </c>
      <c r="L272" s="44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ht="31.5" customHeight="1">
      <c r="A273" s="40"/>
      <c r="B273" s="44"/>
      <c r="C273" s="44"/>
      <c r="D273" s="44"/>
      <c r="E273" s="44"/>
      <c r="F273" s="45"/>
      <c r="G273" s="49"/>
      <c r="H273" s="49"/>
      <c r="I273" s="47" t="str">
        <f t="shared" si="1"/>
        <v/>
      </c>
      <c r="J273" s="47" t="str">
        <f>IF(E273='Hoja de Datos'!$C$7,-(G273),"")</f>
        <v/>
      </c>
      <c r="K273" s="48" t="str">
        <f>IF(E273='Hoja de Datos'!$C$7,"", IF(G273="","", -G273))
</f>
        <v/>
      </c>
      <c r="L273" s="44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ht="31.5" customHeight="1">
      <c r="A274" s="40"/>
      <c r="B274" s="44"/>
      <c r="C274" s="44"/>
      <c r="D274" s="44"/>
      <c r="E274" s="44"/>
      <c r="F274" s="45"/>
      <c r="G274" s="49"/>
      <c r="H274" s="49"/>
      <c r="I274" s="47" t="str">
        <f t="shared" si="1"/>
        <v/>
      </c>
      <c r="J274" s="47" t="str">
        <f>IF(E274='Hoja de Datos'!$C$7,-(G274),"")</f>
        <v/>
      </c>
      <c r="K274" s="48" t="str">
        <f>IF(E274='Hoja de Datos'!$C$7,"", IF(G274="","", -G274))
</f>
        <v/>
      </c>
      <c r="L274" s="44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ht="31.5" customHeight="1">
      <c r="A275" s="40"/>
      <c r="B275" s="44"/>
      <c r="C275" s="44"/>
      <c r="D275" s="44"/>
      <c r="E275" s="44"/>
      <c r="F275" s="45"/>
      <c r="G275" s="49"/>
      <c r="H275" s="49"/>
      <c r="I275" s="47" t="str">
        <f t="shared" si="1"/>
        <v/>
      </c>
      <c r="J275" s="47" t="str">
        <f>IF(E275='Hoja de Datos'!$C$7,-(G275),"")</f>
        <v/>
      </c>
      <c r="K275" s="48" t="str">
        <f>IF(E275='Hoja de Datos'!$C$7,"", IF(G275="","", -G275))
</f>
        <v/>
      </c>
      <c r="L275" s="44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ht="31.5" customHeight="1">
      <c r="A276" s="40"/>
      <c r="B276" s="44"/>
      <c r="C276" s="44"/>
      <c r="D276" s="44"/>
      <c r="E276" s="44"/>
      <c r="F276" s="45"/>
      <c r="G276" s="49"/>
      <c r="H276" s="49"/>
      <c r="I276" s="47" t="str">
        <f t="shared" si="1"/>
        <v/>
      </c>
      <c r="J276" s="47" t="str">
        <f>IF(E276='Hoja de Datos'!$C$7,-(G276),"")</f>
        <v/>
      </c>
      <c r="K276" s="48" t="str">
        <f>IF(E276='Hoja de Datos'!$C$7,"", IF(G276="","", -G276))
</f>
        <v/>
      </c>
      <c r="L276" s="44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ht="31.5" customHeight="1">
      <c r="A277" s="40"/>
      <c r="B277" s="44"/>
      <c r="C277" s="44"/>
      <c r="D277" s="44"/>
      <c r="E277" s="44"/>
      <c r="F277" s="45"/>
      <c r="G277" s="49"/>
      <c r="H277" s="49"/>
      <c r="I277" s="47" t="str">
        <f t="shared" si="1"/>
        <v/>
      </c>
      <c r="J277" s="47" t="str">
        <f>IF(E277='Hoja de Datos'!$C$7,-(G277),"")</f>
        <v/>
      </c>
      <c r="K277" s="48" t="str">
        <f>IF(E277='Hoja de Datos'!$C$7,"", IF(G277="","", -G277))
</f>
        <v/>
      </c>
      <c r="L277" s="44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ht="31.5" customHeight="1">
      <c r="A278" s="40"/>
      <c r="B278" s="44"/>
      <c r="C278" s="44"/>
      <c r="D278" s="44"/>
      <c r="E278" s="44"/>
      <c r="F278" s="45"/>
      <c r="G278" s="49"/>
      <c r="H278" s="49"/>
      <c r="I278" s="47" t="str">
        <f t="shared" si="1"/>
        <v/>
      </c>
      <c r="J278" s="47" t="str">
        <f>IF(E278='Hoja de Datos'!$C$7,-(G278),"")</f>
        <v/>
      </c>
      <c r="K278" s="48" t="str">
        <f>IF(E278='Hoja de Datos'!$C$7,"", IF(G278="","", -G278))
</f>
        <v/>
      </c>
      <c r="L278" s="44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ht="31.5" customHeight="1">
      <c r="A279" s="40"/>
      <c r="B279" s="44"/>
      <c r="C279" s="44"/>
      <c r="D279" s="44"/>
      <c r="E279" s="44"/>
      <c r="F279" s="45"/>
      <c r="G279" s="49"/>
      <c r="H279" s="49"/>
      <c r="I279" s="47" t="str">
        <f t="shared" si="1"/>
        <v/>
      </c>
      <c r="J279" s="47" t="str">
        <f>IF(E279='Hoja de Datos'!$C$7,-(G279),"")</f>
        <v/>
      </c>
      <c r="K279" s="48" t="str">
        <f>IF(E279='Hoja de Datos'!$C$7,"", IF(G279="","", -G279))
</f>
        <v/>
      </c>
      <c r="L279" s="44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ht="31.5" customHeight="1">
      <c r="A280" s="40"/>
      <c r="B280" s="44"/>
      <c r="C280" s="44"/>
      <c r="D280" s="44"/>
      <c r="E280" s="44"/>
      <c r="F280" s="45"/>
      <c r="G280" s="49"/>
      <c r="H280" s="49"/>
      <c r="I280" s="47" t="str">
        <f t="shared" si="1"/>
        <v/>
      </c>
      <c r="J280" s="47" t="str">
        <f>IF(E280='Hoja de Datos'!$C$7,-(G280),"")</f>
        <v/>
      </c>
      <c r="K280" s="48" t="str">
        <f>IF(E280='Hoja de Datos'!$C$7,"", IF(G280="","", -G280))
</f>
        <v/>
      </c>
      <c r="L280" s="44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ht="31.5" customHeight="1">
      <c r="A281" s="40"/>
      <c r="B281" s="44"/>
      <c r="C281" s="44"/>
      <c r="D281" s="44"/>
      <c r="E281" s="44"/>
      <c r="F281" s="45"/>
      <c r="G281" s="49"/>
      <c r="H281" s="49"/>
      <c r="I281" s="47" t="str">
        <f t="shared" si="1"/>
        <v/>
      </c>
      <c r="J281" s="47" t="str">
        <f>IF(E281='Hoja de Datos'!$C$7,-(G281),"")</f>
        <v/>
      </c>
      <c r="K281" s="48" t="str">
        <f>IF(E281='Hoja de Datos'!$C$7,"", IF(G281="","", -G281))
</f>
        <v/>
      </c>
      <c r="L281" s="44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ht="31.5" customHeight="1">
      <c r="A282" s="40"/>
      <c r="B282" s="44"/>
      <c r="C282" s="44"/>
      <c r="D282" s="44"/>
      <c r="E282" s="44"/>
      <c r="F282" s="45"/>
      <c r="G282" s="49"/>
      <c r="H282" s="49"/>
      <c r="I282" s="47" t="str">
        <f t="shared" si="1"/>
        <v/>
      </c>
      <c r="J282" s="47" t="str">
        <f>IF(E282='Hoja de Datos'!$C$7,-(G282),"")</f>
        <v/>
      </c>
      <c r="K282" s="48" t="str">
        <f>IF(E282='Hoja de Datos'!$C$7,"", IF(G282="","", -G282))
</f>
        <v/>
      </c>
      <c r="L282" s="44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ht="31.5" customHeight="1">
      <c r="A283" s="40"/>
      <c r="B283" s="44"/>
      <c r="C283" s="44"/>
      <c r="D283" s="44"/>
      <c r="E283" s="44"/>
      <c r="F283" s="45"/>
      <c r="G283" s="49"/>
      <c r="H283" s="49"/>
      <c r="I283" s="47" t="str">
        <f t="shared" si="1"/>
        <v/>
      </c>
      <c r="J283" s="47" t="str">
        <f>IF(E283='Hoja de Datos'!$C$7,-(G283),"")</f>
        <v/>
      </c>
      <c r="K283" s="48" t="str">
        <f>IF(E283='Hoja de Datos'!$C$7,"", IF(G283="","", -G283))
</f>
        <v/>
      </c>
      <c r="L283" s="44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ht="31.5" customHeight="1">
      <c r="A284" s="40"/>
      <c r="B284" s="44"/>
      <c r="C284" s="44"/>
      <c r="D284" s="44"/>
      <c r="E284" s="44"/>
      <c r="F284" s="45"/>
      <c r="G284" s="49"/>
      <c r="H284" s="49"/>
      <c r="I284" s="47" t="str">
        <f t="shared" si="1"/>
        <v/>
      </c>
      <c r="J284" s="47" t="str">
        <f>IF(E284='Hoja de Datos'!$C$7,-(G284),"")</f>
        <v/>
      </c>
      <c r="K284" s="48" t="str">
        <f>IF(E284='Hoja de Datos'!$C$7,"", IF(G284="","", -G284))
</f>
        <v/>
      </c>
      <c r="L284" s="44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ht="31.5" customHeight="1">
      <c r="A285" s="40"/>
      <c r="B285" s="44"/>
      <c r="C285" s="44"/>
      <c r="D285" s="44"/>
      <c r="E285" s="44"/>
      <c r="F285" s="45"/>
      <c r="G285" s="49"/>
      <c r="H285" s="49"/>
      <c r="I285" s="47" t="str">
        <f t="shared" si="1"/>
        <v/>
      </c>
      <c r="J285" s="47" t="str">
        <f>IF(E285='Hoja de Datos'!$C$7,-(G285),"")</f>
        <v/>
      </c>
      <c r="K285" s="48" t="str">
        <f>IF(E285='Hoja de Datos'!$C$7,"", IF(G285="","", -G285))
</f>
        <v/>
      </c>
      <c r="L285" s="44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ht="31.5" customHeight="1">
      <c r="A286" s="40"/>
      <c r="B286" s="44"/>
      <c r="C286" s="44"/>
      <c r="D286" s="44"/>
      <c r="E286" s="44"/>
      <c r="F286" s="45"/>
      <c r="G286" s="49"/>
      <c r="H286" s="49"/>
      <c r="I286" s="47" t="str">
        <f t="shared" si="1"/>
        <v/>
      </c>
      <c r="J286" s="47" t="str">
        <f>IF(E286='Hoja de Datos'!$C$7,-(G286),"")</f>
        <v/>
      </c>
      <c r="K286" s="48" t="str">
        <f>IF(E286='Hoja de Datos'!$C$7,"", IF(G286="","", -G286))
</f>
        <v/>
      </c>
      <c r="L286" s="44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ht="31.5" customHeight="1">
      <c r="A287" s="40"/>
      <c r="B287" s="44"/>
      <c r="C287" s="44"/>
      <c r="D287" s="44"/>
      <c r="E287" s="44"/>
      <c r="F287" s="45"/>
      <c r="G287" s="49"/>
      <c r="H287" s="49"/>
      <c r="I287" s="47" t="str">
        <f t="shared" si="1"/>
        <v/>
      </c>
      <c r="J287" s="47" t="str">
        <f>IF(E287='Hoja de Datos'!$C$7,-(G287),"")</f>
        <v/>
      </c>
      <c r="K287" s="48" t="str">
        <f>IF(E287='Hoja de Datos'!$C$7,"", IF(G287="","", -G287))
</f>
        <v/>
      </c>
      <c r="L287" s="44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ht="31.5" customHeight="1">
      <c r="A288" s="40"/>
      <c r="B288" s="44"/>
      <c r="C288" s="44"/>
      <c r="D288" s="44"/>
      <c r="E288" s="44"/>
      <c r="F288" s="45"/>
      <c r="G288" s="49"/>
      <c r="H288" s="49"/>
      <c r="I288" s="47" t="str">
        <f t="shared" si="1"/>
        <v/>
      </c>
      <c r="J288" s="47" t="str">
        <f>IF(E288='Hoja de Datos'!$C$7,-(G288),"")</f>
        <v/>
      </c>
      <c r="K288" s="48" t="str">
        <f>IF(E288='Hoja de Datos'!$C$7,"", IF(G288="","", -G288))
</f>
        <v/>
      </c>
      <c r="L288" s="44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ht="31.5" customHeight="1">
      <c r="A289" s="40"/>
      <c r="B289" s="44"/>
      <c r="C289" s="44"/>
      <c r="D289" s="44"/>
      <c r="E289" s="44"/>
      <c r="F289" s="45"/>
      <c r="G289" s="49"/>
      <c r="H289" s="49"/>
      <c r="I289" s="47" t="str">
        <f t="shared" si="1"/>
        <v/>
      </c>
      <c r="J289" s="47" t="str">
        <f>IF(E289='Hoja de Datos'!$C$7,-(G289),"")</f>
        <v/>
      </c>
      <c r="K289" s="48" t="str">
        <f>IF(E289='Hoja de Datos'!$C$7,"", IF(G289="","", -G289))
</f>
        <v/>
      </c>
      <c r="L289" s="44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ht="31.5" customHeight="1">
      <c r="A290" s="40"/>
      <c r="B290" s="44"/>
      <c r="C290" s="44"/>
      <c r="D290" s="44"/>
      <c r="E290" s="44"/>
      <c r="F290" s="45"/>
      <c r="G290" s="49"/>
      <c r="H290" s="49"/>
      <c r="I290" s="47" t="str">
        <f t="shared" si="1"/>
        <v/>
      </c>
      <c r="J290" s="47" t="str">
        <f>IF(E290='Hoja de Datos'!$C$7,-(G290),"")</f>
        <v/>
      </c>
      <c r="K290" s="48" t="str">
        <f>IF(E290='Hoja de Datos'!$C$7,"", IF(G290="","", -G290))
</f>
        <v/>
      </c>
      <c r="L290" s="44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ht="31.5" customHeight="1">
      <c r="A291" s="40"/>
      <c r="B291" s="44"/>
      <c r="C291" s="44"/>
      <c r="D291" s="44"/>
      <c r="E291" s="44"/>
      <c r="F291" s="45"/>
      <c r="G291" s="49"/>
      <c r="H291" s="49"/>
      <c r="I291" s="47" t="str">
        <f t="shared" si="1"/>
        <v/>
      </c>
      <c r="J291" s="47" t="str">
        <f>IF(E291='Hoja de Datos'!$C$7,-(G291),"")</f>
        <v/>
      </c>
      <c r="K291" s="48" t="str">
        <f>IF(E291='Hoja de Datos'!$C$7,"", IF(G291="","", -G291))
</f>
        <v/>
      </c>
      <c r="L291" s="44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ht="31.5" customHeight="1">
      <c r="A292" s="40"/>
      <c r="B292" s="44"/>
      <c r="C292" s="44"/>
      <c r="D292" s="44"/>
      <c r="E292" s="44"/>
      <c r="F292" s="45"/>
      <c r="G292" s="49"/>
      <c r="H292" s="49"/>
      <c r="I292" s="47" t="str">
        <f t="shared" si="1"/>
        <v/>
      </c>
      <c r="J292" s="47" t="str">
        <f>IF(E292='Hoja de Datos'!$C$7,-(G292),"")</f>
        <v/>
      </c>
      <c r="K292" s="48" t="str">
        <f>IF(E292='Hoja de Datos'!$C$7,"", IF(G292="","", -G292))
</f>
        <v/>
      </c>
      <c r="L292" s="44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ht="31.5" customHeight="1">
      <c r="A293" s="40"/>
      <c r="B293" s="44"/>
      <c r="C293" s="44"/>
      <c r="D293" s="44"/>
      <c r="E293" s="44"/>
      <c r="F293" s="45"/>
      <c r="G293" s="49"/>
      <c r="H293" s="49"/>
      <c r="I293" s="47" t="str">
        <f t="shared" si="1"/>
        <v/>
      </c>
      <c r="J293" s="47" t="str">
        <f>IF(E293='Hoja de Datos'!$C$7,-(G293),"")</f>
        <v/>
      </c>
      <c r="K293" s="48" t="str">
        <f>IF(E293='Hoja de Datos'!$C$7,"", IF(G293="","", -G293))
</f>
        <v/>
      </c>
      <c r="L293" s="44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ht="31.5" customHeight="1">
      <c r="A294" s="40"/>
      <c r="B294" s="44"/>
      <c r="C294" s="44"/>
      <c r="D294" s="44"/>
      <c r="E294" s="44"/>
      <c r="F294" s="45"/>
      <c r="G294" s="49"/>
      <c r="H294" s="49"/>
      <c r="I294" s="47" t="str">
        <f t="shared" si="1"/>
        <v/>
      </c>
      <c r="J294" s="47" t="str">
        <f>IF(E294='Hoja de Datos'!$C$7,-(G294),"")</f>
        <v/>
      </c>
      <c r="K294" s="48" t="str">
        <f>IF(E294='Hoja de Datos'!$C$7,"", IF(G294="","", -G294))
</f>
        <v/>
      </c>
      <c r="L294" s="44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ht="31.5" customHeight="1">
      <c r="A295" s="40"/>
      <c r="B295" s="44"/>
      <c r="C295" s="44"/>
      <c r="D295" s="44"/>
      <c r="E295" s="44"/>
      <c r="F295" s="45"/>
      <c r="G295" s="49"/>
      <c r="H295" s="49"/>
      <c r="I295" s="47" t="str">
        <f t="shared" si="1"/>
        <v/>
      </c>
      <c r="J295" s="47" t="str">
        <f>IF(E295='Hoja de Datos'!$C$7,-(G295),"")</f>
        <v/>
      </c>
      <c r="K295" s="48" t="str">
        <f>IF(E295='Hoja de Datos'!$C$7,"", IF(G295="","", -G295))
</f>
        <v/>
      </c>
      <c r="L295" s="44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ht="31.5" customHeight="1">
      <c r="A296" s="40"/>
      <c r="B296" s="44"/>
      <c r="C296" s="44"/>
      <c r="D296" s="44"/>
      <c r="E296" s="44"/>
      <c r="F296" s="45"/>
      <c r="G296" s="49"/>
      <c r="H296" s="49"/>
      <c r="I296" s="47" t="str">
        <f t="shared" si="1"/>
        <v/>
      </c>
      <c r="J296" s="47" t="str">
        <f>IF(E296='Hoja de Datos'!$C$7,-(G296),"")</f>
        <v/>
      </c>
      <c r="K296" s="48" t="str">
        <f>IF(E296='Hoja de Datos'!$C$7,"", IF(G296="","", -G296))
</f>
        <v/>
      </c>
      <c r="L296" s="44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ht="31.5" customHeight="1">
      <c r="A297" s="40"/>
      <c r="B297" s="44"/>
      <c r="C297" s="44"/>
      <c r="D297" s="44"/>
      <c r="E297" s="44"/>
      <c r="F297" s="45"/>
      <c r="G297" s="49"/>
      <c r="H297" s="49"/>
      <c r="I297" s="47" t="str">
        <f t="shared" si="1"/>
        <v/>
      </c>
      <c r="J297" s="47" t="str">
        <f>IF(E297='Hoja de Datos'!$C$7,-(G297),"")</f>
        <v/>
      </c>
      <c r="K297" s="48" t="str">
        <f>IF(E297='Hoja de Datos'!$C$7,"", IF(G297="","", -G297))
</f>
        <v/>
      </c>
      <c r="L297" s="44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ht="31.5" customHeight="1">
      <c r="A298" s="40"/>
      <c r="B298" s="44"/>
      <c r="C298" s="44"/>
      <c r="D298" s="44"/>
      <c r="E298" s="44"/>
      <c r="F298" s="45"/>
      <c r="G298" s="49"/>
      <c r="H298" s="49"/>
      <c r="I298" s="47" t="str">
        <f t="shared" si="1"/>
        <v/>
      </c>
      <c r="J298" s="47" t="str">
        <f>IF(E298='Hoja de Datos'!$C$7,-(G298),"")</f>
        <v/>
      </c>
      <c r="K298" s="48" t="str">
        <f>IF(E298='Hoja de Datos'!$C$7,"", IF(G298="","", -G298))
</f>
        <v/>
      </c>
      <c r="L298" s="44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ht="31.5" customHeight="1">
      <c r="A299" s="40"/>
      <c r="B299" s="44"/>
      <c r="C299" s="44"/>
      <c r="D299" s="44"/>
      <c r="E299" s="44"/>
      <c r="F299" s="45"/>
      <c r="G299" s="49"/>
      <c r="H299" s="49"/>
      <c r="I299" s="47" t="str">
        <f t="shared" si="1"/>
        <v/>
      </c>
      <c r="J299" s="47" t="str">
        <f>IF(E299='Hoja de Datos'!$C$7,-(G299),"")</f>
        <v/>
      </c>
      <c r="K299" s="48" t="str">
        <f>IF(E299='Hoja de Datos'!$C$7,"", IF(G299="","", -G299))
</f>
        <v/>
      </c>
      <c r="L299" s="44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ht="31.5" customHeight="1">
      <c r="A300" s="40"/>
      <c r="B300" s="44"/>
      <c r="C300" s="44"/>
      <c r="D300" s="44"/>
      <c r="E300" s="44"/>
      <c r="F300" s="45"/>
      <c r="G300" s="49"/>
      <c r="H300" s="49"/>
      <c r="I300" s="47" t="str">
        <f t="shared" si="1"/>
        <v/>
      </c>
      <c r="J300" s="47" t="str">
        <f>IF(E300='Hoja de Datos'!$C$7,-(G300),"")</f>
        <v/>
      </c>
      <c r="K300" s="48" t="str">
        <f>IF(E300='Hoja de Datos'!$C$7,"", IF(G300="","", -G300))
</f>
        <v/>
      </c>
      <c r="L300" s="44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ht="31.5" customHeight="1">
      <c r="A301" s="40"/>
      <c r="B301" s="44"/>
      <c r="C301" s="44"/>
      <c r="D301" s="44"/>
      <c r="E301" s="44"/>
      <c r="F301" s="45"/>
      <c r="G301" s="49"/>
      <c r="H301" s="49"/>
      <c r="I301" s="47" t="str">
        <f t="shared" si="1"/>
        <v/>
      </c>
      <c r="J301" s="47" t="str">
        <f>IF(E301='Hoja de Datos'!$C$7,-(G301),"")</f>
        <v/>
      </c>
      <c r="K301" s="48" t="str">
        <f>IF(E301='Hoja de Datos'!$C$7,"", IF(G301="","", -G301))
</f>
        <v/>
      </c>
      <c r="L301" s="44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ht="31.5" customHeight="1">
      <c r="A302" s="40"/>
      <c r="B302" s="44"/>
      <c r="C302" s="44"/>
      <c r="D302" s="44"/>
      <c r="E302" s="44"/>
      <c r="F302" s="45"/>
      <c r="G302" s="49"/>
      <c r="H302" s="49"/>
      <c r="I302" s="47" t="str">
        <f t="shared" si="1"/>
        <v/>
      </c>
      <c r="J302" s="47" t="str">
        <f>IF(E302='Hoja de Datos'!$C$7,-(G302),"")</f>
        <v/>
      </c>
      <c r="K302" s="48" t="str">
        <f>IF(E302='Hoja de Datos'!$C$7,"", IF(G302="","", -G302))
</f>
        <v/>
      </c>
      <c r="L302" s="44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ht="31.5" customHeight="1">
      <c r="A303" s="40"/>
      <c r="B303" s="44"/>
      <c r="C303" s="44"/>
      <c r="D303" s="44"/>
      <c r="E303" s="44"/>
      <c r="F303" s="45"/>
      <c r="G303" s="49"/>
      <c r="H303" s="49"/>
      <c r="I303" s="47" t="str">
        <f t="shared" si="1"/>
        <v/>
      </c>
      <c r="J303" s="47" t="str">
        <f>IF(E303='Hoja de Datos'!$C$7,-(G303),"")</f>
        <v/>
      </c>
      <c r="K303" s="48" t="str">
        <f>IF(E303='Hoja de Datos'!$C$7,"", IF(G303="","", -G303))
</f>
        <v/>
      </c>
      <c r="L303" s="44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ht="31.5" customHeight="1">
      <c r="A304" s="40"/>
      <c r="B304" s="44"/>
      <c r="C304" s="44"/>
      <c r="D304" s="44"/>
      <c r="E304" s="44"/>
      <c r="F304" s="45"/>
      <c r="G304" s="49"/>
      <c r="H304" s="49"/>
      <c r="I304" s="47" t="str">
        <f t="shared" si="1"/>
        <v/>
      </c>
      <c r="J304" s="47" t="str">
        <f>IF(E304='Hoja de Datos'!$C$7,-(G304),"")</f>
        <v/>
      </c>
      <c r="K304" s="48" t="str">
        <f>IF(E304='Hoja de Datos'!$C$7,"", IF(G304="","", -G304))
</f>
        <v/>
      </c>
      <c r="L304" s="44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ht="31.5" customHeight="1">
      <c r="A305" s="40"/>
      <c r="B305" s="44"/>
      <c r="C305" s="44"/>
      <c r="D305" s="44"/>
      <c r="E305" s="44"/>
      <c r="F305" s="45"/>
      <c r="G305" s="49"/>
      <c r="H305" s="49"/>
      <c r="I305" s="47" t="str">
        <f t="shared" si="1"/>
        <v/>
      </c>
      <c r="J305" s="47" t="str">
        <f>IF(E305='Hoja de Datos'!$C$7,-(G305),"")</f>
        <v/>
      </c>
      <c r="K305" s="48" t="str">
        <f>IF(E305='Hoja de Datos'!$C$7,"", IF(G305="","", -G305))
</f>
        <v/>
      </c>
      <c r="L305" s="44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ht="31.5" customHeight="1">
      <c r="A306" s="40"/>
      <c r="B306" s="44"/>
      <c r="C306" s="44"/>
      <c r="D306" s="44"/>
      <c r="E306" s="44"/>
      <c r="F306" s="45"/>
      <c r="G306" s="49"/>
      <c r="H306" s="49"/>
      <c r="I306" s="47" t="str">
        <f t="shared" si="1"/>
        <v/>
      </c>
      <c r="J306" s="47" t="str">
        <f>IF(E306='Hoja de Datos'!$C$7,-(G306),"")</f>
        <v/>
      </c>
      <c r="K306" s="48" t="str">
        <f>IF(E306='Hoja de Datos'!$C$7,"", IF(G306="","", -G306))
</f>
        <v/>
      </c>
      <c r="L306" s="44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ht="31.5" customHeight="1">
      <c r="A307" s="40"/>
      <c r="B307" s="44"/>
      <c r="C307" s="44"/>
      <c r="D307" s="44"/>
      <c r="E307" s="44"/>
      <c r="F307" s="45"/>
      <c r="G307" s="49"/>
      <c r="H307" s="49"/>
      <c r="I307" s="47" t="str">
        <f t="shared" si="1"/>
        <v/>
      </c>
      <c r="J307" s="47" t="str">
        <f>IF(E307='Hoja de Datos'!$C$7,-(G307),"")</f>
        <v/>
      </c>
      <c r="K307" s="48" t="str">
        <f>IF(E307='Hoja de Datos'!$C$7,"", IF(G307="","", -G307))
</f>
        <v/>
      </c>
      <c r="L307" s="44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ht="31.5" customHeight="1">
      <c r="A308" s="40"/>
      <c r="B308" s="44"/>
      <c r="C308" s="44"/>
      <c r="D308" s="44"/>
      <c r="E308" s="44"/>
      <c r="F308" s="45"/>
      <c r="G308" s="49"/>
      <c r="H308" s="49"/>
      <c r="I308" s="47" t="str">
        <f t="shared" si="1"/>
        <v/>
      </c>
      <c r="J308" s="47" t="str">
        <f>IF(E308='Hoja de Datos'!$C$7,-(G308),"")</f>
        <v/>
      </c>
      <c r="K308" s="48" t="str">
        <f>IF(E308='Hoja de Datos'!$C$7,"", IF(G308="","", -G308))
</f>
        <v/>
      </c>
      <c r="L308" s="44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ht="31.5" customHeight="1">
      <c r="A309" s="40"/>
      <c r="B309" s="44"/>
      <c r="C309" s="44"/>
      <c r="D309" s="44"/>
      <c r="E309" s="44"/>
      <c r="F309" s="45"/>
      <c r="G309" s="49"/>
      <c r="H309" s="49"/>
      <c r="I309" s="47" t="str">
        <f t="shared" si="1"/>
        <v/>
      </c>
      <c r="J309" s="47" t="str">
        <f>IF(E309='Hoja de Datos'!$C$7,-(G309),"")</f>
        <v/>
      </c>
      <c r="K309" s="48" t="str">
        <f>IF(E309='Hoja de Datos'!$C$7,"", IF(G309="","", -G309))
</f>
        <v/>
      </c>
      <c r="L309" s="44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ht="31.5" customHeight="1">
      <c r="A310" s="40"/>
      <c r="B310" s="44"/>
      <c r="C310" s="44"/>
      <c r="D310" s="44"/>
      <c r="E310" s="44"/>
      <c r="F310" s="45"/>
      <c r="G310" s="49"/>
      <c r="H310" s="49"/>
      <c r="I310" s="47" t="str">
        <f t="shared" si="1"/>
        <v/>
      </c>
      <c r="J310" s="47" t="str">
        <f>IF(E310='Hoja de Datos'!$C$7,-(G310),"")</f>
        <v/>
      </c>
      <c r="K310" s="48" t="str">
        <f>IF(E310='Hoja de Datos'!$C$7,"", IF(G310="","", -G310))
</f>
        <v/>
      </c>
      <c r="L310" s="44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ht="31.5" customHeight="1">
      <c r="A311" s="40"/>
      <c r="B311" s="44"/>
      <c r="C311" s="44"/>
      <c r="D311" s="44"/>
      <c r="E311" s="44"/>
      <c r="F311" s="45"/>
      <c r="G311" s="49"/>
      <c r="H311" s="49"/>
      <c r="I311" s="47" t="str">
        <f t="shared" si="1"/>
        <v/>
      </c>
      <c r="J311" s="47" t="str">
        <f>IF(E311='Hoja de Datos'!$C$7,-(G311),"")</f>
        <v/>
      </c>
      <c r="K311" s="48" t="str">
        <f>IF(E311='Hoja de Datos'!$C$7,"", IF(G311="","", -G311))
</f>
        <v/>
      </c>
      <c r="L311" s="44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ht="31.5" customHeight="1">
      <c r="A312" s="40"/>
      <c r="B312" s="44"/>
      <c r="C312" s="44"/>
      <c r="D312" s="44"/>
      <c r="E312" s="44"/>
      <c r="F312" s="45"/>
      <c r="G312" s="49"/>
      <c r="H312" s="49"/>
      <c r="I312" s="47" t="str">
        <f t="shared" si="1"/>
        <v/>
      </c>
      <c r="J312" s="47" t="str">
        <f>IF(E312='Hoja de Datos'!$C$7,-(G312),"")</f>
        <v/>
      </c>
      <c r="K312" s="48" t="str">
        <f>IF(E312='Hoja de Datos'!$C$7,"", IF(G312="","", -G312))
</f>
        <v/>
      </c>
      <c r="L312" s="44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ht="31.5" customHeight="1">
      <c r="A313" s="40"/>
      <c r="B313" s="44"/>
      <c r="C313" s="44"/>
      <c r="D313" s="44"/>
      <c r="E313" s="44"/>
      <c r="F313" s="45"/>
      <c r="G313" s="49"/>
      <c r="H313" s="49"/>
      <c r="I313" s="47" t="str">
        <f t="shared" si="1"/>
        <v/>
      </c>
      <c r="J313" s="47" t="str">
        <f>IF(E313='Hoja de Datos'!$C$7,-(G313),"")</f>
        <v/>
      </c>
      <c r="K313" s="48" t="str">
        <f>IF(E313='Hoja de Datos'!$C$7,"", IF(G313="","", -G313))
</f>
        <v/>
      </c>
      <c r="L313" s="44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ht="31.5" customHeight="1">
      <c r="A314" s="40"/>
      <c r="B314" s="44"/>
      <c r="C314" s="44"/>
      <c r="D314" s="44"/>
      <c r="E314" s="44"/>
      <c r="F314" s="45"/>
      <c r="G314" s="49"/>
      <c r="H314" s="49"/>
      <c r="I314" s="47" t="str">
        <f t="shared" si="1"/>
        <v/>
      </c>
      <c r="J314" s="47" t="str">
        <f>IF(E314='Hoja de Datos'!$C$7,-(G314),"")</f>
        <v/>
      </c>
      <c r="K314" s="48" t="str">
        <f>IF(E314='Hoja de Datos'!$C$7,"", IF(G314="","", -G314))
</f>
        <v/>
      </c>
      <c r="L314" s="44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ht="31.5" customHeight="1">
      <c r="A315" s="40"/>
      <c r="B315" s="44"/>
      <c r="C315" s="44"/>
      <c r="D315" s="44"/>
      <c r="E315" s="44"/>
      <c r="F315" s="45"/>
      <c r="G315" s="49"/>
      <c r="H315" s="49"/>
      <c r="I315" s="47" t="str">
        <f t="shared" si="1"/>
        <v/>
      </c>
      <c r="J315" s="47" t="str">
        <f>IF(E315='Hoja de Datos'!$C$7,-(G315),"")</f>
        <v/>
      </c>
      <c r="K315" s="48" t="str">
        <f>IF(E315='Hoja de Datos'!$C$7,"", IF(G315="","", -G315))
</f>
        <v/>
      </c>
      <c r="L315" s="44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ht="31.5" customHeight="1">
      <c r="A316" s="40"/>
      <c r="B316" s="44"/>
      <c r="C316" s="44"/>
      <c r="D316" s="44"/>
      <c r="E316" s="44"/>
      <c r="F316" s="45"/>
      <c r="G316" s="49"/>
      <c r="H316" s="49"/>
      <c r="I316" s="47" t="str">
        <f t="shared" si="1"/>
        <v/>
      </c>
      <c r="J316" s="47" t="str">
        <f>IF(E316='Hoja de Datos'!$C$7,-(G316),"")</f>
        <v/>
      </c>
      <c r="K316" s="48" t="str">
        <f>IF(E316='Hoja de Datos'!$C$7,"", IF(G316="","", -G316))
</f>
        <v/>
      </c>
      <c r="L316" s="44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ht="31.5" customHeight="1">
      <c r="A317" s="40"/>
      <c r="B317" s="44"/>
      <c r="C317" s="44"/>
      <c r="D317" s="44"/>
      <c r="E317" s="44"/>
      <c r="F317" s="45"/>
      <c r="G317" s="49"/>
      <c r="H317" s="49"/>
      <c r="I317" s="47" t="str">
        <f t="shared" si="1"/>
        <v/>
      </c>
      <c r="J317" s="47" t="str">
        <f>IF(E317='Hoja de Datos'!$C$7,-(G317),"")</f>
        <v/>
      </c>
      <c r="K317" s="48" t="str">
        <f>IF(E317='Hoja de Datos'!$C$7,"", IF(G317="","", -G317))
</f>
        <v/>
      </c>
      <c r="L317" s="44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ht="31.5" customHeight="1">
      <c r="A318" s="40"/>
      <c r="B318" s="44"/>
      <c r="C318" s="44"/>
      <c r="D318" s="44"/>
      <c r="E318" s="44"/>
      <c r="F318" s="45"/>
      <c r="G318" s="49"/>
      <c r="H318" s="49"/>
      <c r="I318" s="47" t="str">
        <f t="shared" si="1"/>
        <v/>
      </c>
      <c r="J318" s="47" t="str">
        <f>IF(E318='Hoja de Datos'!$C$7,-(G318),"")</f>
        <v/>
      </c>
      <c r="K318" s="48" t="str">
        <f>IF(E318='Hoja de Datos'!$C$7,"", IF(G318="","", -G318))
</f>
        <v/>
      </c>
      <c r="L318" s="44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ht="31.5" customHeight="1">
      <c r="A319" s="40"/>
      <c r="B319" s="44"/>
      <c r="C319" s="44"/>
      <c r="D319" s="44"/>
      <c r="E319" s="44"/>
      <c r="F319" s="45"/>
      <c r="G319" s="49"/>
      <c r="H319" s="49"/>
      <c r="I319" s="47" t="str">
        <f t="shared" si="1"/>
        <v/>
      </c>
      <c r="J319" s="47" t="str">
        <f>IF(E319='Hoja de Datos'!$C$7,-(G319),"")</f>
        <v/>
      </c>
      <c r="K319" s="48" t="str">
        <f>IF(E319='Hoja de Datos'!$C$7,"", IF(G319="","", -G319))
</f>
        <v/>
      </c>
      <c r="L319" s="44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ht="31.5" customHeight="1">
      <c r="A320" s="40"/>
      <c r="B320" s="44"/>
      <c r="C320" s="44"/>
      <c r="D320" s="44"/>
      <c r="E320" s="44"/>
      <c r="F320" s="45"/>
      <c r="G320" s="49"/>
      <c r="H320" s="49"/>
      <c r="I320" s="47" t="str">
        <f t="shared" si="1"/>
        <v/>
      </c>
      <c r="J320" s="47" t="str">
        <f>IF(E320='Hoja de Datos'!$C$7,-(G320),"")</f>
        <v/>
      </c>
      <c r="K320" s="48" t="str">
        <f>IF(E320='Hoja de Datos'!$C$7,"", IF(G320="","", -G320))
</f>
        <v/>
      </c>
      <c r="L320" s="44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ht="31.5" customHeight="1">
      <c r="A321" s="40"/>
      <c r="B321" s="44"/>
      <c r="C321" s="44"/>
      <c r="D321" s="44"/>
      <c r="E321" s="44"/>
      <c r="F321" s="45"/>
      <c r="G321" s="49"/>
      <c r="H321" s="49"/>
      <c r="I321" s="47" t="str">
        <f t="shared" si="1"/>
        <v/>
      </c>
      <c r="J321" s="47" t="str">
        <f>IF(E321='Hoja de Datos'!$C$7,-(G321),"")</f>
        <v/>
      </c>
      <c r="K321" s="48" t="str">
        <f>IF(E321='Hoja de Datos'!$C$7,"", IF(G321="","", -G321))
</f>
        <v/>
      </c>
      <c r="L321" s="44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ht="31.5" customHeight="1">
      <c r="A322" s="40"/>
      <c r="B322" s="44"/>
      <c r="C322" s="44"/>
      <c r="D322" s="44"/>
      <c r="E322" s="44"/>
      <c r="F322" s="45"/>
      <c r="G322" s="49"/>
      <c r="H322" s="49"/>
      <c r="I322" s="47" t="str">
        <f t="shared" si="1"/>
        <v/>
      </c>
      <c r="J322" s="47" t="str">
        <f>IF(E322='Hoja de Datos'!$C$7,-(G322),"")</f>
        <v/>
      </c>
      <c r="K322" s="48" t="str">
        <f>IF(E322='Hoja de Datos'!$C$7,"", IF(G322="","", -G322))
</f>
        <v/>
      </c>
      <c r="L322" s="44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ht="31.5" customHeight="1">
      <c r="A323" s="40"/>
      <c r="B323" s="44"/>
      <c r="C323" s="44"/>
      <c r="D323" s="44"/>
      <c r="E323" s="44"/>
      <c r="F323" s="45"/>
      <c r="G323" s="49"/>
      <c r="H323" s="49"/>
      <c r="I323" s="47" t="str">
        <f t="shared" si="1"/>
        <v/>
      </c>
      <c r="J323" s="47" t="str">
        <f>IF(E323='Hoja de Datos'!$C$7,-(G323),"")</f>
        <v/>
      </c>
      <c r="K323" s="48" t="str">
        <f>IF(E323='Hoja de Datos'!$C$7,"", IF(G323="","", -G323))
</f>
        <v/>
      </c>
      <c r="L323" s="44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ht="31.5" customHeight="1">
      <c r="A324" s="40"/>
      <c r="B324" s="44"/>
      <c r="C324" s="44"/>
      <c r="D324" s="44"/>
      <c r="E324" s="44"/>
      <c r="F324" s="45"/>
      <c r="G324" s="49"/>
      <c r="H324" s="49"/>
      <c r="I324" s="47" t="str">
        <f t="shared" si="1"/>
        <v/>
      </c>
      <c r="J324" s="47" t="str">
        <f>IF(E324='Hoja de Datos'!$C$7,-(G324),"")</f>
        <v/>
      </c>
      <c r="K324" s="48" t="str">
        <f>IF(E324='Hoja de Datos'!$C$7,"", IF(G324="","", -G324))
</f>
        <v/>
      </c>
      <c r="L324" s="44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ht="31.5" customHeight="1">
      <c r="A325" s="40"/>
      <c r="B325" s="44"/>
      <c r="C325" s="44"/>
      <c r="D325" s="44"/>
      <c r="E325" s="44"/>
      <c r="F325" s="45"/>
      <c r="G325" s="49"/>
      <c r="H325" s="49"/>
      <c r="I325" s="47" t="str">
        <f t="shared" si="1"/>
        <v/>
      </c>
      <c r="J325" s="47" t="str">
        <f>IF(E325='Hoja de Datos'!$C$7,-(G325),"")</f>
        <v/>
      </c>
      <c r="K325" s="48" t="str">
        <f>IF(E325='Hoja de Datos'!$C$7,"", IF(G325="","", -G325))
</f>
        <v/>
      </c>
      <c r="L325" s="44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ht="31.5" customHeight="1">
      <c r="A326" s="40"/>
      <c r="B326" s="44"/>
      <c r="C326" s="44"/>
      <c r="D326" s="44"/>
      <c r="E326" s="44"/>
      <c r="F326" s="45"/>
      <c r="G326" s="49"/>
      <c r="H326" s="49"/>
      <c r="I326" s="47" t="str">
        <f t="shared" si="1"/>
        <v/>
      </c>
      <c r="J326" s="47" t="str">
        <f>IF(E326='Hoja de Datos'!$C$7,-(G326),"")</f>
        <v/>
      </c>
      <c r="K326" s="48" t="str">
        <f>IF(E326='Hoja de Datos'!$C$7,"", IF(G326="","", -G326))
</f>
        <v/>
      </c>
      <c r="L326" s="44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ht="31.5" customHeight="1">
      <c r="A327" s="40"/>
      <c r="B327" s="44"/>
      <c r="C327" s="44"/>
      <c r="D327" s="44"/>
      <c r="E327" s="44"/>
      <c r="F327" s="45"/>
      <c r="G327" s="49"/>
      <c r="H327" s="49"/>
      <c r="I327" s="47" t="str">
        <f t="shared" si="1"/>
        <v/>
      </c>
      <c r="J327" s="47" t="str">
        <f>IF(E327='Hoja de Datos'!$C$7,-(G327),"")</f>
        <v/>
      </c>
      <c r="K327" s="48" t="str">
        <f>IF(E327='Hoja de Datos'!$C$7,"", IF(G327="","", -G327))
</f>
        <v/>
      </c>
      <c r="L327" s="44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ht="31.5" customHeight="1">
      <c r="A328" s="40"/>
      <c r="B328" s="44"/>
      <c r="C328" s="44"/>
      <c r="D328" s="44"/>
      <c r="E328" s="44"/>
      <c r="F328" s="45"/>
      <c r="G328" s="49"/>
      <c r="H328" s="49"/>
      <c r="I328" s="47" t="str">
        <f t="shared" si="1"/>
        <v/>
      </c>
      <c r="J328" s="47" t="str">
        <f>IF(E328='Hoja de Datos'!$C$7,-(G328),"")</f>
        <v/>
      </c>
      <c r="K328" s="48" t="str">
        <f>IF(E328='Hoja de Datos'!$C$7,"", IF(G328="","", -G328))
</f>
        <v/>
      </c>
      <c r="L328" s="44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ht="31.5" customHeight="1">
      <c r="A329" s="40"/>
      <c r="B329" s="44"/>
      <c r="C329" s="44"/>
      <c r="D329" s="44"/>
      <c r="E329" s="44"/>
      <c r="F329" s="45"/>
      <c r="G329" s="49"/>
      <c r="H329" s="49"/>
      <c r="I329" s="47" t="str">
        <f t="shared" si="1"/>
        <v/>
      </c>
      <c r="J329" s="47" t="str">
        <f>IF(E329='Hoja de Datos'!$C$7,-(G329),"")</f>
        <v/>
      </c>
      <c r="K329" s="48" t="str">
        <f>IF(E329='Hoja de Datos'!$C$7,"", IF(G329="","", -G329))
</f>
        <v/>
      </c>
      <c r="L329" s="44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ht="31.5" customHeight="1">
      <c r="A330" s="40"/>
      <c r="B330" s="44"/>
      <c r="C330" s="44"/>
      <c r="D330" s="44"/>
      <c r="E330" s="44"/>
      <c r="F330" s="45"/>
      <c r="G330" s="49"/>
      <c r="H330" s="49"/>
      <c r="I330" s="47" t="str">
        <f t="shared" si="1"/>
        <v/>
      </c>
      <c r="J330" s="47" t="str">
        <f>IF(E330='Hoja de Datos'!$C$7,-(G330),"")</f>
        <v/>
      </c>
      <c r="K330" s="48" t="str">
        <f>IF(E330='Hoja de Datos'!$C$7,"", IF(G330="","", -G330))
</f>
        <v/>
      </c>
      <c r="L330" s="44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ht="31.5" customHeight="1">
      <c r="A331" s="40"/>
      <c r="B331" s="44"/>
      <c r="C331" s="44"/>
      <c r="D331" s="44"/>
      <c r="E331" s="44"/>
      <c r="F331" s="45"/>
      <c r="G331" s="49"/>
      <c r="H331" s="49"/>
      <c r="I331" s="47" t="str">
        <f t="shared" si="1"/>
        <v/>
      </c>
      <c r="J331" s="47" t="str">
        <f>IF(E331='Hoja de Datos'!$C$7,-(G331),"")</f>
        <v/>
      </c>
      <c r="K331" s="48" t="str">
        <f>IF(E331='Hoja de Datos'!$C$7,"", IF(G331="","", -G331))
</f>
        <v/>
      </c>
      <c r="L331" s="44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ht="31.5" customHeight="1">
      <c r="A332" s="40"/>
      <c r="B332" s="44"/>
      <c r="C332" s="44"/>
      <c r="D332" s="44"/>
      <c r="E332" s="44"/>
      <c r="F332" s="45"/>
      <c r="G332" s="49"/>
      <c r="H332" s="49"/>
      <c r="I332" s="47" t="str">
        <f t="shared" si="1"/>
        <v/>
      </c>
      <c r="J332" s="47" t="str">
        <f>IF(E332='Hoja de Datos'!$C$7,-(G332),"")</f>
        <v/>
      </c>
      <c r="K332" s="48" t="str">
        <f>IF(E332='Hoja de Datos'!$C$7,"", IF(G332="","", -G332))
</f>
        <v/>
      </c>
      <c r="L332" s="44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ht="31.5" customHeight="1">
      <c r="A333" s="40"/>
      <c r="B333" s="44"/>
      <c r="C333" s="44"/>
      <c r="D333" s="44"/>
      <c r="E333" s="44"/>
      <c r="F333" s="45"/>
      <c r="G333" s="49"/>
      <c r="H333" s="49"/>
      <c r="I333" s="47" t="str">
        <f t="shared" si="1"/>
        <v/>
      </c>
      <c r="J333" s="47" t="str">
        <f>IF(E333='Hoja de Datos'!$C$7,-(G333),"")</f>
        <v/>
      </c>
      <c r="K333" s="48" t="str">
        <f>IF(E333='Hoja de Datos'!$C$7,"", IF(G333="","", -G333))
</f>
        <v/>
      </c>
      <c r="L333" s="44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ht="31.5" customHeight="1">
      <c r="A334" s="40"/>
      <c r="B334" s="44"/>
      <c r="C334" s="44"/>
      <c r="D334" s="44"/>
      <c r="E334" s="44"/>
      <c r="F334" s="45"/>
      <c r="G334" s="49"/>
      <c r="H334" s="49"/>
      <c r="I334" s="47" t="str">
        <f t="shared" si="1"/>
        <v/>
      </c>
      <c r="J334" s="47" t="str">
        <f>IF(E334='Hoja de Datos'!$C$7,-(G334),"")</f>
        <v/>
      </c>
      <c r="K334" s="48" t="str">
        <f>IF(E334='Hoja de Datos'!$C$7,"", IF(G334="","", -G334))
</f>
        <v/>
      </c>
      <c r="L334" s="44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ht="31.5" customHeight="1">
      <c r="A335" s="40"/>
      <c r="B335" s="44"/>
      <c r="C335" s="44"/>
      <c r="D335" s="44"/>
      <c r="E335" s="44"/>
      <c r="F335" s="45"/>
      <c r="G335" s="49"/>
      <c r="H335" s="49"/>
      <c r="I335" s="47" t="str">
        <f t="shared" si="1"/>
        <v/>
      </c>
      <c r="J335" s="47" t="str">
        <f>IF(E335='Hoja de Datos'!$C$7,-(G335),"")</f>
        <v/>
      </c>
      <c r="K335" s="48" t="str">
        <f>IF(E335='Hoja de Datos'!$C$7,"", IF(G335="","", -G335))
</f>
        <v/>
      </c>
      <c r="L335" s="44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ht="31.5" customHeight="1">
      <c r="A336" s="40"/>
      <c r="B336" s="44"/>
      <c r="C336" s="44"/>
      <c r="D336" s="44"/>
      <c r="E336" s="44"/>
      <c r="F336" s="45"/>
      <c r="G336" s="49"/>
      <c r="H336" s="49"/>
      <c r="I336" s="47" t="str">
        <f t="shared" si="1"/>
        <v/>
      </c>
      <c r="J336" s="47" t="str">
        <f>IF(E336='Hoja de Datos'!$C$7,-(G336),"")</f>
        <v/>
      </c>
      <c r="K336" s="48" t="str">
        <f>IF(E336='Hoja de Datos'!$C$7,"", IF(G336="","", -G336))
</f>
        <v/>
      </c>
      <c r="L336" s="44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ht="31.5" customHeight="1">
      <c r="A337" s="40"/>
      <c r="B337" s="44"/>
      <c r="C337" s="44"/>
      <c r="D337" s="44"/>
      <c r="E337" s="44"/>
      <c r="F337" s="45"/>
      <c r="G337" s="49"/>
      <c r="H337" s="49"/>
      <c r="I337" s="47" t="str">
        <f t="shared" si="1"/>
        <v/>
      </c>
      <c r="J337" s="47" t="str">
        <f>IF(E337='Hoja de Datos'!$C$7,-(G337),"")</f>
        <v/>
      </c>
      <c r="K337" s="48" t="str">
        <f>IF(E337='Hoja de Datos'!$C$7,"", IF(G337="","", -G337))
</f>
        <v/>
      </c>
      <c r="L337" s="44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ht="31.5" customHeight="1">
      <c r="A338" s="40"/>
      <c r="B338" s="44"/>
      <c r="C338" s="44"/>
      <c r="D338" s="44"/>
      <c r="E338" s="44"/>
      <c r="F338" s="45"/>
      <c r="G338" s="49"/>
      <c r="H338" s="49"/>
      <c r="I338" s="47" t="str">
        <f t="shared" si="1"/>
        <v/>
      </c>
      <c r="J338" s="47" t="str">
        <f>IF(E338='Hoja de Datos'!$C$7,-(G338),"")</f>
        <v/>
      </c>
      <c r="K338" s="48" t="str">
        <f>IF(E338='Hoja de Datos'!$C$7,"", IF(G338="","", -G338))
</f>
        <v/>
      </c>
      <c r="L338" s="44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ht="31.5" customHeight="1">
      <c r="A339" s="40"/>
      <c r="B339" s="44"/>
      <c r="C339" s="44"/>
      <c r="D339" s="44"/>
      <c r="E339" s="44"/>
      <c r="F339" s="45"/>
      <c r="G339" s="49"/>
      <c r="H339" s="49"/>
      <c r="I339" s="47" t="str">
        <f t="shared" si="1"/>
        <v/>
      </c>
      <c r="J339" s="47" t="str">
        <f>IF(E339='Hoja de Datos'!$C$7,-(G339),"")</f>
        <v/>
      </c>
      <c r="K339" s="48" t="str">
        <f>IF(E339='Hoja de Datos'!$C$7,"", IF(G339="","", -G339))
</f>
        <v/>
      </c>
      <c r="L339" s="44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ht="31.5" customHeight="1">
      <c r="A340" s="40"/>
      <c r="B340" s="44"/>
      <c r="C340" s="44"/>
      <c r="D340" s="44"/>
      <c r="E340" s="44"/>
      <c r="F340" s="45"/>
      <c r="G340" s="49"/>
      <c r="H340" s="49"/>
      <c r="I340" s="47" t="str">
        <f t="shared" si="1"/>
        <v/>
      </c>
      <c r="J340" s="47" t="str">
        <f>IF(E340='Hoja de Datos'!$C$7,-(G340),"")</f>
        <v/>
      </c>
      <c r="K340" s="48" t="str">
        <f>IF(E340='Hoja de Datos'!$C$7,"", IF(G340="","", -G340))
</f>
        <v/>
      </c>
      <c r="L340" s="44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ht="31.5" customHeight="1">
      <c r="A341" s="40"/>
      <c r="B341" s="44"/>
      <c r="C341" s="44"/>
      <c r="D341" s="44"/>
      <c r="E341" s="44"/>
      <c r="F341" s="45"/>
      <c r="G341" s="49"/>
      <c r="H341" s="49"/>
      <c r="I341" s="47" t="str">
        <f t="shared" si="1"/>
        <v/>
      </c>
      <c r="J341" s="47" t="str">
        <f>IF(E341='Hoja de Datos'!$C$7,-(G341),"")</f>
        <v/>
      </c>
      <c r="K341" s="48" t="str">
        <f>IF(E341='Hoja de Datos'!$C$7,"", IF(G341="","", -G341))
</f>
        <v/>
      </c>
      <c r="L341" s="44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ht="31.5" customHeight="1">
      <c r="A342" s="40"/>
      <c r="B342" s="44"/>
      <c r="C342" s="44"/>
      <c r="D342" s="44"/>
      <c r="E342" s="44"/>
      <c r="F342" s="45"/>
      <c r="G342" s="49"/>
      <c r="H342" s="49"/>
      <c r="I342" s="47" t="str">
        <f t="shared" si="1"/>
        <v/>
      </c>
      <c r="J342" s="47" t="str">
        <f>IF(E342='Hoja de Datos'!$C$7,-(G342),"")</f>
        <v/>
      </c>
      <c r="K342" s="48" t="str">
        <f>IF(E342='Hoja de Datos'!$C$7,"", IF(G342="","", -G342))
</f>
        <v/>
      </c>
      <c r="L342" s="44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ht="31.5" customHeight="1">
      <c r="A343" s="40"/>
      <c r="B343" s="44"/>
      <c r="C343" s="44"/>
      <c r="D343" s="44"/>
      <c r="E343" s="44"/>
      <c r="F343" s="45"/>
      <c r="G343" s="49"/>
      <c r="H343" s="49"/>
      <c r="I343" s="47" t="str">
        <f t="shared" si="1"/>
        <v/>
      </c>
      <c r="J343" s="47" t="str">
        <f>IF(E343='Hoja de Datos'!$C$7,-(G343),"")</f>
        <v/>
      </c>
      <c r="K343" s="48" t="str">
        <f>IF(E343='Hoja de Datos'!$C$7,"", IF(G343="","", -G343))
</f>
        <v/>
      </c>
      <c r="L343" s="44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ht="31.5" customHeight="1">
      <c r="A344" s="40"/>
      <c r="B344" s="44"/>
      <c r="C344" s="44"/>
      <c r="D344" s="44"/>
      <c r="E344" s="44"/>
      <c r="F344" s="45"/>
      <c r="G344" s="49"/>
      <c r="H344" s="49"/>
      <c r="I344" s="47" t="str">
        <f t="shared" si="1"/>
        <v/>
      </c>
      <c r="J344" s="47" t="str">
        <f>IF(E344='Hoja de Datos'!$C$7,-(G344),"")</f>
        <v/>
      </c>
      <c r="K344" s="48" t="str">
        <f>IF(E344='Hoja de Datos'!$C$7,"", IF(G344="","", -G344))
</f>
        <v/>
      </c>
      <c r="L344" s="44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ht="31.5" customHeight="1">
      <c r="A345" s="40"/>
      <c r="B345" s="44"/>
      <c r="C345" s="44"/>
      <c r="D345" s="44"/>
      <c r="E345" s="44"/>
      <c r="F345" s="45"/>
      <c r="G345" s="49"/>
      <c r="H345" s="49"/>
      <c r="I345" s="47" t="str">
        <f t="shared" si="1"/>
        <v/>
      </c>
      <c r="J345" s="47" t="str">
        <f>IF(E345='Hoja de Datos'!$C$7,-(G345),"")</f>
        <v/>
      </c>
      <c r="K345" s="48" t="str">
        <f>IF(E345='Hoja de Datos'!$C$7,"", IF(G345="","", -G345))
</f>
        <v/>
      </c>
      <c r="L345" s="44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ht="31.5" customHeight="1">
      <c r="A346" s="40"/>
      <c r="B346" s="44"/>
      <c r="C346" s="44"/>
      <c r="D346" s="44"/>
      <c r="E346" s="44"/>
      <c r="F346" s="45"/>
      <c r="G346" s="49"/>
      <c r="H346" s="49"/>
      <c r="I346" s="47" t="str">
        <f t="shared" si="1"/>
        <v/>
      </c>
      <c r="J346" s="47" t="str">
        <f>IF(E346='Hoja de Datos'!$C$7,-(G346),"")</f>
        <v/>
      </c>
      <c r="K346" s="48" t="str">
        <f>IF(E346='Hoja de Datos'!$C$7,"", IF(G346="","", -G346))
</f>
        <v/>
      </c>
      <c r="L346" s="44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ht="31.5" customHeight="1">
      <c r="A347" s="40"/>
      <c r="B347" s="44"/>
      <c r="C347" s="44"/>
      <c r="D347" s="44"/>
      <c r="E347" s="44"/>
      <c r="F347" s="45"/>
      <c r="G347" s="49"/>
      <c r="H347" s="49"/>
      <c r="I347" s="47" t="str">
        <f t="shared" si="1"/>
        <v/>
      </c>
      <c r="J347" s="47" t="str">
        <f>IF(E347='Hoja de Datos'!$C$7,-(G347),"")</f>
        <v/>
      </c>
      <c r="K347" s="48" t="str">
        <f>IF(E347='Hoja de Datos'!$C$7,"", IF(G347="","", -G347))
</f>
        <v/>
      </c>
      <c r="L347" s="44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ht="31.5" customHeight="1">
      <c r="A348" s="40"/>
      <c r="B348" s="44"/>
      <c r="C348" s="44"/>
      <c r="D348" s="44"/>
      <c r="E348" s="44"/>
      <c r="F348" s="45"/>
      <c r="G348" s="49"/>
      <c r="H348" s="49"/>
      <c r="I348" s="47" t="str">
        <f t="shared" si="1"/>
        <v/>
      </c>
      <c r="J348" s="47" t="str">
        <f>IF(E348='Hoja de Datos'!$C$7,-(G348),"")</f>
        <v/>
      </c>
      <c r="K348" s="48" t="str">
        <f>IF(E348='Hoja de Datos'!$C$7,"", IF(G348="","", -G348))
</f>
        <v/>
      </c>
      <c r="L348" s="44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ht="31.5" customHeight="1">
      <c r="A349" s="40"/>
      <c r="B349" s="44"/>
      <c r="C349" s="44"/>
      <c r="D349" s="44"/>
      <c r="E349" s="44"/>
      <c r="F349" s="45"/>
      <c r="G349" s="49"/>
      <c r="H349" s="49"/>
      <c r="I349" s="47" t="str">
        <f t="shared" si="1"/>
        <v/>
      </c>
      <c r="J349" s="47" t="str">
        <f>IF(E349='Hoja de Datos'!$C$7,-(G349),"")</f>
        <v/>
      </c>
      <c r="K349" s="48" t="str">
        <f>IF(E349='Hoja de Datos'!$C$7,"", IF(G349="","", -G349))
</f>
        <v/>
      </c>
      <c r="L349" s="44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ht="31.5" customHeight="1">
      <c r="A350" s="40"/>
      <c r="B350" s="44"/>
      <c r="C350" s="44"/>
      <c r="D350" s="44"/>
      <c r="E350" s="44"/>
      <c r="F350" s="45"/>
      <c r="G350" s="49"/>
      <c r="H350" s="49"/>
      <c r="I350" s="47" t="str">
        <f t="shared" si="1"/>
        <v/>
      </c>
      <c r="J350" s="47" t="str">
        <f>IF(E350='Hoja de Datos'!$C$7,-(G350),"")</f>
        <v/>
      </c>
      <c r="K350" s="48" t="str">
        <f>IF(E350='Hoja de Datos'!$C$7,"", IF(G350="","", -G350))
</f>
        <v/>
      </c>
      <c r="L350" s="44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ht="31.5" customHeight="1">
      <c r="A351" s="40"/>
      <c r="B351" s="44"/>
      <c r="C351" s="44"/>
      <c r="D351" s="44"/>
      <c r="E351" s="44"/>
      <c r="F351" s="45"/>
      <c r="G351" s="49"/>
      <c r="H351" s="49"/>
      <c r="I351" s="47" t="str">
        <f t="shared" si="1"/>
        <v/>
      </c>
      <c r="J351" s="47" t="str">
        <f>IF(E351='Hoja de Datos'!$C$7,-(G351),"")</f>
        <v/>
      </c>
      <c r="K351" s="48" t="str">
        <f>IF(E351='Hoja de Datos'!$C$7,"", IF(G351="","", -G351))
</f>
        <v/>
      </c>
      <c r="L351" s="44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ht="31.5" customHeight="1">
      <c r="A352" s="40"/>
      <c r="B352" s="44"/>
      <c r="C352" s="44"/>
      <c r="D352" s="44"/>
      <c r="E352" s="44"/>
      <c r="F352" s="45"/>
      <c r="G352" s="49"/>
      <c r="H352" s="49"/>
      <c r="I352" s="47" t="str">
        <f t="shared" si="1"/>
        <v/>
      </c>
      <c r="J352" s="47" t="str">
        <f>IF(E352='Hoja de Datos'!$C$7,-(G352),"")</f>
        <v/>
      </c>
      <c r="K352" s="48" t="str">
        <f>IF(E352='Hoja de Datos'!$C$7,"", IF(G352="","", -G352))
</f>
        <v/>
      </c>
      <c r="L352" s="44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ht="31.5" customHeight="1">
      <c r="A353" s="40"/>
      <c r="B353" s="44"/>
      <c r="C353" s="44"/>
      <c r="D353" s="44"/>
      <c r="E353" s="44"/>
      <c r="F353" s="45"/>
      <c r="G353" s="49"/>
      <c r="H353" s="49"/>
      <c r="I353" s="47" t="str">
        <f t="shared" si="1"/>
        <v/>
      </c>
      <c r="J353" s="47" t="str">
        <f>IF(E353='Hoja de Datos'!$C$7,-(G353),"")</f>
        <v/>
      </c>
      <c r="K353" s="48" t="str">
        <f>IF(E353='Hoja de Datos'!$C$7,"", IF(G353="","", -G353))
</f>
        <v/>
      </c>
      <c r="L353" s="44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ht="31.5" customHeight="1">
      <c r="A354" s="40"/>
      <c r="B354" s="44"/>
      <c r="C354" s="44"/>
      <c r="D354" s="44"/>
      <c r="E354" s="44"/>
      <c r="F354" s="45"/>
      <c r="G354" s="49"/>
      <c r="H354" s="49"/>
      <c r="I354" s="47" t="str">
        <f t="shared" si="1"/>
        <v/>
      </c>
      <c r="J354" s="47" t="str">
        <f>IF(E354='Hoja de Datos'!$C$7,-(G354),"")</f>
        <v/>
      </c>
      <c r="K354" s="48" t="str">
        <f>IF(E354='Hoja de Datos'!$C$7,"", IF(G354="","", -G354))
</f>
        <v/>
      </c>
      <c r="L354" s="44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ht="31.5" customHeight="1">
      <c r="A355" s="40"/>
      <c r="B355" s="44"/>
      <c r="C355" s="44"/>
      <c r="D355" s="44"/>
      <c r="E355" s="44"/>
      <c r="F355" s="45"/>
      <c r="G355" s="49"/>
      <c r="H355" s="49"/>
      <c r="I355" s="47" t="str">
        <f t="shared" si="1"/>
        <v/>
      </c>
      <c r="J355" s="47" t="str">
        <f>IF(E355='Hoja de Datos'!$C$7,-(G355),"")</f>
        <v/>
      </c>
      <c r="K355" s="48" t="str">
        <f>IF(E355='Hoja de Datos'!$C$7,"", IF(G355="","", -G355))
</f>
        <v/>
      </c>
      <c r="L355" s="44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ht="31.5" customHeight="1">
      <c r="A356" s="40"/>
      <c r="B356" s="44"/>
      <c r="C356" s="44"/>
      <c r="D356" s="44"/>
      <c r="E356" s="44"/>
      <c r="F356" s="45"/>
      <c r="G356" s="49"/>
      <c r="H356" s="49"/>
      <c r="I356" s="47" t="str">
        <f t="shared" si="1"/>
        <v/>
      </c>
      <c r="J356" s="47" t="str">
        <f>IF(E356='Hoja de Datos'!$C$7,-(G356),"")</f>
        <v/>
      </c>
      <c r="K356" s="48" t="str">
        <f>IF(E356='Hoja de Datos'!$C$7,"", IF(G356="","", -G356))
</f>
        <v/>
      </c>
      <c r="L356" s="44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ht="31.5" customHeight="1">
      <c r="A357" s="40"/>
      <c r="B357" s="44"/>
      <c r="C357" s="44"/>
      <c r="D357" s="44"/>
      <c r="E357" s="44"/>
      <c r="F357" s="45"/>
      <c r="G357" s="49"/>
      <c r="H357" s="49"/>
      <c r="I357" s="47" t="str">
        <f t="shared" si="1"/>
        <v/>
      </c>
      <c r="J357" s="47" t="str">
        <f>IF(E357='Hoja de Datos'!$C$7,-(G357),"")</f>
        <v/>
      </c>
      <c r="K357" s="48" t="str">
        <f>IF(E357='Hoja de Datos'!$C$7,"", IF(G357="","", -G357))
</f>
        <v/>
      </c>
      <c r="L357" s="44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ht="31.5" customHeight="1">
      <c r="A358" s="40"/>
      <c r="B358" s="44"/>
      <c r="C358" s="44"/>
      <c r="D358" s="44"/>
      <c r="E358" s="44"/>
      <c r="F358" s="45"/>
      <c r="G358" s="49"/>
      <c r="H358" s="49"/>
      <c r="I358" s="47" t="str">
        <f t="shared" si="1"/>
        <v/>
      </c>
      <c r="J358" s="47" t="str">
        <f>IF(E358='Hoja de Datos'!$C$7,-(G358),"")</f>
        <v/>
      </c>
      <c r="K358" s="48" t="str">
        <f>IF(E358='Hoja de Datos'!$C$7,"", IF(G358="","", -G358))
</f>
        <v/>
      </c>
      <c r="L358" s="44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ht="31.5" customHeight="1">
      <c r="A359" s="40"/>
      <c r="B359" s="44"/>
      <c r="C359" s="44"/>
      <c r="D359" s="44"/>
      <c r="E359" s="44"/>
      <c r="F359" s="45"/>
      <c r="G359" s="49"/>
      <c r="H359" s="49"/>
      <c r="I359" s="47" t="str">
        <f t="shared" si="1"/>
        <v/>
      </c>
      <c r="J359" s="47" t="str">
        <f>IF(E359='Hoja de Datos'!$C$7,-(G359),"")</f>
        <v/>
      </c>
      <c r="K359" s="48" t="str">
        <f>IF(E359='Hoja de Datos'!$C$7,"", IF(G359="","", -G359))
</f>
        <v/>
      </c>
      <c r="L359" s="44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ht="31.5" customHeight="1">
      <c r="A360" s="40"/>
      <c r="B360" s="44"/>
      <c r="C360" s="44"/>
      <c r="D360" s="44"/>
      <c r="E360" s="44"/>
      <c r="F360" s="45"/>
      <c r="G360" s="49"/>
      <c r="H360" s="49"/>
      <c r="I360" s="47" t="str">
        <f t="shared" si="1"/>
        <v/>
      </c>
      <c r="J360" s="47" t="str">
        <f>IF(E360='Hoja de Datos'!$C$7,-(G360),"")</f>
        <v/>
      </c>
      <c r="K360" s="48" t="str">
        <f>IF(E360='Hoja de Datos'!$C$7,"", IF(G360="","", -G360))
</f>
        <v/>
      </c>
      <c r="L360" s="44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ht="31.5" customHeight="1">
      <c r="A361" s="40"/>
      <c r="B361" s="44"/>
      <c r="C361" s="44"/>
      <c r="D361" s="44"/>
      <c r="E361" s="44"/>
      <c r="F361" s="45"/>
      <c r="G361" s="49"/>
      <c r="H361" s="49"/>
      <c r="I361" s="47" t="str">
        <f t="shared" si="1"/>
        <v/>
      </c>
      <c r="J361" s="47" t="str">
        <f>IF(E361='Hoja de Datos'!$C$7,-(G361),"")</f>
        <v/>
      </c>
      <c r="K361" s="48" t="str">
        <f>IF(E361='Hoja de Datos'!$C$7,"", IF(G361="","", -G361))
</f>
        <v/>
      </c>
      <c r="L361" s="44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ht="31.5" customHeight="1">
      <c r="A362" s="40"/>
      <c r="B362" s="44"/>
      <c r="C362" s="44"/>
      <c r="D362" s="44"/>
      <c r="E362" s="44"/>
      <c r="F362" s="45"/>
      <c r="G362" s="49"/>
      <c r="H362" s="49"/>
      <c r="I362" s="47" t="str">
        <f t="shared" si="1"/>
        <v/>
      </c>
      <c r="J362" s="47" t="str">
        <f>IF(E362='Hoja de Datos'!$C$7,-(G362),"")</f>
        <v/>
      </c>
      <c r="K362" s="48" t="str">
        <f>IF(E362='Hoja de Datos'!$C$7,"", IF(G362="","", -G362))
</f>
        <v/>
      </c>
      <c r="L362" s="44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ht="31.5" customHeight="1">
      <c r="A363" s="40"/>
      <c r="B363" s="44"/>
      <c r="C363" s="44"/>
      <c r="D363" s="44"/>
      <c r="E363" s="44"/>
      <c r="F363" s="45"/>
      <c r="G363" s="49"/>
      <c r="H363" s="49"/>
      <c r="I363" s="47" t="str">
        <f t="shared" si="1"/>
        <v/>
      </c>
      <c r="J363" s="47" t="str">
        <f>IF(E363='Hoja de Datos'!$C$7,-(G363),"")</f>
        <v/>
      </c>
      <c r="K363" s="48" t="str">
        <f>IF(E363='Hoja de Datos'!$C$7,"", IF(G363="","", -G363))
</f>
        <v/>
      </c>
      <c r="L363" s="44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ht="31.5" customHeight="1">
      <c r="A364" s="40"/>
      <c r="B364" s="44"/>
      <c r="C364" s="44"/>
      <c r="D364" s="44"/>
      <c r="E364" s="44"/>
      <c r="F364" s="45"/>
      <c r="G364" s="49"/>
      <c r="H364" s="49"/>
      <c r="I364" s="47" t="str">
        <f t="shared" si="1"/>
        <v/>
      </c>
      <c r="J364" s="47" t="str">
        <f>IF(E364='Hoja de Datos'!$C$7,-(G364),"")</f>
        <v/>
      </c>
      <c r="K364" s="48" t="str">
        <f>IF(E364='Hoja de Datos'!$C$7,"", IF(G364="","", -G364))
</f>
        <v/>
      </c>
      <c r="L364" s="44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ht="31.5" customHeight="1">
      <c r="A365" s="40"/>
      <c r="B365" s="44"/>
      <c r="C365" s="44"/>
      <c r="D365" s="44"/>
      <c r="E365" s="44"/>
      <c r="F365" s="45"/>
      <c r="G365" s="49"/>
      <c r="H365" s="49"/>
      <c r="I365" s="47" t="str">
        <f t="shared" si="1"/>
        <v/>
      </c>
      <c r="J365" s="47" t="str">
        <f>IF(E365='Hoja de Datos'!$C$7,-(G365),"")</f>
        <v/>
      </c>
      <c r="K365" s="48" t="str">
        <f>IF(E365='Hoja de Datos'!$C$7,"", IF(G365="","", -G365))
</f>
        <v/>
      </c>
      <c r="L365" s="44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ht="31.5" customHeight="1">
      <c r="A366" s="40"/>
      <c r="B366" s="44"/>
      <c r="C366" s="44"/>
      <c r="D366" s="44"/>
      <c r="E366" s="44"/>
      <c r="F366" s="45"/>
      <c r="G366" s="49"/>
      <c r="H366" s="49"/>
      <c r="I366" s="47" t="str">
        <f t="shared" si="1"/>
        <v/>
      </c>
      <c r="J366" s="47" t="str">
        <f>IF(E366='Hoja de Datos'!$C$7,-(G366),"")</f>
        <v/>
      </c>
      <c r="K366" s="48" t="str">
        <f>IF(E366='Hoja de Datos'!$C$7,"", IF(G366="","", -G366))
</f>
        <v/>
      </c>
      <c r="L366" s="44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ht="31.5" customHeight="1">
      <c r="A367" s="40"/>
      <c r="B367" s="44"/>
      <c r="C367" s="44"/>
      <c r="D367" s="44"/>
      <c r="E367" s="44"/>
      <c r="F367" s="45"/>
      <c r="G367" s="49"/>
      <c r="H367" s="49"/>
      <c r="I367" s="47" t="str">
        <f t="shared" si="1"/>
        <v/>
      </c>
      <c r="J367" s="47" t="str">
        <f>IF(E367='Hoja de Datos'!$C$7,-(G367),"")</f>
        <v/>
      </c>
      <c r="K367" s="48" t="str">
        <f>IF(E367='Hoja de Datos'!$C$7,"", IF(G367="","", -G367))
</f>
        <v/>
      </c>
      <c r="L367" s="44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ht="31.5" customHeight="1">
      <c r="A368" s="40"/>
      <c r="B368" s="44"/>
      <c r="C368" s="44"/>
      <c r="D368" s="44"/>
      <c r="E368" s="44"/>
      <c r="F368" s="45"/>
      <c r="G368" s="49"/>
      <c r="H368" s="49"/>
      <c r="I368" s="47" t="str">
        <f t="shared" si="1"/>
        <v/>
      </c>
      <c r="J368" s="47" t="str">
        <f>IF(E368='Hoja de Datos'!$C$7,-(G368),"")</f>
        <v/>
      </c>
      <c r="K368" s="48" t="str">
        <f>IF(E368='Hoja de Datos'!$C$7,"", IF(G368="","", -G368))
</f>
        <v/>
      </c>
      <c r="L368" s="44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ht="31.5" customHeight="1">
      <c r="A369" s="40"/>
      <c r="B369" s="44"/>
      <c r="C369" s="44"/>
      <c r="D369" s="44"/>
      <c r="E369" s="44"/>
      <c r="F369" s="45"/>
      <c r="G369" s="49"/>
      <c r="H369" s="49"/>
      <c r="I369" s="47" t="str">
        <f t="shared" si="1"/>
        <v/>
      </c>
      <c r="J369" s="47" t="str">
        <f>IF(E369='Hoja de Datos'!$C$7,-(G369),"")</f>
        <v/>
      </c>
      <c r="K369" s="48" t="str">
        <f>IF(E369='Hoja de Datos'!$C$7,"", IF(G369="","", -G369))
</f>
        <v/>
      </c>
      <c r="L369" s="44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ht="31.5" customHeight="1">
      <c r="A370" s="40"/>
      <c r="B370" s="44"/>
      <c r="C370" s="44"/>
      <c r="D370" s="44"/>
      <c r="E370" s="44"/>
      <c r="F370" s="45"/>
      <c r="G370" s="49"/>
      <c r="H370" s="49"/>
      <c r="I370" s="47" t="str">
        <f t="shared" si="1"/>
        <v/>
      </c>
      <c r="J370" s="47" t="str">
        <f>IF(E370='Hoja de Datos'!$C$7,-(G370),"")</f>
        <v/>
      </c>
      <c r="K370" s="48" t="str">
        <f>IF(E370='Hoja de Datos'!$C$7,"", IF(G370="","", -G370))
</f>
        <v/>
      </c>
      <c r="L370" s="44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ht="31.5" customHeight="1">
      <c r="A371" s="40"/>
      <c r="B371" s="44"/>
      <c r="C371" s="44"/>
      <c r="D371" s="44"/>
      <c r="E371" s="44"/>
      <c r="F371" s="45"/>
      <c r="G371" s="49"/>
      <c r="H371" s="49"/>
      <c r="I371" s="47" t="str">
        <f t="shared" si="1"/>
        <v/>
      </c>
      <c r="J371" s="47" t="str">
        <f>IF(E371='Hoja de Datos'!$C$7,-(G371),"")</f>
        <v/>
      </c>
      <c r="K371" s="48" t="str">
        <f>IF(E371='Hoja de Datos'!$C$7,"", IF(G371="","", -G371))
</f>
        <v/>
      </c>
      <c r="L371" s="44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ht="31.5" customHeight="1">
      <c r="A372" s="40"/>
      <c r="B372" s="44"/>
      <c r="C372" s="44"/>
      <c r="D372" s="44"/>
      <c r="E372" s="44"/>
      <c r="F372" s="45"/>
      <c r="G372" s="49"/>
      <c r="H372" s="49"/>
      <c r="I372" s="47" t="str">
        <f t="shared" si="1"/>
        <v/>
      </c>
      <c r="J372" s="47" t="str">
        <f>IF(E372='Hoja de Datos'!$C$7,-(G372),"")</f>
        <v/>
      </c>
      <c r="K372" s="48" t="str">
        <f>IF(E372='Hoja de Datos'!$C$7,"", IF(G372="","", -G372))
</f>
        <v/>
      </c>
      <c r="L372" s="44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ht="31.5" customHeight="1">
      <c r="A373" s="40"/>
      <c r="B373" s="44"/>
      <c r="C373" s="44"/>
      <c r="D373" s="44"/>
      <c r="E373" s="44"/>
      <c r="F373" s="45"/>
      <c r="G373" s="49"/>
      <c r="H373" s="49"/>
      <c r="I373" s="47" t="str">
        <f t="shared" si="1"/>
        <v/>
      </c>
      <c r="J373" s="47" t="str">
        <f>IF(E373='Hoja de Datos'!$C$7,-(G373),"")</f>
        <v/>
      </c>
      <c r="K373" s="48" t="str">
        <f>IF(E373='Hoja de Datos'!$C$7,"", IF(G373="","", -G373))
</f>
        <v/>
      </c>
      <c r="L373" s="44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ht="31.5" customHeight="1">
      <c r="A374" s="40"/>
      <c r="B374" s="44"/>
      <c r="C374" s="44"/>
      <c r="D374" s="44"/>
      <c r="E374" s="44"/>
      <c r="F374" s="45"/>
      <c r="G374" s="49"/>
      <c r="H374" s="49"/>
      <c r="I374" s="47" t="str">
        <f t="shared" si="1"/>
        <v/>
      </c>
      <c r="J374" s="47" t="str">
        <f>IF(E374='Hoja de Datos'!$C$7,-(G374),"")</f>
        <v/>
      </c>
      <c r="K374" s="48" t="str">
        <f>IF(E374='Hoja de Datos'!$C$7,"", IF(G374="","", -G374))
</f>
        <v/>
      </c>
      <c r="L374" s="44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ht="31.5" customHeight="1">
      <c r="A375" s="40"/>
      <c r="B375" s="44"/>
      <c r="C375" s="44"/>
      <c r="D375" s="44"/>
      <c r="E375" s="44"/>
      <c r="F375" s="45"/>
      <c r="G375" s="49"/>
      <c r="H375" s="49"/>
      <c r="I375" s="47" t="str">
        <f t="shared" si="1"/>
        <v/>
      </c>
      <c r="J375" s="47" t="str">
        <f>IF(E375='Hoja de Datos'!$C$7,-(G375),"")</f>
        <v/>
      </c>
      <c r="K375" s="48" t="str">
        <f>IF(E375='Hoja de Datos'!$C$7,"", IF(G375="","", -G375))
</f>
        <v/>
      </c>
      <c r="L375" s="44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ht="31.5" customHeight="1">
      <c r="A376" s="40"/>
      <c r="B376" s="44"/>
      <c r="C376" s="44"/>
      <c r="D376" s="44"/>
      <c r="E376" s="44"/>
      <c r="F376" s="45"/>
      <c r="G376" s="49"/>
      <c r="H376" s="49"/>
      <c r="I376" s="47" t="str">
        <f t="shared" si="1"/>
        <v/>
      </c>
      <c r="J376" s="47" t="str">
        <f>IF(E376='Hoja de Datos'!$C$7,-(G376),"")</f>
        <v/>
      </c>
      <c r="K376" s="48" t="str">
        <f>IF(E376='Hoja de Datos'!$C$7,"", IF(G376="","", -G376))
</f>
        <v/>
      </c>
      <c r="L376" s="44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ht="31.5" customHeight="1">
      <c r="A377" s="40"/>
      <c r="B377" s="44"/>
      <c r="C377" s="44"/>
      <c r="D377" s="44"/>
      <c r="E377" s="44"/>
      <c r="F377" s="45"/>
      <c r="G377" s="49"/>
      <c r="H377" s="49"/>
      <c r="I377" s="47" t="str">
        <f t="shared" si="1"/>
        <v/>
      </c>
      <c r="J377" s="47" t="str">
        <f>IF(E377='Hoja de Datos'!$C$7,-(G377),"")</f>
        <v/>
      </c>
      <c r="K377" s="48" t="str">
        <f>IF(E377='Hoja de Datos'!$C$7,"", IF(G377="","", -G377))
</f>
        <v/>
      </c>
      <c r="L377" s="44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ht="31.5" customHeight="1">
      <c r="A378" s="40"/>
      <c r="B378" s="44"/>
      <c r="C378" s="44"/>
      <c r="D378" s="44"/>
      <c r="E378" s="44"/>
      <c r="F378" s="45"/>
      <c r="G378" s="49"/>
      <c r="H378" s="49"/>
      <c r="I378" s="47" t="str">
        <f t="shared" si="1"/>
        <v/>
      </c>
      <c r="J378" s="47" t="str">
        <f>IF(E378='Hoja de Datos'!$C$7,-(G378),"")</f>
        <v/>
      </c>
      <c r="K378" s="48" t="str">
        <f>IF(E378='Hoja de Datos'!$C$7,"", IF(G378="","", -G378))
</f>
        <v/>
      </c>
      <c r="L378" s="44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ht="31.5" customHeight="1">
      <c r="A379" s="40"/>
      <c r="B379" s="44"/>
      <c r="C379" s="44"/>
      <c r="D379" s="44"/>
      <c r="E379" s="44"/>
      <c r="F379" s="45"/>
      <c r="G379" s="49"/>
      <c r="H379" s="49"/>
      <c r="I379" s="47" t="str">
        <f t="shared" si="1"/>
        <v/>
      </c>
      <c r="J379" s="47" t="str">
        <f>IF(E379='Hoja de Datos'!$C$7,-(G379),"")</f>
        <v/>
      </c>
      <c r="K379" s="48" t="str">
        <f>IF(E379='Hoja de Datos'!$C$7,"", IF(G379="","", -G379))
</f>
        <v/>
      </c>
      <c r="L379" s="44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ht="31.5" customHeight="1">
      <c r="A380" s="40"/>
      <c r="B380" s="44"/>
      <c r="C380" s="44"/>
      <c r="D380" s="44"/>
      <c r="E380" s="44"/>
      <c r="F380" s="45"/>
      <c r="G380" s="49"/>
      <c r="H380" s="49"/>
      <c r="I380" s="47" t="str">
        <f t="shared" si="1"/>
        <v/>
      </c>
      <c r="J380" s="47" t="str">
        <f>IF(E380='Hoja de Datos'!$C$7,-(G380),"")</f>
        <v/>
      </c>
      <c r="K380" s="48" t="str">
        <f>IF(E380='Hoja de Datos'!$C$7,"", IF(G380="","", -G380))
</f>
        <v/>
      </c>
      <c r="L380" s="44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ht="31.5" customHeight="1">
      <c r="A381" s="40"/>
      <c r="B381" s="44"/>
      <c r="C381" s="44"/>
      <c r="D381" s="44"/>
      <c r="E381" s="44"/>
      <c r="F381" s="45"/>
      <c r="G381" s="49"/>
      <c r="H381" s="49"/>
      <c r="I381" s="47" t="str">
        <f t="shared" si="1"/>
        <v/>
      </c>
      <c r="J381" s="47" t="str">
        <f>IF(E381='Hoja de Datos'!$C$7,-(G381),"")</f>
        <v/>
      </c>
      <c r="K381" s="48" t="str">
        <f>IF(E381='Hoja de Datos'!$C$7,"", IF(G381="","", -G381))
</f>
        <v/>
      </c>
      <c r="L381" s="44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ht="31.5" customHeight="1">
      <c r="A382" s="40"/>
      <c r="B382" s="44"/>
      <c r="C382" s="44"/>
      <c r="D382" s="44"/>
      <c r="E382" s="44"/>
      <c r="F382" s="45"/>
      <c r="G382" s="49"/>
      <c r="H382" s="49"/>
      <c r="I382" s="47" t="str">
        <f t="shared" si="1"/>
        <v/>
      </c>
      <c r="J382" s="47" t="str">
        <f>IF(E382='Hoja de Datos'!$C$7,-(G382),"")</f>
        <v/>
      </c>
      <c r="K382" s="48" t="str">
        <f>IF(E382='Hoja de Datos'!$C$7,"", IF(G382="","", -G382))
</f>
        <v/>
      </c>
      <c r="L382" s="44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ht="31.5" customHeight="1">
      <c r="A383" s="40"/>
      <c r="B383" s="44"/>
      <c r="C383" s="44"/>
      <c r="D383" s="44"/>
      <c r="E383" s="44"/>
      <c r="F383" s="45"/>
      <c r="G383" s="49"/>
      <c r="H383" s="49"/>
      <c r="I383" s="47" t="str">
        <f t="shared" si="1"/>
        <v/>
      </c>
      <c r="J383" s="47" t="str">
        <f>IF(E383='Hoja de Datos'!$C$7,-(G383),"")</f>
        <v/>
      </c>
      <c r="K383" s="48" t="str">
        <f>IF(E383='Hoja de Datos'!$C$7,"", IF(G383="","", -G383))
</f>
        <v/>
      </c>
      <c r="L383" s="44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ht="31.5" customHeight="1">
      <c r="A384" s="40"/>
      <c r="B384" s="44"/>
      <c r="C384" s="44"/>
      <c r="D384" s="44"/>
      <c r="E384" s="44"/>
      <c r="F384" s="45"/>
      <c r="G384" s="49"/>
      <c r="H384" s="49"/>
      <c r="I384" s="47" t="str">
        <f t="shared" si="1"/>
        <v/>
      </c>
      <c r="J384" s="47" t="str">
        <f>IF(E384='Hoja de Datos'!$C$7,-(G384),"")</f>
        <v/>
      </c>
      <c r="K384" s="48" t="str">
        <f>IF(E384='Hoja de Datos'!$C$7,"", IF(G384="","", -G384))
</f>
        <v/>
      </c>
      <c r="L384" s="44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ht="31.5" customHeight="1">
      <c r="A385" s="40"/>
      <c r="B385" s="44"/>
      <c r="C385" s="44"/>
      <c r="D385" s="44"/>
      <c r="E385" s="44"/>
      <c r="F385" s="45"/>
      <c r="G385" s="49"/>
      <c r="H385" s="49"/>
      <c r="I385" s="47" t="str">
        <f t="shared" si="1"/>
        <v/>
      </c>
      <c r="J385" s="47" t="str">
        <f>IF(E385='Hoja de Datos'!$C$7,-(G385),"")</f>
        <v/>
      </c>
      <c r="K385" s="48" t="str">
        <f>IF(E385='Hoja de Datos'!$C$7,"", IF(G385="","", -G385))
</f>
        <v/>
      </c>
      <c r="L385" s="44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ht="31.5" customHeight="1">
      <c r="A386" s="40"/>
      <c r="B386" s="44"/>
      <c r="C386" s="44"/>
      <c r="D386" s="44"/>
      <c r="E386" s="44"/>
      <c r="F386" s="45"/>
      <c r="G386" s="49"/>
      <c r="H386" s="49"/>
      <c r="I386" s="47" t="str">
        <f t="shared" si="1"/>
        <v/>
      </c>
      <c r="J386" s="47" t="str">
        <f>IF(E386='Hoja de Datos'!$C$7,-(G386),"")</f>
        <v/>
      </c>
      <c r="K386" s="48" t="str">
        <f>IF(E386='Hoja de Datos'!$C$7,"", IF(G386="","", -G386))
</f>
        <v/>
      </c>
      <c r="L386" s="44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ht="31.5" customHeight="1">
      <c r="A387" s="40"/>
      <c r="B387" s="44"/>
      <c r="C387" s="44"/>
      <c r="D387" s="44"/>
      <c r="E387" s="44"/>
      <c r="F387" s="45"/>
      <c r="G387" s="49"/>
      <c r="H387" s="49"/>
      <c r="I387" s="47" t="str">
        <f t="shared" si="1"/>
        <v/>
      </c>
      <c r="J387" s="47" t="str">
        <f>IF(E387='Hoja de Datos'!$C$7,-(G387),"")</f>
        <v/>
      </c>
      <c r="K387" s="48" t="str">
        <f>IF(E387='Hoja de Datos'!$C$7,"", IF(G387="","", -G387))
</f>
        <v/>
      </c>
      <c r="L387" s="44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ht="31.5" customHeight="1">
      <c r="A388" s="40"/>
      <c r="B388" s="44"/>
      <c r="C388" s="44"/>
      <c r="D388" s="44"/>
      <c r="E388" s="44"/>
      <c r="F388" s="45"/>
      <c r="G388" s="49"/>
      <c r="H388" s="49"/>
      <c r="I388" s="47" t="str">
        <f t="shared" si="1"/>
        <v/>
      </c>
      <c r="J388" s="47" t="str">
        <f>IF(E388='Hoja de Datos'!$C$7,-(G388),"")</f>
        <v/>
      </c>
      <c r="K388" s="48" t="str">
        <f>IF(E388='Hoja de Datos'!$C$7,"", IF(G388="","", -G388))
</f>
        <v/>
      </c>
      <c r="L388" s="44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ht="31.5" customHeight="1">
      <c r="A389" s="40"/>
      <c r="B389" s="44"/>
      <c r="C389" s="44"/>
      <c r="D389" s="44"/>
      <c r="E389" s="44"/>
      <c r="F389" s="45"/>
      <c r="G389" s="49"/>
      <c r="H389" s="49"/>
      <c r="I389" s="47" t="str">
        <f t="shared" si="1"/>
        <v/>
      </c>
      <c r="J389" s="47" t="str">
        <f>IF(E389='Hoja de Datos'!$C$7,-(G389),"")</f>
        <v/>
      </c>
      <c r="K389" s="48" t="str">
        <f>IF(E389='Hoja de Datos'!$C$7,"", IF(G389="","", -G389))
</f>
        <v/>
      </c>
      <c r="L389" s="44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ht="31.5" customHeight="1">
      <c r="A390" s="40"/>
      <c r="B390" s="44"/>
      <c r="C390" s="44"/>
      <c r="D390" s="44"/>
      <c r="E390" s="44"/>
      <c r="F390" s="45"/>
      <c r="G390" s="49"/>
      <c r="H390" s="49"/>
      <c r="I390" s="47" t="str">
        <f t="shared" si="1"/>
        <v/>
      </c>
      <c r="J390" s="47" t="str">
        <f>IF(E390='Hoja de Datos'!$C$7,-(G390),"")</f>
        <v/>
      </c>
      <c r="K390" s="48" t="str">
        <f>IF(E390='Hoja de Datos'!$C$7,"", IF(G390="","", -G390))
</f>
        <v/>
      </c>
      <c r="L390" s="44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ht="31.5" customHeight="1">
      <c r="A391" s="40"/>
      <c r="B391" s="44"/>
      <c r="C391" s="44"/>
      <c r="D391" s="44"/>
      <c r="E391" s="44"/>
      <c r="F391" s="45"/>
      <c r="G391" s="49"/>
      <c r="H391" s="49"/>
      <c r="I391" s="47" t="str">
        <f t="shared" si="1"/>
        <v/>
      </c>
      <c r="J391" s="47" t="str">
        <f>IF(E391='Hoja de Datos'!$C$7,-(G391),"")</f>
        <v/>
      </c>
      <c r="K391" s="48" t="str">
        <f>IF(E391='Hoja de Datos'!$C$7,"", IF(G391="","", -G391))
</f>
        <v/>
      </c>
      <c r="L391" s="44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ht="31.5" customHeight="1">
      <c r="A392" s="40"/>
      <c r="B392" s="44"/>
      <c r="C392" s="44"/>
      <c r="D392" s="44"/>
      <c r="E392" s="44"/>
      <c r="F392" s="45"/>
      <c r="G392" s="49"/>
      <c r="H392" s="49"/>
      <c r="I392" s="47" t="str">
        <f t="shared" si="1"/>
        <v/>
      </c>
      <c r="J392" s="47" t="str">
        <f>IF(E392='Hoja de Datos'!$C$7,-(G392),"")</f>
        <v/>
      </c>
      <c r="K392" s="48" t="str">
        <f>IF(E392='Hoja de Datos'!$C$7,"", IF(G392="","", -G392))
</f>
        <v/>
      </c>
      <c r="L392" s="44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ht="31.5" customHeight="1">
      <c r="A393" s="40"/>
      <c r="B393" s="44"/>
      <c r="C393" s="44"/>
      <c r="D393" s="44"/>
      <c r="E393" s="44"/>
      <c r="F393" s="45"/>
      <c r="G393" s="49"/>
      <c r="H393" s="49"/>
      <c r="I393" s="47" t="str">
        <f t="shared" si="1"/>
        <v/>
      </c>
      <c r="J393" s="47" t="str">
        <f>IF(E393='Hoja de Datos'!$C$7,-(G393),"")</f>
        <v/>
      </c>
      <c r="K393" s="48" t="str">
        <f>IF(E393='Hoja de Datos'!$C$7,"", IF(G393="","", -G393))
</f>
        <v/>
      </c>
      <c r="L393" s="44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ht="31.5" customHeight="1">
      <c r="A394" s="40"/>
      <c r="B394" s="44"/>
      <c r="C394" s="44"/>
      <c r="D394" s="44"/>
      <c r="E394" s="44"/>
      <c r="F394" s="45"/>
      <c r="G394" s="49"/>
      <c r="H394" s="49"/>
      <c r="I394" s="47" t="str">
        <f t="shared" si="1"/>
        <v/>
      </c>
      <c r="J394" s="47" t="str">
        <f>IF(E394='Hoja de Datos'!$C$7,-(G394),"")</f>
        <v/>
      </c>
      <c r="K394" s="48" t="str">
        <f>IF(E394='Hoja de Datos'!$C$7,"", IF(G394="","", -G394))
</f>
        <v/>
      </c>
      <c r="L394" s="44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ht="31.5" customHeight="1">
      <c r="A395" s="40"/>
      <c r="B395" s="44"/>
      <c r="C395" s="44"/>
      <c r="D395" s="44"/>
      <c r="E395" s="44"/>
      <c r="F395" s="45"/>
      <c r="G395" s="49"/>
      <c r="H395" s="49"/>
      <c r="I395" s="47" t="str">
        <f t="shared" si="1"/>
        <v/>
      </c>
      <c r="J395" s="47" t="str">
        <f>IF(E395='Hoja de Datos'!$C$7,-(G395),"")</f>
        <v/>
      </c>
      <c r="K395" s="48" t="str">
        <f>IF(E395='Hoja de Datos'!$C$7,"", IF(G395="","", -G395))
</f>
        <v/>
      </c>
      <c r="L395" s="44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ht="31.5" customHeight="1">
      <c r="A396" s="40"/>
      <c r="B396" s="44"/>
      <c r="C396" s="44"/>
      <c r="D396" s="44"/>
      <c r="E396" s="44"/>
      <c r="F396" s="45"/>
      <c r="G396" s="49"/>
      <c r="H396" s="49"/>
      <c r="I396" s="47" t="str">
        <f t="shared" si="1"/>
        <v/>
      </c>
      <c r="J396" s="47" t="str">
        <f>IF(E396='Hoja de Datos'!$C$7,-(G396),"")</f>
        <v/>
      </c>
      <c r="K396" s="48" t="str">
        <f>IF(E396='Hoja de Datos'!$C$7,"", IF(G396="","", -G396))
</f>
        <v/>
      </c>
      <c r="L396" s="44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ht="31.5" customHeight="1">
      <c r="A397" s="40"/>
      <c r="B397" s="44"/>
      <c r="C397" s="44"/>
      <c r="D397" s="44"/>
      <c r="E397" s="44"/>
      <c r="F397" s="45"/>
      <c r="G397" s="49"/>
      <c r="H397" s="49"/>
      <c r="I397" s="47" t="str">
        <f t="shared" si="1"/>
        <v/>
      </c>
      <c r="J397" s="47" t="str">
        <f>IF(E397='Hoja de Datos'!$C$7,-(G397),"")</f>
        <v/>
      </c>
      <c r="K397" s="48" t="str">
        <f>IF(E397='Hoja de Datos'!$C$7,"", IF(G397="","", -G397))
</f>
        <v/>
      </c>
      <c r="L397" s="44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ht="31.5" customHeight="1">
      <c r="A398" s="40"/>
      <c r="B398" s="44"/>
      <c r="C398" s="44"/>
      <c r="D398" s="44"/>
      <c r="E398" s="44"/>
      <c r="F398" s="45"/>
      <c r="G398" s="49"/>
      <c r="H398" s="49"/>
      <c r="I398" s="47" t="str">
        <f t="shared" si="1"/>
        <v/>
      </c>
      <c r="J398" s="47" t="str">
        <f>IF(E398='Hoja de Datos'!$C$7,-(G398),"")</f>
        <v/>
      </c>
      <c r="K398" s="48" t="str">
        <f>IF(E398='Hoja de Datos'!$C$7,"", IF(G398="","", -G398))
</f>
        <v/>
      </c>
      <c r="L398" s="44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ht="31.5" customHeight="1">
      <c r="A399" s="40"/>
      <c r="B399" s="44"/>
      <c r="C399" s="44"/>
      <c r="D399" s="44"/>
      <c r="E399" s="44"/>
      <c r="F399" s="45"/>
      <c r="G399" s="49"/>
      <c r="H399" s="49"/>
      <c r="I399" s="47" t="str">
        <f t="shared" si="1"/>
        <v/>
      </c>
      <c r="J399" s="47" t="str">
        <f>IF(E399='Hoja de Datos'!$C$7,-(G399),"")</f>
        <v/>
      </c>
      <c r="K399" s="48" t="str">
        <f>IF(E399='Hoja de Datos'!$C$7,"", IF(G399="","", -G399))
</f>
        <v/>
      </c>
      <c r="L399" s="44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ht="31.5" customHeight="1">
      <c r="A400" s="40"/>
      <c r="B400" s="44"/>
      <c r="C400" s="44"/>
      <c r="D400" s="44"/>
      <c r="E400" s="44"/>
      <c r="F400" s="45"/>
      <c r="G400" s="49"/>
      <c r="H400" s="49"/>
      <c r="I400" s="47" t="str">
        <f t="shared" si="1"/>
        <v/>
      </c>
      <c r="J400" s="47" t="str">
        <f>IF(E400='Hoja de Datos'!$C$7,-(G400),"")</f>
        <v/>
      </c>
      <c r="K400" s="48" t="str">
        <f>IF(E400='Hoja de Datos'!$C$7,"", IF(G400="","", -G400))
</f>
        <v/>
      </c>
      <c r="L400" s="44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ht="31.5" customHeight="1">
      <c r="A401" s="40"/>
      <c r="B401" s="44"/>
      <c r="C401" s="44"/>
      <c r="D401" s="44"/>
      <c r="E401" s="44"/>
      <c r="F401" s="45"/>
      <c r="G401" s="49"/>
      <c r="H401" s="49"/>
      <c r="I401" s="47" t="str">
        <f t="shared" si="1"/>
        <v/>
      </c>
      <c r="J401" s="47" t="str">
        <f>IF(E401='Hoja de Datos'!$C$7,-(G401),"")</f>
        <v/>
      </c>
      <c r="K401" s="48" t="str">
        <f>IF(E401='Hoja de Datos'!$C$7,"", IF(G401="","", -G401))
</f>
        <v/>
      </c>
      <c r="L401" s="44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ht="31.5" customHeight="1">
      <c r="A402" s="40"/>
      <c r="B402" s="44"/>
      <c r="C402" s="44"/>
      <c r="D402" s="44"/>
      <c r="E402" s="44"/>
      <c r="F402" s="45"/>
      <c r="G402" s="49"/>
      <c r="H402" s="49"/>
      <c r="I402" s="47" t="str">
        <f t="shared" si="1"/>
        <v/>
      </c>
      <c r="J402" s="47" t="str">
        <f>IF(E402='Hoja de Datos'!$C$7,-(G402),"")</f>
        <v/>
      </c>
      <c r="K402" s="48" t="str">
        <f>IF(E402='Hoja de Datos'!$C$7,"", IF(G402="","", -G402))
</f>
        <v/>
      </c>
      <c r="L402" s="44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ht="31.5" customHeight="1">
      <c r="A403" s="40"/>
      <c r="B403" s="44"/>
      <c r="C403" s="44"/>
      <c r="D403" s="44"/>
      <c r="E403" s="44"/>
      <c r="F403" s="45"/>
      <c r="G403" s="49"/>
      <c r="H403" s="49"/>
      <c r="I403" s="47" t="str">
        <f t="shared" si="1"/>
        <v/>
      </c>
      <c r="J403" s="47" t="str">
        <f>IF(E403='Hoja de Datos'!$C$7,-(G403),"")</f>
        <v/>
      </c>
      <c r="K403" s="48" t="str">
        <f>IF(E403='Hoja de Datos'!$C$7,"", IF(G403="","", -G403))
</f>
        <v/>
      </c>
      <c r="L403" s="44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ht="31.5" customHeight="1">
      <c r="A404" s="40"/>
      <c r="B404" s="44"/>
      <c r="C404" s="44"/>
      <c r="D404" s="44"/>
      <c r="E404" s="44"/>
      <c r="F404" s="45"/>
      <c r="G404" s="49"/>
      <c r="H404" s="49"/>
      <c r="I404" s="47" t="str">
        <f t="shared" si="1"/>
        <v/>
      </c>
      <c r="J404" s="47" t="str">
        <f>IF(E404='Hoja de Datos'!$C$7,-(G404),"")</f>
        <v/>
      </c>
      <c r="K404" s="48" t="str">
        <f>IF(E404='Hoja de Datos'!$C$7,"", IF(G404="","", -G404))
</f>
        <v/>
      </c>
      <c r="L404" s="44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ht="31.5" customHeight="1">
      <c r="A405" s="40"/>
      <c r="B405" s="44"/>
      <c r="C405" s="44"/>
      <c r="D405" s="44"/>
      <c r="E405" s="44"/>
      <c r="F405" s="45"/>
      <c r="G405" s="49"/>
      <c r="H405" s="49"/>
      <c r="I405" s="47" t="str">
        <f t="shared" si="1"/>
        <v/>
      </c>
      <c r="J405" s="47" t="str">
        <f>IF(E405='Hoja de Datos'!$C$7,-(G405),"")</f>
        <v/>
      </c>
      <c r="K405" s="48" t="str">
        <f>IF(E405='Hoja de Datos'!$C$7,"", IF(G405="","", -G405))
</f>
        <v/>
      </c>
      <c r="L405" s="44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ht="31.5" customHeight="1">
      <c r="A406" s="40"/>
      <c r="B406" s="44"/>
      <c r="C406" s="44"/>
      <c r="D406" s="44"/>
      <c r="E406" s="44"/>
      <c r="F406" s="45"/>
      <c r="G406" s="49"/>
      <c r="H406" s="49"/>
      <c r="I406" s="47" t="str">
        <f t="shared" si="1"/>
        <v/>
      </c>
      <c r="J406" s="47" t="str">
        <f>IF(E406='Hoja de Datos'!$C$7,-(G406),"")</f>
        <v/>
      </c>
      <c r="K406" s="48" t="str">
        <f>IF(E406='Hoja de Datos'!$C$7,"", IF(G406="","", -G406))
</f>
        <v/>
      </c>
      <c r="L406" s="44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ht="31.5" customHeight="1">
      <c r="A407" s="40"/>
      <c r="B407" s="44"/>
      <c r="C407" s="44"/>
      <c r="D407" s="44"/>
      <c r="E407" s="44"/>
      <c r="F407" s="45"/>
      <c r="G407" s="49"/>
      <c r="H407" s="49"/>
      <c r="I407" s="47" t="str">
        <f t="shared" si="1"/>
        <v/>
      </c>
      <c r="J407" s="47" t="str">
        <f>IF(E407='Hoja de Datos'!$C$7,-(G407),"")</f>
        <v/>
      </c>
      <c r="K407" s="48" t="str">
        <f>IF(E407='Hoja de Datos'!$C$7,"", IF(G407="","", -G407))
</f>
        <v/>
      </c>
      <c r="L407" s="44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ht="31.5" customHeight="1">
      <c r="A408" s="40"/>
      <c r="B408" s="44"/>
      <c r="C408" s="44"/>
      <c r="D408" s="44"/>
      <c r="E408" s="44"/>
      <c r="F408" s="45"/>
      <c r="G408" s="49"/>
      <c r="H408" s="49"/>
      <c r="I408" s="47" t="str">
        <f t="shared" si="1"/>
        <v/>
      </c>
      <c r="J408" s="47" t="str">
        <f>IF(E408='Hoja de Datos'!$C$7,-(G408),"")</f>
        <v/>
      </c>
      <c r="K408" s="48" t="str">
        <f>IF(E408='Hoja de Datos'!$C$7,"", IF(G408="","", -G408))
</f>
        <v/>
      </c>
      <c r="L408" s="44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ht="31.5" customHeight="1">
      <c r="A409" s="40"/>
      <c r="B409" s="44"/>
      <c r="C409" s="44"/>
      <c r="D409" s="44"/>
      <c r="E409" s="44"/>
      <c r="F409" s="45"/>
      <c r="G409" s="49"/>
      <c r="H409" s="49"/>
      <c r="I409" s="47" t="str">
        <f t="shared" si="1"/>
        <v/>
      </c>
      <c r="J409" s="47" t="str">
        <f>IF(E409='Hoja de Datos'!$C$7,-(G409),"")</f>
        <v/>
      </c>
      <c r="K409" s="48" t="str">
        <f>IF(E409='Hoja de Datos'!$C$7,"", IF(G409="","", -G409))
</f>
        <v/>
      </c>
      <c r="L409" s="44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ht="31.5" customHeight="1">
      <c r="A410" s="40"/>
      <c r="B410" s="44"/>
      <c r="C410" s="44"/>
      <c r="D410" s="44"/>
      <c r="E410" s="44"/>
      <c r="F410" s="45"/>
      <c r="G410" s="49"/>
      <c r="H410" s="49"/>
      <c r="I410" s="47" t="str">
        <f t="shared" si="1"/>
        <v/>
      </c>
      <c r="J410" s="47" t="str">
        <f>IF(E410='Hoja de Datos'!$C$7,-(G410),"")</f>
        <v/>
      </c>
      <c r="K410" s="48" t="str">
        <f>IF(E410='Hoja de Datos'!$C$7,"", IF(G410="","", -G410))
</f>
        <v/>
      </c>
      <c r="L410" s="44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ht="31.5" customHeight="1">
      <c r="A411" s="40"/>
      <c r="B411" s="44"/>
      <c r="C411" s="44"/>
      <c r="D411" s="44"/>
      <c r="E411" s="44"/>
      <c r="F411" s="45"/>
      <c r="G411" s="49"/>
      <c r="H411" s="49"/>
      <c r="I411" s="47" t="str">
        <f t="shared" si="1"/>
        <v/>
      </c>
      <c r="J411" s="47" t="str">
        <f>IF(E411='Hoja de Datos'!$C$7,-(G411),"")</f>
        <v/>
      </c>
      <c r="K411" s="48" t="str">
        <f>IF(E411='Hoja de Datos'!$C$7,"", IF(G411="","", -G411))
</f>
        <v/>
      </c>
      <c r="L411" s="44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ht="31.5" customHeight="1">
      <c r="A412" s="40"/>
      <c r="B412" s="44"/>
      <c r="C412" s="44"/>
      <c r="D412" s="44"/>
      <c r="E412" s="44"/>
      <c r="F412" s="45"/>
      <c r="G412" s="49"/>
      <c r="H412" s="49"/>
      <c r="I412" s="47" t="str">
        <f t="shared" si="1"/>
        <v/>
      </c>
      <c r="J412" s="47" t="str">
        <f>IF(E412='Hoja de Datos'!$C$7,-(G412),"")</f>
        <v/>
      </c>
      <c r="K412" s="48" t="str">
        <f>IF(E412='Hoja de Datos'!$C$7,"", IF(G412="","", -G412))
</f>
        <v/>
      </c>
      <c r="L412" s="44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ht="31.5" customHeight="1">
      <c r="A413" s="40"/>
      <c r="B413" s="44"/>
      <c r="C413" s="44"/>
      <c r="D413" s="44"/>
      <c r="E413" s="44"/>
      <c r="F413" s="45"/>
      <c r="G413" s="49"/>
      <c r="H413" s="49"/>
      <c r="I413" s="47" t="str">
        <f t="shared" si="1"/>
        <v/>
      </c>
      <c r="J413" s="47" t="str">
        <f>IF(E413='Hoja de Datos'!$C$7,-(G413),"")</f>
        <v/>
      </c>
      <c r="K413" s="48" t="str">
        <f>IF(E413='Hoja de Datos'!$C$7,"", IF(G413="","", -G413))
</f>
        <v/>
      </c>
      <c r="L413" s="44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ht="31.5" customHeight="1">
      <c r="A414" s="40"/>
      <c r="B414" s="44"/>
      <c r="C414" s="44"/>
      <c r="D414" s="44"/>
      <c r="E414" s="44"/>
      <c r="F414" s="45"/>
      <c r="G414" s="49"/>
      <c r="H414" s="49"/>
      <c r="I414" s="47" t="str">
        <f t="shared" si="1"/>
        <v/>
      </c>
      <c r="J414" s="47" t="str">
        <f>IF(E414='Hoja de Datos'!$C$7,-(G414),"")</f>
        <v/>
      </c>
      <c r="K414" s="48" t="str">
        <f>IF(E414='Hoja de Datos'!$C$7,"", IF(G414="","", -G414))
</f>
        <v/>
      </c>
      <c r="L414" s="44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ht="31.5" customHeight="1">
      <c r="A415" s="40"/>
      <c r="B415" s="44"/>
      <c r="C415" s="44"/>
      <c r="D415" s="44"/>
      <c r="E415" s="44"/>
      <c r="F415" s="45"/>
      <c r="G415" s="49"/>
      <c r="H415" s="49"/>
      <c r="I415" s="47" t="str">
        <f t="shared" si="1"/>
        <v/>
      </c>
      <c r="J415" s="47" t="str">
        <f>IF(E415='Hoja de Datos'!$C$7,-(G415),"")</f>
        <v/>
      </c>
      <c r="K415" s="48" t="str">
        <f>IF(E415='Hoja de Datos'!$C$7,"", IF(G415="","", -G415))
</f>
        <v/>
      </c>
      <c r="L415" s="44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ht="31.5" customHeight="1">
      <c r="A416" s="40"/>
      <c r="B416" s="44"/>
      <c r="C416" s="44"/>
      <c r="D416" s="44"/>
      <c r="E416" s="44"/>
      <c r="F416" s="45"/>
      <c r="G416" s="49"/>
      <c r="H416" s="49"/>
      <c r="I416" s="47" t="str">
        <f t="shared" si="1"/>
        <v/>
      </c>
      <c r="J416" s="47" t="str">
        <f>IF(E416='Hoja de Datos'!$C$7,-(G416),"")</f>
        <v/>
      </c>
      <c r="K416" s="48" t="str">
        <f>IF(E416='Hoja de Datos'!$C$7,"", IF(G416="","", -G416))
</f>
        <v/>
      </c>
      <c r="L416" s="44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ht="31.5" customHeight="1">
      <c r="A417" s="40"/>
      <c r="B417" s="44"/>
      <c r="C417" s="44"/>
      <c r="D417" s="44"/>
      <c r="E417" s="44"/>
      <c r="F417" s="45"/>
      <c r="G417" s="49"/>
      <c r="H417" s="49"/>
      <c r="I417" s="47" t="str">
        <f t="shared" si="1"/>
        <v/>
      </c>
      <c r="J417" s="47" t="str">
        <f>IF(E417='Hoja de Datos'!$C$7,-(G417),"")</f>
        <v/>
      </c>
      <c r="K417" s="48" t="str">
        <f>IF(E417='Hoja de Datos'!$C$7,"", IF(G417="","", -G417))
</f>
        <v/>
      </c>
      <c r="L417" s="44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ht="31.5" customHeight="1">
      <c r="A418" s="40"/>
      <c r="B418" s="44"/>
      <c r="C418" s="44"/>
      <c r="D418" s="44"/>
      <c r="E418" s="44"/>
      <c r="F418" s="45"/>
      <c r="G418" s="49"/>
      <c r="H418" s="49"/>
      <c r="I418" s="47" t="str">
        <f t="shared" si="1"/>
        <v/>
      </c>
      <c r="J418" s="47" t="str">
        <f>IF(E418='Hoja de Datos'!$C$7,-(G418),"")</f>
        <v/>
      </c>
      <c r="K418" s="48" t="str">
        <f>IF(E418='Hoja de Datos'!$C$7,"", IF(G418="","", -G418))
</f>
        <v/>
      </c>
      <c r="L418" s="44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ht="31.5" customHeight="1">
      <c r="A419" s="40"/>
      <c r="B419" s="44"/>
      <c r="C419" s="44"/>
      <c r="D419" s="44"/>
      <c r="E419" s="44"/>
      <c r="F419" s="45"/>
      <c r="G419" s="49"/>
      <c r="H419" s="49"/>
      <c r="I419" s="47" t="str">
        <f t="shared" si="1"/>
        <v/>
      </c>
      <c r="J419" s="47" t="str">
        <f>IF(E419='Hoja de Datos'!$C$7,-(G419),"")</f>
        <v/>
      </c>
      <c r="K419" s="48" t="str">
        <f>IF(E419='Hoja de Datos'!$C$7,"", IF(G419="","", -G419))
</f>
        <v/>
      </c>
      <c r="L419" s="44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ht="31.5" customHeight="1">
      <c r="A420" s="40"/>
      <c r="B420" s="44"/>
      <c r="C420" s="44"/>
      <c r="D420" s="44"/>
      <c r="E420" s="44"/>
      <c r="F420" s="45"/>
      <c r="G420" s="49"/>
      <c r="H420" s="49"/>
      <c r="I420" s="47" t="str">
        <f t="shared" si="1"/>
        <v/>
      </c>
      <c r="J420" s="47" t="str">
        <f>IF(E420='Hoja de Datos'!$C$7,-(G420),"")</f>
        <v/>
      </c>
      <c r="K420" s="48" t="str">
        <f>IF(E420='Hoja de Datos'!$C$7,"", IF(G420="","", -G420))
</f>
        <v/>
      </c>
      <c r="L420" s="44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ht="31.5" customHeight="1">
      <c r="A421" s="40"/>
      <c r="B421" s="44"/>
      <c r="C421" s="44"/>
      <c r="D421" s="44"/>
      <c r="E421" s="44"/>
      <c r="F421" s="45"/>
      <c r="G421" s="49"/>
      <c r="H421" s="49"/>
      <c r="I421" s="47" t="str">
        <f t="shared" si="1"/>
        <v/>
      </c>
      <c r="J421" s="47" t="str">
        <f>IF(E421='Hoja de Datos'!$C$7,-(G421),"")</f>
        <v/>
      </c>
      <c r="K421" s="48" t="str">
        <f>IF(E421='Hoja de Datos'!$C$7,"", IF(G421="","", -G421))
</f>
        <v/>
      </c>
      <c r="L421" s="44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ht="31.5" customHeight="1">
      <c r="A422" s="40"/>
      <c r="B422" s="44"/>
      <c r="C422" s="44"/>
      <c r="D422" s="44"/>
      <c r="E422" s="44"/>
      <c r="F422" s="45"/>
      <c r="G422" s="49"/>
      <c r="H422" s="49"/>
      <c r="I422" s="47" t="str">
        <f t="shared" si="1"/>
        <v/>
      </c>
      <c r="J422" s="47" t="str">
        <f>IF(E422='Hoja de Datos'!$C$7,-(G422),"")</f>
        <v/>
      </c>
      <c r="K422" s="48" t="str">
        <f>IF(E422='Hoja de Datos'!$C$7,"", IF(G422="","", -G422))
</f>
        <v/>
      </c>
      <c r="L422" s="44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ht="31.5" customHeight="1">
      <c r="A423" s="40"/>
      <c r="B423" s="44"/>
      <c r="C423" s="44"/>
      <c r="D423" s="44"/>
      <c r="E423" s="44"/>
      <c r="F423" s="45"/>
      <c r="G423" s="49"/>
      <c r="H423" s="49"/>
      <c r="I423" s="47" t="str">
        <f t="shared" si="1"/>
        <v/>
      </c>
      <c r="J423" s="47" t="str">
        <f>IF(E423='Hoja de Datos'!$C$7,-(G423),"")</f>
        <v/>
      </c>
      <c r="K423" s="48" t="str">
        <f>IF(E423='Hoja de Datos'!$C$7,"", IF(G423="","", -G423))
</f>
        <v/>
      </c>
      <c r="L423" s="44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ht="31.5" customHeight="1">
      <c r="A424" s="40"/>
      <c r="B424" s="44"/>
      <c r="C424" s="44"/>
      <c r="D424" s="44"/>
      <c r="E424" s="44"/>
      <c r="F424" s="45"/>
      <c r="G424" s="49"/>
      <c r="H424" s="49"/>
      <c r="I424" s="47" t="str">
        <f t="shared" si="1"/>
        <v/>
      </c>
      <c r="J424" s="47" t="str">
        <f>IF(E424='Hoja de Datos'!$C$7,-(G424),"")</f>
        <v/>
      </c>
      <c r="K424" s="48" t="str">
        <f>IF(E424='Hoja de Datos'!$C$7,"", IF(G424="","", -G424))
</f>
        <v/>
      </c>
      <c r="L424" s="44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ht="31.5" customHeight="1">
      <c r="A425" s="40"/>
      <c r="B425" s="44"/>
      <c r="C425" s="44"/>
      <c r="D425" s="44"/>
      <c r="E425" s="44"/>
      <c r="F425" s="45"/>
      <c r="G425" s="49"/>
      <c r="H425" s="49"/>
      <c r="I425" s="47" t="str">
        <f t="shared" si="1"/>
        <v/>
      </c>
      <c r="J425" s="47" t="str">
        <f>IF(E425='Hoja de Datos'!$C$7,-(G425),"")</f>
        <v/>
      </c>
      <c r="K425" s="48" t="str">
        <f>IF(E425='Hoja de Datos'!$C$7,"", IF(G425="","", -G425))
</f>
        <v/>
      </c>
      <c r="L425" s="44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ht="31.5" customHeight="1">
      <c r="A426" s="40"/>
      <c r="B426" s="44"/>
      <c r="C426" s="44"/>
      <c r="D426" s="44"/>
      <c r="E426" s="44"/>
      <c r="F426" s="45"/>
      <c r="G426" s="49"/>
      <c r="H426" s="49"/>
      <c r="I426" s="47" t="str">
        <f t="shared" si="1"/>
        <v/>
      </c>
      <c r="J426" s="47" t="str">
        <f>IF(E426='Hoja de Datos'!$C$7,-(G426),"")</f>
        <v/>
      </c>
      <c r="K426" s="48" t="str">
        <f>IF(E426='Hoja de Datos'!$C$7,"", IF(G426="","", -G426))
</f>
        <v/>
      </c>
      <c r="L426" s="44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ht="31.5" customHeight="1">
      <c r="A427" s="40"/>
      <c r="B427" s="44"/>
      <c r="C427" s="44"/>
      <c r="D427" s="44"/>
      <c r="E427" s="44"/>
      <c r="F427" s="45"/>
      <c r="G427" s="49"/>
      <c r="H427" s="49"/>
      <c r="I427" s="47" t="str">
        <f t="shared" si="1"/>
        <v/>
      </c>
      <c r="J427" s="47" t="str">
        <f>IF(E427='Hoja de Datos'!$C$7,-(G427),"")</f>
        <v/>
      </c>
      <c r="K427" s="48" t="str">
        <f>IF(E427='Hoja de Datos'!$C$7,"", IF(G427="","", -G427))
</f>
        <v/>
      </c>
      <c r="L427" s="44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ht="31.5" customHeight="1">
      <c r="A428" s="40"/>
      <c r="B428" s="44"/>
      <c r="C428" s="44"/>
      <c r="D428" s="44"/>
      <c r="E428" s="44"/>
      <c r="F428" s="45"/>
      <c r="G428" s="49"/>
      <c r="H428" s="49"/>
      <c r="I428" s="47" t="str">
        <f t="shared" si="1"/>
        <v/>
      </c>
      <c r="J428" s="47" t="str">
        <f>IF(E428='Hoja de Datos'!$C$7,-(G428),"")</f>
        <v/>
      </c>
      <c r="K428" s="48" t="str">
        <f>IF(E428='Hoja de Datos'!$C$7,"", IF(G428="","", -G428))
</f>
        <v/>
      </c>
      <c r="L428" s="44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ht="31.5" customHeight="1">
      <c r="A429" s="40"/>
      <c r="B429" s="44"/>
      <c r="C429" s="44"/>
      <c r="D429" s="44"/>
      <c r="E429" s="44"/>
      <c r="F429" s="45"/>
      <c r="G429" s="49"/>
      <c r="H429" s="49"/>
      <c r="I429" s="47" t="str">
        <f t="shared" si="1"/>
        <v/>
      </c>
      <c r="J429" s="47" t="str">
        <f>IF(E429='Hoja de Datos'!$C$7,-(G429),"")</f>
        <v/>
      </c>
      <c r="K429" s="48" t="str">
        <f>IF(E429='Hoja de Datos'!$C$7,"", IF(G429="","", -G429))
</f>
        <v/>
      </c>
      <c r="L429" s="44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ht="31.5" customHeight="1">
      <c r="A430" s="40"/>
      <c r="B430" s="44"/>
      <c r="C430" s="44"/>
      <c r="D430" s="44"/>
      <c r="E430" s="44"/>
      <c r="F430" s="45"/>
      <c r="G430" s="49"/>
      <c r="H430" s="49"/>
      <c r="I430" s="47" t="str">
        <f t="shared" si="1"/>
        <v/>
      </c>
      <c r="J430" s="47" t="str">
        <f>IF(E430='Hoja de Datos'!$C$7,-(G430),"")</f>
        <v/>
      </c>
      <c r="K430" s="48" t="str">
        <f>IF(E430='Hoja de Datos'!$C$7,"", IF(G430="","", -G430))
</f>
        <v/>
      </c>
      <c r="L430" s="44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ht="31.5" customHeight="1">
      <c r="A431" s="40"/>
      <c r="B431" s="44"/>
      <c r="C431" s="44"/>
      <c r="D431" s="44"/>
      <c r="E431" s="44"/>
      <c r="F431" s="45"/>
      <c r="G431" s="49"/>
      <c r="H431" s="49"/>
      <c r="I431" s="47" t="str">
        <f t="shared" si="1"/>
        <v/>
      </c>
      <c r="J431" s="47" t="str">
        <f>IF(E431='Hoja de Datos'!$C$7,-(G431),"")</f>
        <v/>
      </c>
      <c r="K431" s="48" t="str">
        <f>IF(E431='Hoja de Datos'!$C$7,"", IF(G431="","", -G431))
</f>
        <v/>
      </c>
      <c r="L431" s="44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ht="31.5" customHeight="1">
      <c r="A432" s="40"/>
      <c r="B432" s="44"/>
      <c r="C432" s="44"/>
      <c r="D432" s="44"/>
      <c r="E432" s="44"/>
      <c r="F432" s="45"/>
      <c r="G432" s="49"/>
      <c r="H432" s="49"/>
      <c r="I432" s="47" t="str">
        <f t="shared" si="1"/>
        <v/>
      </c>
      <c r="J432" s="47" t="str">
        <f>IF(E432='Hoja de Datos'!$C$7,-(G432),"")</f>
        <v/>
      </c>
      <c r="K432" s="48" t="str">
        <f>IF(E432='Hoja de Datos'!$C$7,"", IF(G432="","", -G432))
</f>
        <v/>
      </c>
      <c r="L432" s="44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ht="31.5" customHeight="1">
      <c r="A433" s="40"/>
      <c r="B433" s="44"/>
      <c r="C433" s="44"/>
      <c r="D433" s="44"/>
      <c r="E433" s="44"/>
      <c r="F433" s="45"/>
      <c r="G433" s="49"/>
      <c r="H433" s="49"/>
      <c r="I433" s="47" t="str">
        <f t="shared" si="1"/>
        <v/>
      </c>
      <c r="J433" s="47" t="str">
        <f>IF(E433='Hoja de Datos'!$C$7,-(G433),"")</f>
        <v/>
      </c>
      <c r="K433" s="48" t="str">
        <f>IF(E433='Hoja de Datos'!$C$7,"", IF(G433="","", -G433))
</f>
        <v/>
      </c>
      <c r="L433" s="44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ht="31.5" customHeight="1">
      <c r="A434" s="40"/>
      <c r="B434" s="44"/>
      <c r="C434" s="44"/>
      <c r="D434" s="44"/>
      <c r="E434" s="44"/>
      <c r="F434" s="45"/>
      <c r="G434" s="49"/>
      <c r="H434" s="49"/>
      <c r="I434" s="47" t="str">
        <f t="shared" si="1"/>
        <v/>
      </c>
      <c r="J434" s="47" t="str">
        <f>IF(E434='Hoja de Datos'!$C$7,-(G434),"")</f>
        <v/>
      </c>
      <c r="K434" s="48" t="str">
        <f>IF(E434='Hoja de Datos'!$C$7,"", IF(G434="","", -G434))
</f>
        <v/>
      </c>
      <c r="L434" s="44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ht="31.5" customHeight="1">
      <c r="A435" s="40"/>
      <c r="B435" s="44"/>
      <c r="C435" s="44"/>
      <c r="D435" s="44"/>
      <c r="E435" s="44"/>
      <c r="F435" s="45"/>
      <c r="G435" s="49"/>
      <c r="H435" s="49"/>
      <c r="I435" s="47" t="str">
        <f t="shared" si="1"/>
        <v/>
      </c>
      <c r="J435" s="47" t="str">
        <f>IF(E435='Hoja de Datos'!$C$7,-(G435),"")</f>
        <v/>
      </c>
      <c r="K435" s="48" t="str">
        <f>IF(E435='Hoja de Datos'!$C$7,"", IF(G435="","", -G435))
</f>
        <v/>
      </c>
      <c r="L435" s="44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ht="31.5" customHeight="1">
      <c r="A436" s="40"/>
      <c r="B436" s="44"/>
      <c r="C436" s="44"/>
      <c r="D436" s="44"/>
      <c r="E436" s="44"/>
      <c r="F436" s="45"/>
      <c r="G436" s="49"/>
      <c r="H436" s="49"/>
      <c r="I436" s="47" t="str">
        <f t="shared" si="1"/>
        <v/>
      </c>
      <c r="J436" s="47" t="str">
        <f>IF(E436='Hoja de Datos'!$C$7,-(G436),"")</f>
        <v/>
      </c>
      <c r="K436" s="48" t="str">
        <f>IF(E436='Hoja de Datos'!$C$7,"", IF(G436="","", -G436))
</f>
        <v/>
      </c>
      <c r="L436" s="44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ht="31.5" customHeight="1">
      <c r="A437" s="40"/>
      <c r="B437" s="44"/>
      <c r="C437" s="44"/>
      <c r="D437" s="44"/>
      <c r="E437" s="44"/>
      <c r="F437" s="45"/>
      <c r="G437" s="49"/>
      <c r="H437" s="49"/>
      <c r="I437" s="47" t="str">
        <f t="shared" si="1"/>
        <v/>
      </c>
      <c r="J437" s="47" t="str">
        <f>IF(E437='Hoja de Datos'!$C$7,-(G437),"")</f>
        <v/>
      </c>
      <c r="K437" s="48" t="str">
        <f>IF(E437='Hoja de Datos'!$C$7,"", IF(G437="","", -G437))
</f>
        <v/>
      </c>
      <c r="L437" s="44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ht="31.5" customHeight="1">
      <c r="A438" s="40"/>
      <c r="B438" s="44"/>
      <c r="C438" s="44"/>
      <c r="D438" s="44"/>
      <c r="E438" s="44"/>
      <c r="F438" s="45"/>
      <c r="G438" s="49"/>
      <c r="H438" s="49"/>
      <c r="I438" s="47" t="str">
        <f t="shared" si="1"/>
        <v/>
      </c>
      <c r="J438" s="47" t="str">
        <f>IF(E438='Hoja de Datos'!$C$7,-(G438),"")</f>
        <v/>
      </c>
      <c r="K438" s="48" t="str">
        <f>IF(E438='Hoja de Datos'!$C$7,"", IF(G438="","", -G438))
</f>
        <v/>
      </c>
      <c r="L438" s="44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ht="31.5" customHeight="1">
      <c r="A439" s="40"/>
      <c r="B439" s="44"/>
      <c r="C439" s="44"/>
      <c r="D439" s="44"/>
      <c r="E439" s="44"/>
      <c r="F439" s="45"/>
      <c r="G439" s="49"/>
      <c r="H439" s="49"/>
      <c r="I439" s="47" t="str">
        <f t="shared" si="1"/>
        <v/>
      </c>
      <c r="J439" s="47" t="str">
        <f>IF(E439='Hoja de Datos'!$C$7,-(G439),"")</f>
        <v/>
      </c>
      <c r="K439" s="48" t="str">
        <f>IF(E439='Hoja de Datos'!$C$7,"", IF(G439="","", -G439))
</f>
        <v/>
      </c>
      <c r="L439" s="44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ht="31.5" customHeight="1">
      <c r="A440" s="40"/>
      <c r="B440" s="44"/>
      <c r="C440" s="44"/>
      <c r="D440" s="44"/>
      <c r="E440" s="44"/>
      <c r="F440" s="45"/>
      <c r="G440" s="49"/>
      <c r="H440" s="49"/>
      <c r="I440" s="47" t="str">
        <f t="shared" si="1"/>
        <v/>
      </c>
      <c r="J440" s="47" t="str">
        <f>IF(E440='Hoja de Datos'!$C$7,-(G440),"")</f>
        <v/>
      </c>
      <c r="K440" s="48" t="str">
        <f>IF(E440='Hoja de Datos'!$C$7,"", IF(G440="","", -G440))
</f>
        <v/>
      </c>
      <c r="L440" s="44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ht="31.5" customHeight="1">
      <c r="A441" s="40"/>
      <c r="B441" s="44"/>
      <c r="C441" s="44"/>
      <c r="D441" s="44"/>
      <c r="E441" s="44"/>
      <c r="F441" s="45"/>
      <c r="G441" s="49"/>
      <c r="H441" s="49"/>
      <c r="I441" s="47" t="str">
        <f t="shared" si="1"/>
        <v/>
      </c>
      <c r="J441" s="47" t="str">
        <f>IF(E441='Hoja de Datos'!$C$7,-(G441),"")</f>
        <v/>
      </c>
      <c r="K441" s="48" t="str">
        <f>IF(E441='Hoja de Datos'!$C$7,"", IF(G441="","", -G441))
</f>
        <v/>
      </c>
      <c r="L441" s="44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ht="31.5" customHeight="1">
      <c r="A442" s="40"/>
      <c r="B442" s="44"/>
      <c r="C442" s="44"/>
      <c r="D442" s="44"/>
      <c r="E442" s="44"/>
      <c r="F442" s="45"/>
      <c r="G442" s="49"/>
      <c r="H442" s="49"/>
      <c r="I442" s="47" t="str">
        <f t="shared" si="1"/>
        <v/>
      </c>
      <c r="J442" s="47" t="str">
        <f>IF(E442='Hoja de Datos'!$C$7,-(G442),"")</f>
        <v/>
      </c>
      <c r="K442" s="48" t="str">
        <f>IF(E442='Hoja de Datos'!$C$7,"", IF(G442="","", -G442))
</f>
        <v/>
      </c>
      <c r="L442" s="44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ht="31.5" customHeight="1">
      <c r="A443" s="40"/>
      <c r="B443" s="44"/>
      <c r="C443" s="44"/>
      <c r="D443" s="44"/>
      <c r="E443" s="44"/>
      <c r="F443" s="45"/>
      <c r="G443" s="49"/>
      <c r="H443" s="49"/>
      <c r="I443" s="47" t="str">
        <f t="shared" si="1"/>
        <v/>
      </c>
      <c r="J443" s="47" t="str">
        <f>IF(E443='Hoja de Datos'!$C$7,-(G443),"")</f>
        <v/>
      </c>
      <c r="K443" s="48" t="str">
        <f>IF(E443='Hoja de Datos'!$C$7,"", IF(G443="","", -G443))
</f>
        <v/>
      </c>
      <c r="L443" s="44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ht="31.5" customHeight="1">
      <c r="A444" s="40"/>
      <c r="B444" s="44"/>
      <c r="C444" s="44"/>
      <c r="D444" s="44"/>
      <c r="E444" s="44"/>
      <c r="F444" s="45"/>
      <c r="G444" s="49"/>
      <c r="H444" s="49"/>
      <c r="I444" s="47" t="str">
        <f t="shared" si="1"/>
        <v/>
      </c>
      <c r="J444" s="47" t="str">
        <f>IF(E444='Hoja de Datos'!$C$7,-(G444),"")</f>
        <v/>
      </c>
      <c r="K444" s="48" t="str">
        <f>IF(E444='Hoja de Datos'!$C$7,"", IF(G444="","", -G444))
</f>
        <v/>
      </c>
      <c r="L444" s="44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ht="31.5" customHeight="1">
      <c r="A445" s="40"/>
      <c r="B445" s="44"/>
      <c r="C445" s="44"/>
      <c r="D445" s="44"/>
      <c r="E445" s="44"/>
      <c r="F445" s="45"/>
      <c r="G445" s="49"/>
      <c r="H445" s="49"/>
      <c r="I445" s="47" t="str">
        <f t="shared" si="1"/>
        <v/>
      </c>
      <c r="J445" s="47" t="str">
        <f>IF(E445='Hoja de Datos'!$C$7,-(G445),"")</f>
        <v/>
      </c>
      <c r="K445" s="48" t="str">
        <f>IF(E445='Hoja de Datos'!$C$7,"", IF(G445="","", -G445))
</f>
        <v/>
      </c>
      <c r="L445" s="44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ht="31.5" customHeight="1">
      <c r="A446" s="40"/>
      <c r="B446" s="44"/>
      <c r="C446" s="44"/>
      <c r="D446" s="44"/>
      <c r="E446" s="44"/>
      <c r="F446" s="45"/>
      <c r="G446" s="49"/>
      <c r="H446" s="49"/>
      <c r="I446" s="47" t="str">
        <f t="shared" si="1"/>
        <v/>
      </c>
      <c r="J446" s="47" t="str">
        <f>IF(E446='Hoja de Datos'!$C$7,-(G446),"")</f>
        <v/>
      </c>
      <c r="K446" s="48" t="str">
        <f>IF(E446='Hoja de Datos'!$C$7,"", IF(G446="","", -G446))
</f>
        <v/>
      </c>
      <c r="L446" s="44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ht="31.5" customHeight="1">
      <c r="A447" s="40"/>
      <c r="B447" s="44"/>
      <c r="C447" s="44"/>
      <c r="D447" s="44"/>
      <c r="E447" s="44"/>
      <c r="F447" s="45"/>
      <c r="G447" s="49"/>
      <c r="H447" s="49"/>
      <c r="I447" s="47" t="str">
        <f t="shared" si="1"/>
        <v/>
      </c>
      <c r="J447" s="47" t="str">
        <f>IF(E447='Hoja de Datos'!$C$7,-(G447),"")</f>
        <v/>
      </c>
      <c r="K447" s="48" t="str">
        <f>IF(E447='Hoja de Datos'!$C$7,"", IF(G447="","", -G447))
</f>
        <v/>
      </c>
      <c r="L447" s="44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ht="31.5" customHeight="1">
      <c r="A448" s="40"/>
      <c r="B448" s="44"/>
      <c r="C448" s="44"/>
      <c r="D448" s="44"/>
      <c r="E448" s="44"/>
      <c r="F448" s="45"/>
      <c r="G448" s="49"/>
      <c r="H448" s="49"/>
      <c r="I448" s="47" t="str">
        <f t="shared" si="1"/>
        <v/>
      </c>
      <c r="J448" s="47" t="str">
        <f>IF(E448='Hoja de Datos'!$C$7,-(G448),"")</f>
        <v/>
      </c>
      <c r="K448" s="48" t="str">
        <f>IF(E448='Hoja de Datos'!$C$7,"", IF(G448="","", -G448))
</f>
        <v/>
      </c>
      <c r="L448" s="44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ht="31.5" customHeight="1">
      <c r="A449" s="40"/>
      <c r="B449" s="44"/>
      <c r="C449" s="44"/>
      <c r="D449" s="44"/>
      <c r="E449" s="44"/>
      <c r="F449" s="45"/>
      <c r="G449" s="49"/>
      <c r="H449" s="49"/>
      <c r="I449" s="47" t="str">
        <f t="shared" si="1"/>
        <v/>
      </c>
      <c r="J449" s="47" t="str">
        <f>IF(E449='Hoja de Datos'!$C$7,-(G449),"")</f>
        <v/>
      </c>
      <c r="K449" s="48" t="str">
        <f>IF(E449='Hoja de Datos'!$C$7,"", IF(G449="","", -G449))
</f>
        <v/>
      </c>
      <c r="L449" s="44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ht="31.5" customHeight="1">
      <c r="A450" s="40"/>
      <c r="B450" s="44"/>
      <c r="C450" s="44"/>
      <c r="D450" s="44"/>
      <c r="E450" s="44"/>
      <c r="F450" s="45"/>
      <c r="G450" s="49"/>
      <c r="H450" s="49"/>
      <c r="I450" s="47" t="str">
        <f t="shared" si="1"/>
        <v/>
      </c>
      <c r="J450" s="47" t="str">
        <f>IF(E450='Hoja de Datos'!$C$7,-(G450),"")</f>
        <v/>
      </c>
      <c r="K450" s="48" t="str">
        <f>IF(E450='Hoja de Datos'!$C$7,"", IF(G450="","", -G450))
</f>
        <v/>
      </c>
      <c r="L450" s="44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ht="31.5" customHeight="1">
      <c r="A451" s="40"/>
      <c r="B451" s="44"/>
      <c r="C451" s="44"/>
      <c r="D451" s="44"/>
      <c r="E451" s="44"/>
      <c r="F451" s="45"/>
      <c r="G451" s="49"/>
      <c r="H451" s="49"/>
      <c r="I451" s="47" t="str">
        <f t="shared" si="1"/>
        <v/>
      </c>
      <c r="J451" s="47" t="str">
        <f>IF(E451='Hoja de Datos'!$C$7,-(G451),"")</f>
        <v/>
      </c>
      <c r="K451" s="48" t="str">
        <f>IF(E451='Hoja de Datos'!$C$7,"", IF(G451="","", -G451))
</f>
        <v/>
      </c>
      <c r="L451" s="44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ht="31.5" customHeight="1">
      <c r="A452" s="40"/>
      <c r="B452" s="44"/>
      <c r="C452" s="44"/>
      <c r="D452" s="44"/>
      <c r="E452" s="44"/>
      <c r="F452" s="45"/>
      <c r="G452" s="49"/>
      <c r="H452" s="49"/>
      <c r="I452" s="47" t="str">
        <f t="shared" si="1"/>
        <v/>
      </c>
      <c r="J452" s="47" t="str">
        <f>IF(E452='Hoja de Datos'!$C$7,-(G452),"")</f>
        <v/>
      </c>
      <c r="K452" s="48" t="str">
        <f>IF(E452='Hoja de Datos'!$C$7,"", IF(G452="","", -G452))
</f>
        <v/>
      </c>
      <c r="L452" s="44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ht="31.5" customHeight="1">
      <c r="A453" s="40"/>
      <c r="B453" s="44"/>
      <c r="C453" s="44"/>
      <c r="D453" s="44"/>
      <c r="E453" s="44"/>
      <c r="F453" s="45"/>
      <c r="G453" s="49"/>
      <c r="H453" s="49"/>
      <c r="I453" s="47" t="str">
        <f t="shared" si="1"/>
        <v/>
      </c>
      <c r="J453" s="47" t="str">
        <f>IF(E453='Hoja de Datos'!$C$7,-(G453),"")</f>
        <v/>
      </c>
      <c r="K453" s="48" t="str">
        <f>IF(E453='Hoja de Datos'!$C$7,"", IF(G453="","", -G453))
</f>
        <v/>
      </c>
      <c r="L453" s="44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ht="31.5" customHeight="1">
      <c r="A454" s="40"/>
      <c r="B454" s="44"/>
      <c r="C454" s="44"/>
      <c r="D454" s="44"/>
      <c r="E454" s="44"/>
      <c r="F454" s="45"/>
      <c r="G454" s="49"/>
      <c r="H454" s="49"/>
      <c r="I454" s="47" t="str">
        <f t="shared" si="1"/>
        <v/>
      </c>
      <c r="J454" s="47" t="str">
        <f>IF(E454='Hoja de Datos'!$C$7,-(G454),"")</f>
        <v/>
      </c>
      <c r="K454" s="48" t="str">
        <f>IF(E454='Hoja de Datos'!$C$7,"", IF(G454="","", -G454))
</f>
        <v/>
      </c>
      <c r="L454" s="44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ht="31.5" customHeight="1">
      <c r="A455" s="40"/>
      <c r="B455" s="44"/>
      <c r="C455" s="44"/>
      <c r="D455" s="44"/>
      <c r="E455" s="44"/>
      <c r="F455" s="45"/>
      <c r="G455" s="49"/>
      <c r="H455" s="49"/>
      <c r="I455" s="47" t="str">
        <f t="shared" si="1"/>
        <v/>
      </c>
      <c r="J455" s="47" t="str">
        <f>IF(E455='Hoja de Datos'!$C$7,-(G455),"")</f>
        <v/>
      </c>
      <c r="K455" s="48" t="str">
        <f>IF(E455='Hoja de Datos'!$C$7,"", IF(G455="","", -G455))
</f>
        <v/>
      </c>
      <c r="L455" s="44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ht="31.5" customHeight="1">
      <c r="A456" s="40"/>
      <c r="B456" s="44"/>
      <c r="C456" s="44"/>
      <c r="D456" s="44"/>
      <c r="E456" s="44"/>
      <c r="F456" s="45"/>
      <c r="G456" s="49"/>
      <c r="H456" s="49"/>
      <c r="I456" s="47" t="str">
        <f t="shared" si="1"/>
        <v/>
      </c>
      <c r="J456" s="47" t="str">
        <f>IF(E456='Hoja de Datos'!$C$7,-(G456),"")</f>
        <v/>
      </c>
      <c r="K456" s="48" t="str">
        <f>IF(E456='Hoja de Datos'!$C$7,"", IF(G456="","", -G456))
</f>
        <v/>
      </c>
      <c r="L456" s="44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ht="31.5" customHeight="1">
      <c r="A457" s="40"/>
      <c r="B457" s="44"/>
      <c r="C457" s="44"/>
      <c r="D457" s="44"/>
      <c r="E457" s="44"/>
      <c r="F457" s="45"/>
      <c r="G457" s="49"/>
      <c r="H457" s="49"/>
      <c r="I457" s="47" t="str">
        <f t="shared" si="1"/>
        <v/>
      </c>
      <c r="J457" s="47" t="str">
        <f>IF(E457='Hoja de Datos'!$C$7,-(G457),"")</f>
        <v/>
      </c>
      <c r="K457" s="48" t="str">
        <f>IF(E457='Hoja de Datos'!$C$7,"", IF(G457="","", -G457))
</f>
        <v/>
      </c>
      <c r="L457" s="44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ht="31.5" customHeight="1">
      <c r="A458" s="40"/>
      <c r="B458" s="44"/>
      <c r="C458" s="44"/>
      <c r="D458" s="44"/>
      <c r="E458" s="44"/>
      <c r="F458" s="45"/>
      <c r="G458" s="49"/>
      <c r="H458" s="49"/>
      <c r="I458" s="47" t="str">
        <f t="shared" si="1"/>
        <v/>
      </c>
      <c r="J458" s="47" t="str">
        <f>IF(E458='Hoja de Datos'!$C$7,-(G458),"")</f>
        <v/>
      </c>
      <c r="K458" s="48" t="str">
        <f>IF(E458='Hoja de Datos'!$C$7,"", IF(G458="","", -G458))
</f>
        <v/>
      </c>
      <c r="L458" s="44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ht="31.5" customHeight="1">
      <c r="A459" s="40"/>
      <c r="B459" s="44"/>
      <c r="C459" s="44"/>
      <c r="D459" s="44"/>
      <c r="E459" s="44"/>
      <c r="F459" s="45"/>
      <c r="G459" s="49"/>
      <c r="H459" s="49"/>
      <c r="I459" s="47" t="str">
        <f t="shared" si="1"/>
        <v/>
      </c>
      <c r="J459" s="47" t="str">
        <f>IF(E459='Hoja de Datos'!$C$7,-(G459),"")</f>
        <v/>
      </c>
      <c r="K459" s="48" t="str">
        <f>IF(E459='Hoja de Datos'!$C$7,"", IF(G459="","", -G459))
</f>
        <v/>
      </c>
      <c r="L459" s="44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ht="31.5" customHeight="1">
      <c r="A460" s="40"/>
      <c r="B460" s="44"/>
      <c r="C460" s="44"/>
      <c r="D460" s="44"/>
      <c r="E460" s="44"/>
      <c r="F460" s="45"/>
      <c r="G460" s="49"/>
      <c r="H460" s="49"/>
      <c r="I460" s="47" t="str">
        <f t="shared" si="1"/>
        <v/>
      </c>
      <c r="J460" s="47" t="str">
        <f>IF(E460='Hoja de Datos'!$C$7,-(G460),"")</f>
        <v/>
      </c>
      <c r="K460" s="48" t="str">
        <f>IF(E460='Hoja de Datos'!$C$7,"", IF(G460="","", -G460))
</f>
        <v/>
      </c>
      <c r="L460" s="44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ht="31.5" customHeight="1">
      <c r="A461" s="40"/>
      <c r="B461" s="44"/>
      <c r="C461" s="44"/>
      <c r="D461" s="44"/>
      <c r="E461" s="44"/>
      <c r="F461" s="45"/>
      <c r="G461" s="49"/>
      <c r="H461" s="49"/>
      <c r="I461" s="47" t="str">
        <f t="shared" si="1"/>
        <v/>
      </c>
      <c r="J461" s="47" t="str">
        <f>IF(E461='Hoja de Datos'!$C$7,-(G461),"")</f>
        <v/>
      </c>
      <c r="K461" s="48" t="str">
        <f>IF(E461='Hoja de Datos'!$C$7,"", IF(G461="","", -G461))
</f>
        <v/>
      </c>
      <c r="L461" s="44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ht="31.5" customHeight="1">
      <c r="A462" s="40"/>
      <c r="B462" s="44"/>
      <c r="C462" s="44"/>
      <c r="D462" s="44"/>
      <c r="E462" s="44"/>
      <c r="F462" s="45"/>
      <c r="G462" s="49"/>
      <c r="H462" s="49"/>
      <c r="I462" s="47" t="str">
        <f t="shared" si="1"/>
        <v/>
      </c>
      <c r="J462" s="47" t="str">
        <f>IF(E462='Hoja de Datos'!$C$7,-(G462),"")</f>
        <v/>
      </c>
      <c r="K462" s="48" t="str">
        <f>IF(E462='Hoja de Datos'!$C$7,"", IF(G462="","", -G462))
</f>
        <v/>
      </c>
      <c r="L462" s="44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ht="31.5" customHeight="1">
      <c r="A463" s="40"/>
      <c r="B463" s="44"/>
      <c r="C463" s="44"/>
      <c r="D463" s="44"/>
      <c r="E463" s="44"/>
      <c r="F463" s="45"/>
      <c r="G463" s="49"/>
      <c r="H463" s="49"/>
      <c r="I463" s="47" t="str">
        <f t="shared" si="1"/>
        <v/>
      </c>
      <c r="J463" s="47" t="str">
        <f>IF(E463='Hoja de Datos'!$C$7,-(G463),"")</f>
        <v/>
      </c>
      <c r="K463" s="48" t="str">
        <f>IF(E463='Hoja de Datos'!$C$7,"", IF(G463="","", -G463))
</f>
        <v/>
      </c>
      <c r="L463" s="44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ht="31.5" customHeight="1">
      <c r="A464" s="40"/>
      <c r="B464" s="44"/>
      <c r="C464" s="44"/>
      <c r="D464" s="44"/>
      <c r="E464" s="44"/>
      <c r="F464" s="45"/>
      <c r="G464" s="49"/>
      <c r="H464" s="49"/>
      <c r="I464" s="47" t="str">
        <f t="shared" si="1"/>
        <v/>
      </c>
      <c r="J464" s="47" t="str">
        <f>IF(E464='Hoja de Datos'!$C$7,-(G464),"")</f>
        <v/>
      </c>
      <c r="K464" s="48" t="str">
        <f>IF(E464='Hoja de Datos'!$C$7,"", IF(G464="","", -G464))
</f>
        <v/>
      </c>
      <c r="L464" s="44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ht="31.5" customHeight="1">
      <c r="A465" s="40"/>
      <c r="B465" s="44"/>
      <c r="C465" s="44"/>
      <c r="D465" s="44"/>
      <c r="E465" s="44"/>
      <c r="F465" s="45"/>
      <c r="G465" s="49"/>
      <c r="H465" s="49"/>
      <c r="I465" s="47" t="str">
        <f t="shared" si="1"/>
        <v/>
      </c>
      <c r="J465" s="47" t="str">
        <f>IF(E465='Hoja de Datos'!$C$7,-(G465),"")</f>
        <v/>
      </c>
      <c r="K465" s="48" t="str">
        <f>IF(E465='Hoja de Datos'!$C$7,"", IF(G465="","", -G465))
</f>
        <v/>
      </c>
      <c r="L465" s="44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ht="31.5" customHeight="1">
      <c r="A466" s="40"/>
      <c r="B466" s="44"/>
      <c r="C466" s="44"/>
      <c r="D466" s="44"/>
      <c r="E466" s="44"/>
      <c r="F466" s="45"/>
      <c r="G466" s="49"/>
      <c r="H466" s="49"/>
      <c r="I466" s="47" t="str">
        <f t="shared" si="1"/>
        <v/>
      </c>
      <c r="J466" s="47" t="str">
        <f>IF(E466='Hoja de Datos'!$C$7,-(G466),"")</f>
        <v/>
      </c>
      <c r="K466" s="48" t="str">
        <f>IF(E466='Hoja de Datos'!$C$7,"", IF(G466="","", -G466))
</f>
        <v/>
      </c>
      <c r="L466" s="44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ht="31.5" customHeight="1">
      <c r="A467" s="40"/>
      <c r="B467" s="44"/>
      <c r="C467" s="44"/>
      <c r="D467" s="44"/>
      <c r="E467" s="44"/>
      <c r="F467" s="45"/>
      <c r="G467" s="49"/>
      <c r="H467" s="49"/>
      <c r="I467" s="47" t="str">
        <f t="shared" si="1"/>
        <v/>
      </c>
      <c r="J467" s="47" t="str">
        <f>IF(E467='Hoja de Datos'!$C$7,-(G467),"")</f>
        <v/>
      </c>
      <c r="K467" s="48" t="str">
        <f>IF(E467='Hoja de Datos'!$C$7,"", IF(G467="","", -G467))
</f>
        <v/>
      </c>
      <c r="L467" s="44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ht="31.5" customHeight="1">
      <c r="A468" s="40"/>
      <c r="B468" s="44"/>
      <c r="C468" s="44"/>
      <c r="D468" s="44"/>
      <c r="E468" s="44"/>
      <c r="F468" s="45"/>
      <c r="G468" s="49"/>
      <c r="H468" s="49"/>
      <c r="I468" s="47" t="str">
        <f t="shared" si="1"/>
        <v/>
      </c>
      <c r="J468" s="47" t="str">
        <f>IF(E468='Hoja de Datos'!$C$7,-(G468),"")</f>
        <v/>
      </c>
      <c r="K468" s="48" t="str">
        <f>IF(E468='Hoja de Datos'!$C$7,"", IF(G468="","", -G468))
</f>
        <v/>
      </c>
      <c r="L468" s="44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ht="31.5" customHeight="1">
      <c r="A469" s="40"/>
      <c r="B469" s="44"/>
      <c r="C469" s="44"/>
      <c r="D469" s="44"/>
      <c r="E469" s="44"/>
      <c r="F469" s="45"/>
      <c r="G469" s="49"/>
      <c r="H469" s="49"/>
      <c r="I469" s="47" t="str">
        <f t="shared" si="1"/>
        <v/>
      </c>
      <c r="J469" s="47" t="str">
        <f>IF(E469='Hoja de Datos'!$C$7,-(G469),"")</f>
        <v/>
      </c>
      <c r="K469" s="48" t="str">
        <f>IF(E469='Hoja de Datos'!$C$7,"", IF(G469="","", -G469))
</f>
        <v/>
      </c>
      <c r="L469" s="44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ht="31.5" customHeight="1">
      <c r="A470" s="40"/>
      <c r="B470" s="44"/>
      <c r="C470" s="44"/>
      <c r="D470" s="44"/>
      <c r="E470" s="44"/>
      <c r="F470" s="45"/>
      <c r="G470" s="49"/>
      <c r="H470" s="49"/>
      <c r="I470" s="47" t="str">
        <f t="shared" si="1"/>
        <v/>
      </c>
      <c r="J470" s="47" t="str">
        <f>IF(E470='Hoja de Datos'!$C$7,-(G470),"")</f>
        <v/>
      </c>
      <c r="K470" s="48" t="str">
        <f>IF(E470='Hoja de Datos'!$C$7,"", IF(G470="","", -G470))
</f>
        <v/>
      </c>
      <c r="L470" s="44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ht="31.5" customHeight="1">
      <c r="A471" s="40"/>
      <c r="B471" s="44"/>
      <c r="C471" s="44"/>
      <c r="D471" s="44"/>
      <c r="E471" s="44"/>
      <c r="F471" s="45"/>
      <c r="G471" s="49"/>
      <c r="H471" s="49"/>
      <c r="I471" s="47" t="str">
        <f t="shared" si="1"/>
        <v/>
      </c>
      <c r="J471" s="47" t="str">
        <f>IF(E471='Hoja de Datos'!$C$7,-(G471),"")</f>
        <v/>
      </c>
      <c r="K471" s="48" t="str">
        <f>IF(E471='Hoja de Datos'!$C$7,"", IF(G471="","", -G471))
</f>
        <v/>
      </c>
      <c r="L471" s="44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ht="31.5" customHeight="1">
      <c r="A472" s="40"/>
      <c r="B472" s="44"/>
      <c r="C472" s="44"/>
      <c r="D472" s="44"/>
      <c r="E472" s="44"/>
      <c r="F472" s="45"/>
      <c r="G472" s="49"/>
      <c r="H472" s="49"/>
      <c r="I472" s="47" t="str">
        <f t="shared" si="1"/>
        <v/>
      </c>
      <c r="J472" s="47" t="str">
        <f>IF(E472='Hoja de Datos'!$C$7,-(G472),"")</f>
        <v/>
      </c>
      <c r="K472" s="48" t="str">
        <f>IF(E472='Hoja de Datos'!$C$7,"", IF(G472="","", -G472))
</f>
        <v/>
      </c>
      <c r="L472" s="44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ht="31.5" customHeight="1">
      <c r="A473" s="40"/>
      <c r="B473" s="44"/>
      <c r="C473" s="44"/>
      <c r="D473" s="44"/>
      <c r="E473" s="44"/>
      <c r="F473" s="45"/>
      <c r="G473" s="49"/>
      <c r="H473" s="49"/>
      <c r="I473" s="47" t="str">
        <f t="shared" si="1"/>
        <v/>
      </c>
      <c r="J473" s="47" t="str">
        <f>IF(E473='Hoja de Datos'!$C$7,-(G473),"")</f>
        <v/>
      </c>
      <c r="K473" s="48" t="str">
        <f>IF(E473='Hoja de Datos'!$C$7,"", IF(G473="","", -G473))
</f>
        <v/>
      </c>
      <c r="L473" s="44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ht="31.5" customHeight="1">
      <c r="A474" s="40"/>
      <c r="B474" s="44"/>
      <c r="C474" s="44"/>
      <c r="D474" s="44"/>
      <c r="E474" s="44"/>
      <c r="F474" s="45"/>
      <c r="G474" s="49"/>
      <c r="H474" s="49"/>
      <c r="I474" s="47" t="str">
        <f t="shared" si="1"/>
        <v/>
      </c>
      <c r="J474" s="47" t="str">
        <f>IF(E474='Hoja de Datos'!$C$7,-(G474),"")</f>
        <v/>
      </c>
      <c r="K474" s="48" t="str">
        <f>IF(E474='Hoja de Datos'!$C$7,"", IF(G474="","", -G474))
</f>
        <v/>
      </c>
      <c r="L474" s="44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ht="31.5" customHeight="1">
      <c r="A475" s="40"/>
      <c r="B475" s="44"/>
      <c r="C475" s="44"/>
      <c r="D475" s="44"/>
      <c r="E475" s="44"/>
      <c r="F475" s="45"/>
      <c r="G475" s="49"/>
      <c r="H475" s="49"/>
      <c r="I475" s="47" t="str">
        <f t="shared" si="1"/>
        <v/>
      </c>
      <c r="J475" s="47" t="str">
        <f>IF(E475='Hoja de Datos'!$C$7,-(G475),"")</f>
        <v/>
      </c>
      <c r="K475" s="48" t="str">
        <f>IF(E475='Hoja de Datos'!$C$7,"", IF(G475="","", -G475))
</f>
        <v/>
      </c>
      <c r="L475" s="44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ht="31.5" customHeight="1">
      <c r="A476" s="40"/>
      <c r="B476" s="44"/>
      <c r="C476" s="44"/>
      <c r="D476" s="44"/>
      <c r="E476" s="44"/>
      <c r="F476" s="45"/>
      <c r="G476" s="49"/>
      <c r="H476" s="49"/>
      <c r="I476" s="47" t="str">
        <f t="shared" si="1"/>
        <v/>
      </c>
      <c r="J476" s="47" t="str">
        <f>IF(E476='Hoja de Datos'!$C$7,-(G476),"")</f>
        <v/>
      </c>
      <c r="K476" s="48" t="str">
        <f>IF(E476='Hoja de Datos'!$C$7,"", IF(G476="","", -G476))
</f>
        <v/>
      </c>
      <c r="L476" s="44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ht="31.5" customHeight="1">
      <c r="A477" s="40"/>
      <c r="B477" s="44"/>
      <c r="C477" s="44"/>
      <c r="D477" s="44"/>
      <c r="E477" s="44"/>
      <c r="F477" s="45"/>
      <c r="G477" s="49"/>
      <c r="H477" s="49"/>
      <c r="I477" s="47" t="str">
        <f t="shared" si="1"/>
        <v/>
      </c>
      <c r="J477" s="47" t="str">
        <f>IF(E477='Hoja de Datos'!$C$7,-(G477),"")</f>
        <v/>
      </c>
      <c r="K477" s="48" t="str">
        <f>IF(E477='Hoja de Datos'!$C$7,"", IF(G477="","", -G477))
</f>
        <v/>
      </c>
      <c r="L477" s="44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ht="31.5" customHeight="1">
      <c r="A478" s="40"/>
      <c r="B478" s="44"/>
      <c r="C478" s="44"/>
      <c r="D478" s="44"/>
      <c r="E478" s="44"/>
      <c r="F478" s="45"/>
      <c r="G478" s="49"/>
      <c r="H478" s="49"/>
      <c r="I478" s="47" t="str">
        <f t="shared" si="1"/>
        <v/>
      </c>
      <c r="J478" s="47" t="str">
        <f>IF(E478='Hoja de Datos'!$C$7,-(G478),"")</f>
        <v/>
      </c>
      <c r="K478" s="48" t="str">
        <f>IF(E478='Hoja de Datos'!$C$7,"", IF(G478="","", -G478))
</f>
        <v/>
      </c>
      <c r="L478" s="44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ht="31.5" customHeight="1">
      <c r="A479" s="40"/>
      <c r="B479" s="44"/>
      <c r="C479" s="44"/>
      <c r="D479" s="44"/>
      <c r="E479" s="44"/>
      <c r="F479" s="45"/>
      <c r="G479" s="49"/>
      <c r="H479" s="49"/>
      <c r="I479" s="47" t="str">
        <f t="shared" si="1"/>
        <v/>
      </c>
      <c r="J479" s="47" t="str">
        <f>IF(E479='Hoja de Datos'!$C$7,-(G479),"")</f>
        <v/>
      </c>
      <c r="K479" s="48" t="str">
        <f>IF(E479='Hoja de Datos'!$C$7,"", IF(G479="","", -G479))
</f>
        <v/>
      </c>
      <c r="L479" s="44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ht="31.5" customHeight="1">
      <c r="A480" s="40"/>
      <c r="B480" s="44"/>
      <c r="C480" s="44"/>
      <c r="D480" s="44"/>
      <c r="E480" s="44"/>
      <c r="F480" s="45"/>
      <c r="G480" s="49"/>
      <c r="H480" s="49"/>
      <c r="I480" s="47" t="str">
        <f t="shared" si="1"/>
        <v/>
      </c>
      <c r="J480" s="47" t="str">
        <f>IF(E480='Hoja de Datos'!$C$7,-(G480),"")</f>
        <v/>
      </c>
      <c r="K480" s="48" t="str">
        <f>IF(E480='Hoja de Datos'!$C$7,"", IF(G480="","", -G480))
</f>
        <v/>
      </c>
      <c r="L480" s="44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ht="31.5" customHeight="1">
      <c r="A481" s="40"/>
      <c r="B481" s="44"/>
      <c r="C481" s="44"/>
      <c r="D481" s="44"/>
      <c r="E481" s="44"/>
      <c r="F481" s="45"/>
      <c r="G481" s="49"/>
      <c r="H481" s="49"/>
      <c r="I481" s="47" t="str">
        <f t="shared" si="1"/>
        <v/>
      </c>
      <c r="J481" s="47" t="str">
        <f>IF(E481='Hoja de Datos'!$C$7,-(G481),"")</f>
        <v/>
      </c>
      <c r="K481" s="48" t="str">
        <f>IF(E481='Hoja de Datos'!$C$7,"", IF(G481="","", -G481))
</f>
        <v/>
      </c>
      <c r="L481" s="44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ht="31.5" customHeight="1">
      <c r="A482" s="40"/>
      <c r="B482" s="44"/>
      <c r="C482" s="44"/>
      <c r="D482" s="44"/>
      <c r="E482" s="44"/>
      <c r="F482" s="45"/>
      <c r="G482" s="49"/>
      <c r="H482" s="49"/>
      <c r="I482" s="47" t="str">
        <f t="shared" si="1"/>
        <v/>
      </c>
      <c r="J482" s="47" t="str">
        <f>IF(E482='Hoja de Datos'!$C$7,-(G482),"")</f>
        <v/>
      </c>
      <c r="K482" s="48" t="str">
        <f>IF(E482='Hoja de Datos'!$C$7,"", IF(G482="","", -G482))
</f>
        <v/>
      </c>
      <c r="L482" s="44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ht="31.5" customHeight="1">
      <c r="A483" s="40"/>
      <c r="B483" s="44"/>
      <c r="C483" s="44"/>
      <c r="D483" s="44"/>
      <c r="E483" s="44"/>
      <c r="F483" s="45"/>
      <c r="G483" s="49"/>
      <c r="H483" s="49"/>
      <c r="I483" s="47" t="str">
        <f t="shared" si="1"/>
        <v/>
      </c>
      <c r="J483" s="47" t="str">
        <f>IF(E483='Hoja de Datos'!$C$7,-(G483),"")</f>
        <v/>
      </c>
      <c r="K483" s="48" t="str">
        <f>IF(E483='Hoja de Datos'!$C$7,"", IF(G483="","", -G483))
</f>
        <v/>
      </c>
      <c r="L483" s="44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ht="31.5" customHeight="1">
      <c r="A484" s="40"/>
      <c r="B484" s="44"/>
      <c r="C484" s="44"/>
      <c r="D484" s="44"/>
      <c r="E484" s="44"/>
      <c r="F484" s="45"/>
      <c r="G484" s="49"/>
      <c r="H484" s="49"/>
      <c r="I484" s="47" t="str">
        <f t="shared" si="1"/>
        <v/>
      </c>
      <c r="J484" s="47" t="str">
        <f>IF(E484='Hoja de Datos'!$C$7,-(G484),"")</f>
        <v/>
      </c>
      <c r="K484" s="48" t="str">
        <f>IF(E484='Hoja de Datos'!$C$7,"", IF(G484="","", -G484))
</f>
        <v/>
      </c>
      <c r="L484" s="44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ht="31.5" customHeight="1">
      <c r="A485" s="40"/>
      <c r="B485" s="44"/>
      <c r="C485" s="44"/>
      <c r="D485" s="44"/>
      <c r="E485" s="44"/>
      <c r="F485" s="45"/>
      <c r="G485" s="49"/>
      <c r="H485" s="49"/>
      <c r="I485" s="47" t="str">
        <f t="shared" si="1"/>
        <v/>
      </c>
      <c r="J485" s="47" t="str">
        <f>IF(E485='Hoja de Datos'!$C$7,-(G485),"")</f>
        <v/>
      </c>
      <c r="K485" s="48" t="str">
        <f>IF(E485='Hoja de Datos'!$C$7,"", IF(G485="","", -G485))
</f>
        <v/>
      </c>
      <c r="L485" s="44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ht="31.5" customHeight="1">
      <c r="A486" s="40"/>
      <c r="B486" s="44"/>
      <c r="C486" s="44"/>
      <c r="D486" s="44"/>
      <c r="E486" s="44"/>
      <c r="F486" s="45"/>
      <c r="G486" s="49"/>
      <c r="H486" s="49"/>
      <c r="I486" s="47" t="str">
        <f t="shared" si="1"/>
        <v/>
      </c>
      <c r="J486" s="47" t="str">
        <f>IF(E486='Hoja de Datos'!$C$7,-(G486),"")</f>
        <v/>
      </c>
      <c r="K486" s="48" t="str">
        <f>IF(E486='Hoja de Datos'!$C$7,"", IF(G486="","", -G486))
</f>
        <v/>
      </c>
      <c r="L486" s="44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ht="31.5" customHeight="1">
      <c r="A487" s="40"/>
      <c r="B487" s="44"/>
      <c r="C487" s="44"/>
      <c r="D487" s="44"/>
      <c r="E487" s="44"/>
      <c r="F487" s="45"/>
      <c r="G487" s="49"/>
      <c r="H487" s="49"/>
      <c r="I487" s="47" t="str">
        <f t="shared" si="1"/>
        <v/>
      </c>
      <c r="J487" s="47" t="str">
        <f>IF(E487='Hoja de Datos'!$C$7,-(G487),"")</f>
        <v/>
      </c>
      <c r="K487" s="48" t="str">
        <f>IF(E487='Hoja de Datos'!$C$7,"", IF(G487="","", -G487))
</f>
        <v/>
      </c>
      <c r="L487" s="44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ht="31.5" customHeight="1">
      <c r="A488" s="40"/>
      <c r="B488" s="44"/>
      <c r="C488" s="44"/>
      <c r="D488" s="44"/>
      <c r="E488" s="44"/>
      <c r="F488" s="45"/>
      <c r="G488" s="49"/>
      <c r="H488" s="49"/>
      <c r="I488" s="47" t="str">
        <f t="shared" si="1"/>
        <v/>
      </c>
      <c r="J488" s="47" t="str">
        <f>IF(E488='Hoja de Datos'!$C$7,-(G488),"")</f>
        <v/>
      </c>
      <c r="K488" s="48" t="str">
        <f>IF(E488='Hoja de Datos'!$C$7,"", IF(G488="","", -G488))
</f>
        <v/>
      </c>
      <c r="L488" s="44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ht="31.5" customHeight="1">
      <c r="A489" s="40"/>
      <c r="B489" s="44"/>
      <c r="C489" s="44"/>
      <c r="D489" s="44"/>
      <c r="E489" s="44"/>
      <c r="F489" s="45"/>
      <c r="G489" s="49"/>
      <c r="H489" s="49"/>
      <c r="I489" s="47" t="str">
        <f t="shared" si="1"/>
        <v/>
      </c>
      <c r="J489" s="47" t="str">
        <f>IF(E489='Hoja de Datos'!$C$7,-(G489),"")</f>
        <v/>
      </c>
      <c r="K489" s="48" t="str">
        <f>IF(E489='Hoja de Datos'!$C$7,"", IF(G489="","", -G489))
</f>
        <v/>
      </c>
      <c r="L489" s="44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ht="31.5" customHeight="1">
      <c r="A490" s="40"/>
      <c r="B490" s="44"/>
      <c r="C490" s="44"/>
      <c r="D490" s="44"/>
      <c r="E490" s="44"/>
      <c r="F490" s="45"/>
      <c r="G490" s="49"/>
      <c r="H490" s="49"/>
      <c r="I490" s="47" t="str">
        <f t="shared" si="1"/>
        <v/>
      </c>
      <c r="J490" s="47" t="str">
        <f>IF(E490='Hoja de Datos'!$C$7,-(G490),"")</f>
        <v/>
      </c>
      <c r="K490" s="48" t="str">
        <f>IF(E490='Hoja de Datos'!$C$7,"", IF(G490="","", -G490))
</f>
        <v/>
      </c>
      <c r="L490" s="44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ht="31.5" customHeight="1">
      <c r="A491" s="40"/>
      <c r="B491" s="44"/>
      <c r="C491" s="44"/>
      <c r="D491" s="44"/>
      <c r="E491" s="44"/>
      <c r="F491" s="45"/>
      <c r="G491" s="49"/>
      <c r="H491" s="49"/>
      <c r="I491" s="47" t="str">
        <f t="shared" si="1"/>
        <v/>
      </c>
      <c r="J491" s="47" t="str">
        <f>IF(E491='Hoja de Datos'!$C$7,-(G491),"")</f>
        <v/>
      </c>
      <c r="K491" s="48" t="str">
        <f>IF(E491='Hoja de Datos'!$C$7,"", IF(G491="","", -G491))
</f>
        <v/>
      </c>
      <c r="L491" s="44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ht="31.5" customHeight="1">
      <c r="A492" s="40"/>
      <c r="B492" s="44"/>
      <c r="C492" s="44"/>
      <c r="D492" s="44"/>
      <c r="E492" s="44"/>
      <c r="F492" s="45"/>
      <c r="G492" s="49"/>
      <c r="H492" s="49"/>
      <c r="I492" s="47" t="str">
        <f t="shared" si="1"/>
        <v/>
      </c>
      <c r="J492" s="47" t="str">
        <f>IF(E492='Hoja de Datos'!$C$7,-(G492),"")</f>
        <v/>
      </c>
      <c r="K492" s="48" t="str">
        <f>IF(E492='Hoja de Datos'!$C$7,"", IF(G492="","", -G492))
</f>
        <v/>
      </c>
      <c r="L492" s="44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ht="31.5" customHeight="1">
      <c r="A493" s="40"/>
      <c r="B493" s="44"/>
      <c r="C493" s="44"/>
      <c r="D493" s="44"/>
      <c r="E493" s="44"/>
      <c r="F493" s="45"/>
      <c r="G493" s="49"/>
      <c r="H493" s="49"/>
      <c r="I493" s="47" t="str">
        <f t="shared" si="1"/>
        <v/>
      </c>
      <c r="J493" s="47" t="str">
        <f>IF(E493='Hoja de Datos'!$C$7,-(G493),"")</f>
        <v/>
      </c>
      <c r="K493" s="48" t="str">
        <f>IF(E493='Hoja de Datos'!$C$7,"", IF(G493="","", -G493))
</f>
        <v/>
      </c>
      <c r="L493" s="44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ht="31.5" customHeight="1">
      <c r="A494" s="40"/>
      <c r="B494" s="44"/>
      <c r="C494" s="44"/>
      <c r="D494" s="44"/>
      <c r="E494" s="44"/>
      <c r="F494" s="45"/>
      <c r="G494" s="49"/>
      <c r="H494" s="49"/>
      <c r="I494" s="47" t="str">
        <f t="shared" si="1"/>
        <v/>
      </c>
      <c r="J494" s="47" t="str">
        <f>IF(E494='Hoja de Datos'!$C$7,-(G494),"")</f>
        <v/>
      </c>
      <c r="K494" s="48" t="str">
        <f>IF(E494='Hoja de Datos'!$C$7,"", IF(G494="","", -G494))
</f>
        <v/>
      </c>
      <c r="L494" s="44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ht="31.5" customHeight="1">
      <c r="A495" s="40"/>
      <c r="B495" s="44"/>
      <c r="C495" s="44"/>
      <c r="D495" s="44"/>
      <c r="E495" s="44"/>
      <c r="F495" s="45"/>
      <c r="G495" s="49"/>
      <c r="H495" s="49"/>
      <c r="I495" s="47" t="str">
        <f t="shared" si="1"/>
        <v/>
      </c>
      <c r="J495" s="47" t="str">
        <f>IF(E495='Hoja de Datos'!$C$7,-(G495),"")</f>
        <v/>
      </c>
      <c r="K495" s="48" t="str">
        <f>IF(E495='Hoja de Datos'!$C$7,"", IF(G495="","", -G495))
</f>
        <v/>
      </c>
      <c r="L495" s="44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ht="31.5" customHeight="1">
      <c r="A496" s="40"/>
      <c r="B496" s="44"/>
      <c r="C496" s="44"/>
      <c r="D496" s="44"/>
      <c r="E496" s="44"/>
      <c r="F496" s="45"/>
      <c r="G496" s="49"/>
      <c r="H496" s="49"/>
      <c r="I496" s="47" t="str">
        <f t="shared" si="1"/>
        <v/>
      </c>
      <c r="J496" s="47" t="str">
        <f>IF(E496='Hoja de Datos'!$C$7,-(G496),"")</f>
        <v/>
      </c>
      <c r="K496" s="48" t="str">
        <f>IF(E496='Hoja de Datos'!$C$7,"", IF(G496="","", -G496))
</f>
        <v/>
      </c>
      <c r="L496" s="44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ht="31.5" customHeight="1">
      <c r="A497" s="40"/>
      <c r="B497" s="44"/>
      <c r="C497" s="44"/>
      <c r="D497" s="44"/>
      <c r="E497" s="44"/>
      <c r="F497" s="45"/>
      <c r="G497" s="49"/>
      <c r="H497" s="49"/>
      <c r="I497" s="47" t="str">
        <f t="shared" si="1"/>
        <v/>
      </c>
      <c r="J497" s="47" t="str">
        <f>IF(E497='Hoja de Datos'!$C$7,-(G497),"")</f>
        <v/>
      </c>
      <c r="K497" s="48" t="str">
        <f>IF(E497='Hoja de Datos'!$C$7,"", IF(G497="","", -G497))
</f>
        <v/>
      </c>
      <c r="L497" s="44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ht="31.5" customHeight="1">
      <c r="A498" s="40"/>
      <c r="B498" s="44"/>
      <c r="C498" s="44"/>
      <c r="D498" s="44"/>
      <c r="E498" s="44"/>
      <c r="F498" s="45"/>
      <c r="G498" s="49"/>
      <c r="H498" s="49"/>
      <c r="I498" s="47" t="str">
        <f t="shared" si="1"/>
        <v/>
      </c>
      <c r="J498" s="47" t="str">
        <f>IF(E498='Hoja de Datos'!$C$7,-(G498),"")</f>
        <v/>
      </c>
      <c r="K498" s="48" t="str">
        <f>IF(E498='Hoja de Datos'!$C$7,"", IF(G498="","", -G498))
</f>
        <v/>
      </c>
      <c r="L498" s="44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ht="31.5" customHeight="1">
      <c r="A499" s="40"/>
      <c r="B499" s="44"/>
      <c r="C499" s="44"/>
      <c r="D499" s="44"/>
      <c r="E499" s="44"/>
      <c r="F499" s="45"/>
      <c r="G499" s="49"/>
      <c r="H499" s="49"/>
      <c r="I499" s="47" t="str">
        <f t="shared" si="1"/>
        <v/>
      </c>
      <c r="J499" s="47" t="str">
        <f>IF(E499='Hoja de Datos'!$C$7,-(G499),"")</f>
        <v/>
      </c>
      <c r="K499" s="48" t="str">
        <f>IF(E499='Hoja de Datos'!$C$7,"", IF(G499="","", -G499))
</f>
        <v/>
      </c>
      <c r="L499" s="44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ht="31.5" customHeight="1">
      <c r="A500" s="40"/>
      <c r="B500" s="44"/>
      <c r="C500" s="44"/>
      <c r="D500" s="44"/>
      <c r="E500" s="44"/>
      <c r="F500" s="45"/>
      <c r="G500" s="49"/>
      <c r="H500" s="49"/>
      <c r="I500" s="47" t="str">
        <f t="shared" si="1"/>
        <v/>
      </c>
      <c r="J500" s="47" t="str">
        <f>IF(E500='Hoja de Datos'!$C$7,-(G500),"")</f>
        <v/>
      </c>
      <c r="K500" s="48" t="str">
        <f>IF(E500='Hoja de Datos'!$C$7,"", IF(G500="","", -G500))
</f>
        <v/>
      </c>
      <c r="L500" s="44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ht="31.5" customHeight="1">
      <c r="A501" s="40"/>
      <c r="B501" s="44"/>
      <c r="C501" s="44"/>
      <c r="D501" s="44"/>
      <c r="E501" s="44"/>
      <c r="F501" s="45"/>
      <c r="G501" s="49"/>
      <c r="H501" s="49"/>
      <c r="I501" s="47" t="str">
        <f t="shared" si="1"/>
        <v/>
      </c>
      <c r="J501" s="47" t="str">
        <f>IF(E501='Hoja de Datos'!$C$7,-(G501),"")</f>
        <v/>
      </c>
      <c r="K501" s="48" t="str">
        <f>IF(E501='Hoja de Datos'!$C$7,"", IF(G501="","", -G501))
</f>
        <v/>
      </c>
      <c r="L501" s="44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ht="31.5" customHeight="1">
      <c r="A502" s="40"/>
      <c r="B502" s="44"/>
      <c r="C502" s="44"/>
      <c r="D502" s="44"/>
      <c r="E502" s="44"/>
      <c r="F502" s="45"/>
      <c r="G502" s="49"/>
      <c r="H502" s="49"/>
      <c r="I502" s="47" t="str">
        <f t="shared" si="1"/>
        <v/>
      </c>
      <c r="J502" s="47" t="str">
        <f>IF(E502='Hoja de Datos'!$C$7,-(G502),"")</f>
        <v/>
      </c>
      <c r="K502" s="48" t="str">
        <f>IF(E502='Hoja de Datos'!$C$7,"", IF(G502="","", -G502))
</f>
        <v/>
      </c>
      <c r="L502" s="44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ht="31.5" customHeight="1">
      <c r="A503" s="40"/>
      <c r="B503" s="44"/>
      <c r="C503" s="44"/>
      <c r="D503" s="44"/>
      <c r="E503" s="44"/>
      <c r="F503" s="45"/>
      <c r="G503" s="49"/>
      <c r="H503" s="49"/>
      <c r="I503" s="47" t="str">
        <f t="shared" si="1"/>
        <v/>
      </c>
      <c r="J503" s="47" t="str">
        <f>IF(E503='Hoja de Datos'!$C$7,-(G503),"")</f>
        <v/>
      </c>
      <c r="K503" s="48" t="str">
        <f>IF(E503='Hoja de Datos'!$C$7,"", IF(G503="","", -G503))
</f>
        <v/>
      </c>
      <c r="L503" s="44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ht="31.5" customHeight="1">
      <c r="A504" s="40"/>
      <c r="B504" s="44"/>
      <c r="C504" s="44"/>
      <c r="D504" s="44"/>
      <c r="E504" s="44"/>
      <c r="F504" s="45"/>
      <c r="G504" s="49"/>
      <c r="H504" s="49"/>
      <c r="I504" s="47" t="str">
        <f t="shared" si="1"/>
        <v/>
      </c>
      <c r="J504" s="47" t="str">
        <f>IF(E504='Hoja de Datos'!$C$7,-(G504),"")</f>
        <v/>
      </c>
      <c r="K504" s="48" t="str">
        <f>IF(E504='Hoja de Datos'!$C$7,"", IF(G504="","", -G504))
</f>
        <v/>
      </c>
      <c r="L504" s="44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ht="31.5" customHeight="1">
      <c r="A505" s="40"/>
      <c r="B505" s="44"/>
      <c r="C505" s="44"/>
      <c r="D505" s="44"/>
      <c r="E505" s="44"/>
      <c r="F505" s="45"/>
      <c r="G505" s="49"/>
      <c r="H505" s="49"/>
      <c r="I505" s="47" t="str">
        <f t="shared" si="1"/>
        <v/>
      </c>
      <c r="J505" s="47" t="str">
        <f>IF(E505='Hoja de Datos'!$C$7,-(G505),"")</f>
        <v/>
      </c>
      <c r="K505" s="48" t="str">
        <f>IF(E505='Hoja de Datos'!$C$7,"", IF(G505="","", -G505))
</f>
        <v/>
      </c>
      <c r="L505" s="44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ht="31.5" customHeight="1">
      <c r="A506" s="40"/>
      <c r="B506" s="44"/>
      <c r="C506" s="44"/>
      <c r="D506" s="44"/>
      <c r="E506" s="44"/>
      <c r="F506" s="45"/>
      <c r="G506" s="49"/>
      <c r="H506" s="49"/>
      <c r="I506" s="47" t="str">
        <f t="shared" si="1"/>
        <v/>
      </c>
      <c r="J506" s="47" t="str">
        <f>IF(E506='Hoja de Datos'!$C$7,-(G506),"")</f>
        <v/>
      </c>
      <c r="K506" s="48" t="str">
        <f>IF(E506='Hoja de Datos'!$C$7,"", IF(G506="","", -G506))
</f>
        <v/>
      </c>
      <c r="L506" s="44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ht="31.5" customHeight="1">
      <c r="A507" s="40"/>
      <c r="B507" s="44"/>
      <c r="C507" s="44"/>
      <c r="D507" s="44"/>
      <c r="E507" s="44"/>
      <c r="F507" s="45"/>
      <c r="G507" s="49"/>
      <c r="H507" s="49"/>
      <c r="I507" s="47" t="str">
        <f t="shared" si="1"/>
        <v/>
      </c>
      <c r="J507" s="47" t="str">
        <f>IF(E507='Hoja de Datos'!$C$7,-(G507),"")</f>
        <v/>
      </c>
      <c r="K507" s="48" t="str">
        <f>IF(E507='Hoja de Datos'!$C$7,"", IF(G507="","", -G507))
</f>
        <v/>
      </c>
      <c r="L507" s="44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ht="31.5" customHeight="1">
      <c r="A508" s="40"/>
      <c r="B508" s="44"/>
      <c r="C508" s="44"/>
      <c r="D508" s="44"/>
      <c r="E508" s="44"/>
      <c r="F508" s="45"/>
      <c r="G508" s="49"/>
      <c r="H508" s="49"/>
      <c r="I508" s="47" t="str">
        <f t="shared" si="1"/>
        <v/>
      </c>
      <c r="J508" s="47" t="str">
        <f>IF(E508='Hoja de Datos'!$C$7,-(G508),"")</f>
        <v/>
      </c>
      <c r="K508" s="48" t="str">
        <f>IF(E508='Hoja de Datos'!$C$7,"", IF(G508="","", -G508))
</f>
        <v/>
      </c>
      <c r="L508" s="44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ht="31.5" customHeight="1">
      <c r="A509" s="40"/>
      <c r="B509" s="44"/>
      <c r="C509" s="44"/>
      <c r="D509" s="44"/>
      <c r="E509" s="44"/>
      <c r="F509" s="45"/>
      <c r="G509" s="49"/>
      <c r="H509" s="49"/>
      <c r="I509" s="47" t="str">
        <f t="shared" si="1"/>
        <v/>
      </c>
      <c r="J509" s="47" t="str">
        <f>IF(E509='Hoja de Datos'!$C$7,-(G509),"")</f>
        <v/>
      </c>
      <c r="K509" s="48" t="str">
        <f>IF(E509='Hoja de Datos'!$C$7,"", IF(G509="","", -G509))
</f>
        <v/>
      </c>
      <c r="L509" s="44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ht="31.5" customHeight="1">
      <c r="A510" s="40"/>
      <c r="B510" s="44"/>
      <c r="C510" s="44"/>
      <c r="D510" s="44"/>
      <c r="E510" s="44"/>
      <c r="F510" s="45"/>
      <c r="G510" s="49"/>
      <c r="H510" s="49"/>
      <c r="I510" s="47" t="str">
        <f t="shared" si="1"/>
        <v/>
      </c>
      <c r="J510" s="47" t="str">
        <f>IF(E510='Hoja de Datos'!$C$7,-(G510),"")</f>
        <v/>
      </c>
      <c r="K510" s="48" t="str">
        <f>IF(E510='Hoja de Datos'!$C$7,"", IF(G510="","", -G510))
</f>
        <v/>
      </c>
      <c r="L510" s="44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ht="31.5" customHeight="1">
      <c r="A511" s="40"/>
      <c r="B511" s="44"/>
      <c r="C511" s="44"/>
      <c r="D511" s="44"/>
      <c r="E511" s="44"/>
      <c r="F511" s="45"/>
      <c r="G511" s="49"/>
      <c r="H511" s="49"/>
      <c r="I511" s="47" t="str">
        <f t="shared" si="1"/>
        <v/>
      </c>
      <c r="J511" s="47" t="str">
        <f>IF(E511='Hoja de Datos'!$C$7,-(G511),"")</f>
        <v/>
      </c>
      <c r="K511" s="48" t="str">
        <f>IF(E511='Hoja de Datos'!$C$7,"", IF(G511="","", -G511))
</f>
        <v/>
      </c>
      <c r="L511" s="44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ht="31.5" customHeight="1">
      <c r="A512" s="40"/>
      <c r="B512" s="44"/>
      <c r="C512" s="44"/>
      <c r="D512" s="44"/>
      <c r="E512" s="44"/>
      <c r="F512" s="45"/>
      <c r="G512" s="49"/>
      <c r="H512" s="49"/>
      <c r="I512" s="47" t="str">
        <f t="shared" si="1"/>
        <v/>
      </c>
      <c r="J512" s="47" t="str">
        <f>IF(E512='Hoja de Datos'!$C$7,-(G512),"")</f>
        <v/>
      </c>
      <c r="K512" s="48" t="str">
        <f>IF(E512='Hoja de Datos'!$C$7,"", IF(G512="","", -G512))
</f>
        <v/>
      </c>
      <c r="L512" s="44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ht="31.5" customHeight="1">
      <c r="A513" s="40"/>
      <c r="B513" s="44"/>
      <c r="C513" s="44"/>
      <c r="D513" s="44"/>
      <c r="E513" s="44"/>
      <c r="F513" s="45"/>
      <c r="G513" s="49"/>
      <c r="H513" s="49"/>
      <c r="I513" s="47" t="str">
        <f t="shared" si="1"/>
        <v/>
      </c>
      <c r="J513" s="47" t="str">
        <f>IF(E513='Hoja de Datos'!$C$7,-(G513),"")</f>
        <v/>
      </c>
      <c r="K513" s="48" t="str">
        <f>IF(E513='Hoja de Datos'!$C$7,"", IF(G513="","", -G513))
</f>
        <v/>
      </c>
      <c r="L513" s="44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ht="31.5" customHeight="1">
      <c r="A514" s="40"/>
      <c r="B514" s="44"/>
      <c r="C514" s="44"/>
      <c r="D514" s="44"/>
      <c r="E514" s="44"/>
      <c r="F514" s="45"/>
      <c r="G514" s="49"/>
      <c r="H514" s="49"/>
      <c r="I514" s="47" t="str">
        <f t="shared" si="1"/>
        <v/>
      </c>
      <c r="J514" s="47" t="str">
        <f>IF(E514='Hoja de Datos'!$C$7,-(G514),"")</f>
        <v/>
      </c>
      <c r="K514" s="48" t="str">
        <f>IF(E514='Hoja de Datos'!$C$7,"", IF(G514="","", -G514))
</f>
        <v/>
      </c>
      <c r="L514" s="44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ht="31.5" customHeight="1">
      <c r="A515" s="40"/>
      <c r="B515" s="44"/>
      <c r="C515" s="44"/>
      <c r="D515" s="44"/>
      <c r="E515" s="44"/>
      <c r="F515" s="45"/>
      <c r="G515" s="49"/>
      <c r="H515" s="49"/>
      <c r="I515" s="47" t="str">
        <f t="shared" si="1"/>
        <v/>
      </c>
      <c r="J515" s="47" t="str">
        <f>IF(E515='Hoja de Datos'!$C$7,-(G515),"")</f>
        <v/>
      </c>
      <c r="K515" s="48" t="str">
        <f>IF(E515='Hoja de Datos'!$C$7,"", IF(G515="","", -G515))
</f>
        <v/>
      </c>
      <c r="L515" s="44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ht="31.5" customHeight="1">
      <c r="A516" s="40"/>
      <c r="B516" s="44"/>
      <c r="C516" s="44"/>
      <c r="D516" s="44"/>
      <c r="E516" s="44"/>
      <c r="F516" s="45"/>
      <c r="G516" s="49"/>
      <c r="H516" s="49"/>
      <c r="I516" s="47" t="str">
        <f t="shared" si="1"/>
        <v/>
      </c>
      <c r="J516" s="47" t="str">
        <f>IF(E516='Hoja de Datos'!$C$7,-(G516),"")</f>
        <v/>
      </c>
      <c r="K516" s="48" t="str">
        <f>IF(E516='Hoja de Datos'!$C$7,"", IF(G516="","", -G516))
</f>
        <v/>
      </c>
      <c r="L516" s="44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ht="31.5" customHeight="1">
      <c r="A517" s="40"/>
      <c r="B517" s="44"/>
      <c r="C517" s="44"/>
      <c r="D517" s="44"/>
      <c r="E517" s="44"/>
      <c r="F517" s="45"/>
      <c r="G517" s="49"/>
      <c r="H517" s="49"/>
      <c r="I517" s="47" t="str">
        <f t="shared" si="1"/>
        <v/>
      </c>
      <c r="J517" s="47" t="str">
        <f>IF(E517='Hoja de Datos'!$C$7,-(G517),"")</f>
        <v/>
      </c>
      <c r="K517" s="48" t="str">
        <f>IF(E517='Hoja de Datos'!$C$7,"", IF(G517="","", -G517))
</f>
        <v/>
      </c>
      <c r="L517" s="44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ht="31.5" customHeight="1">
      <c r="A518" s="40"/>
      <c r="B518" s="44"/>
      <c r="C518" s="44"/>
      <c r="D518" s="44"/>
      <c r="E518" s="44"/>
      <c r="F518" s="45"/>
      <c r="G518" s="49"/>
      <c r="H518" s="49"/>
      <c r="I518" s="47" t="str">
        <f t="shared" si="1"/>
        <v/>
      </c>
      <c r="J518" s="47" t="str">
        <f>IF(E518='Hoja de Datos'!$C$7,-(G518),"")</f>
        <v/>
      </c>
      <c r="K518" s="48" t="str">
        <f>IF(E518='Hoja de Datos'!$C$7,"", IF(G518="","", -G518))
</f>
        <v/>
      </c>
      <c r="L518" s="44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ht="31.5" customHeight="1">
      <c r="A519" s="40"/>
      <c r="B519" s="44"/>
      <c r="C519" s="44"/>
      <c r="D519" s="44"/>
      <c r="E519" s="44"/>
      <c r="F519" s="45"/>
      <c r="G519" s="49"/>
      <c r="H519" s="49"/>
      <c r="I519" s="47" t="str">
        <f t="shared" si="1"/>
        <v/>
      </c>
      <c r="J519" s="47" t="str">
        <f>IF(E519='Hoja de Datos'!$C$7,-(G519),"")</f>
        <v/>
      </c>
      <c r="K519" s="48" t="str">
        <f>IF(E519='Hoja de Datos'!$C$7,"", IF(G519="","", -G519))
</f>
        <v/>
      </c>
      <c r="L519" s="44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ht="31.5" customHeight="1">
      <c r="A520" s="40"/>
      <c r="B520" s="44"/>
      <c r="C520" s="44"/>
      <c r="D520" s="44"/>
      <c r="E520" s="44"/>
      <c r="F520" s="45"/>
      <c r="G520" s="49"/>
      <c r="H520" s="49"/>
      <c r="I520" s="47" t="str">
        <f t="shared" si="1"/>
        <v/>
      </c>
      <c r="J520" s="47" t="str">
        <f>IF(E520='Hoja de Datos'!$C$7,-(G520),"")</f>
        <v/>
      </c>
      <c r="K520" s="48" t="str">
        <f>IF(E520='Hoja de Datos'!$C$7,"", IF(G520="","", -G520))
</f>
        <v/>
      </c>
      <c r="L520" s="44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ht="31.5" customHeight="1">
      <c r="A521" s="40"/>
      <c r="B521" s="44"/>
      <c r="C521" s="44"/>
      <c r="D521" s="44"/>
      <c r="E521" s="44"/>
      <c r="F521" s="45"/>
      <c r="G521" s="49"/>
      <c r="H521" s="49"/>
      <c r="I521" s="47" t="str">
        <f t="shared" si="1"/>
        <v/>
      </c>
      <c r="J521" s="47" t="str">
        <f>IF(E521='Hoja de Datos'!$C$7,-(G521),"")</f>
        <v/>
      </c>
      <c r="K521" s="48" t="str">
        <f>IF(E521='Hoja de Datos'!$C$7,"", IF(G521="","", -G521))
</f>
        <v/>
      </c>
      <c r="L521" s="44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ht="31.5" customHeight="1">
      <c r="A522" s="40"/>
      <c r="B522" s="44"/>
      <c r="C522" s="44"/>
      <c r="D522" s="44"/>
      <c r="E522" s="44"/>
      <c r="F522" s="45"/>
      <c r="G522" s="49"/>
      <c r="H522" s="49"/>
      <c r="I522" s="47" t="str">
        <f t="shared" si="1"/>
        <v/>
      </c>
      <c r="J522" s="47" t="str">
        <f>IF(E522='Hoja de Datos'!$C$7,-(G522),"")</f>
        <v/>
      </c>
      <c r="K522" s="48" t="str">
        <f>IF(E522='Hoja de Datos'!$C$7,"", IF(G522="","", -G522))
</f>
        <v/>
      </c>
      <c r="L522" s="44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ht="31.5" customHeight="1">
      <c r="A523" s="40"/>
      <c r="B523" s="44"/>
      <c r="C523" s="44"/>
      <c r="D523" s="44"/>
      <c r="E523" s="44"/>
      <c r="F523" s="45"/>
      <c r="G523" s="49"/>
      <c r="H523" s="49"/>
      <c r="I523" s="47" t="str">
        <f t="shared" si="1"/>
        <v/>
      </c>
      <c r="J523" s="47" t="str">
        <f>IF(E523='Hoja de Datos'!$C$7,-(G523),"")</f>
        <v/>
      </c>
      <c r="K523" s="48" t="str">
        <f>IF(E523='Hoja de Datos'!$C$7,"", IF(G523="","", -G523))
</f>
        <v/>
      </c>
      <c r="L523" s="44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ht="31.5" customHeight="1">
      <c r="A524" s="40"/>
      <c r="B524" s="44"/>
      <c r="C524" s="44"/>
      <c r="D524" s="44"/>
      <c r="E524" s="44"/>
      <c r="F524" s="45"/>
      <c r="G524" s="49"/>
      <c r="H524" s="49"/>
      <c r="I524" s="47" t="str">
        <f t="shared" si="1"/>
        <v/>
      </c>
      <c r="J524" s="47" t="str">
        <f>IF(E524='Hoja de Datos'!$C$7,-(G524),"")</f>
        <v/>
      </c>
      <c r="K524" s="48" t="str">
        <f>IF(E524='Hoja de Datos'!$C$7,"", IF(G524="","", -G524))
</f>
        <v/>
      </c>
      <c r="L524" s="44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ht="31.5" customHeight="1">
      <c r="A525" s="40"/>
      <c r="B525" s="44"/>
      <c r="C525" s="44"/>
      <c r="D525" s="44"/>
      <c r="E525" s="44"/>
      <c r="F525" s="45"/>
      <c r="G525" s="49"/>
      <c r="H525" s="49"/>
      <c r="I525" s="47" t="str">
        <f t="shared" si="1"/>
        <v/>
      </c>
      <c r="J525" s="47" t="str">
        <f>IF(E525='Hoja de Datos'!$C$7,-(G525),"")</f>
        <v/>
      </c>
      <c r="K525" s="48" t="str">
        <f>IF(E525='Hoja de Datos'!$C$7,"", IF(G525="","", -G525))
</f>
        <v/>
      </c>
      <c r="L525" s="44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ht="31.5" customHeight="1">
      <c r="A526" s="40"/>
      <c r="B526" s="44"/>
      <c r="C526" s="44"/>
      <c r="D526" s="44"/>
      <c r="E526" s="44"/>
      <c r="F526" s="45"/>
      <c r="G526" s="49"/>
      <c r="H526" s="49"/>
      <c r="I526" s="47" t="str">
        <f t="shared" si="1"/>
        <v/>
      </c>
      <c r="J526" s="47" t="str">
        <f>IF(E526='Hoja de Datos'!$C$7,-(G526),"")</f>
        <v/>
      </c>
      <c r="K526" s="48" t="str">
        <f>IF(E526='Hoja de Datos'!$C$7,"", IF(G526="","", -G526))
</f>
        <v/>
      </c>
      <c r="L526" s="44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ht="31.5" customHeight="1">
      <c r="A527" s="40"/>
      <c r="B527" s="44"/>
      <c r="C527" s="44"/>
      <c r="D527" s="44"/>
      <c r="E527" s="44"/>
      <c r="F527" s="45"/>
      <c r="G527" s="49"/>
      <c r="H527" s="49"/>
      <c r="I527" s="47" t="str">
        <f t="shared" si="1"/>
        <v/>
      </c>
      <c r="J527" s="47" t="str">
        <f>IF(E527='Hoja de Datos'!$C$7,-(G527),"")</f>
        <v/>
      </c>
      <c r="K527" s="48" t="str">
        <f>IF(E527='Hoja de Datos'!$C$7,"", IF(G527="","", -G527))
</f>
        <v/>
      </c>
      <c r="L527" s="44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ht="31.5" customHeight="1">
      <c r="A528" s="40"/>
      <c r="B528" s="44"/>
      <c r="C528" s="44"/>
      <c r="D528" s="44"/>
      <c r="E528" s="44"/>
      <c r="F528" s="45"/>
      <c r="G528" s="49"/>
      <c r="H528" s="49"/>
      <c r="I528" s="47" t="str">
        <f t="shared" si="1"/>
        <v/>
      </c>
      <c r="J528" s="47" t="str">
        <f>IF(E528='Hoja de Datos'!$C$7,-(G528),"")</f>
        <v/>
      </c>
      <c r="K528" s="48" t="str">
        <f>IF(E528='Hoja de Datos'!$C$7,"", IF(G528="","", -G528))
</f>
        <v/>
      </c>
      <c r="L528" s="44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ht="31.5" customHeight="1">
      <c r="A529" s="40"/>
      <c r="B529" s="44"/>
      <c r="C529" s="44"/>
      <c r="D529" s="44"/>
      <c r="E529" s="44"/>
      <c r="F529" s="45"/>
      <c r="G529" s="49"/>
      <c r="H529" s="49"/>
      <c r="I529" s="47" t="str">
        <f t="shared" si="1"/>
        <v/>
      </c>
      <c r="J529" s="47" t="str">
        <f>IF(E529='Hoja de Datos'!$C$7,-(G529),"")</f>
        <v/>
      </c>
      <c r="K529" s="48" t="str">
        <f>IF(E529='Hoja de Datos'!$C$7,"", IF(G529="","", -G529))
</f>
        <v/>
      </c>
      <c r="L529" s="44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ht="31.5" customHeight="1">
      <c r="A530" s="40"/>
      <c r="B530" s="44"/>
      <c r="C530" s="44"/>
      <c r="D530" s="44"/>
      <c r="E530" s="44"/>
      <c r="F530" s="45"/>
      <c r="G530" s="49"/>
      <c r="H530" s="49"/>
      <c r="I530" s="47" t="str">
        <f t="shared" si="1"/>
        <v/>
      </c>
      <c r="J530" s="47" t="str">
        <f>IF(E530='Hoja de Datos'!$C$7,-(G530),"")</f>
        <v/>
      </c>
      <c r="K530" s="48" t="str">
        <f>IF(E530='Hoja de Datos'!$C$7,"", IF(G530="","", -G530))
</f>
        <v/>
      </c>
      <c r="L530" s="44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ht="31.5" customHeight="1">
      <c r="A531" s="40"/>
      <c r="B531" s="44"/>
      <c r="C531" s="44"/>
      <c r="D531" s="44"/>
      <c r="E531" s="44"/>
      <c r="F531" s="45"/>
      <c r="G531" s="49"/>
      <c r="H531" s="49"/>
      <c r="I531" s="47" t="str">
        <f t="shared" si="1"/>
        <v/>
      </c>
      <c r="J531" s="47" t="str">
        <f>IF(E531='Hoja de Datos'!$C$7,-(G531),"")</f>
        <v/>
      </c>
      <c r="K531" s="48" t="str">
        <f>IF(E531='Hoja de Datos'!$C$7,"", IF(G531="","", -G531))
</f>
        <v/>
      </c>
      <c r="L531" s="44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ht="31.5" customHeight="1">
      <c r="A532" s="40"/>
      <c r="B532" s="44"/>
      <c r="C532" s="44"/>
      <c r="D532" s="44"/>
      <c r="E532" s="44"/>
      <c r="F532" s="45"/>
      <c r="G532" s="49"/>
      <c r="H532" s="49"/>
      <c r="I532" s="47" t="str">
        <f t="shared" si="1"/>
        <v/>
      </c>
      <c r="J532" s="47" t="str">
        <f>IF(E532='Hoja de Datos'!$C$7,-(G532),"")</f>
        <v/>
      </c>
      <c r="K532" s="48" t="str">
        <f>IF(E532='Hoja de Datos'!$C$7,"", IF(G532="","", -G532))
</f>
        <v/>
      </c>
      <c r="L532" s="44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ht="31.5" customHeight="1">
      <c r="A533" s="40"/>
      <c r="B533" s="44"/>
      <c r="C533" s="44"/>
      <c r="D533" s="44"/>
      <c r="E533" s="44"/>
      <c r="F533" s="45"/>
      <c r="G533" s="49"/>
      <c r="H533" s="49"/>
      <c r="I533" s="47" t="str">
        <f t="shared" si="1"/>
        <v/>
      </c>
      <c r="J533" s="47" t="str">
        <f>IF(E533='Hoja de Datos'!$C$7,-(G533),"")</f>
        <v/>
      </c>
      <c r="K533" s="48" t="str">
        <f>IF(E533='Hoja de Datos'!$C$7,"", IF(G533="","", -G533))
</f>
        <v/>
      </c>
      <c r="L533" s="44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ht="31.5" customHeight="1">
      <c r="A534" s="40"/>
      <c r="B534" s="44"/>
      <c r="C534" s="44"/>
      <c r="D534" s="44"/>
      <c r="E534" s="44"/>
      <c r="F534" s="45"/>
      <c r="G534" s="49"/>
      <c r="H534" s="49"/>
      <c r="I534" s="47" t="str">
        <f t="shared" si="1"/>
        <v/>
      </c>
      <c r="J534" s="47" t="str">
        <f>IF(E534='Hoja de Datos'!$C$7,-(G534),"")</f>
        <v/>
      </c>
      <c r="K534" s="48" t="str">
        <f>IF(E534='Hoja de Datos'!$C$7,"", IF(G534="","", -G534))
</f>
        <v/>
      </c>
      <c r="L534" s="44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ht="31.5" customHeight="1">
      <c r="A535" s="40"/>
      <c r="B535" s="44"/>
      <c r="C535" s="44"/>
      <c r="D535" s="44"/>
      <c r="E535" s="44"/>
      <c r="F535" s="45"/>
      <c r="G535" s="49"/>
      <c r="H535" s="49"/>
      <c r="I535" s="47" t="str">
        <f t="shared" si="1"/>
        <v/>
      </c>
      <c r="J535" s="47" t="str">
        <f>IF(E535='Hoja de Datos'!$C$7,-(G535),"")</f>
        <v/>
      </c>
      <c r="K535" s="48" t="str">
        <f>IF(E535='Hoja de Datos'!$C$7,"", IF(G535="","", -G535))
</f>
        <v/>
      </c>
      <c r="L535" s="44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ht="31.5" customHeight="1">
      <c r="A536" s="40"/>
      <c r="B536" s="44"/>
      <c r="C536" s="44"/>
      <c r="D536" s="44"/>
      <c r="E536" s="44"/>
      <c r="F536" s="45"/>
      <c r="G536" s="49"/>
      <c r="H536" s="49"/>
      <c r="I536" s="47" t="str">
        <f t="shared" si="1"/>
        <v/>
      </c>
      <c r="J536" s="47" t="str">
        <f>IF(E536='Hoja de Datos'!$C$7,-(G536),"")</f>
        <v/>
      </c>
      <c r="K536" s="48" t="str">
        <f>IF(E536='Hoja de Datos'!$C$7,"", IF(G536="","", -G536))
</f>
        <v/>
      </c>
      <c r="L536" s="44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ht="31.5" customHeight="1">
      <c r="A537" s="40"/>
      <c r="B537" s="44"/>
      <c r="C537" s="44"/>
      <c r="D537" s="44"/>
      <c r="E537" s="44"/>
      <c r="F537" s="45"/>
      <c r="G537" s="49"/>
      <c r="H537" s="49"/>
      <c r="I537" s="47" t="str">
        <f t="shared" si="1"/>
        <v/>
      </c>
      <c r="J537" s="47" t="str">
        <f>IF(E537='Hoja de Datos'!$C$7,-(G537),"")</f>
        <v/>
      </c>
      <c r="K537" s="48" t="str">
        <f>IF(E537='Hoja de Datos'!$C$7,"", IF(G537="","", -G537))
</f>
        <v/>
      </c>
      <c r="L537" s="44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ht="31.5" customHeight="1">
      <c r="A538" s="40"/>
      <c r="B538" s="44"/>
      <c r="C538" s="44"/>
      <c r="D538" s="44"/>
      <c r="E538" s="44"/>
      <c r="F538" s="45"/>
      <c r="G538" s="49"/>
      <c r="H538" s="49"/>
      <c r="I538" s="47" t="str">
        <f t="shared" si="1"/>
        <v/>
      </c>
      <c r="J538" s="47" t="str">
        <f>IF(E538='Hoja de Datos'!$C$7,-(G538),"")</f>
        <v/>
      </c>
      <c r="K538" s="48" t="str">
        <f>IF(E538='Hoja de Datos'!$C$7,"", IF(G538="","", -G538))
</f>
        <v/>
      </c>
      <c r="L538" s="44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ht="31.5" customHeight="1">
      <c r="A539" s="40"/>
      <c r="B539" s="44"/>
      <c r="C539" s="44"/>
      <c r="D539" s="44"/>
      <c r="E539" s="44"/>
      <c r="F539" s="45"/>
      <c r="G539" s="49"/>
      <c r="H539" s="49"/>
      <c r="I539" s="47" t="str">
        <f t="shared" si="1"/>
        <v/>
      </c>
      <c r="J539" s="47" t="str">
        <f>IF(E539='Hoja de Datos'!$C$7,-(G539),"")</f>
        <v/>
      </c>
      <c r="K539" s="48" t="str">
        <f>IF(E539='Hoja de Datos'!$C$7,"", IF(G539="","", -G539))
</f>
        <v/>
      </c>
      <c r="L539" s="44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ht="31.5" customHeight="1">
      <c r="A540" s="40"/>
      <c r="B540" s="44"/>
      <c r="C540" s="44"/>
      <c r="D540" s="44"/>
      <c r="E540" s="44"/>
      <c r="F540" s="45"/>
      <c r="G540" s="49"/>
      <c r="H540" s="49"/>
      <c r="I540" s="47" t="str">
        <f t="shared" si="1"/>
        <v/>
      </c>
      <c r="J540" s="47" t="str">
        <f>IF(E540='Hoja de Datos'!$C$7,-(G540),"")</f>
        <v/>
      </c>
      <c r="K540" s="48" t="str">
        <f>IF(E540='Hoja de Datos'!$C$7,"", IF(G540="","", -G540))
</f>
        <v/>
      </c>
      <c r="L540" s="44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ht="31.5" customHeight="1">
      <c r="A541" s="40"/>
      <c r="B541" s="44"/>
      <c r="C541" s="44"/>
      <c r="D541" s="44"/>
      <c r="E541" s="44"/>
      <c r="F541" s="45"/>
      <c r="G541" s="49"/>
      <c r="H541" s="49"/>
      <c r="I541" s="47" t="str">
        <f t="shared" si="1"/>
        <v/>
      </c>
      <c r="J541" s="47" t="str">
        <f>IF(E541='Hoja de Datos'!$C$7,-(G541),"")</f>
        <v/>
      </c>
      <c r="K541" s="48" t="str">
        <f>IF(E541='Hoja de Datos'!$C$7,"", IF(G541="","", -G541))
</f>
        <v/>
      </c>
      <c r="L541" s="44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ht="31.5" customHeight="1">
      <c r="A542" s="40"/>
      <c r="B542" s="44"/>
      <c r="C542" s="44"/>
      <c r="D542" s="44"/>
      <c r="E542" s="44"/>
      <c r="F542" s="45"/>
      <c r="G542" s="49"/>
      <c r="H542" s="49"/>
      <c r="I542" s="47" t="str">
        <f t="shared" si="1"/>
        <v/>
      </c>
      <c r="J542" s="47" t="str">
        <f>IF(E542='Hoja de Datos'!$C$7,-(G542),"")</f>
        <v/>
      </c>
      <c r="K542" s="48" t="str">
        <f>IF(E542='Hoja de Datos'!$C$7,"", IF(G542="","", -G542))
</f>
        <v/>
      </c>
      <c r="L542" s="44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ht="31.5" customHeight="1">
      <c r="A543" s="40"/>
      <c r="B543" s="44"/>
      <c r="C543" s="44"/>
      <c r="D543" s="44"/>
      <c r="E543" s="44"/>
      <c r="F543" s="45"/>
      <c r="G543" s="49"/>
      <c r="H543" s="49"/>
      <c r="I543" s="47" t="str">
        <f t="shared" si="1"/>
        <v/>
      </c>
      <c r="J543" s="47" t="str">
        <f>IF(E543='Hoja de Datos'!$C$7,-(G543),"")</f>
        <v/>
      </c>
      <c r="K543" s="48" t="str">
        <f>IF(E543='Hoja de Datos'!$C$7,"", IF(G543="","", -G543))
</f>
        <v/>
      </c>
      <c r="L543" s="44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ht="31.5" customHeight="1">
      <c r="A544" s="40"/>
      <c r="B544" s="44"/>
      <c r="C544" s="44"/>
      <c r="D544" s="44"/>
      <c r="E544" s="44"/>
      <c r="F544" s="45"/>
      <c r="G544" s="49"/>
      <c r="H544" s="49"/>
      <c r="I544" s="47" t="str">
        <f t="shared" si="1"/>
        <v/>
      </c>
      <c r="J544" s="47" t="str">
        <f>IF(E544='Hoja de Datos'!$C$7,-(G544),"")</f>
        <v/>
      </c>
      <c r="K544" s="48" t="str">
        <f>IF(E544='Hoja de Datos'!$C$7,"", IF(G544="","", -G544))
</f>
        <v/>
      </c>
      <c r="L544" s="44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ht="31.5" customHeight="1">
      <c r="A545" s="40"/>
      <c r="B545" s="44"/>
      <c r="C545" s="44"/>
      <c r="D545" s="44"/>
      <c r="E545" s="44"/>
      <c r="F545" s="45"/>
      <c r="G545" s="49"/>
      <c r="H545" s="49"/>
      <c r="I545" s="47" t="str">
        <f t="shared" si="1"/>
        <v/>
      </c>
      <c r="J545" s="47" t="str">
        <f>IF(E545='Hoja de Datos'!$C$7,-(G545),"")</f>
        <v/>
      </c>
      <c r="K545" s="48" t="str">
        <f>IF(E545='Hoja de Datos'!$C$7,"", IF(G545="","", -G545))
</f>
        <v/>
      </c>
      <c r="L545" s="44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ht="31.5" customHeight="1">
      <c r="A546" s="40"/>
      <c r="B546" s="44"/>
      <c r="C546" s="44"/>
      <c r="D546" s="44"/>
      <c r="E546" s="44"/>
      <c r="F546" s="45"/>
      <c r="G546" s="49"/>
      <c r="H546" s="49"/>
      <c r="I546" s="47" t="str">
        <f t="shared" si="1"/>
        <v/>
      </c>
      <c r="J546" s="47" t="str">
        <f>IF(E546='Hoja de Datos'!$C$7,-(G546),"")</f>
        <v/>
      </c>
      <c r="K546" s="48" t="str">
        <f>IF(E546='Hoja de Datos'!$C$7,"", IF(G546="","", -G546))
</f>
        <v/>
      </c>
      <c r="L546" s="44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ht="31.5" customHeight="1">
      <c r="A547" s="40"/>
      <c r="B547" s="44"/>
      <c r="C547" s="44"/>
      <c r="D547" s="44"/>
      <c r="E547" s="44"/>
      <c r="F547" s="45"/>
      <c r="G547" s="49"/>
      <c r="H547" s="49"/>
      <c r="I547" s="47" t="str">
        <f t="shared" si="1"/>
        <v/>
      </c>
      <c r="J547" s="47" t="str">
        <f>IF(E547='Hoja de Datos'!$C$7,-(G547),"")</f>
        <v/>
      </c>
      <c r="K547" s="48" t="str">
        <f>IF(E547='Hoja de Datos'!$C$7,"", IF(G547="","", -G547))
</f>
        <v/>
      </c>
      <c r="L547" s="44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ht="31.5" customHeight="1">
      <c r="A548" s="40"/>
      <c r="B548" s="44"/>
      <c r="C548" s="44"/>
      <c r="D548" s="44"/>
      <c r="E548" s="44"/>
      <c r="F548" s="45"/>
      <c r="G548" s="49"/>
      <c r="H548" s="49"/>
      <c r="I548" s="47" t="str">
        <f t="shared" si="1"/>
        <v/>
      </c>
      <c r="J548" s="47" t="str">
        <f>IF(E548='Hoja de Datos'!$C$7,-(G548),"")</f>
        <v/>
      </c>
      <c r="K548" s="48" t="str">
        <f>IF(E548='Hoja de Datos'!$C$7,"", IF(G548="","", -G548))
</f>
        <v/>
      </c>
      <c r="L548" s="44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ht="31.5" customHeight="1">
      <c r="A549" s="40"/>
      <c r="B549" s="44"/>
      <c r="C549" s="44"/>
      <c r="D549" s="44"/>
      <c r="E549" s="44"/>
      <c r="F549" s="45"/>
      <c r="G549" s="49"/>
      <c r="H549" s="49"/>
      <c r="I549" s="47" t="str">
        <f t="shared" si="1"/>
        <v/>
      </c>
      <c r="J549" s="47" t="str">
        <f>IF(E549='Hoja de Datos'!$C$7,-(G549),"")</f>
        <v/>
      </c>
      <c r="K549" s="48" t="str">
        <f>IF(E549='Hoja de Datos'!$C$7,"", IF(G549="","", -G549))
</f>
        <v/>
      </c>
      <c r="L549" s="44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ht="31.5" customHeight="1">
      <c r="A550" s="40"/>
      <c r="B550" s="44"/>
      <c r="C550" s="44"/>
      <c r="D550" s="44"/>
      <c r="E550" s="44"/>
      <c r="F550" s="45"/>
      <c r="G550" s="49"/>
      <c r="H550" s="49"/>
      <c r="I550" s="47" t="str">
        <f t="shared" si="1"/>
        <v/>
      </c>
      <c r="J550" s="47" t="str">
        <f>IF(E550='Hoja de Datos'!$C$7,-(G550),"")</f>
        <v/>
      </c>
      <c r="K550" s="48" t="str">
        <f>IF(E550='Hoja de Datos'!$C$7,"", IF(G550="","", -G550))
</f>
        <v/>
      </c>
      <c r="L550" s="44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ht="31.5" customHeight="1">
      <c r="A551" s="40"/>
      <c r="B551" s="44"/>
      <c r="C551" s="44"/>
      <c r="D551" s="44"/>
      <c r="E551" s="44"/>
      <c r="F551" s="45"/>
      <c r="G551" s="49"/>
      <c r="H551" s="49"/>
      <c r="I551" s="47" t="str">
        <f t="shared" si="1"/>
        <v/>
      </c>
      <c r="J551" s="47" t="str">
        <f>IF(E551='Hoja de Datos'!$C$7,-(G551),"")</f>
        <v/>
      </c>
      <c r="K551" s="48" t="str">
        <f>IF(E551='Hoja de Datos'!$C$7,"", IF(G551="","", -G551))
</f>
        <v/>
      </c>
      <c r="L551" s="44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ht="31.5" customHeight="1">
      <c r="A552" s="40"/>
      <c r="B552" s="44"/>
      <c r="C552" s="44"/>
      <c r="D552" s="44"/>
      <c r="E552" s="44"/>
      <c r="F552" s="45"/>
      <c r="G552" s="49"/>
      <c r="H552" s="49"/>
      <c r="I552" s="47" t="str">
        <f t="shared" si="1"/>
        <v/>
      </c>
      <c r="J552" s="47" t="str">
        <f>IF(E552='Hoja de Datos'!$C$7,-(G552),"")</f>
        <v/>
      </c>
      <c r="K552" s="48" t="str">
        <f>IF(E552='Hoja de Datos'!$C$7,"", IF(G552="","", -G552))
</f>
        <v/>
      </c>
      <c r="L552" s="44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ht="31.5" customHeight="1">
      <c r="A553" s="40"/>
      <c r="B553" s="44"/>
      <c r="C553" s="44"/>
      <c r="D553" s="44"/>
      <c r="E553" s="44"/>
      <c r="F553" s="45"/>
      <c r="G553" s="49"/>
      <c r="H553" s="49"/>
      <c r="I553" s="47" t="str">
        <f t="shared" si="1"/>
        <v/>
      </c>
      <c r="J553" s="47" t="str">
        <f>IF(E553='Hoja de Datos'!$C$7,-(G553),"")</f>
        <v/>
      </c>
      <c r="K553" s="48" t="str">
        <f>IF(E553='Hoja de Datos'!$C$7,"", IF(G553="","", -G553))
</f>
        <v/>
      </c>
      <c r="L553" s="44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ht="31.5" customHeight="1">
      <c r="A554" s="40"/>
      <c r="B554" s="44"/>
      <c r="C554" s="44"/>
      <c r="D554" s="44"/>
      <c r="E554" s="44"/>
      <c r="F554" s="45"/>
      <c r="G554" s="49"/>
      <c r="H554" s="49"/>
      <c r="I554" s="47" t="str">
        <f t="shared" si="1"/>
        <v/>
      </c>
      <c r="J554" s="47" t="str">
        <f>IF(E554='Hoja de Datos'!$C$7,-(G554),"")</f>
        <v/>
      </c>
      <c r="K554" s="48" t="str">
        <f>IF(E554='Hoja de Datos'!$C$7,"", IF(G554="","", -G554))
</f>
        <v/>
      </c>
      <c r="L554" s="44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ht="31.5" customHeight="1">
      <c r="A555" s="40"/>
      <c r="B555" s="44"/>
      <c r="C555" s="44"/>
      <c r="D555" s="44"/>
      <c r="E555" s="44"/>
      <c r="F555" s="45"/>
      <c r="G555" s="49"/>
      <c r="H555" s="49"/>
      <c r="I555" s="47" t="str">
        <f t="shared" si="1"/>
        <v/>
      </c>
      <c r="J555" s="47" t="str">
        <f>IF(E555='Hoja de Datos'!$C$7,-(G555),"")</f>
        <v/>
      </c>
      <c r="K555" s="48" t="str">
        <f>IF(E555='Hoja de Datos'!$C$7,"", IF(G555="","", -G555))
</f>
        <v/>
      </c>
      <c r="L555" s="44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ht="31.5" customHeight="1">
      <c r="A556" s="40"/>
      <c r="B556" s="44"/>
      <c r="C556" s="44"/>
      <c r="D556" s="44"/>
      <c r="E556" s="44"/>
      <c r="F556" s="45"/>
      <c r="G556" s="49"/>
      <c r="H556" s="49"/>
      <c r="I556" s="47" t="str">
        <f t="shared" si="1"/>
        <v/>
      </c>
      <c r="J556" s="47" t="str">
        <f>IF(E556='Hoja de Datos'!$C$7,-(G556),"")</f>
        <v/>
      </c>
      <c r="K556" s="48" t="str">
        <f>IF(E556='Hoja de Datos'!$C$7,"", IF(G556="","", -G556))
</f>
        <v/>
      </c>
      <c r="L556" s="44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ht="31.5" customHeight="1">
      <c r="A557" s="40"/>
      <c r="B557" s="44"/>
      <c r="C557" s="44"/>
      <c r="D557" s="44"/>
      <c r="E557" s="44"/>
      <c r="F557" s="45"/>
      <c r="G557" s="49"/>
      <c r="H557" s="49"/>
      <c r="I557" s="47" t="str">
        <f t="shared" si="1"/>
        <v/>
      </c>
      <c r="J557" s="47" t="str">
        <f>IF(E557='Hoja de Datos'!$C$7,-(G557),"")</f>
        <v/>
      </c>
      <c r="K557" s="48" t="str">
        <f>IF(E557='Hoja de Datos'!$C$7,"", IF(G557="","", -G557))
</f>
        <v/>
      </c>
      <c r="L557" s="44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ht="31.5" customHeight="1">
      <c r="A558" s="40"/>
      <c r="B558" s="44"/>
      <c r="C558" s="44"/>
      <c r="D558" s="44"/>
      <c r="E558" s="44"/>
      <c r="F558" s="45"/>
      <c r="G558" s="49"/>
      <c r="H558" s="49"/>
      <c r="I558" s="47" t="str">
        <f t="shared" si="1"/>
        <v/>
      </c>
      <c r="J558" s="47" t="str">
        <f>IF(E558='Hoja de Datos'!$C$7,-(G558),"")</f>
        <v/>
      </c>
      <c r="K558" s="48" t="str">
        <f>IF(E558='Hoja de Datos'!$C$7,"", IF(G558="","", -G558))
</f>
        <v/>
      </c>
      <c r="L558" s="44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ht="31.5" customHeight="1">
      <c r="A559" s="40"/>
      <c r="B559" s="44"/>
      <c r="C559" s="44"/>
      <c r="D559" s="44"/>
      <c r="E559" s="44"/>
      <c r="F559" s="45"/>
      <c r="G559" s="49"/>
      <c r="H559" s="49"/>
      <c r="I559" s="47" t="str">
        <f t="shared" si="1"/>
        <v/>
      </c>
      <c r="J559" s="47" t="str">
        <f>IF(E559='Hoja de Datos'!$C$7,-(G559),"")</f>
        <v/>
      </c>
      <c r="K559" s="48" t="str">
        <f>IF(E559='Hoja de Datos'!$C$7,"", IF(G559="","", -G559))
</f>
        <v/>
      </c>
      <c r="L559" s="44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ht="31.5" customHeight="1">
      <c r="A560" s="40"/>
      <c r="B560" s="44"/>
      <c r="C560" s="44"/>
      <c r="D560" s="44"/>
      <c r="E560" s="44"/>
      <c r="F560" s="45"/>
      <c r="G560" s="49"/>
      <c r="H560" s="49"/>
      <c r="I560" s="47" t="str">
        <f t="shared" si="1"/>
        <v/>
      </c>
      <c r="J560" s="47" t="str">
        <f>IF(E560='Hoja de Datos'!$C$7,-(G560),"")</f>
        <v/>
      </c>
      <c r="K560" s="48" t="str">
        <f>IF(E560='Hoja de Datos'!$C$7,"", IF(G560="","", -G560))
</f>
        <v/>
      </c>
      <c r="L560" s="44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ht="31.5" customHeight="1">
      <c r="A561" s="40"/>
      <c r="B561" s="44"/>
      <c r="C561" s="44"/>
      <c r="D561" s="44"/>
      <c r="E561" s="44"/>
      <c r="F561" s="45"/>
      <c r="G561" s="49"/>
      <c r="H561" s="49"/>
      <c r="I561" s="47" t="str">
        <f t="shared" si="1"/>
        <v/>
      </c>
      <c r="J561" s="47" t="str">
        <f>IF(E561='Hoja de Datos'!$C$7,-(G561),"")</f>
        <v/>
      </c>
      <c r="K561" s="48" t="str">
        <f>IF(E561='Hoja de Datos'!$C$7,"", IF(G561="","", -G561))
</f>
        <v/>
      </c>
      <c r="L561" s="44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ht="31.5" customHeight="1">
      <c r="A562" s="40"/>
      <c r="B562" s="44"/>
      <c r="C562" s="44"/>
      <c r="D562" s="44"/>
      <c r="E562" s="44"/>
      <c r="F562" s="45"/>
      <c r="G562" s="49"/>
      <c r="H562" s="49"/>
      <c r="I562" s="47" t="str">
        <f t="shared" si="1"/>
        <v/>
      </c>
      <c r="J562" s="47" t="str">
        <f>IF(E562='Hoja de Datos'!$C$7,-(G562),"")</f>
        <v/>
      </c>
      <c r="K562" s="48" t="str">
        <f>IF(E562='Hoja de Datos'!$C$7,"", IF(G562="","", -G562))
</f>
        <v/>
      </c>
      <c r="L562" s="44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ht="31.5" customHeight="1">
      <c r="A563" s="40"/>
      <c r="B563" s="44"/>
      <c r="C563" s="44"/>
      <c r="D563" s="44"/>
      <c r="E563" s="44"/>
      <c r="F563" s="45"/>
      <c r="G563" s="49"/>
      <c r="H563" s="49"/>
      <c r="I563" s="47" t="str">
        <f t="shared" si="1"/>
        <v/>
      </c>
      <c r="J563" s="47" t="str">
        <f>IF(E563='Hoja de Datos'!$C$7,-(G563),"")</f>
        <v/>
      </c>
      <c r="K563" s="48" t="str">
        <f>IF(E563='Hoja de Datos'!$C$7,"", IF(G563="","", -G563))
</f>
        <v/>
      </c>
      <c r="L563" s="44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ht="31.5" customHeight="1">
      <c r="A564" s="40"/>
      <c r="B564" s="44"/>
      <c r="C564" s="44"/>
      <c r="D564" s="44"/>
      <c r="E564" s="44"/>
      <c r="F564" s="45"/>
      <c r="G564" s="49"/>
      <c r="H564" s="49"/>
      <c r="I564" s="47" t="str">
        <f t="shared" si="1"/>
        <v/>
      </c>
      <c r="J564" s="47" t="str">
        <f>IF(E564='Hoja de Datos'!$C$7,-(G564),"")</f>
        <v/>
      </c>
      <c r="K564" s="48" t="str">
        <f>IF(E564='Hoja de Datos'!$C$7,"", IF(G564="","", -G564))
</f>
        <v/>
      </c>
      <c r="L564" s="44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ht="31.5" customHeight="1">
      <c r="A565" s="40"/>
      <c r="B565" s="44"/>
      <c r="C565" s="44"/>
      <c r="D565" s="44"/>
      <c r="E565" s="44"/>
      <c r="F565" s="45"/>
      <c r="G565" s="49"/>
      <c r="H565" s="49"/>
      <c r="I565" s="47" t="str">
        <f t="shared" si="1"/>
        <v/>
      </c>
      <c r="J565" s="47" t="str">
        <f>IF(E565='Hoja de Datos'!$C$7,-(G565),"")</f>
        <v/>
      </c>
      <c r="K565" s="48" t="str">
        <f>IF(E565='Hoja de Datos'!$C$7,"", IF(G565="","", -G565))
</f>
        <v/>
      </c>
      <c r="L565" s="44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ht="31.5" customHeight="1">
      <c r="A566" s="40"/>
      <c r="B566" s="44"/>
      <c r="C566" s="44"/>
      <c r="D566" s="44"/>
      <c r="E566" s="44"/>
      <c r="F566" s="45"/>
      <c r="G566" s="49"/>
      <c r="H566" s="49"/>
      <c r="I566" s="47" t="str">
        <f t="shared" si="1"/>
        <v/>
      </c>
      <c r="J566" s="47" t="str">
        <f>IF(E566='Hoja de Datos'!$C$7,-(G566),"")</f>
        <v/>
      </c>
      <c r="K566" s="48" t="str">
        <f>IF(E566='Hoja de Datos'!$C$7,"", IF(G566="","", -G566))
</f>
        <v/>
      </c>
      <c r="L566" s="44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ht="31.5" customHeight="1">
      <c r="A567" s="40"/>
      <c r="B567" s="44"/>
      <c r="C567" s="44"/>
      <c r="D567" s="44"/>
      <c r="E567" s="44"/>
      <c r="F567" s="45"/>
      <c r="G567" s="49"/>
      <c r="H567" s="49"/>
      <c r="I567" s="47" t="str">
        <f t="shared" si="1"/>
        <v/>
      </c>
      <c r="J567" s="47" t="str">
        <f>IF(E567='Hoja de Datos'!$C$7,-(G567),"")</f>
        <v/>
      </c>
      <c r="K567" s="48" t="str">
        <f>IF(E567='Hoja de Datos'!$C$7,"", IF(G567="","", -G567))
</f>
        <v/>
      </c>
      <c r="L567" s="44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ht="31.5" customHeight="1">
      <c r="A568" s="40"/>
      <c r="B568" s="44"/>
      <c r="C568" s="44"/>
      <c r="D568" s="44"/>
      <c r="E568" s="44"/>
      <c r="F568" s="45"/>
      <c r="G568" s="49"/>
      <c r="H568" s="49"/>
      <c r="I568" s="47" t="str">
        <f t="shared" si="1"/>
        <v/>
      </c>
      <c r="J568" s="47" t="str">
        <f>IF(E568='Hoja de Datos'!$C$7,-(G568),"")</f>
        <v/>
      </c>
      <c r="K568" s="48" t="str">
        <f>IF(E568='Hoja de Datos'!$C$7,"", IF(G568="","", -G568))
</f>
        <v/>
      </c>
      <c r="L568" s="44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ht="31.5" customHeight="1">
      <c r="A569" s="40"/>
      <c r="B569" s="44"/>
      <c r="C569" s="44"/>
      <c r="D569" s="44"/>
      <c r="E569" s="44"/>
      <c r="F569" s="45"/>
      <c r="G569" s="49"/>
      <c r="H569" s="49"/>
      <c r="I569" s="47" t="str">
        <f t="shared" si="1"/>
        <v/>
      </c>
      <c r="J569" s="47" t="str">
        <f>IF(E569='Hoja de Datos'!$C$7,-(G569),"")</f>
        <v/>
      </c>
      <c r="K569" s="48" t="str">
        <f>IF(E569='Hoja de Datos'!$C$7,"", IF(G569="","", -G569))
</f>
        <v/>
      </c>
      <c r="L569" s="44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ht="31.5" customHeight="1">
      <c r="A570" s="40"/>
      <c r="B570" s="44"/>
      <c r="C570" s="44"/>
      <c r="D570" s="44"/>
      <c r="E570" s="44"/>
      <c r="F570" s="45"/>
      <c r="G570" s="49"/>
      <c r="H570" s="49"/>
      <c r="I570" s="47" t="str">
        <f t="shared" si="1"/>
        <v/>
      </c>
      <c r="J570" s="47" t="str">
        <f>IF(E570='Hoja de Datos'!$C$7,-(G570),"")</f>
        <v/>
      </c>
      <c r="K570" s="48" t="str">
        <f>IF(E570='Hoja de Datos'!$C$7,"", IF(G570="","", -G570))
</f>
        <v/>
      </c>
      <c r="L570" s="44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ht="31.5" customHeight="1">
      <c r="A571" s="40"/>
      <c r="B571" s="44"/>
      <c r="C571" s="44"/>
      <c r="D571" s="44"/>
      <c r="E571" s="44"/>
      <c r="F571" s="45"/>
      <c r="G571" s="49"/>
      <c r="H571" s="49"/>
      <c r="I571" s="47" t="str">
        <f t="shared" si="1"/>
        <v/>
      </c>
      <c r="J571" s="47" t="str">
        <f>IF(E571='Hoja de Datos'!$C$7,-(G571),"")</f>
        <v/>
      </c>
      <c r="K571" s="48" t="str">
        <f>IF(E571='Hoja de Datos'!$C$7,"", IF(G571="","", -G571))
</f>
        <v/>
      </c>
      <c r="L571" s="44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ht="31.5" customHeight="1">
      <c r="A572" s="40"/>
      <c r="B572" s="44"/>
      <c r="C572" s="44"/>
      <c r="D572" s="44"/>
      <c r="E572" s="44"/>
      <c r="F572" s="45"/>
      <c r="G572" s="49"/>
      <c r="H572" s="49"/>
      <c r="I572" s="47" t="str">
        <f t="shared" si="1"/>
        <v/>
      </c>
      <c r="J572" s="47" t="str">
        <f>IF(E572='Hoja de Datos'!$C$7,-(G572),"")</f>
        <v/>
      </c>
      <c r="K572" s="48" t="str">
        <f>IF(E572='Hoja de Datos'!$C$7,"", IF(G572="","", -G572))
</f>
        <v/>
      </c>
      <c r="L572" s="44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ht="31.5" customHeight="1">
      <c r="A573" s="40"/>
      <c r="B573" s="44"/>
      <c r="C573" s="44"/>
      <c r="D573" s="44"/>
      <c r="E573" s="44"/>
      <c r="F573" s="45"/>
      <c r="G573" s="49"/>
      <c r="H573" s="49"/>
      <c r="I573" s="47" t="str">
        <f t="shared" si="1"/>
        <v/>
      </c>
      <c r="J573" s="47" t="str">
        <f>IF(E573='Hoja de Datos'!$C$7,-(G573),"")</f>
        <v/>
      </c>
      <c r="K573" s="48" t="str">
        <f>IF(E573='Hoja de Datos'!$C$7,"", IF(G573="","", -G573))
</f>
        <v/>
      </c>
      <c r="L573" s="44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ht="31.5" customHeight="1">
      <c r="A574" s="40"/>
      <c r="B574" s="44"/>
      <c r="C574" s="44"/>
      <c r="D574" s="44"/>
      <c r="E574" s="44"/>
      <c r="F574" s="45"/>
      <c r="G574" s="49"/>
      <c r="H574" s="49"/>
      <c r="I574" s="47" t="str">
        <f t="shared" si="1"/>
        <v/>
      </c>
      <c r="J574" s="47" t="str">
        <f>IF(E574='Hoja de Datos'!$C$7,-(G574),"")</f>
        <v/>
      </c>
      <c r="K574" s="48" t="str">
        <f>IF(E574='Hoja de Datos'!$C$7,"", IF(G574="","", -G574))
</f>
        <v/>
      </c>
      <c r="L574" s="44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ht="31.5" customHeight="1">
      <c r="A575" s="40"/>
      <c r="B575" s="44"/>
      <c r="C575" s="44"/>
      <c r="D575" s="44"/>
      <c r="E575" s="44"/>
      <c r="F575" s="45"/>
      <c r="G575" s="49"/>
      <c r="H575" s="49"/>
      <c r="I575" s="47" t="str">
        <f t="shared" si="1"/>
        <v/>
      </c>
      <c r="J575" s="47" t="str">
        <f>IF(E575='Hoja de Datos'!$C$7,-(G575),"")</f>
        <v/>
      </c>
      <c r="K575" s="48" t="str">
        <f>IF(E575='Hoja de Datos'!$C$7,"", IF(G575="","", -G575))
</f>
        <v/>
      </c>
      <c r="L575" s="44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ht="31.5" customHeight="1">
      <c r="A576" s="40"/>
      <c r="B576" s="44"/>
      <c r="C576" s="44"/>
      <c r="D576" s="44"/>
      <c r="E576" s="44"/>
      <c r="F576" s="45"/>
      <c r="G576" s="49"/>
      <c r="H576" s="49"/>
      <c r="I576" s="47" t="str">
        <f t="shared" si="1"/>
        <v/>
      </c>
      <c r="J576" s="47" t="str">
        <f>IF(E576='Hoja de Datos'!$C$7,-(G576),"")</f>
        <v/>
      </c>
      <c r="K576" s="48" t="str">
        <f>IF(E576='Hoja de Datos'!$C$7,"", IF(G576="","", -G576))
</f>
        <v/>
      </c>
      <c r="L576" s="44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ht="31.5" customHeight="1">
      <c r="A577" s="40"/>
      <c r="B577" s="44"/>
      <c r="C577" s="44"/>
      <c r="D577" s="44"/>
      <c r="E577" s="44"/>
      <c r="F577" s="45"/>
      <c r="G577" s="49"/>
      <c r="H577" s="49"/>
      <c r="I577" s="47" t="str">
        <f t="shared" si="1"/>
        <v/>
      </c>
      <c r="J577" s="47" t="str">
        <f>IF(E577='Hoja de Datos'!$C$7,-(G577),"")</f>
        <v/>
      </c>
      <c r="K577" s="48" t="str">
        <f>IF(E577='Hoja de Datos'!$C$7,"", IF(G577="","", -G577))
</f>
        <v/>
      </c>
      <c r="L577" s="44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ht="31.5" customHeight="1">
      <c r="A578" s="40"/>
      <c r="B578" s="44"/>
      <c r="C578" s="44"/>
      <c r="D578" s="44"/>
      <c r="E578" s="44"/>
      <c r="F578" s="45"/>
      <c r="G578" s="49"/>
      <c r="H578" s="49"/>
      <c r="I578" s="47" t="str">
        <f t="shared" si="1"/>
        <v/>
      </c>
      <c r="J578" s="47" t="str">
        <f>IF(E578='Hoja de Datos'!$C$7,-(G578),"")</f>
        <v/>
      </c>
      <c r="K578" s="48" t="str">
        <f>IF(E578='Hoja de Datos'!$C$7,"", IF(G578="","", -G578))
</f>
        <v/>
      </c>
      <c r="L578" s="44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ht="31.5" customHeight="1">
      <c r="A579" s="40"/>
      <c r="B579" s="44"/>
      <c r="C579" s="44"/>
      <c r="D579" s="44"/>
      <c r="E579" s="44"/>
      <c r="F579" s="45"/>
      <c r="G579" s="49"/>
      <c r="H579" s="49"/>
      <c r="I579" s="47" t="str">
        <f t="shared" si="1"/>
        <v/>
      </c>
      <c r="J579" s="47" t="str">
        <f>IF(E579='Hoja de Datos'!$C$7,-(G579),"")</f>
        <v/>
      </c>
      <c r="K579" s="48" t="str">
        <f>IF(E579='Hoja de Datos'!$C$7,"", IF(G579="","", -G579))
</f>
        <v/>
      </c>
      <c r="L579" s="44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ht="31.5" customHeight="1">
      <c r="A580" s="40"/>
      <c r="B580" s="44"/>
      <c r="C580" s="44"/>
      <c r="D580" s="44"/>
      <c r="E580" s="44"/>
      <c r="F580" s="45"/>
      <c r="G580" s="49"/>
      <c r="H580" s="49"/>
      <c r="I580" s="47" t="str">
        <f t="shared" si="1"/>
        <v/>
      </c>
      <c r="J580" s="47" t="str">
        <f>IF(E580='Hoja de Datos'!$C$7,-(G580),"")</f>
        <v/>
      </c>
      <c r="K580" s="48" t="str">
        <f>IF(E580='Hoja de Datos'!$C$7,"", IF(G580="","", -G580))
</f>
        <v/>
      </c>
      <c r="L580" s="44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ht="31.5" customHeight="1">
      <c r="A581" s="40"/>
      <c r="B581" s="44"/>
      <c r="C581" s="44"/>
      <c r="D581" s="44"/>
      <c r="E581" s="44"/>
      <c r="F581" s="45"/>
      <c r="G581" s="49"/>
      <c r="H581" s="49"/>
      <c r="I581" s="47" t="str">
        <f t="shared" si="1"/>
        <v/>
      </c>
      <c r="J581" s="47" t="str">
        <f>IF(E581='Hoja de Datos'!$C$7,-(G581),"")</f>
        <v/>
      </c>
      <c r="K581" s="48" t="str">
        <f>IF(E581='Hoja de Datos'!$C$7,"", IF(G581="","", -G581))
</f>
        <v/>
      </c>
      <c r="L581" s="44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ht="31.5" customHeight="1">
      <c r="A582" s="40"/>
      <c r="B582" s="44"/>
      <c r="C582" s="44"/>
      <c r="D582" s="44"/>
      <c r="E582" s="44"/>
      <c r="F582" s="45"/>
      <c r="G582" s="49"/>
      <c r="H582" s="49"/>
      <c r="I582" s="47" t="str">
        <f t="shared" si="1"/>
        <v/>
      </c>
      <c r="J582" s="47" t="str">
        <f>IF(E582='Hoja de Datos'!$C$7,-(G582),"")</f>
        <v/>
      </c>
      <c r="K582" s="48" t="str">
        <f>IF(E582='Hoja de Datos'!$C$7,"", IF(G582="","", -G582))
</f>
        <v/>
      </c>
      <c r="L582" s="44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ht="31.5" customHeight="1">
      <c r="A583" s="40"/>
      <c r="B583" s="44"/>
      <c r="C583" s="44"/>
      <c r="D583" s="44"/>
      <c r="E583" s="44"/>
      <c r="F583" s="45"/>
      <c r="G583" s="49"/>
      <c r="H583" s="49"/>
      <c r="I583" s="47" t="str">
        <f t="shared" si="1"/>
        <v/>
      </c>
      <c r="J583" s="47" t="str">
        <f>IF(E583='Hoja de Datos'!$C$7,-(G583),"")</f>
        <v/>
      </c>
      <c r="K583" s="48" t="str">
        <f>IF(E583='Hoja de Datos'!$C$7,"", IF(G583="","", -G583))
</f>
        <v/>
      </c>
      <c r="L583" s="44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ht="31.5" customHeight="1">
      <c r="A584" s="40"/>
      <c r="B584" s="44"/>
      <c r="C584" s="44"/>
      <c r="D584" s="44"/>
      <c r="E584" s="44"/>
      <c r="F584" s="45"/>
      <c r="G584" s="49"/>
      <c r="H584" s="49"/>
      <c r="I584" s="47" t="str">
        <f t="shared" si="1"/>
        <v/>
      </c>
      <c r="J584" s="47" t="str">
        <f>IF(E584='Hoja de Datos'!$C$7,-(G584),"")</f>
        <v/>
      </c>
      <c r="K584" s="48" t="str">
        <f>IF(E584='Hoja de Datos'!$C$7,"", IF(G584="","", -G584))
</f>
        <v/>
      </c>
      <c r="L584" s="44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ht="31.5" customHeight="1">
      <c r="A585" s="40"/>
      <c r="B585" s="44"/>
      <c r="C585" s="44"/>
      <c r="D585" s="44"/>
      <c r="E585" s="44"/>
      <c r="F585" s="45"/>
      <c r="G585" s="49"/>
      <c r="H585" s="49"/>
      <c r="I585" s="47" t="str">
        <f t="shared" si="1"/>
        <v/>
      </c>
      <c r="J585" s="47" t="str">
        <f>IF(E585='Hoja de Datos'!$C$7,-(G585),"")</f>
        <v/>
      </c>
      <c r="K585" s="48" t="str">
        <f>IF(E585='Hoja de Datos'!$C$7,"", IF(G585="","", -G585))
</f>
        <v/>
      </c>
      <c r="L585" s="44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ht="31.5" customHeight="1">
      <c r="A586" s="40"/>
      <c r="B586" s="44"/>
      <c r="C586" s="44"/>
      <c r="D586" s="44"/>
      <c r="E586" s="44"/>
      <c r="F586" s="45"/>
      <c r="G586" s="49"/>
      <c r="H586" s="49"/>
      <c r="I586" s="47" t="str">
        <f t="shared" si="1"/>
        <v/>
      </c>
      <c r="J586" s="47" t="str">
        <f>IF(E586='Hoja de Datos'!$C$7,-(G586),"")</f>
        <v/>
      </c>
      <c r="K586" s="48" t="str">
        <f>IF(E586='Hoja de Datos'!$C$7,"", IF(G586="","", -G586))
</f>
        <v/>
      </c>
      <c r="L586" s="44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ht="31.5" customHeight="1">
      <c r="A587" s="40"/>
      <c r="B587" s="44"/>
      <c r="C587" s="44"/>
      <c r="D587" s="44"/>
      <c r="E587" s="44"/>
      <c r="F587" s="45"/>
      <c r="G587" s="49"/>
      <c r="H587" s="49"/>
      <c r="I587" s="47" t="str">
        <f t="shared" si="1"/>
        <v/>
      </c>
      <c r="J587" s="47" t="str">
        <f>IF(E587='Hoja de Datos'!$C$7,-(G587),"")</f>
        <v/>
      </c>
      <c r="K587" s="48" t="str">
        <f>IF(E587='Hoja de Datos'!$C$7,"", IF(G587="","", -G587))
</f>
        <v/>
      </c>
      <c r="L587" s="44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ht="31.5" customHeight="1">
      <c r="A588" s="40"/>
      <c r="B588" s="44"/>
      <c r="C588" s="44"/>
      <c r="D588" s="44"/>
      <c r="E588" s="44"/>
      <c r="F588" s="45"/>
      <c r="G588" s="49"/>
      <c r="H588" s="49"/>
      <c r="I588" s="47" t="str">
        <f t="shared" si="1"/>
        <v/>
      </c>
      <c r="J588" s="47" t="str">
        <f>IF(E588='Hoja de Datos'!$C$7,-(G588),"")</f>
        <v/>
      </c>
      <c r="K588" s="48" t="str">
        <f>IF(E588='Hoja de Datos'!$C$7,"", IF(G588="","", -G588))
</f>
        <v/>
      </c>
      <c r="L588" s="44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ht="31.5" customHeight="1">
      <c r="A589" s="40"/>
      <c r="B589" s="44"/>
      <c r="C589" s="44"/>
      <c r="D589" s="44"/>
      <c r="E589" s="44"/>
      <c r="F589" s="45"/>
      <c r="G589" s="49"/>
      <c r="H589" s="49"/>
      <c r="I589" s="47" t="str">
        <f t="shared" si="1"/>
        <v/>
      </c>
      <c r="J589" s="47" t="str">
        <f>IF(E589='Hoja de Datos'!$C$7,-(G589),"")</f>
        <v/>
      </c>
      <c r="K589" s="48" t="str">
        <f>IF(E589='Hoja de Datos'!$C$7,"", IF(G589="","", -G589))
</f>
        <v/>
      </c>
      <c r="L589" s="44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ht="31.5" customHeight="1">
      <c r="A590" s="40"/>
      <c r="B590" s="44"/>
      <c r="C590" s="44"/>
      <c r="D590" s="44"/>
      <c r="E590" s="44"/>
      <c r="F590" s="45"/>
      <c r="G590" s="49"/>
      <c r="H590" s="49"/>
      <c r="I590" s="47" t="str">
        <f t="shared" si="1"/>
        <v/>
      </c>
      <c r="J590" s="47" t="str">
        <f>IF(E590='Hoja de Datos'!$C$7,-(G590),"")</f>
        <v/>
      </c>
      <c r="K590" s="48" t="str">
        <f>IF(E590='Hoja de Datos'!$C$7,"", IF(G590="","", -G590))
</f>
        <v/>
      </c>
      <c r="L590" s="44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ht="31.5" customHeight="1">
      <c r="A591" s="40"/>
      <c r="B591" s="44"/>
      <c r="C591" s="44"/>
      <c r="D591" s="44"/>
      <c r="E591" s="44"/>
      <c r="F591" s="45"/>
      <c r="G591" s="49"/>
      <c r="H591" s="49"/>
      <c r="I591" s="47" t="str">
        <f t="shared" si="1"/>
        <v/>
      </c>
      <c r="J591" s="47" t="str">
        <f>IF(E591='Hoja de Datos'!$C$7,-(G591),"")</f>
        <v/>
      </c>
      <c r="K591" s="48" t="str">
        <f>IF(E591='Hoja de Datos'!$C$7,"", IF(G591="","", -G591))
</f>
        <v/>
      </c>
      <c r="L591" s="44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ht="31.5" customHeight="1">
      <c r="A592" s="40"/>
      <c r="B592" s="44"/>
      <c r="C592" s="44"/>
      <c r="D592" s="44"/>
      <c r="E592" s="44"/>
      <c r="F592" s="45"/>
      <c r="G592" s="49"/>
      <c r="H592" s="49"/>
      <c r="I592" s="47" t="str">
        <f t="shared" si="1"/>
        <v/>
      </c>
      <c r="J592" s="47" t="str">
        <f>IF(E592='Hoja de Datos'!$C$7,-(G592),"")</f>
        <v/>
      </c>
      <c r="K592" s="48" t="str">
        <f>IF(E592='Hoja de Datos'!$C$7,"", IF(G592="","", -G592))
</f>
        <v/>
      </c>
      <c r="L592" s="44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ht="31.5" customHeight="1">
      <c r="A593" s="40"/>
      <c r="B593" s="44"/>
      <c r="C593" s="44"/>
      <c r="D593" s="44"/>
      <c r="E593" s="44"/>
      <c r="F593" s="45"/>
      <c r="G593" s="49"/>
      <c r="H593" s="49"/>
      <c r="I593" s="47" t="str">
        <f t="shared" si="1"/>
        <v/>
      </c>
      <c r="J593" s="47" t="str">
        <f>IF(E593='Hoja de Datos'!$C$7,-(G593),"")</f>
        <v/>
      </c>
      <c r="K593" s="48" t="str">
        <f>IF(E593='Hoja de Datos'!$C$7,"", IF(G593="","", -G593))
</f>
        <v/>
      </c>
      <c r="L593" s="44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ht="31.5" customHeight="1">
      <c r="A594" s="40"/>
      <c r="B594" s="44"/>
      <c r="C594" s="44"/>
      <c r="D594" s="44"/>
      <c r="E594" s="44"/>
      <c r="F594" s="45"/>
      <c r="G594" s="49"/>
      <c r="H594" s="49"/>
      <c r="I594" s="47" t="str">
        <f t="shared" si="1"/>
        <v/>
      </c>
      <c r="J594" s="47" t="str">
        <f>IF(E594='Hoja de Datos'!$C$7,-(G594),"")</f>
        <v/>
      </c>
      <c r="K594" s="48" t="str">
        <f>IF(E594='Hoja de Datos'!$C$7,"", IF(G594="","", -G594))
</f>
        <v/>
      </c>
      <c r="L594" s="44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ht="31.5" customHeight="1">
      <c r="A595" s="40"/>
      <c r="B595" s="44"/>
      <c r="C595" s="44"/>
      <c r="D595" s="44"/>
      <c r="E595" s="44"/>
      <c r="F595" s="45"/>
      <c r="G595" s="49"/>
      <c r="H595" s="49"/>
      <c r="I595" s="47" t="str">
        <f t="shared" si="1"/>
        <v/>
      </c>
      <c r="J595" s="47" t="str">
        <f>IF(E595='Hoja de Datos'!$C$7,-(G595),"")</f>
        <v/>
      </c>
      <c r="K595" s="48" t="str">
        <f>IF(E595='Hoja de Datos'!$C$7,"", IF(G595="","", -G595))
</f>
        <v/>
      </c>
      <c r="L595" s="44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ht="31.5" customHeight="1">
      <c r="A596" s="40"/>
      <c r="B596" s="44"/>
      <c r="C596" s="44"/>
      <c r="D596" s="44"/>
      <c r="E596" s="44"/>
      <c r="F596" s="45"/>
      <c r="G596" s="49"/>
      <c r="H596" s="49"/>
      <c r="I596" s="47" t="str">
        <f t="shared" si="1"/>
        <v/>
      </c>
      <c r="J596" s="47" t="str">
        <f>IF(E596='Hoja de Datos'!$C$7,-(G596),"")</f>
        <v/>
      </c>
      <c r="K596" s="48" t="str">
        <f>IF(E596='Hoja de Datos'!$C$7,"", IF(G596="","", -G596))
</f>
        <v/>
      </c>
      <c r="L596" s="44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ht="31.5" customHeight="1">
      <c r="A597" s="40"/>
      <c r="B597" s="44"/>
      <c r="C597" s="44"/>
      <c r="D597" s="44"/>
      <c r="E597" s="44"/>
      <c r="F597" s="45"/>
      <c r="G597" s="49"/>
      <c r="H597" s="49"/>
      <c r="I597" s="47" t="str">
        <f t="shared" si="1"/>
        <v/>
      </c>
      <c r="J597" s="47" t="str">
        <f>IF(E597='Hoja de Datos'!$C$7,-(G597),"")</f>
        <v/>
      </c>
      <c r="K597" s="48" t="str">
        <f>IF(E597='Hoja de Datos'!$C$7,"", IF(G597="","", -G597))
</f>
        <v/>
      </c>
      <c r="L597" s="44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ht="31.5" customHeight="1">
      <c r="A598" s="40"/>
      <c r="B598" s="44"/>
      <c r="C598" s="44"/>
      <c r="D598" s="44"/>
      <c r="E598" s="44"/>
      <c r="F598" s="45"/>
      <c r="G598" s="49"/>
      <c r="H598" s="49"/>
      <c r="I598" s="47" t="str">
        <f t="shared" si="1"/>
        <v/>
      </c>
      <c r="J598" s="47" t="str">
        <f>IF(E598='Hoja de Datos'!$C$7,-(G598),"")</f>
        <v/>
      </c>
      <c r="K598" s="48" t="str">
        <f>IF(E598='Hoja de Datos'!$C$7,"", IF(G598="","", -G598))
</f>
        <v/>
      </c>
      <c r="L598" s="44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ht="31.5" customHeight="1">
      <c r="A599" s="40"/>
      <c r="B599" s="44"/>
      <c r="C599" s="44"/>
      <c r="D599" s="44"/>
      <c r="E599" s="44"/>
      <c r="F599" s="45"/>
      <c r="G599" s="49"/>
      <c r="H599" s="49"/>
      <c r="I599" s="47" t="str">
        <f t="shared" si="1"/>
        <v/>
      </c>
      <c r="J599" s="47" t="str">
        <f>IF(E599='Hoja de Datos'!$C$7,-(G599),"")</f>
        <v/>
      </c>
      <c r="K599" s="48" t="str">
        <f>IF(E599='Hoja de Datos'!$C$7,"", IF(G599="","", -G599))
</f>
        <v/>
      </c>
      <c r="L599" s="44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ht="31.5" customHeight="1">
      <c r="A600" s="40"/>
      <c r="B600" s="44"/>
      <c r="C600" s="44"/>
      <c r="D600" s="44"/>
      <c r="E600" s="44"/>
      <c r="F600" s="45"/>
      <c r="G600" s="49"/>
      <c r="H600" s="49"/>
      <c r="I600" s="47" t="str">
        <f t="shared" si="1"/>
        <v/>
      </c>
      <c r="J600" s="47" t="str">
        <f>IF(E600='Hoja de Datos'!$C$7,-(G600),"")</f>
        <v/>
      </c>
      <c r="K600" s="48" t="str">
        <f>IF(E600='Hoja de Datos'!$C$7,"", IF(G600="","", -G600))
</f>
        <v/>
      </c>
      <c r="L600" s="44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ht="31.5" customHeight="1">
      <c r="A601" s="40"/>
      <c r="B601" s="44"/>
      <c r="C601" s="44"/>
      <c r="D601" s="44"/>
      <c r="E601" s="44"/>
      <c r="F601" s="45"/>
      <c r="G601" s="49"/>
      <c r="H601" s="49"/>
      <c r="I601" s="47" t="str">
        <f t="shared" si="1"/>
        <v/>
      </c>
      <c r="J601" s="47" t="str">
        <f>IF(E601='Hoja de Datos'!$C$7,-(G601),"")</f>
        <v/>
      </c>
      <c r="K601" s="48" t="str">
        <f>IF(E601='Hoja de Datos'!$C$7,"", IF(G601="","", -G601))
</f>
        <v/>
      </c>
      <c r="L601" s="44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ht="31.5" customHeight="1">
      <c r="A602" s="40"/>
      <c r="B602" s="44"/>
      <c r="C602" s="44"/>
      <c r="D602" s="44"/>
      <c r="E602" s="44"/>
      <c r="F602" s="45"/>
      <c r="G602" s="49"/>
      <c r="H602" s="49"/>
      <c r="I602" s="47" t="str">
        <f t="shared" si="1"/>
        <v/>
      </c>
      <c r="J602" s="47" t="str">
        <f>IF(E602='Hoja de Datos'!$C$7,-(G602),"")</f>
        <v/>
      </c>
      <c r="K602" s="48" t="str">
        <f>IF(E602='Hoja de Datos'!$C$7,"", IF(G602="","", -G602))
</f>
        <v/>
      </c>
      <c r="L602" s="44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ht="31.5" customHeight="1">
      <c r="A603" s="40"/>
      <c r="B603" s="44"/>
      <c r="C603" s="44"/>
      <c r="D603" s="44"/>
      <c r="E603" s="44"/>
      <c r="F603" s="45"/>
      <c r="G603" s="49"/>
      <c r="H603" s="49"/>
      <c r="I603" s="47" t="str">
        <f t="shared" si="1"/>
        <v/>
      </c>
      <c r="J603" s="47" t="str">
        <f>IF(E603='Hoja de Datos'!$C$7,-(G603),"")</f>
        <v/>
      </c>
      <c r="K603" s="48" t="str">
        <f>IF(E603='Hoja de Datos'!$C$7,"", IF(G603="","", -G603))
</f>
        <v/>
      </c>
      <c r="L603" s="44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ht="31.5" customHeight="1">
      <c r="A604" s="40"/>
      <c r="B604" s="44"/>
      <c r="C604" s="44"/>
      <c r="D604" s="44"/>
      <c r="E604" s="44"/>
      <c r="F604" s="45"/>
      <c r="G604" s="49"/>
      <c r="H604" s="49"/>
      <c r="I604" s="47" t="str">
        <f t="shared" si="1"/>
        <v/>
      </c>
      <c r="J604" s="47" t="str">
        <f>IF(E604='Hoja de Datos'!$C$7,-(G604),"")</f>
        <v/>
      </c>
      <c r="K604" s="48" t="str">
        <f>IF(E604='Hoja de Datos'!$C$7,"", IF(G604="","", -G604))
</f>
        <v/>
      </c>
      <c r="L604" s="44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ht="31.5" customHeight="1">
      <c r="A605" s="40"/>
      <c r="B605" s="44"/>
      <c r="C605" s="44"/>
      <c r="D605" s="44"/>
      <c r="E605" s="44"/>
      <c r="F605" s="45"/>
      <c r="G605" s="49"/>
      <c r="H605" s="49"/>
      <c r="I605" s="47" t="str">
        <f t="shared" si="1"/>
        <v/>
      </c>
      <c r="J605" s="47" t="str">
        <f>IF(E605='Hoja de Datos'!$C$7,-(G605),"")</f>
        <v/>
      </c>
      <c r="K605" s="48" t="str">
        <f>IF(E605='Hoja de Datos'!$C$7,"", IF(G605="","", -G605))
</f>
        <v/>
      </c>
      <c r="L605" s="44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ht="31.5" customHeight="1">
      <c r="A606" s="40"/>
      <c r="B606" s="44"/>
      <c r="C606" s="44"/>
      <c r="D606" s="44"/>
      <c r="E606" s="44"/>
      <c r="F606" s="45"/>
      <c r="G606" s="49"/>
      <c r="H606" s="49"/>
      <c r="I606" s="47" t="str">
        <f t="shared" si="1"/>
        <v/>
      </c>
      <c r="J606" s="47" t="str">
        <f>IF(E606='Hoja de Datos'!$C$7,-(G606),"")</f>
        <v/>
      </c>
      <c r="K606" s="48" t="str">
        <f>IF(E606='Hoja de Datos'!$C$7,"", IF(G606="","", -G606))
</f>
        <v/>
      </c>
      <c r="L606" s="44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ht="31.5" customHeight="1">
      <c r="A607" s="40"/>
      <c r="B607" s="44"/>
      <c r="C607" s="44"/>
      <c r="D607" s="44"/>
      <c r="E607" s="44"/>
      <c r="F607" s="45"/>
      <c r="G607" s="49"/>
      <c r="H607" s="49"/>
      <c r="I607" s="47" t="str">
        <f t="shared" si="1"/>
        <v/>
      </c>
      <c r="J607" s="47" t="str">
        <f>IF(E607='Hoja de Datos'!$C$7,-(G607),"")</f>
        <v/>
      </c>
      <c r="K607" s="48" t="str">
        <f>IF(E607='Hoja de Datos'!$C$7,"", IF(G607="","", -G607))
</f>
        <v/>
      </c>
      <c r="L607" s="44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ht="31.5" customHeight="1">
      <c r="A608" s="40"/>
      <c r="B608" s="44"/>
      <c r="C608" s="44"/>
      <c r="D608" s="44"/>
      <c r="E608" s="44"/>
      <c r="F608" s="45"/>
      <c r="G608" s="49"/>
      <c r="H608" s="49"/>
      <c r="I608" s="47" t="str">
        <f t="shared" si="1"/>
        <v/>
      </c>
      <c r="J608" s="47" t="str">
        <f>IF(E608='Hoja de Datos'!$C$7,-(G608),"")</f>
        <v/>
      </c>
      <c r="K608" s="48" t="str">
        <f>IF(E608='Hoja de Datos'!$C$7,"", IF(G608="","", -G608))
</f>
        <v/>
      </c>
      <c r="L608" s="44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ht="31.5" customHeight="1">
      <c r="A609" s="40"/>
      <c r="B609" s="44"/>
      <c r="C609" s="44"/>
      <c r="D609" s="44"/>
      <c r="E609" s="44"/>
      <c r="F609" s="45"/>
      <c r="G609" s="49"/>
      <c r="H609" s="49"/>
      <c r="I609" s="47" t="str">
        <f t="shared" si="1"/>
        <v/>
      </c>
      <c r="J609" s="47" t="str">
        <f>IF(E609='Hoja de Datos'!$C$7,-(G609),"")</f>
        <v/>
      </c>
      <c r="K609" s="48" t="str">
        <f>IF(E609='Hoja de Datos'!$C$7,"", IF(G609="","", -G609))
</f>
        <v/>
      </c>
      <c r="L609" s="44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ht="31.5" customHeight="1">
      <c r="A610" s="40"/>
      <c r="B610" s="44"/>
      <c r="C610" s="44"/>
      <c r="D610" s="44"/>
      <c r="E610" s="44"/>
      <c r="F610" s="45"/>
      <c r="G610" s="49"/>
      <c r="H610" s="49"/>
      <c r="I610" s="47" t="str">
        <f t="shared" si="1"/>
        <v/>
      </c>
      <c r="J610" s="47" t="str">
        <f>IF(E610='Hoja de Datos'!$C$7,-(G610),"")</f>
        <v/>
      </c>
      <c r="K610" s="48" t="str">
        <f>IF(E610='Hoja de Datos'!$C$7,"", IF(G610="","", -G610))
</f>
        <v/>
      </c>
      <c r="L610" s="44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ht="31.5" customHeight="1">
      <c r="A611" s="40"/>
      <c r="B611" s="44"/>
      <c r="C611" s="44"/>
      <c r="D611" s="44"/>
      <c r="E611" s="44"/>
      <c r="F611" s="45"/>
      <c r="G611" s="49"/>
      <c r="H611" s="49"/>
      <c r="I611" s="47" t="str">
        <f t="shared" si="1"/>
        <v/>
      </c>
      <c r="J611" s="47" t="str">
        <f>IF(E611='Hoja de Datos'!$C$7,-(G611),"")</f>
        <v/>
      </c>
      <c r="K611" s="48" t="str">
        <f>IF(E611='Hoja de Datos'!$C$7,"", IF(G611="","", -G611))
</f>
        <v/>
      </c>
      <c r="L611" s="44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ht="31.5" customHeight="1">
      <c r="A612" s="40"/>
      <c r="B612" s="44"/>
      <c r="C612" s="44"/>
      <c r="D612" s="44"/>
      <c r="E612" s="44"/>
      <c r="F612" s="45"/>
      <c r="G612" s="49"/>
      <c r="H612" s="49"/>
      <c r="I612" s="47" t="str">
        <f t="shared" si="1"/>
        <v/>
      </c>
      <c r="J612" s="47" t="str">
        <f>IF(E612='Hoja de Datos'!$C$7,-(G612),"")</f>
        <v/>
      </c>
      <c r="K612" s="48" t="str">
        <f>IF(E612='Hoja de Datos'!$C$7,"", IF(G612="","", -G612))
</f>
        <v/>
      </c>
      <c r="L612" s="44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ht="31.5" customHeight="1">
      <c r="A613" s="40"/>
      <c r="B613" s="44"/>
      <c r="C613" s="44"/>
      <c r="D613" s="44"/>
      <c r="E613" s="44"/>
      <c r="F613" s="45"/>
      <c r="G613" s="49"/>
      <c r="H613" s="49"/>
      <c r="I613" s="47" t="str">
        <f t="shared" si="1"/>
        <v/>
      </c>
      <c r="J613" s="47" t="str">
        <f>IF(E613='Hoja de Datos'!$C$7,-(G613),"")</f>
        <v/>
      </c>
      <c r="K613" s="48" t="str">
        <f>IF(E613='Hoja de Datos'!$C$7,"", IF(G613="","", -G613))
</f>
        <v/>
      </c>
      <c r="L613" s="44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ht="31.5" customHeight="1">
      <c r="A614" s="40"/>
      <c r="B614" s="44"/>
      <c r="C614" s="44"/>
      <c r="D614" s="44"/>
      <c r="E614" s="44"/>
      <c r="F614" s="45"/>
      <c r="G614" s="49"/>
      <c r="H614" s="49"/>
      <c r="I614" s="47" t="str">
        <f t="shared" si="1"/>
        <v/>
      </c>
      <c r="J614" s="47" t="str">
        <f>IF(E614='Hoja de Datos'!$C$7,-(G614),"")</f>
        <v/>
      </c>
      <c r="K614" s="48" t="str">
        <f>IF(E614='Hoja de Datos'!$C$7,"", IF(G614="","", -G614))
</f>
        <v/>
      </c>
      <c r="L614" s="44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ht="31.5" customHeight="1">
      <c r="A615" s="40"/>
      <c r="B615" s="44"/>
      <c r="C615" s="44"/>
      <c r="D615" s="44"/>
      <c r="E615" s="44"/>
      <c r="F615" s="45"/>
      <c r="G615" s="49"/>
      <c r="H615" s="49"/>
      <c r="I615" s="47" t="str">
        <f t="shared" si="1"/>
        <v/>
      </c>
      <c r="J615" s="47" t="str">
        <f>IF(E615='Hoja de Datos'!$C$7,-(G615),"")</f>
        <v/>
      </c>
      <c r="K615" s="48" t="str">
        <f>IF(E615='Hoja de Datos'!$C$7,"", IF(G615="","", -G615))
</f>
        <v/>
      </c>
      <c r="L615" s="44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ht="31.5" customHeight="1">
      <c r="A616" s="40"/>
      <c r="B616" s="44"/>
      <c r="C616" s="44"/>
      <c r="D616" s="44"/>
      <c r="E616" s="44"/>
      <c r="F616" s="45"/>
      <c r="G616" s="49"/>
      <c r="H616" s="49"/>
      <c r="I616" s="47" t="str">
        <f t="shared" si="1"/>
        <v/>
      </c>
      <c r="J616" s="47" t="str">
        <f>IF(E616='Hoja de Datos'!$C$7,-(G616),"")</f>
        <v/>
      </c>
      <c r="K616" s="48" t="str">
        <f>IF(E616='Hoja de Datos'!$C$7,"", IF(G616="","", -G616))
</f>
        <v/>
      </c>
      <c r="L616" s="44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ht="31.5" customHeight="1">
      <c r="A617" s="40"/>
      <c r="B617" s="44"/>
      <c r="C617" s="44"/>
      <c r="D617" s="44"/>
      <c r="E617" s="44"/>
      <c r="F617" s="45"/>
      <c r="G617" s="49"/>
      <c r="H617" s="49"/>
      <c r="I617" s="47" t="str">
        <f t="shared" si="1"/>
        <v/>
      </c>
      <c r="J617" s="47" t="str">
        <f>IF(E617='Hoja de Datos'!$C$7,-(G617),"")</f>
        <v/>
      </c>
      <c r="K617" s="48" t="str">
        <f>IF(E617='Hoja de Datos'!$C$7,"", IF(G617="","", -G617))
</f>
        <v/>
      </c>
      <c r="L617" s="44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ht="31.5" customHeight="1">
      <c r="A618" s="40"/>
      <c r="B618" s="44"/>
      <c r="C618" s="44"/>
      <c r="D618" s="44"/>
      <c r="E618" s="44"/>
      <c r="F618" s="45"/>
      <c r="G618" s="49"/>
      <c r="H618" s="49"/>
      <c r="I618" s="47" t="str">
        <f t="shared" si="1"/>
        <v/>
      </c>
      <c r="J618" s="47" t="str">
        <f>IF(E618='Hoja de Datos'!$C$7,-(G618),"")</f>
        <v/>
      </c>
      <c r="K618" s="48" t="str">
        <f>IF(E618='Hoja de Datos'!$C$7,"", IF(G618="","", -G618))
</f>
        <v/>
      </c>
      <c r="L618" s="44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ht="31.5" customHeight="1">
      <c r="A619" s="40"/>
      <c r="B619" s="44"/>
      <c r="C619" s="44"/>
      <c r="D619" s="44"/>
      <c r="E619" s="44"/>
      <c r="F619" s="45"/>
      <c r="G619" s="49"/>
      <c r="H619" s="49"/>
      <c r="I619" s="47" t="str">
        <f t="shared" si="1"/>
        <v/>
      </c>
      <c r="J619" s="47" t="str">
        <f>IF(E619='Hoja de Datos'!$C$7,-(G619),"")</f>
        <v/>
      </c>
      <c r="K619" s="48" t="str">
        <f>IF(E619='Hoja de Datos'!$C$7,"", IF(G619="","", -G619))
</f>
        <v/>
      </c>
      <c r="L619" s="44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ht="31.5" customHeight="1">
      <c r="A620" s="40"/>
      <c r="B620" s="44"/>
      <c r="C620" s="44"/>
      <c r="D620" s="44"/>
      <c r="E620" s="44"/>
      <c r="F620" s="45"/>
      <c r="G620" s="49"/>
      <c r="H620" s="49"/>
      <c r="I620" s="47" t="str">
        <f t="shared" si="1"/>
        <v/>
      </c>
      <c r="J620" s="47" t="str">
        <f>IF(E620='Hoja de Datos'!$C$7,-(G620),"")</f>
        <v/>
      </c>
      <c r="K620" s="48" t="str">
        <f>IF(E620='Hoja de Datos'!$C$7,"", IF(G620="","", -G620))
</f>
        <v/>
      </c>
      <c r="L620" s="44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ht="31.5" customHeight="1">
      <c r="A621" s="40"/>
      <c r="B621" s="44"/>
      <c r="C621" s="44"/>
      <c r="D621" s="44"/>
      <c r="E621" s="44"/>
      <c r="F621" s="45"/>
      <c r="G621" s="49"/>
      <c r="H621" s="49"/>
      <c r="I621" s="47" t="str">
        <f t="shared" si="1"/>
        <v/>
      </c>
      <c r="J621" s="47" t="str">
        <f>IF(E621='Hoja de Datos'!$C$7,-(G621),"")</f>
        <v/>
      </c>
      <c r="K621" s="48" t="str">
        <f>IF(E621='Hoja de Datos'!$C$7,"", IF(G621="","", -G621))
</f>
        <v/>
      </c>
      <c r="L621" s="44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ht="31.5" customHeight="1">
      <c r="A622" s="40"/>
      <c r="B622" s="44"/>
      <c r="C622" s="44"/>
      <c r="D622" s="44"/>
      <c r="E622" s="44"/>
      <c r="F622" s="45"/>
      <c r="G622" s="49"/>
      <c r="H622" s="49"/>
      <c r="I622" s="47" t="str">
        <f t="shared" si="1"/>
        <v/>
      </c>
      <c r="J622" s="47" t="str">
        <f>IF(E622='Hoja de Datos'!$C$7,-(G622),"")</f>
        <v/>
      </c>
      <c r="K622" s="48" t="str">
        <f>IF(E622='Hoja de Datos'!$C$7,"", IF(G622="","", -G622))
</f>
        <v/>
      </c>
      <c r="L622" s="44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ht="31.5" customHeight="1">
      <c r="A623" s="40"/>
      <c r="B623" s="44"/>
      <c r="C623" s="44"/>
      <c r="D623" s="44"/>
      <c r="E623" s="44"/>
      <c r="F623" s="45"/>
      <c r="G623" s="49"/>
      <c r="H623" s="49"/>
      <c r="I623" s="47" t="str">
        <f t="shared" si="1"/>
        <v/>
      </c>
      <c r="J623" s="47" t="str">
        <f>IF(E623='Hoja de Datos'!$C$7,-(G623),"")</f>
        <v/>
      </c>
      <c r="K623" s="48" t="str">
        <f>IF(E623='Hoja de Datos'!$C$7,"", IF(G623="","", -G623))
</f>
        <v/>
      </c>
      <c r="L623" s="44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ht="31.5" customHeight="1">
      <c r="A624" s="40"/>
      <c r="B624" s="44"/>
      <c r="C624" s="44"/>
      <c r="D624" s="44"/>
      <c r="E624" s="44"/>
      <c r="F624" s="45"/>
      <c r="G624" s="49"/>
      <c r="H624" s="49"/>
      <c r="I624" s="47" t="str">
        <f t="shared" si="1"/>
        <v/>
      </c>
      <c r="J624" s="47" t="str">
        <f>IF(E624='Hoja de Datos'!$C$7,-(G624),"")</f>
        <v/>
      </c>
      <c r="K624" s="48" t="str">
        <f>IF(E624='Hoja de Datos'!$C$7,"", IF(G624="","", -G624))
</f>
        <v/>
      </c>
      <c r="L624" s="44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ht="31.5" customHeight="1">
      <c r="A625" s="40"/>
      <c r="B625" s="44"/>
      <c r="C625" s="44"/>
      <c r="D625" s="44"/>
      <c r="E625" s="44"/>
      <c r="F625" s="45"/>
      <c r="G625" s="49"/>
      <c r="H625" s="49"/>
      <c r="I625" s="47" t="str">
        <f t="shared" si="1"/>
        <v/>
      </c>
      <c r="J625" s="47" t="str">
        <f>IF(E625='Hoja de Datos'!$C$7,-(G625),"")</f>
        <v/>
      </c>
      <c r="K625" s="48" t="str">
        <f>IF(E625='Hoja de Datos'!$C$7,"", IF(G625="","", -G625))
</f>
        <v/>
      </c>
      <c r="L625" s="44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ht="31.5" customHeight="1">
      <c r="A626" s="40"/>
      <c r="B626" s="44"/>
      <c r="C626" s="44"/>
      <c r="D626" s="44"/>
      <c r="E626" s="44"/>
      <c r="F626" s="45"/>
      <c r="G626" s="49"/>
      <c r="H626" s="49"/>
      <c r="I626" s="47" t="str">
        <f t="shared" si="1"/>
        <v/>
      </c>
      <c r="J626" s="47" t="str">
        <f>IF(E626='Hoja de Datos'!$C$7,-(G626),"")</f>
        <v/>
      </c>
      <c r="K626" s="48" t="str">
        <f>IF(E626='Hoja de Datos'!$C$7,"", IF(G626="","", -G626))
</f>
        <v/>
      </c>
      <c r="L626" s="44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ht="31.5" customHeight="1">
      <c r="A627" s="40"/>
      <c r="B627" s="44"/>
      <c r="C627" s="44"/>
      <c r="D627" s="44"/>
      <c r="E627" s="44"/>
      <c r="F627" s="45"/>
      <c r="G627" s="49"/>
      <c r="H627" s="49"/>
      <c r="I627" s="47" t="str">
        <f t="shared" si="1"/>
        <v/>
      </c>
      <c r="J627" s="47" t="str">
        <f>IF(E627='Hoja de Datos'!$C$7,-(G627),"")</f>
        <v/>
      </c>
      <c r="K627" s="48" t="str">
        <f>IF(E627='Hoja de Datos'!$C$7,"", IF(G627="","", -G627))
</f>
        <v/>
      </c>
      <c r="L627" s="44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ht="31.5" customHeight="1">
      <c r="A628" s="40"/>
      <c r="B628" s="44"/>
      <c r="C628" s="44"/>
      <c r="D628" s="44"/>
      <c r="E628" s="44"/>
      <c r="F628" s="45"/>
      <c r="G628" s="49"/>
      <c r="H628" s="49"/>
      <c r="I628" s="47" t="str">
        <f t="shared" si="1"/>
        <v/>
      </c>
      <c r="J628" s="47" t="str">
        <f>IF(E628='Hoja de Datos'!$C$7,-(G628),"")</f>
        <v/>
      </c>
      <c r="K628" s="48" t="str">
        <f>IF(E628='Hoja de Datos'!$C$7,"", IF(G628="","", -G628))
</f>
        <v/>
      </c>
      <c r="L628" s="44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ht="31.5" customHeight="1">
      <c r="A629" s="40"/>
      <c r="B629" s="44"/>
      <c r="C629" s="44"/>
      <c r="D629" s="44"/>
      <c r="E629" s="44"/>
      <c r="F629" s="45"/>
      <c r="G629" s="49"/>
      <c r="H629" s="49"/>
      <c r="I629" s="47" t="str">
        <f t="shared" si="1"/>
        <v/>
      </c>
      <c r="J629" s="47" t="str">
        <f>IF(E629='Hoja de Datos'!$C$7,-(G629),"")</f>
        <v/>
      </c>
      <c r="K629" s="48" t="str">
        <f>IF(E629='Hoja de Datos'!$C$7,"", IF(G629="","", -G629))
</f>
        <v/>
      </c>
      <c r="L629" s="44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ht="31.5" customHeight="1">
      <c r="A630" s="40"/>
      <c r="B630" s="44"/>
      <c r="C630" s="44"/>
      <c r="D630" s="44"/>
      <c r="E630" s="44"/>
      <c r="F630" s="45"/>
      <c r="G630" s="49"/>
      <c r="H630" s="49"/>
      <c r="I630" s="47" t="str">
        <f t="shared" si="1"/>
        <v/>
      </c>
      <c r="J630" s="47" t="str">
        <f>IF(E630='Hoja de Datos'!$C$7,-(G630),"")</f>
        <v/>
      </c>
      <c r="K630" s="48" t="str">
        <f>IF(E630='Hoja de Datos'!$C$7,"", IF(G630="","", -G630))
</f>
        <v/>
      </c>
      <c r="L630" s="44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ht="31.5" customHeight="1">
      <c r="A631" s="40"/>
      <c r="B631" s="44"/>
      <c r="C631" s="44"/>
      <c r="D631" s="44"/>
      <c r="E631" s="44"/>
      <c r="F631" s="45"/>
      <c r="G631" s="49"/>
      <c r="H631" s="49"/>
      <c r="I631" s="47" t="str">
        <f t="shared" si="1"/>
        <v/>
      </c>
      <c r="J631" s="47" t="str">
        <f>IF(E631='Hoja de Datos'!$C$7,-(G631),"")</f>
        <v/>
      </c>
      <c r="K631" s="48" t="str">
        <f>IF(E631='Hoja de Datos'!$C$7,"", IF(G631="","", -G631))
</f>
        <v/>
      </c>
      <c r="L631" s="44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ht="31.5" customHeight="1">
      <c r="A632" s="40"/>
      <c r="B632" s="44"/>
      <c r="C632" s="44"/>
      <c r="D632" s="44"/>
      <c r="E632" s="44"/>
      <c r="F632" s="45"/>
      <c r="G632" s="49"/>
      <c r="H632" s="49"/>
      <c r="I632" s="47" t="str">
        <f t="shared" si="1"/>
        <v/>
      </c>
      <c r="J632" s="47" t="str">
        <f>IF(E632='Hoja de Datos'!$C$7,-(G632),"")</f>
        <v/>
      </c>
      <c r="K632" s="48" t="str">
        <f>IF(E632='Hoja de Datos'!$C$7,"", IF(G632="","", -G632))
</f>
        <v/>
      </c>
      <c r="L632" s="44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ht="31.5" customHeight="1">
      <c r="A633" s="40"/>
      <c r="B633" s="44"/>
      <c r="C633" s="44"/>
      <c r="D633" s="44"/>
      <c r="E633" s="44"/>
      <c r="F633" s="45"/>
      <c r="G633" s="49"/>
      <c r="H633" s="49"/>
      <c r="I633" s="47" t="str">
        <f t="shared" si="1"/>
        <v/>
      </c>
      <c r="J633" s="47" t="str">
        <f>IF(E633='Hoja de Datos'!$C$7,-(G633),"")</f>
        <v/>
      </c>
      <c r="K633" s="48" t="str">
        <f>IF(E633='Hoja de Datos'!$C$7,"", IF(G633="","", -G633))
</f>
        <v/>
      </c>
      <c r="L633" s="44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ht="31.5" customHeight="1">
      <c r="A634" s="40"/>
      <c r="B634" s="44"/>
      <c r="C634" s="44"/>
      <c r="D634" s="44"/>
      <c r="E634" s="44"/>
      <c r="F634" s="45"/>
      <c r="G634" s="49"/>
      <c r="H634" s="49"/>
      <c r="I634" s="47" t="str">
        <f t="shared" si="1"/>
        <v/>
      </c>
      <c r="J634" s="47" t="str">
        <f>IF(E634='Hoja de Datos'!$C$7,-(G634),"")</f>
        <v/>
      </c>
      <c r="K634" s="48" t="str">
        <f>IF(E634='Hoja de Datos'!$C$7,"", IF(G634="","", -G634))
</f>
        <v/>
      </c>
      <c r="L634" s="44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ht="31.5" customHeight="1">
      <c r="A635" s="40"/>
      <c r="B635" s="44"/>
      <c r="C635" s="44"/>
      <c r="D635" s="44"/>
      <c r="E635" s="44"/>
      <c r="F635" s="45"/>
      <c r="G635" s="49"/>
      <c r="H635" s="49"/>
      <c r="I635" s="47" t="str">
        <f t="shared" si="1"/>
        <v/>
      </c>
      <c r="J635" s="47" t="str">
        <f>IF(E635='Hoja de Datos'!$C$7,-(G635),"")</f>
        <v/>
      </c>
      <c r="K635" s="48" t="str">
        <f>IF(E635='Hoja de Datos'!$C$7,"", IF(G635="","", -G635))
</f>
        <v/>
      </c>
      <c r="L635" s="44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ht="31.5" customHeight="1">
      <c r="A636" s="40"/>
      <c r="B636" s="44"/>
      <c r="C636" s="44"/>
      <c r="D636" s="44"/>
      <c r="E636" s="44"/>
      <c r="F636" s="45"/>
      <c r="G636" s="49"/>
      <c r="H636" s="49"/>
      <c r="I636" s="47" t="str">
        <f t="shared" si="1"/>
        <v/>
      </c>
      <c r="J636" s="47" t="str">
        <f>IF(E636='Hoja de Datos'!$C$7,-(G636),"")</f>
        <v/>
      </c>
      <c r="K636" s="48" t="str">
        <f>IF(E636='Hoja de Datos'!$C$7,"", IF(G636="","", -G636))
</f>
        <v/>
      </c>
      <c r="L636" s="44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ht="31.5" customHeight="1">
      <c r="A637" s="40"/>
      <c r="B637" s="44"/>
      <c r="C637" s="44"/>
      <c r="D637" s="44"/>
      <c r="E637" s="44"/>
      <c r="F637" s="45"/>
      <c r="G637" s="49"/>
      <c r="H637" s="49"/>
      <c r="I637" s="47" t="str">
        <f t="shared" si="1"/>
        <v/>
      </c>
      <c r="J637" s="47" t="str">
        <f>IF(E637='Hoja de Datos'!$C$7,-(G637),"")</f>
        <v/>
      </c>
      <c r="K637" s="48" t="str">
        <f>IF(E637='Hoja de Datos'!$C$7,"", IF(G637="","", -G637))
</f>
        <v/>
      </c>
      <c r="L637" s="44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ht="31.5" customHeight="1">
      <c r="A638" s="40"/>
      <c r="B638" s="44"/>
      <c r="C638" s="44"/>
      <c r="D638" s="44"/>
      <c r="E638" s="44"/>
      <c r="F638" s="45"/>
      <c r="G638" s="49"/>
      <c r="H638" s="49"/>
      <c r="I638" s="47" t="str">
        <f t="shared" si="1"/>
        <v/>
      </c>
      <c r="J638" s="47" t="str">
        <f>IF(E638='Hoja de Datos'!$C$7,-(G638),"")</f>
        <v/>
      </c>
      <c r="K638" s="48" t="str">
        <f>IF(E638='Hoja de Datos'!$C$7,"", IF(G638="","", -G638))
</f>
        <v/>
      </c>
      <c r="L638" s="44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ht="31.5" customHeight="1">
      <c r="A639" s="40"/>
      <c r="B639" s="44"/>
      <c r="C639" s="44"/>
      <c r="D639" s="44"/>
      <c r="E639" s="44"/>
      <c r="F639" s="45"/>
      <c r="G639" s="49"/>
      <c r="H639" s="49"/>
      <c r="I639" s="47" t="str">
        <f t="shared" si="1"/>
        <v/>
      </c>
      <c r="J639" s="47" t="str">
        <f>IF(E639='Hoja de Datos'!$C$7,-(G639),"")</f>
        <v/>
      </c>
      <c r="K639" s="48" t="str">
        <f>IF(E639='Hoja de Datos'!$C$7,"", IF(G639="","", -G639))
</f>
        <v/>
      </c>
      <c r="L639" s="44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ht="31.5" customHeight="1">
      <c r="A640" s="40"/>
      <c r="B640" s="44"/>
      <c r="C640" s="44"/>
      <c r="D640" s="44"/>
      <c r="E640" s="44"/>
      <c r="F640" s="45"/>
      <c r="G640" s="49"/>
      <c r="H640" s="49"/>
      <c r="I640" s="47" t="str">
        <f t="shared" si="1"/>
        <v/>
      </c>
      <c r="J640" s="47" t="str">
        <f>IF(E640='Hoja de Datos'!$C$7,-(G640),"")</f>
        <v/>
      </c>
      <c r="K640" s="48" t="str">
        <f>IF(E640='Hoja de Datos'!$C$7,"", IF(G640="","", -G640))
</f>
        <v/>
      </c>
      <c r="L640" s="44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ht="31.5" customHeight="1">
      <c r="A641" s="40"/>
      <c r="B641" s="44"/>
      <c r="C641" s="44"/>
      <c r="D641" s="44"/>
      <c r="E641" s="44"/>
      <c r="F641" s="45"/>
      <c r="G641" s="49"/>
      <c r="H641" s="49"/>
      <c r="I641" s="47" t="str">
        <f t="shared" si="1"/>
        <v/>
      </c>
      <c r="J641" s="47" t="str">
        <f>IF(E641='Hoja de Datos'!$C$7,-(G641),"")</f>
        <v/>
      </c>
      <c r="K641" s="48" t="str">
        <f>IF(E641='Hoja de Datos'!$C$7,"", IF(G641="","", -G641))
</f>
        <v/>
      </c>
      <c r="L641" s="44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ht="31.5" customHeight="1">
      <c r="A642" s="40"/>
      <c r="B642" s="44"/>
      <c r="C642" s="44"/>
      <c r="D642" s="44"/>
      <c r="E642" s="44"/>
      <c r="F642" s="45"/>
      <c r="G642" s="49"/>
      <c r="H642" s="49"/>
      <c r="I642" s="47" t="str">
        <f t="shared" si="1"/>
        <v/>
      </c>
      <c r="J642" s="47" t="str">
        <f>IF(E642='Hoja de Datos'!$C$7,-(G642),"")</f>
        <v/>
      </c>
      <c r="K642" s="48" t="str">
        <f>IF(E642='Hoja de Datos'!$C$7,"", IF(G642="","", -G642))
</f>
        <v/>
      </c>
      <c r="L642" s="44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ht="31.5" customHeight="1">
      <c r="A643" s="40"/>
      <c r="B643" s="44"/>
      <c r="C643" s="44"/>
      <c r="D643" s="44"/>
      <c r="E643" s="44"/>
      <c r="F643" s="45"/>
      <c r="G643" s="49"/>
      <c r="H643" s="49"/>
      <c r="I643" s="47" t="str">
        <f t="shared" si="1"/>
        <v/>
      </c>
      <c r="J643" s="47" t="str">
        <f>IF(E643='Hoja de Datos'!$C$7,-(G643),"")</f>
        <v/>
      </c>
      <c r="K643" s="48" t="str">
        <f>IF(E643='Hoja de Datos'!$C$7,"", IF(G643="","", -G643))
</f>
        <v/>
      </c>
      <c r="L643" s="44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ht="31.5" customHeight="1">
      <c r="A644" s="40"/>
      <c r="B644" s="44"/>
      <c r="C644" s="44"/>
      <c r="D644" s="44"/>
      <c r="E644" s="44"/>
      <c r="F644" s="45"/>
      <c r="G644" s="49"/>
      <c r="H644" s="49"/>
      <c r="I644" s="47" t="str">
        <f t="shared" si="1"/>
        <v/>
      </c>
      <c r="J644" s="47" t="str">
        <f>IF(E644='Hoja de Datos'!$C$7,-(G644),"")</f>
        <v/>
      </c>
      <c r="K644" s="48" t="str">
        <f>IF(E644='Hoja de Datos'!$C$7,"", IF(G644="","", -G644))
</f>
        <v/>
      </c>
      <c r="L644" s="44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ht="31.5" customHeight="1">
      <c r="A645" s="40"/>
      <c r="B645" s="44"/>
      <c r="C645" s="44"/>
      <c r="D645" s="44"/>
      <c r="E645" s="44"/>
      <c r="F645" s="45"/>
      <c r="G645" s="49"/>
      <c r="H645" s="49"/>
      <c r="I645" s="47" t="str">
        <f t="shared" si="1"/>
        <v/>
      </c>
      <c r="J645" s="47" t="str">
        <f>IF(E645='Hoja de Datos'!$C$7,-(G645),"")</f>
        <v/>
      </c>
      <c r="K645" s="48" t="str">
        <f>IF(E645='Hoja de Datos'!$C$7,"", IF(G645="","", -G645))
</f>
        <v/>
      </c>
      <c r="L645" s="44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ht="31.5" customHeight="1">
      <c r="A646" s="40"/>
      <c r="B646" s="44"/>
      <c r="C646" s="44"/>
      <c r="D646" s="44"/>
      <c r="E646" s="44"/>
      <c r="F646" s="45"/>
      <c r="G646" s="49"/>
      <c r="H646" s="49"/>
      <c r="I646" s="47" t="str">
        <f t="shared" si="1"/>
        <v/>
      </c>
      <c r="J646" s="47" t="str">
        <f>IF(E646='Hoja de Datos'!$C$7,-(G646),"")</f>
        <v/>
      </c>
      <c r="K646" s="48" t="str">
        <f>IF(E646='Hoja de Datos'!$C$7,"", IF(G646="","", -G646))
</f>
        <v/>
      </c>
      <c r="L646" s="44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ht="31.5" customHeight="1">
      <c r="A647" s="40"/>
      <c r="B647" s="44"/>
      <c r="C647" s="44"/>
      <c r="D647" s="44"/>
      <c r="E647" s="44"/>
      <c r="F647" s="45"/>
      <c r="G647" s="49"/>
      <c r="H647" s="49"/>
      <c r="I647" s="47" t="str">
        <f t="shared" si="1"/>
        <v/>
      </c>
      <c r="J647" s="47" t="str">
        <f>IF(E647='Hoja de Datos'!$C$7,-(G647),"")</f>
        <v/>
      </c>
      <c r="K647" s="48" t="str">
        <f>IF(E647='Hoja de Datos'!$C$7,"", IF(G647="","", -G647))
</f>
        <v/>
      </c>
      <c r="L647" s="44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ht="31.5" customHeight="1">
      <c r="A648" s="40"/>
      <c r="B648" s="44"/>
      <c r="C648" s="44"/>
      <c r="D648" s="44"/>
      <c r="E648" s="44"/>
      <c r="F648" s="45"/>
      <c r="G648" s="49"/>
      <c r="H648" s="49"/>
      <c r="I648" s="47" t="str">
        <f t="shared" si="1"/>
        <v/>
      </c>
      <c r="J648" s="47" t="str">
        <f>IF(E648='Hoja de Datos'!$C$7,-(G648),"")</f>
        <v/>
      </c>
      <c r="K648" s="48" t="str">
        <f>IF(E648='Hoja de Datos'!$C$7,"", IF(G648="","", -G648))
</f>
        <v/>
      </c>
      <c r="L648" s="44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ht="31.5" customHeight="1">
      <c r="A649" s="40"/>
      <c r="B649" s="44"/>
      <c r="C649" s="44"/>
      <c r="D649" s="44"/>
      <c r="E649" s="44"/>
      <c r="F649" s="45"/>
      <c r="G649" s="49"/>
      <c r="H649" s="49"/>
      <c r="I649" s="47" t="str">
        <f t="shared" si="1"/>
        <v/>
      </c>
      <c r="J649" s="47" t="str">
        <f>IF(E649='Hoja de Datos'!$C$7,-(G649),"")</f>
        <v/>
      </c>
      <c r="K649" s="48" t="str">
        <f>IF(E649='Hoja de Datos'!$C$7,"", IF(G649="","", -G649))
</f>
        <v/>
      </c>
      <c r="L649" s="44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ht="31.5" customHeight="1">
      <c r="A650" s="40"/>
      <c r="B650" s="44"/>
      <c r="C650" s="44"/>
      <c r="D650" s="44"/>
      <c r="E650" s="44"/>
      <c r="F650" s="45"/>
      <c r="G650" s="49"/>
      <c r="H650" s="49"/>
      <c r="I650" s="47" t="str">
        <f t="shared" si="1"/>
        <v/>
      </c>
      <c r="J650" s="47" t="str">
        <f>IF(E650='Hoja de Datos'!$C$7,-(G650),"")</f>
        <v/>
      </c>
      <c r="K650" s="48" t="str">
        <f>IF(E650='Hoja de Datos'!$C$7,"", IF(G650="","", -G650))
</f>
        <v/>
      </c>
      <c r="L650" s="44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ht="31.5" customHeight="1">
      <c r="A651" s="40"/>
      <c r="B651" s="44"/>
      <c r="C651" s="44"/>
      <c r="D651" s="44"/>
      <c r="E651" s="44"/>
      <c r="F651" s="45"/>
      <c r="G651" s="49"/>
      <c r="H651" s="49"/>
      <c r="I651" s="47" t="str">
        <f t="shared" si="1"/>
        <v/>
      </c>
      <c r="J651" s="47" t="str">
        <f>IF(E651='Hoja de Datos'!$C$7,-(G651),"")</f>
        <v/>
      </c>
      <c r="K651" s="48" t="str">
        <f>IF(E651='Hoja de Datos'!$C$7,"", IF(G651="","", -G651))
</f>
        <v/>
      </c>
      <c r="L651" s="44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ht="31.5" customHeight="1">
      <c r="A652" s="40"/>
      <c r="B652" s="44"/>
      <c r="C652" s="44"/>
      <c r="D652" s="44"/>
      <c r="E652" s="44"/>
      <c r="F652" s="45"/>
      <c r="G652" s="49"/>
      <c r="H652" s="49"/>
      <c r="I652" s="47" t="str">
        <f t="shared" si="1"/>
        <v/>
      </c>
      <c r="J652" s="47" t="str">
        <f>IF(E652='Hoja de Datos'!$C$7,-(G652),"")</f>
        <v/>
      </c>
      <c r="K652" s="48" t="str">
        <f>IF(E652='Hoja de Datos'!$C$7,"", IF(G652="","", -G652))
</f>
        <v/>
      </c>
      <c r="L652" s="44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ht="31.5" customHeight="1">
      <c r="A653" s="40"/>
      <c r="B653" s="44"/>
      <c r="C653" s="44"/>
      <c r="D653" s="44"/>
      <c r="E653" s="44"/>
      <c r="F653" s="45"/>
      <c r="G653" s="49"/>
      <c r="H653" s="49"/>
      <c r="I653" s="47" t="str">
        <f t="shared" si="1"/>
        <v/>
      </c>
      <c r="J653" s="47" t="str">
        <f>IF(E653='Hoja de Datos'!$C$7,-(G653),"")</f>
        <v/>
      </c>
      <c r="K653" s="48" t="str">
        <f>IF(E653='Hoja de Datos'!$C$7,"", IF(G653="","", -G653))
</f>
        <v/>
      </c>
      <c r="L653" s="44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ht="31.5" customHeight="1">
      <c r="A654" s="40"/>
      <c r="B654" s="44"/>
      <c r="C654" s="44"/>
      <c r="D654" s="44"/>
      <c r="E654" s="44"/>
      <c r="F654" s="45"/>
      <c r="G654" s="49"/>
      <c r="H654" s="49"/>
      <c r="I654" s="47" t="str">
        <f t="shared" si="1"/>
        <v/>
      </c>
      <c r="J654" s="47" t="str">
        <f>IF(E654='Hoja de Datos'!$C$7,-(G654),"")</f>
        <v/>
      </c>
      <c r="K654" s="48" t="str">
        <f>IF(E654='Hoja de Datos'!$C$7,"", IF(G654="","", -G654))
</f>
        <v/>
      </c>
      <c r="L654" s="44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ht="31.5" customHeight="1">
      <c r="A655" s="40"/>
      <c r="B655" s="44"/>
      <c r="C655" s="44"/>
      <c r="D655" s="44"/>
      <c r="E655" s="44"/>
      <c r="F655" s="45"/>
      <c r="G655" s="49"/>
      <c r="H655" s="49"/>
      <c r="I655" s="47" t="str">
        <f t="shared" si="1"/>
        <v/>
      </c>
      <c r="J655" s="47" t="str">
        <f>IF(E655='Hoja de Datos'!$C$7,-(G655),"")</f>
        <v/>
      </c>
      <c r="K655" s="48" t="str">
        <f>IF(E655='Hoja de Datos'!$C$7,"", IF(G655="","", -G655))
</f>
        <v/>
      </c>
      <c r="L655" s="44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ht="31.5" customHeight="1">
      <c r="A656" s="40"/>
      <c r="B656" s="44"/>
      <c r="C656" s="44"/>
      <c r="D656" s="44"/>
      <c r="E656" s="44"/>
      <c r="F656" s="45"/>
      <c r="G656" s="49"/>
      <c r="H656" s="49"/>
      <c r="I656" s="47" t="str">
        <f t="shared" si="1"/>
        <v/>
      </c>
      <c r="J656" s="47" t="str">
        <f>IF(E656='Hoja de Datos'!$C$7,-(G656),"")</f>
        <v/>
      </c>
      <c r="K656" s="48" t="str">
        <f>IF(E656='Hoja de Datos'!$C$7,"", IF(G656="","", -G656))
</f>
        <v/>
      </c>
      <c r="L656" s="44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ht="31.5" customHeight="1">
      <c r="A657" s="40"/>
      <c r="B657" s="44"/>
      <c r="C657" s="44"/>
      <c r="D657" s="44"/>
      <c r="E657" s="44"/>
      <c r="F657" s="45"/>
      <c r="G657" s="49"/>
      <c r="H657" s="49"/>
      <c r="I657" s="47" t="str">
        <f t="shared" si="1"/>
        <v/>
      </c>
      <c r="J657" s="47" t="str">
        <f>IF(E657='Hoja de Datos'!$C$7,-(G657),"")</f>
        <v/>
      </c>
      <c r="K657" s="48" t="str">
        <f>IF(E657='Hoja de Datos'!$C$7,"", IF(G657="","", -G657))
</f>
        <v/>
      </c>
      <c r="L657" s="44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ht="31.5" customHeight="1">
      <c r="A658" s="40"/>
      <c r="B658" s="44"/>
      <c r="C658" s="44"/>
      <c r="D658" s="44"/>
      <c r="E658" s="44"/>
      <c r="F658" s="45"/>
      <c r="G658" s="49"/>
      <c r="H658" s="49"/>
      <c r="I658" s="47" t="str">
        <f t="shared" si="1"/>
        <v/>
      </c>
      <c r="J658" s="47" t="str">
        <f>IF(E658='Hoja de Datos'!$C$7,-(G658),"")</f>
        <v/>
      </c>
      <c r="K658" s="48" t="str">
        <f>IF(E658='Hoja de Datos'!$C$7,"", IF(G658="","", -G658))
</f>
        <v/>
      </c>
      <c r="L658" s="44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ht="31.5" customHeight="1">
      <c r="A659" s="40"/>
      <c r="B659" s="44"/>
      <c r="C659" s="44"/>
      <c r="D659" s="44"/>
      <c r="E659" s="44"/>
      <c r="F659" s="45"/>
      <c r="G659" s="49"/>
      <c r="H659" s="49"/>
      <c r="I659" s="47" t="str">
        <f t="shared" si="1"/>
        <v/>
      </c>
      <c r="J659" s="47" t="str">
        <f>IF(E659='Hoja de Datos'!$C$7,-(G659),"")</f>
        <v/>
      </c>
      <c r="K659" s="48" t="str">
        <f>IF(E659='Hoja de Datos'!$C$7,"", IF(G659="","", -G659))
</f>
        <v/>
      </c>
      <c r="L659" s="44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ht="31.5" customHeight="1">
      <c r="A660" s="40"/>
      <c r="B660" s="44"/>
      <c r="C660" s="44"/>
      <c r="D660" s="44"/>
      <c r="E660" s="44"/>
      <c r="F660" s="45"/>
      <c r="G660" s="49"/>
      <c r="H660" s="49"/>
      <c r="I660" s="47" t="str">
        <f t="shared" si="1"/>
        <v/>
      </c>
      <c r="J660" s="47" t="str">
        <f>IF(E660='Hoja de Datos'!$C$7,-(G660),"")</f>
        <v/>
      </c>
      <c r="K660" s="48" t="str">
        <f>IF(E660='Hoja de Datos'!$C$7,"", IF(G660="","", -G660))
</f>
        <v/>
      </c>
      <c r="L660" s="44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ht="31.5" customHeight="1">
      <c r="A661" s="40"/>
      <c r="B661" s="44"/>
      <c r="C661" s="44"/>
      <c r="D661" s="44"/>
      <c r="E661" s="44"/>
      <c r="F661" s="45"/>
      <c r="G661" s="49"/>
      <c r="H661" s="49"/>
      <c r="I661" s="47" t="str">
        <f t="shared" si="1"/>
        <v/>
      </c>
      <c r="J661" s="47" t="str">
        <f>IF(E661='Hoja de Datos'!$C$7,-(G661),"")</f>
        <v/>
      </c>
      <c r="K661" s="48" t="str">
        <f>IF(E661='Hoja de Datos'!$C$7,"", IF(G661="","", -G661))
</f>
        <v/>
      </c>
      <c r="L661" s="44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ht="31.5" customHeight="1">
      <c r="A662" s="40"/>
      <c r="B662" s="44"/>
      <c r="C662" s="44"/>
      <c r="D662" s="44"/>
      <c r="E662" s="44"/>
      <c r="F662" s="45"/>
      <c r="G662" s="49"/>
      <c r="H662" s="49"/>
      <c r="I662" s="47" t="str">
        <f t="shared" si="1"/>
        <v/>
      </c>
      <c r="J662" s="47" t="str">
        <f>IF(E662='Hoja de Datos'!$C$7,-(G662),"")</f>
        <v/>
      </c>
      <c r="K662" s="48" t="str">
        <f>IF(E662='Hoja de Datos'!$C$7,"", IF(G662="","", -G662))
</f>
        <v/>
      </c>
      <c r="L662" s="44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ht="31.5" customHeight="1">
      <c r="A663" s="40"/>
      <c r="B663" s="44"/>
      <c r="C663" s="44"/>
      <c r="D663" s="44"/>
      <c r="E663" s="44"/>
      <c r="F663" s="45"/>
      <c r="G663" s="49"/>
      <c r="H663" s="49"/>
      <c r="I663" s="47" t="str">
        <f t="shared" si="1"/>
        <v/>
      </c>
      <c r="J663" s="47" t="str">
        <f>IF(E663='Hoja de Datos'!$C$7,-(G663),"")</f>
        <v/>
      </c>
      <c r="K663" s="48" t="str">
        <f>IF(E663='Hoja de Datos'!$C$7,"", IF(G663="","", -G663))
</f>
        <v/>
      </c>
      <c r="L663" s="44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ht="31.5" customHeight="1">
      <c r="A664" s="40"/>
      <c r="B664" s="44"/>
      <c r="C664" s="44"/>
      <c r="D664" s="44"/>
      <c r="E664" s="44"/>
      <c r="F664" s="45"/>
      <c r="G664" s="49"/>
      <c r="H664" s="49"/>
      <c r="I664" s="47" t="str">
        <f t="shared" si="1"/>
        <v/>
      </c>
      <c r="J664" s="47" t="str">
        <f>IF(E664='Hoja de Datos'!$C$7,-(G664),"")</f>
        <v/>
      </c>
      <c r="K664" s="48" t="str">
        <f>IF(E664='Hoja de Datos'!$C$7,"", IF(G664="","", -G664))
</f>
        <v/>
      </c>
      <c r="L664" s="44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ht="31.5" customHeight="1">
      <c r="A665" s="40"/>
      <c r="B665" s="44"/>
      <c r="C665" s="44"/>
      <c r="D665" s="44"/>
      <c r="E665" s="44"/>
      <c r="F665" s="45"/>
      <c r="G665" s="49"/>
      <c r="H665" s="49"/>
      <c r="I665" s="47" t="str">
        <f t="shared" si="1"/>
        <v/>
      </c>
      <c r="J665" s="47" t="str">
        <f>IF(E665='Hoja de Datos'!$C$7,-(G665),"")</f>
        <v/>
      </c>
      <c r="K665" s="48" t="str">
        <f>IF(E665='Hoja de Datos'!$C$7,"", IF(G665="","", -G665))
</f>
        <v/>
      </c>
      <c r="L665" s="44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ht="31.5" customHeight="1">
      <c r="A666" s="40"/>
      <c r="B666" s="44"/>
      <c r="C666" s="44"/>
      <c r="D666" s="44"/>
      <c r="E666" s="44"/>
      <c r="F666" s="45"/>
      <c r="G666" s="49"/>
      <c r="H666" s="49"/>
      <c r="I666" s="47" t="str">
        <f t="shared" si="1"/>
        <v/>
      </c>
      <c r="J666" s="47" t="str">
        <f>IF(E666='Hoja de Datos'!$C$7,-(G666),"")</f>
        <v/>
      </c>
      <c r="K666" s="48" t="str">
        <f>IF(E666='Hoja de Datos'!$C$7,"", IF(G666="","", -G666))
</f>
        <v/>
      </c>
      <c r="L666" s="44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ht="31.5" customHeight="1">
      <c r="A667" s="40"/>
      <c r="B667" s="44"/>
      <c r="C667" s="44"/>
      <c r="D667" s="44"/>
      <c r="E667" s="44"/>
      <c r="F667" s="45"/>
      <c r="G667" s="49"/>
      <c r="H667" s="49"/>
      <c r="I667" s="47" t="str">
        <f t="shared" si="1"/>
        <v/>
      </c>
      <c r="J667" s="47" t="str">
        <f>IF(E667='Hoja de Datos'!$C$7,-(G667),"")</f>
        <v/>
      </c>
      <c r="K667" s="48" t="str">
        <f>IF(E667='Hoja de Datos'!$C$7,"", IF(G667="","", -G667))
</f>
        <v/>
      </c>
      <c r="L667" s="44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ht="31.5" customHeight="1">
      <c r="A668" s="40"/>
      <c r="B668" s="44"/>
      <c r="C668" s="44"/>
      <c r="D668" s="44"/>
      <c r="E668" s="44"/>
      <c r="F668" s="45"/>
      <c r="G668" s="49"/>
      <c r="H668" s="49"/>
      <c r="I668" s="47" t="str">
        <f t="shared" si="1"/>
        <v/>
      </c>
      <c r="J668" s="47" t="str">
        <f>IF(E668='Hoja de Datos'!$C$7,-(G668),"")</f>
        <v/>
      </c>
      <c r="K668" s="48" t="str">
        <f>IF(E668='Hoja de Datos'!$C$7,"", IF(G668="","", -G668))
</f>
        <v/>
      </c>
      <c r="L668" s="44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ht="31.5" customHeight="1">
      <c r="A669" s="40"/>
      <c r="B669" s="44"/>
      <c r="C669" s="44"/>
      <c r="D669" s="44"/>
      <c r="E669" s="44"/>
      <c r="F669" s="45"/>
      <c r="G669" s="49"/>
      <c r="H669" s="49"/>
      <c r="I669" s="47" t="str">
        <f t="shared" si="1"/>
        <v/>
      </c>
      <c r="J669" s="47" t="str">
        <f>IF(E669='Hoja de Datos'!$C$7,-(G669),"")</f>
        <v/>
      </c>
      <c r="K669" s="48" t="str">
        <f>IF(E669='Hoja de Datos'!$C$7,"", IF(G669="","", -G669))
</f>
        <v/>
      </c>
      <c r="L669" s="44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ht="31.5" customHeight="1">
      <c r="A670" s="40"/>
      <c r="B670" s="44"/>
      <c r="C670" s="44"/>
      <c r="D670" s="44"/>
      <c r="E670" s="44"/>
      <c r="F670" s="45"/>
      <c r="G670" s="49"/>
      <c r="H670" s="49"/>
      <c r="I670" s="47" t="str">
        <f t="shared" si="1"/>
        <v/>
      </c>
      <c r="J670" s="47" t="str">
        <f>IF(E670='Hoja de Datos'!$C$7,-(G670),"")</f>
        <v/>
      </c>
      <c r="K670" s="48" t="str">
        <f>IF(E670='Hoja de Datos'!$C$7,"", IF(G670="","", -G670))
</f>
        <v/>
      </c>
      <c r="L670" s="44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ht="31.5" customHeight="1">
      <c r="A671" s="40"/>
      <c r="B671" s="44"/>
      <c r="C671" s="44"/>
      <c r="D671" s="44"/>
      <c r="E671" s="44"/>
      <c r="F671" s="45"/>
      <c r="G671" s="49"/>
      <c r="H671" s="49"/>
      <c r="I671" s="47" t="str">
        <f t="shared" si="1"/>
        <v/>
      </c>
      <c r="J671" s="47" t="str">
        <f>IF(E671='Hoja de Datos'!$C$7,-(G671),"")</f>
        <v/>
      </c>
      <c r="K671" s="48" t="str">
        <f>IF(E671='Hoja de Datos'!$C$7,"", IF(G671="","", -G671))
</f>
        <v/>
      </c>
      <c r="L671" s="44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ht="31.5" customHeight="1">
      <c r="A672" s="40"/>
      <c r="B672" s="44"/>
      <c r="C672" s="44"/>
      <c r="D672" s="44"/>
      <c r="E672" s="44"/>
      <c r="F672" s="45"/>
      <c r="G672" s="49"/>
      <c r="H672" s="49"/>
      <c r="I672" s="47" t="str">
        <f t="shared" si="1"/>
        <v/>
      </c>
      <c r="J672" s="47" t="str">
        <f>IF(E672='Hoja de Datos'!$C$7,-(G672),"")</f>
        <v/>
      </c>
      <c r="K672" s="48" t="str">
        <f>IF(E672='Hoja de Datos'!$C$7,"", IF(G672="","", -G672))
</f>
        <v/>
      </c>
      <c r="L672" s="44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ht="31.5" customHeight="1">
      <c r="A673" s="40"/>
      <c r="B673" s="44"/>
      <c r="C673" s="44"/>
      <c r="D673" s="44"/>
      <c r="E673" s="44"/>
      <c r="F673" s="45"/>
      <c r="G673" s="49"/>
      <c r="H673" s="49"/>
      <c r="I673" s="47" t="str">
        <f t="shared" si="1"/>
        <v/>
      </c>
      <c r="J673" s="47" t="str">
        <f>IF(E673='Hoja de Datos'!$C$7,-(G673),"")</f>
        <v/>
      </c>
      <c r="K673" s="48" t="str">
        <f>IF(E673='Hoja de Datos'!$C$7,"", IF(G673="","", -G673))
</f>
        <v/>
      </c>
      <c r="L673" s="44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ht="31.5" customHeight="1">
      <c r="A674" s="40"/>
      <c r="B674" s="44"/>
      <c r="C674" s="44"/>
      <c r="D674" s="44"/>
      <c r="E674" s="44"/>
      <c r="F674" s="45"/>
      <c r="G674" s="49"/>
      <c r="H674" s="49"/>
      <c r="I674" s="47" t="str">
        <f t="shared" si="1"/>
        <v/>
      </c>
      <c r="J674" s="47" t="str">
        <f>IF(E674='Hoja de Datos'!$C$7,-(G674),"")</f>
        <v/>
      </c>
      <c r="K674" s="48" t="str">
        <f>IF(E674='Hoja de Datos'!$C$7,"", IF(G674="","", -G674))
</f>
        <v/>
      </c>
      <c r="L674" s="44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ht="31.5" customHeight="1">
      <c r="A675" s="40"/>
      <c r="B675" s="44"/>
      <c r="C675" s="44"/>
      <c r="D675" s="44"/>
      <c r="E675" s="44"/>
      <c r="F675" s="45"/>
      <c r="G675" s="49"/>
      <c r="H675" s="49"/>
      <c r="I675" s="47" t="str">
        <f t="shared" si="1"/>
        <v/>
      </c>
      <c r="J675" s="47" t="str">
        <f>IF(E675='Hoja de Datos'!$C$7,-(G675),"")</f>
        <v/>
      </c>
      <c r="K675" s="48" t="str">
        <f>IF(E675='Hoja de Datos'!$C$7,"", IF(G675="","", -G675))
</f>
        <v/>
      </c>
      <c r="L675" s="44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ht="31.5" customHeight="1">
      <c r="A676" s="40"/>
      <c r="B676" s="44"/>
      <c r="C676" s="44"/>
      <c r="D676" s="44"/>
      <c r="E676" s="44"/>
      <c r="F676" s="45"/>
      <c r="G676" s="49"/>
      <c r="H676" s="49"/>
      <c r="I676" s="47" t="str">
        <f t="shared" si="1"/>
        <v/>
      </c>
      <c r="J676" s="47" t="str">
        <f>IF(E676='Hoja de Datos'!$C$7,-(G676),"")</f>
        <v/>
      </c>
      <c r="K676" s="48" t="str">
        <f>IF(E676='Hoja de Datos'!$C$7,"", IF(G676="","", -G676))
</f>
        <v/>
      </c>
      <c r="L676" s="44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ht="31.5" customHeight="1">
      <c r="A677" s="40"/>
      <c r="B677" s="44"/>
      <c r="C677" s="44"/>
      <c r="D677" s="44"/>
      <c r="E677" s="44"/>
      <c r="F677" s="45"/>
      <c r="G677" s="49"/>
      <c r="H677" s="49"/>
      <c r="I677" s="47" t="str">
        <f t="shared" si="1"/>
        <v/>
      </c>
      <c r="J677" s="47" t="str">
        <f>IF(E677='Hoja de Datos'!$C$7,-(G677),"")</f>
        <v/>
      </c>
      <c r="K677" s="48" t="str">
        <f>IF(E677='Hoja de Datos'!$C$7,"", IF(G677="","", -G677))
</f>
        <v/>
      </c>
      <c r="L677" s="44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ht="31.5" customHeight="1">
      <c r="A678" s="40"/>
      <c r="B678" s="44"/>
      <c r="C678" s="44"/>
      <c r="D678" s="44"/>
      <c r="E678" s="44"/>
      <c r="F678" s="45"/>
      <c r="G678" s="49"/>
      <c r="H678" s="49"/>
      <c r="I678" s="47" t="str">
        <f t="shared" si="1"/>
        <v/>
      </c>
      <c r="J678" s="47" t="str">
        <f>IF(E678='Hoja de Datos'!$C$7,-(G678),"")</f>
        <v/>
      </c>
      <c r="K678" s="48" t="str">
        <f>IF(E678='Hoja de Datos'!$C$7,"", IF(G678="","", -G678))
</f>
        <v/>
      </c>
      <c r="L678" s="44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ht="31.5" customHeight="1">
      <c r="A679" s="40"/>
      <c r="B679" s="44"/>
      <c r="C679" s="44"/>
      <c r="D679" s="44"/>
      <c r="E679" s="44"/>
      <c r="F679" s="45"/>
      <c r="G679" s="49"/>
      <c r="H679" s="49"/>
      <c r="I679" s="47" t="str">
        <f t="shared" si="1"/>
        <v/>
      </c>
      <c r="J679" s="47" t="str">
        <f>IF(E679='Hoja de Datos'!$C$7,-(G679),"")</f>
        <v/>
      </c>
      <c r="K679" s="48" t="str">
        <f>IF(E679='Hoja de Datos'!$C$7,"", IF(G679="","", -G679))
</f>
        <v/>
      </c>
      <c r="L679" s="44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ht="31.5" customHeight="1">
      <c r="A680" s="40"/>
      <c r="B680" s="44"/>
      <c r="C680" s="44"/>
      <c r="D680" s="44"/>
      <c r="E680" s="44"/>
      <c r="F680" s="45"/>
      <c r="G680" s="49"/>
      <c r="H680" s="49"/>
      <c r="I680" s="47" t="str">
        <f t="shared" si="1"/>
        <v/>
      </c>
      <c r="J680" s="47" t="str">
        <f>IF(E680='Hoja de Datos'!$C$7,-(G680),"")</f>
        <v/>
      </c>
      <c r="K680" s="48" t="str">
        <f>IF(E680='Hoja de Datos'!$C$7,"", IF(G680="","", -G680))
</f>
        <v/>
      </c>
      <c r="L680" s="44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ht="31.5" customHeight="1">
      <c r="A681" s="40"/>
      <c r="B681" s="44"/>
      <c r="C681" s="44"/>
      <c r="D681" s="44"/>
      <c r="E681" s="44"/>
      <c r="F681" s="45"/>
      <c r="G681" s="49"/>
      <c r="H681" s="49"/>
      <c r="I681" s="47" t="str">
        <f t="shared" si="1"/>
        <v/>
      </c>
      <c r="J681" s="47" t="str">
        <f>IF(E681='Hoja de Datos'!$C$7,-(G681),"")</f>
        <v/>
      </c>
      <c r="K681" s="48" t="str">
        <f>IF(E681='Hoja de Datos'!$C$7,"", IF(G681="","", -G681))
</f>
        <v/>
      </c>
      <c r="L681" s="44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ht="31.5" customHeight="1">
      <c r="A682" s="40"/>
      <c r="B682" s="44"/>
      <c r="C682" s="44"/>
      <c r="D682" s="44"/>
      <c r="E682" s="44"/>
      <c r="F682" s="45"/>
      <c r="G682" s="49"/>
      <c r="H682" s="49"/>
      <c r="I682" s="47" t="str">
        <f t="shared" si="1"/>
        <v/>
      </c>
      <c r="J682" s="47" t="str">
        <f>IF(E682='Hoja de Datos'!$C$7,-(G682),"")</f>
        <v/>
      </c>
      <c r="K682" s="48" t="str">
        <f>IF(E682='Hoja de Datos'!$C$7,"", IF(G682="","", -G682))
</f>
        <v/>
      </c>
      <c r="L682" s="44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ht="31.5" customHeight="1">
      <c r="A683" s="40"/>
      <c r="B683" s="44"/>
      <c r="C683" s="44"/>
      <c r="D683" s="44"/>
      <c r="E683" s="44"/>
      <c r="F683" s="45"/>
      <c r="G683" s="49"/>
      <c r="H683" s="49"/>
      <c r="I683" s="47" t="str">
        <f t="shared" si="1"/>
        <v/>
      </c>
      <c r="J683" s="47" t="str">
        <f>IF(E683='Hoja de Datos'!$C$7,-(G683),"")</f>
        <v/>
      </c>
      <c r="K683" s="48" t="str">
        <f>IF(E683='Hoja de Datos'!$C$7,"", IF(G683="","", -G683))
</f>
        <v/>
      </c>
      <c r="L683" s="44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ht="31.5" customHeight="1">
      <c r="A684" s="40"/>
      <c r="B684" s="44"/>
      <c r="C684" s="44"/>
      <c r="D684" s="44"/>
      <c r="E684" s="44"/>
      <c r="F684" s="45"/>
      <c r="G684" s="49"/>
      <c r="H684" s="49"/>
      <c r="I684" s="47" t="str">
        <f t="shared" si="1"/>
        <v/>
      </c>
      <c r="J684" s="47" t="str">
        <f>IF(E684='Hoja de Datos'!$C$7,-(G684),"")</f>
        <v/>
      </c>
      <c r="K684" s="48" t="str">
        <f>IF(E684='Hoja de Datos'!$C$7,"", IF(G684="","", -G684))
</f>
        <v/>
      </c>
      <c r="L684" s="44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ht="31.5" customHeight="1">
      <c r="A685" s="40"/>
      <c r="B685" s="44"/>
      <c r="C685" s="44"/>
      <c r="D685" s="44"/>
      <c r="E685" s="44"/>
      <c r="F685" s="45"/>
      <c r="G685" s="49"/>
      <c r="H685" s="49"/>
      <c r="I685" s="47" t="str">
        <f t="shared" si="1"/>
        <v/>
      </c>
      <c r="J685" s="47" t="str">
        <f>IF(E685='Hoja de Datos'!$C$7,-(G685),"")</f>
        <v/>
      </c>
      <c r="K685" s="48" t="str">
        <f>IF(E685='Hoja de Datos'!$C$7,"", IF(G685="","", -G685))
</f>
        <v/>
      </c>
      <c r="L685" s="44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ht="31.5" customHeight="1">
      <c r="A686" s="40"/>
      <c r="B686" s="44"/>
      <c r="C686" s="44"/>
      <c r="D686" s="44"/>
      <c r="E686" s="44"/>
      <c r="F686" s="45"/>
      <c r="G686" s="49"/>
      <c r="H686" s="49"/>
      <c r="I686" s="47" t="str">
        <f t="shared" si="1"/>
        <v/>
      </c>
      <c r="J686" s="47" t="str">
        <f>IF(E686='Hoja de Datos'!$C$7,-(G686),"")</f>
        <v/>
      </c>
      <c r="K686" s="48" t="str">
        <f>IF(E686='Hoja de Datos'!$C$7,"", IF(G686="","", -G686))
</f>
        <v/>
      </c>
      <c r="L686" s="44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ht="31.5" customHeight="1">
      <c r="A687" s="40"/>
      <c r="B687" s="44"/>
      <c r="C687" s="44"/>
      <c r="D687" s="44"/>
      <c r="E687" s="44"/>
      <c r="F687" s="45"/>
      <c r="G687" s="49"/>
      <c r="H687" s="49"/>
      <c r="I687" s="47" t="str">
        <f t="shared" si="1"/>
        <v/>
      </c>
      <c r="J687" s="47" t="str">
        <f>IF(E687='Hoja de Datos'!$C$7,-(G687),"")</f>
        <v/>
      </c>
      <c r="K687" s="48" t="str">
        <f>IF(E687='Hoja de Datos'!$C$7,"", IF(G687="","", -G687))
</f>
        <v/>
      </c>
      <c r="L687" s="44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ht="31.5" customHeight="1">
      <c r="A688" s="40"/>
      <c r="B688" s="44"/>
      <c r="C688" s="44"/>
      <c r="D688" s="44"/>
      <c r="E688" s="44"/>
      <c r="F688" s="45"/>
      <c r="G688" s="49"/>
      <c r="H688" s="49"/>
      <c r="I688" s="47" t="str">
        <f t="shared" si="1"/>
        <v/>
      </c>
      <c r="J688" s="47" t="str">
        <f>IF(E688='Hoja de Datos'!$C$7,-(G688),"")</f>
        <v/>
      </c>
      <c r="K688" s="48" t="str">
        <f>IF(E688='Hoja de Datos'!$C$7,"", IF(G688="","", -G688))
</f>
        <v/>
      </c>
      <c r="L688" s="44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ht="31.5" customHeight="1">
      <c r="A689" s="40"/>
      <c r="B689" s="44"/>
      <c r="C689" s="44"/>
      <c r="D689" s="44"/>
      <c r="E689" s="44"/>
      <c r="F689" s="45"/>
      <c r="G689" s="49"/>
      <c r="H689" s="49"/>
      <c r="I689" s="47" t="str">
        <f t="shared" si="1"/>
        <v/>
      </c>
      <c r="J689" s="47" t="str">
        <f>IF(E689='Hoja de Datos'!$C$7,-(G689),"")</f>
        <v/>
      </c>
      <c r="K689" s="48" t="str">
        <f>IF(E689='Hoja de Datos'!$C$7,"", IF(G689="","", -G689))
</f>
        <v/>
      </c>
      <c r="L689" s="44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ht="31.5" customHeight="1">
      <c r="A690" s="40"/>
      <c r="B690" s="44"/>
      <c r="C690" s="44"/>
      <c r="D690" s="44"/>
      <c r="E690" s="44"/>
      <c r="F690" s="45"/>
      <c r="G690" s="49"/>
      <c r="H690" s="49"/>
      <c r="I690" s="47" t="str">
        <f t="shared" si="1"/>
        <v/>
      </c>
      <c r="J690" s="47" t="str">
        <f>IF(E690='Hoja de Datos'!$C$7,-(G690),"")</f>
        <v/>
      </c>
      <c r="K690" s="48" t="str">
        <f>IF(E690='Hoja de Datos'!$C$7,"", IF(G690="","", -G690))
</f>
        <v/>
      </c>
      <c r="L690" s="44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ht="31.5" customHeight="1">
      <c r="A691" s="40"/>
      <c r="B691" s="44"/>
      <c r="C691" s="44"/>
      <c r="D691" s="44"/>
      <c r="E691" s="44"/>
      <c r="F691" s="45"/>
      <c r="G691" s="49"/>
      <c r="H691" s="49"/>
      <c r="I691" s="47" t="str">
        <f t="shared" si="1"/>
        <v/>
      </c>
      <c r="J691" s="47" t="str">
        <f>IF(E691='Hoja de Datos'!$C$7,-(G691),"")</f>
        <v/>
      </c>
      <c r="K691" s="48" t="str">
        <f>IF(E691='Hoja de Datos'!$C$7,"", IF(G691="","", -G691))
</f>
        <v/>
      </c>
      <c r="L691" s="44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ht="31.5" customHeight="1">
      <c r="A692" s="40"/>
      <c r="B692" s="44"/>
      <c r="C692" s="44"/>
      <c r="D692" s="44"/>
      <c r="E692" s="44"/>
      <c r="F692" s="45"/>
      <c r="G692" s="49"/>
      <c r="H692" s="49"/>
      <c r="I692" s="47" t="str">
        <f t="shared" si="1"/>
        <v/>
      </c>
      <c r="J692" s="47" t="str">
        <f>IF(E692='Hoja de Datos'!$C$7,-(G692),"")</f>
        <v/>
      </c>
      <c r="K692" s="48" t="str">
        <f>IF(E692='Hoja de Datos'!$C$7,"", IF(G692="","", -G692))
</f>
        <v/>
      </c>
      <c r="L692" s="44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ht="31.5" customHeight="1">
      <c r="A693" s="40"/>
      <c r="B693" s="44"/>
      <c r="C693" s="44"/>
      <c r="D693" s="44"/>
      <c r="E693" s="44"/>
      <c r="F693" s="45"/>
      <c r="G693" s="49"/>
      <c r="H693" s="49"/>
      <c r="I693" s="47" t="str">
        <f t="shared" si="1"/>
        <v/>
      </c>
      <c r="J693" s="47" t="str">
        <f>IF(E693='Hoja de Datos'!$C$7,-(G693),"")</f>
        <v/>
      </c>
      <c r="K693" s="48" t="str">
        <f>IF(E693='Hoja de Datos'!$C$7,"", IF(G693="","", -G693))
</f>
        <v/>
      </c>
      <c r="L693" s="44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ht="31.5" customHeight="1">
      <c r="A694" s="40"/>
      <c r="B694" s="44"/>
      <c r="C694" s="44"/>
      <c r="D694" s="44"/>
      <c r="E694" s="44"/>
      <c r="F694" s="45"/>
      <c r="G694" s="49"/>
      <c r="H694" s="49"/>
      <c r="I694" s="47" t="str">
        <f t="shared" si="1"/>
        <v/>
      </c>
      <c r="J694" s="47" t="str">
        <f>IF(E694='Hoja de Datos'!$C$7,-(G694),"")</f>
        <v/>
      </c>
      <c r="K694" s="48" t="str">
        <f>IF(E694='Hoja de Datos'!$C$7,"", IF(G694="","", -G694))
</f>
        <v/>
      </c>
      <c r="L694" s="44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ht="31.5" customHeight="1">
      <c r="A695" s="40"/>
      <c r="B695" s="44"/>
      <c r="C695" s="44"/>
      <c r="D695" s="44"/>
      <c r="E695" s="44"/>
      <c r="F695" s="45"/>
      <c r="G695" s="49"/>
      <c r="H695" s="49"/>
      <c r="I695" s="47" t="str">
        <f t="shared" si="1"/>
        <v/>
      </c>
      <c r="J695" s="47" t="str">
        <f>IF(E695='Hoja de Datos'!$C$7,-(G695),"")</f>
        <v/>
      </c>
      <c r="K695" s="48" t="str">
        <f>IF(E695='Hoja de Datos'!$C$7,"", IF(G695="","", -G695))
</f>
        <v/>
      </c>
      <c r="L695" s="44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ht="31.5" customHeight="1">
      <c r="A696" s="40"/>
      <c r="B696" s="44"/>
      <c r="C696" s="44"/>
      <c r="D696" s="44"/>
      <c r="E696" s="44"/>
      <c r="F696" s="45"/>
      <c r="G696" s="49"/>
      <c r="H696" s="49"/>
      <c r="I696" s="47" t="str">
        <f t="shared" si="1"/>
        <v/>
      </c>
      <c r="J696" s="47" t="str">
        <f>IF(E696='Hoja de Datos'!$C$7,-(G696),"")</f>
        <v/>
      </c>
      <c r="K696" s="48" t="str">
        <f>IF(E696='Hoja de Datos'!$C$7,"", IF(G696="","", -G696))
</f>
        <v/>
      </c>
      <c r="L696" s="44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ht="31.5" customHeight="1">
      <c r="A697" s="40"/>
      <c r="B697" s="44"/>
      <c r="C697" s="44"/>
      <c r="D697" s="44"/>
      <c r="E697" s="44"/>
      <c r="F697" s="45"/>
      <c r="G697" s="49"/>
      <c r="H697" s="49"/>
      <c r="I697" s="47" t="str">
        <f t="shared" si="1"/>
        <v/>
      </c>
      <c r="J697" s="47" t="str">
        <f>IF(E697='Hoja de Datos'!$C$7,-(G697),"")</f>
        <v/>
      </c>
      <c r="K697" s="48" t="str">
        <f>IF(E697='Hoja de Datos'!$C$7,"", IF(G697="","", -G697))
</f>
        <v/>
      </c>
      <c r="L697" s="44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ht="31.5" customHeight="1">
      <c r="A698" s="40"/>
      <c r="B698" s="44"/>
      <c r="C698" s="44"/>
      <c r="D698" s="44"/>
      <c r="E698" s="44"/>
      <c r="F698" s="45"/>
      <c r="G698" s="49"/>
      <c r="H698" s="49"/>
      <c r="I698" s="47" t="str">
        <f t="shared" si="1"/>
        <v/>
      </c>
      <c r="J698" s="47" t="str">
        <f>IF(E698='Hoja de Datos'!$C$7,-(G698),"")</f>
        <v/>
      </c>
      <c r="K698" s="48" t="str">
        <f>IF(E698='Hoja de Datos'!$C$7,"", IF(G698="","", -G698))
</f>
        <v/>
      </c>
      <c r="L698" s="44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ht="31.5" customHeight="1">
      <c r="A699" s="40"/>
      <c r="B699" s="44"/>
      <c r="C699" s="44"/>
      <c r="D699" s="44"/>
      <c r="E699" s="44"/>
      <c r="F699" s="45"/>
      <c r="G699" s="49"/>
      <c r="H699" s="49"/>
      <c r="I699" s="47" t="str">
        <f t="shared" si="1"/>
        <v/>
      </c>
      <c r="J699" s="47" t="str">
        <f>IF(E699='Hoja de Datos'!$C$7,-(G699),"")</f>
        <v/>
      </c>
      <c r="K699" s="48" t="str">
        <f>IF(E699='Hoja de Datos'!$C$7,"", IF(G699="","", -G699))
</f>
        <v/>
      </c>
      <c r="L699" s="44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ht="31.5" customHeight="1">
      <c r="A700" s="40"/>
      <c r="B700" s="44"/>
      <c r="C700" s="44"/>
      <c r="D700" s="44"/>
      <c r="E700" s="44"/>
      <c r="F700" s="45"/>
      <c r="G700" s="49"/>
      <c r="H700" s="49"/>
      <c r="I700" s="47" t="str">
        <f t="shared" si="1"/>
        <v/>
      </c>
      <c r="J700" s="47" t="str">
        <f>IF(E700='Hoja de Datos'!$C$7,-(G700),"")</f>
        <v/>
      </c>
      <c r="K700" s="48" t="str">
        <f>IF(E700='Hoja de Datos'!$C$7,"", IF(G700="","", -G700))
</f>
        <v/>
      </c>
      <c r="L700" s="44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ht="31.5" customHeight="1">
      <c r="A701" s="40"/>
      <c r="B701" s="44"/>
      <c r="C701" s="44"/>
      <c r="D701" s="44"/>
      <c r="E701" s="44"/>
      <c r="F701" s="45"/>
      <c r="G701" s="49"/>
      <c r="H701" s="49"/>
      <c r="I701" s="47" t="str">
        <f t="shared" si="1"/>
        <v/>
      </c>
      <c r="J701" s="47" t="str">
        <f>IF(E701='Hoja de Datos'!$C$7,-(G701),"")</f>
        <v/>
      </c>
      <c r="K701" s="48" t="str">
        <f>IF(E701='Hoja de Datos'!$C$7,"", IF(G701="","", -G701))
</f>
        <v/>
      </c>
      <c r="L701" s="44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ht="31.5" customHeight="1">
      <c r="A702" s="40"/>
      <c r="B702" s="44"/>
      <c r="C702" s="44"/>
      <c r="D702" s="44"/>
      <c r="E702" s="44"/>
      <c r="F702" s="45"/>
      <c r="G702" s="49"/>
      <c r="H702" s="49"/>
      <c r="I702" s="47" t="str">
        <f t="shared" si="1"/>
        <v/>
      </c>
      <c r="J702" s="47" t="str">
        <f>IF(E702='Hoja de Datos'!$C$7,-(G702),"")</f>
        <v/>
      </c>
      <c r="K702" s="48" t="str">
        <f>IF(E702='Hoja de Datos'!$C$7,"", IF(G702="","", -G702))
</f>
        <v/>
      </c>
      <c r="L702" s="44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ht="31.5" customHeight="1">
      <c r="A703" s="40"/>
      <c r="B703" s="44"/>
      <c r="C703" s="44"/>
      <c r="D703" s="44"/>
      <c r="E703" s="44"/>
      <c r="F703" s="45"/>
      <c r="G703" s="49"/>
      <c r="H703" s="49"/>
      <c r="I703" s="47" t="str">
        <f t="shared" si="1"/>
        <v/>
      </c>
      <c r="J703" s="47" t="str">
        <f>IF(E703='Hoja de Datos'!$C$7,-(G703),"")</f>
        <v/>
      </c>
      <c r="K703" s="48" t="str">
        <f>IF(E703='Hoja de Datos'!$C$7,"", IF(G703="","", -G703))
</f>
        <v/>
      </c>
      <c r="L703" s="44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ht="31.5" customHeight="1">
      <c r="A704" s="40"/>
      <c r="B704" s="44"/>
      <c r="C704" s="44"/>
      <c r="D704" s="44"/>
      <c r="E704" s="44"/>
      <c r="F704" s="45"/>
      <c r="G704" s="49"/>
      <c r="H704" s="49"/>
      <c r="I704" s="47" t="str">
        <f t="shared" si="1"/>
        <v/>
      </c>
      <c r="J704" s="47" t="str">
        <f>IF(E704='Hoja de Datos'!$C$7,-(G704),"")</f>
        <v/>
      </c>
      <c r="K704" s="48" t="str">
        <f>IF(E704='Hoja de Datos'!$C$7,"", IF(G704="","", -G704))
</f>
        <v/>
      </c>
      <c r="L704" s="44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ht="31.5" customHeight="1">
      <c r="A705" s="40"/>
      <c r="B705" s="44"/>
      <c r="C705" s="44"/>
      <c r="D705" s="44"/>
      <c r="E705" s="44"/>
      <c r="F705" s="45"/>
      <c r="G705" s="49"/>
      <c r="H705" s="49"/>
      <c r="I705" s="47" t="str">
        <f t="shared" si="1"/>
        <v/>
      </c>
      <c r="J705" s="47" t="str">
        <f>IF(E705='Hoja de Datos'!$C$7,-(G705),"")</f>
        <v/>
      </c>
      <c r="K705" s="48" t="str">
        <f>IF(E705='Hoja de Datos'!$C$7,"", IF(G705="","", -G705))
</f>
        <v/>
      </c>
      <c r="L705" s="44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ht="31.5" customHeight="1">
      <c r="A706" s="40"/>
      <c r="B706" s="44"/>
      <c r="C706" s="44"/>
      <c r="D706" s="44"/>
      <c r="E706" s="44"/>
      <c r="F706" s="45"/>
      <c r="G706" s="49"/>
      <c r="H706" s="49"/>
      <c r="I706" s="47" t="str">
        <f t="shared" si="1"/>
        <v/>
      </c>
      <c r="J706" s="47" t="str">
        <f>IF(E706='Hoja de Datos'!$C$7,-(G706),"")</f>
        <v/>
      </c>
      <c r="K706" s="48" t="str">
        <f>IF(E706='Hoja de Datos'!$C$7,"", IF(G706="","", -G706))
</f>
        <v/>
      </c>
      <c r="L706" s="44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ht="31.5" customHeight="1">
      <c r="A707" s="40"/>
      <c r="B707" s="44"/>
      <c r="C707" s="44"/>
      <c r="D707" s="44"/>
      <c r="E707" s="44"/>
      <c r="F707" s="45"/>
      <c r="G707" s="49"/>
      <c r="H707" s="49"/>
      <c r="I707" s="47" t="str">
        <f t="shared" si="1"/>
        <v/>
      </c>
      <c r="J707" s="47" t="str">
        <f>IF(E707='Hoja de Datos'!$C$7,-(G707),"")</f>
        <v/>
      </c>
      <c r="K707" s="48" t="str">
        <f>IF(E707='Hoja de Datos'!$C$7,"", IF(G707="","", -G707))
</f>
        <v/>
      </c>
      <c r="L707" s="44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ht="31.5" customHeight="1">
      <c r="A708" s="40"/>
      <c r="B708" s="44"/>
      <c r="C708" s="44"/>
      <c r="D708" s="44"/>
      <c r="E708" s="44"/>
      <c r="F708" s="45"/>
      <c r="G708" s="49"/>
      <c r="H708" s="49"/>
      <c r="I708" s="47" t="str">
        <f t="shared" si="1"/>
        <v/>
      </c>
      <c r="J708" s="47" t="str">
        <f>IF(E708='Hoja de Datos'!$C$7,-(G708),"")</f>
        <v/>
      </c>
      <c r="K708" s="48" t="str">
        <f>IF(E708='Hoja de Datos'!$C$7,"", IF(G708="","", -G708))
</f>
        <v/>
      </c>
      <c r="L708" s="44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ht="31.5" customHeight="1">
      <c r="A709" s="40"/>
      <c r="B709" s="44"/>
      <c r="C709" s="44"/>
      <c r="D709" s="44"/>
      <c r="E709" s="44"/>
      <c r="F709" s="45"/>
      <c r="G709" s="49"/>
      <c r="H709" s="49"/>
      <c r="I709" s="47" t="str">
        <f t="shared" si="1"/>
        <v/>
      </c>
      <c r="J709" s="47" t="str">
        <f>IF(E709='Hoja de Datos'!$C$7,-(G709),"")</f>
        <v/>
      </c>
      <c r="K709" s="48" t="str">
        <f>IF(E709='Hoja de Datos'!$C$7,"", IF(G709="","", -G709))
</f>
        <v/>
      </c>
      <c r="L709" s="44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ht="31.5" customHeight="1">
      <c r="A710" s="40"/>
      <c r="B710" s="44"/>
      <c r="C710" s="44"/>
      <c r="D710" s="44"/>
      <c r="E710" s="44"/>
      <c r="F710" s="45"/>
      <c r="G710" s="49"/>
      <c r="H710" s="49"/>
      <c r="I710" s="47" t="str">
        <f t="shared" si="1"/>
        <v/>
      </c>
      <c r="J710" s="47" t="str">
        <f>IF(E710='Hoja de Datos'!$C$7,-(G710),"")</f>
        <v/>
      </c>
      <c r="K710" s="48" t="str">
        <f>IF(E710='Hoja de Datos'!$C$7,"", IF(G710="","", -G710))
</f>
        <v/>
      </c>
      <c r="L710" s="44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ht="31.5" customHeight="1">
      <c r="A711" s="40"/>
      <c r="B711" s="44"/>
      <c r="C711" s="44"/>
      <c r="D711" s="44"/>
      <c r="E711" s="44"/>
      <c r="F711" s="45"/>
      <c r="G711" s="49"/>
      <c r="H711" s="49"/>
      <c r="I711" s="47" t="str">
        <f t="shared" si="1"/>
        <v/>
      </c>
      <c r="J711" s="47" t="str">
        <f>IF(E711='Hoja de Datos'!$C$7,-(G711),"")</f>
        <v/>
      </c>
      <c r="K711" s="48" t="str">
        <f>IF(E711='Hoja de Datos'!$C$7,"", IF(G711="","", -G711))
</f>
        <v/>
      </c>
      <c r="L711" s="44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ht="31.5" customHeight="1">
      <c r="A712" s="40"/>
      <c r="B712" s="44"/>
      <c r="C712" s="44"/>
      <c r="D712" s="44"/>
      <c r="E712" s="44"/>
      <c r="F712" s="45"/>
      <c r="G712" s="49"/>
      <c r="H712" s="49"/>
      <c r="I712" s="47" t="str">
        <f t="shared" si="1"/>
        <v/>
      </c>
      <c r="J712" s="47" t="str">
        <f>IF(E712='Hoja de Datos'!$C$7,-(G712),"")</f>
        <v/>
      </c>
      <c r="K712" s="48" t="str">
        <f>IF(E712='Hoja de Datos'!$C$7,"", IF(G712="","", -G712))
</f>
        <v/>
      </c>
      <c r="L712" s="44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ht="31.5" customHeight="1">
      <c r="A713" s="40"/>
      <c r="B713" s="44"/>
      <c r="C713" s="44"/>
      <c r="D713" s="44"/>
      <c r="E713" s="44"/>
      <c r="F713" s="45"/>
      <c r="G713" s="49"/>
      <c r="H713" s="49"/>
      <c r="I713" s="47" t="str">
        <f t="shared" si="1"/>
        <v/>
      </c>
      <c r="J713" s="47" t="str">
        <f>IF(E713='Hoja de Datos'!$C$7,-(G713),"")</f>
        <v/>
      </c>
      <c r="K713" s="48" t="str">
        <f>IF(E713='Hoja de Datos'!$C$7,"", IF(G713="","", -G713))
</f>
        <v/>
      </c>
      <c r="L713" s="44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ht="31.5" customHeight="1">
      <c r="A714" s="40"/>
      <c r="B714" s="44"/>
      <c r="C714" s="44"/>
      <c r="D714" s="44"/>
      <c r="E714" s="44"/>
      <c r="F714" s="45"/>
      <c r="G714" s="49"/>
      <c r="H714" s="49"/>
      <c r="I714" s="47" t="str">
        <f t="shared" si="1"/>
        <v/>
      </c>
      <c r="J714" s="47" t="str">
        <f>IF(E714='Hoja de Datos'!$C$7,-(G714),"")</f>
        <v/>
      </c>
      <c r="K714" s="48" t="str">
        <f>IF(E714='Hoja de Datos'!$C$7,"", IF(G714="","", -G714))
</f>
        <v/>
      </c>
      <c r="L714" s="44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ht="31.5" customHeight="1">
      <c r="A715" s="40"/>
      <c r="B715" s="44"/>
      <c r="C715" s="44"/>
      <c r="D715" s="44"/>
      <c r="E715" s="44"/>
      <c r="F715" s="45"/>
      <c r="G715" s="49"/>
      <c r="H715" s="49"/>
      <c r="I715" s="47" t="str">
        <f t="shared" si="1"/>
        <v/>
      </c>
      <c r="J715" s="47" t="str">
        <f>IF(E715='Hoja de Datos'!$C$7,-(G715),"")</f>
        <v/>
      </c>
      <c r="K715" s="48" t="str">
        <f>IF(E715='Hoja de Datos'!$C$7,"", IF(G715="","", -G715))
</f>
        <v/>
      </c>
      <c r="L715" s="44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ht="31.5" customHeight="1">
      <c r="A716" s="40"/>
      <c r="B716" s="44"/>
      <c r="C716" s="44"/>
      <c r="D716" s="44"/>
      <c r="E716" s="44"/>
      <c r="F716" s="45"/>
      <c r="G716" s="49"/>
      <c r="H716" s="49"/>
      <c r="I716" s="47" t="str">
        <f t="shared" si="1"/>
        <v/>
      </c>
      <c r="J716" s="47" t="str">
        <f>IF(E716='Hoja de Datos'!$C$7,-(G716),"")</f>
        <v/>
      </c>
      <c r="K716" s="48" t="str">
        <f>IF(E716='Hoja de Datos'!$C$7,"", IF(G716="","", -G716))
</f>
        <v/>
      </c>
      <c r="L716" s="44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ht="31.5" customHeight="1">
      <c r="A717" s="40"/>
      <c r="B717" s="44"/>
      <c r="C717" s="44"/>
      <c r="D717" s="44"/>
      <c r="E717" s="44"/>
      <c r="F717" s="45"/>
      <c r="G717" s="49"/>
      <c r="H717" s="49"/>
      <c r="I717" s="47" t="str">
        <f t="shared" si="1"/>
        <v/>
      </c>
      <c r="J717" s="47" t="str">
        <f>IF(E717='Hoja de Datos'!$C$7,-(G717),"")</f>
        <v/>
      </c>
      <c r="K717" s="48" t="str">
        <f>IF(E717='Hoja de Datos'!$C$7,"", IF(G717="","", -G717))
</f>
        <v/>
      </c>
      <c r="L717" s="44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ht="31.5" customHeight="1">
      <c r="A718" s="40"/>
      <c r="B718" s="44"/>
      <c r="C718" s="44"/>
      <c r="D718" s="44"/>
      <c r="E718" s="44"/>
      <c r="F718" s="45"/>
      <c r="G718" s="49"/>
      <c r="H718" s="49"/>
      <c r="I718" s="47" t="str">
        <f t="shared" si="1"/>
        <v/>
      </c>
      <c r="J718" s="47" t="str">
        <f>IF(E718='Hoja de Datos'!$C$7,-(G718),"")</f>
        <v/>
      </c>
      <c r="K718" s="48" t="str">
        <f>IF(E718='Hoja de Datos'!$C$7,"", IF(G718="","", -G718))
</f>
        <v/>
      </c>
      <c r="L718" s="44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ht="31.5" customHeight="1">
      <c r="A719" s="40"/>
      <c r="B719" s="44"/>
      <c r="C719" s="44"/>
      <c r="D719" s="44"/>
      <c r="E719" s="44"/>
      <c r="F719" s="45"/>
      <c r="G719" s="49"/>
      <c r="H719" s="49"/>
      <c r="I719" s="47" t="str">
        <f t="shared" si="1"/>
        <v/>
      </c>
      <c r="J719" s="47" t="str">
        <f>IF(E719='Hoja de Datos'!$C$7,-(G719),"")</f>
        <v/>
      </c>
      <c r="K719" s="48" t="str">
        <f>IF(E719='Hoja de Datos'!$C$7,"", IF(G719="","", -G719))
</f>
        <v/>
      </c>
      <c r="L719" s="44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ht="31.5" customHeight="1">
      <c r="A720" s="40"/>
      <c r="B720" s="44"/>
      <c r="C720" s="44"/>
      <c r="D720" s="44"/>
      <c r="E720" s="44"/>
      <c r="F720" s="45"/>
      <c r="G720" s="49"/>
      <c r="H720" s="49"/>
      <c r="I720" s="47" t="str">
        <f t="shared" si="1"/>
        <v/>
      </c>
      <c r="J720" s="47" t="str">
        <f>IF(E720='Hoja de Datos'!$C$7,-(G720),"")</f>
        <v/>
      </c>
      <c r="K720" s="48" t="str">
        <f>IF(E720='Hoja de Datos'!$C$7,"", IF(G720="","", -G720))
</f>
        <v/>
      </c>
      <c r="L720" s="44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ht="31.5" customHeight="1">
      <c r="A721" s="40"/>
      <c r="B721" s="44"/>
      <c r="C721" s="44"/>
      <c r="D721" s="44"/>
      <c r="E721" s="44"/>
      <c r="F721" s="45"/>
      <c r="G721" s="49"/>
      <c r="H721" s="49"/>
      <c r="I721" s="47" t="str">
        <f t="shared" si="1"/>
        <v/>
      </c>
      <c r="J721" s="47" t="str">
        <f>IF(E721='Hoja de Datos'!$C$7,-(G721),"")</f>
        <v/>
      </c>
      <c r="K721" s="48" t="str">
        <f>IF(E721='Hoja de Datos'!$C$7,"", IF(G721="","", -G721))
</f>
        <v/>
      </c>
      <c r="L721" s="44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ht="31.5" customHeight="1">
      <c r="A722" s="40"/>
      <c r="B722" s="44"/>
      <c r="C722" s="44"/>
      <c r="D722" s="44"/>
      <c r="E722" s="44"/>
      <c r="F722" s="45"/>
      <c r="G722" s="49"/>
      <c r="H722" s="49"/>
      <c r="I722" s="47" t="str">
        <f t="shared" si="1"/>
        <v/>
      </c>
      <c r="J722" s="47" t="str">
        <f>IF(E722='Hoja de Datos'!$C$7,-(G722),"")</f>
        <v/>
      </c>
      <c r="K722" s="48" t="str">
        <f>IF(E722='Hoja de Datos'!$C$7,"", IF(G722="","", -G722))
</f>
        <v/>
      </c>
      <c r="L722" s="44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ht="31.5" customHeight="1">
      <c r="A723" s="40"/>
      <c r="B723" s="44"/>
      <c r="C723" s="44"/>
      <c r="D723" s="44"/>
      <c r="E723" s="44"/>
      <c r="F723" s="45"/>
      <c r="G723" s="49"/>
      <c r="H723" s="49"/>
      <c r="I723" s="47" t="str">
        <f t="shared" si="1"/>
        <v/>
      </c>
      <c r="J723" s="47" t="str">
        <f>IF(E723='Hoja de Datos'!$C$7,-(G723),"")</f>
        <v/>
      </c>
      <c r="K723" s="48" t="str">
        <f>IF(E723='Hoja de Datos'!$C$7,"", IF(G723="","", -G723))
</f>
        <v/>
      </c>
      <c r="L723" s="44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ht="31.5" customHeight="1">
      <c r="A724" s="40"/>
      <c r="B724" s="44"/>
      <c r="C724" s="44"/>
      <c r="D724" s="44"/>
      <c r="E724" s="44"/>
      <c r="F724" s="45"/>
      <c r="G724" s="49"/>
      <c r="H724" s="49"/>
      <c r="I724" s="47" t="str">
        <f t="shared" si="1"/>
        <v/>
      </c>
      <c r="J724" s="47" t="str">
        <f>IF(E724='Hoja de Datos'!$C$7,-(G724),"")</f>
        <v/>
      </c>
      <c r="K724" s="48" t="str">
        <f>IF(E724='Hoja de Datos'!$C$7,"", IF(G724="","", -G724))
</f>
        <v/>
      </c>
      <c r="L724" s="44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ht="31.5" customHeight="1">
      <c r="A725" s="40"/>
      <c r="B725" s="44"/>
      <c r="C725" s="44"/>
      <c r="D725" s="44"/>
      <c r="E725" s="44"/>
      <c r="F725" s="45"/>
      <c r="G725" s="49"/>
      <c r="H725" s="49"/>
      <c r="I725" s="47" t="str">
        <f t="shared" si="1"/>
        <v/>
      </c>
      <c r="J725" s="47" t="str">
        <f>IF(E725='Hoja de Datos'!$C$7,-(G725),"")</f>
        <v/>
      </c>
      <c r="K725" s="48" t="str">
        <f>IF(E725='Hoja de Datos'!$C$7,"", IF(G725="","", -G725))
</f>
        <v/>
      </c>
      <c r="L725" s="44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ht="31.5" customHeight="1">
      <c r="A726" s="40"/>
      <c r="B726" s="44"/>
      <c r="C726" s="44"/>
      <c r="D726" s="44"/>
      <c r="E726" s="44"/>
      <c r="F726" s="45"/>
      <c r="G726" s="49"/>
      <c r="H726" s="49"/>
      <c r="I726" s="47" t="str">
        <f t="shared" si="1"/>
        <v/>
      </c>
      <c r="J726" s="47" t="str">
        <f>IF(E726='Hoja de Datos'!$C$7,-(G726),"")</f>
        <v/>
      </c>
      <c r="K726" s="48" t="str">
        <f>IF(E726='Hoja de Datos'!$C$7,"", IF(G726="","", -G726))
</f>
        <v/>
      </c>
      <c r="L726" s="44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ht="31.5" customHeight="1">
      <c r="A727" s="40"/>
      <c r="B727" s="44"/>
      <c r="C727" s="44"/>
      <c r="D727" s="44"/>
      <c r="E727" s="44"/>
      <c r="F727" s="45"/>
      <c r="G727" s="49"/>
      <c r="H727" s="49"/>
      <c r="I727" s="47" t="str">
        <f t="shared" si="1"/>
        <v/>
      </c>
      <c r="J727" s="47" t="str">
        <f>IF(E727='Hoja de Datos'!$C$7,-(G727),"")</f>
        <v/>
      </c>
      <c r="K727" s="48" t="str">
        <f>IF(E727='Hoja de Datos'!$C$7,"", IF(G727="","", -G727))
</f>
        <v/>
      </c>
      <c r="L727" s="44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ht="31.5" customHeight="1">
      <c r="A728" s="40"/>
      <c r="B728" s="44"/>
      <c r="C728" s="44"/>
      <c r="D728" s="44"/>
      <c r="E728" s="44"/>
      <c r="F728" s="45"/>
      <c r="G728" s="49"/>
      <c r="H728" s="49"/>
      <c r="I728" s="47" t="str">
        <f t="shared" si="1"/>
        <v/>
      </c>
      <c r="J728" s="47" t="str">
        <f>IF(E728='Hoja de Datos'!$C$7,-(G728),"")</f>
        <v/>
      </c>
      <c r="K728" s="48" t="str">
        <f>IF(E728='Hoja de Datos'!$C$7,"", IF(G728="","", -G728))
</f>
        <v/>
      </c>
      <c r="L728" s="44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ht="31.5" customHeight="1">
      <c r="A729" s="40"/>
      <c r="B729" s="44"/>
      <c r="C729" s="44"/>
      <c r="D729" s="44"/>
      <c r="E729" s="44"/>
      <c r="F729" s="45"/>
      <c r="G729" s="49"/>
      <c r="H729" s="49"/>
      <c r="I729" s="47" t="str">
        <f t="shared" si="1"/>
        <v/>
      </c>
      <c r="J729" s="47" t="str">
        <f>IF(E729='Hoja de Datos'!$C$7,-(G729),"")</f>
        <v/>
      </c>
      <c r="K729" s="48" t="str">
        <f>IF(E729='Hoja de Datos'!$C$7,"", IF(G729="","", -G729))
</f>
        <v/>
      </c>
      <c r="L729" s="44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ht="31.5" customHeight="1">
      <c r="A730" s="40"/>
      <c r="B730" s="44"/>
      <c r="C730" s="44"/>
      <c r="D730" s="44"/>
      <c r="E730" s="44"/>
      <c r="F730" s="45"/>
      <c r="G730" s="49"/>
      <c r="H730" s="49"/>
      <c r="I730" s="47" t="str">
        <f t="shared" si="1"/>
        <v/>
      </c>
      <c r="J730" s="47" t="str">
        <f>IF(E730='Hoja de Datos'!$C$7,-(G730),"")</f>
        <v/>
      </c>
      <c r="K730" s="48" t="str">
        <f>IF(E730='Hoja de Datos'!$C$7,"", IF(G730="","", -G730))
</f>
        <v/>
      </c>
      <c r="L730" s="44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ht="31.5" customHeight="1">
      <c r="A731" s="40"/>
      <c r="B731" s="44"/>
      <c r="C731" s="44"/>
      <c r="D731" s="44"/>
      <c r="E731" s="44"/>
      <c r="F731" s="45"/>
      <c r="G731" s="49"/>
      <c r="H731" s="49"/>
      <c r="I731" s="47" t="str">
        <f t="shared" si="1"/>
        <v/>
      </c>
      <c r="J731" s="47" t="str">
        <f>IF(E731='Hoja de Datos'!$C$7,-(G731),"")</f>
        <v/>
      </c>
      <c r="K731" s="48" t="str">
        <f>IF(E731='Hoja de Datos'!$C$7,"", IF(G731="","", -G731))
</f>
        <v/>
      </c>
      <c r="L731" s="44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ht="31.5" customHeight="1">
      <c r="A732" s="40"/>
      <c r="B732" s="44"/>
      <c r="C732" s="44"/>
      <c r="D732" s="44"/>
      <c r="E732" s="44"/>
      <c r="F732" s="45"/>
      <c r="G732" s="49"/>
      <c r="H732" s="49"/>
      <c r="I732" s="47" t="str">
        <f t="shared" si="1"/>
        <v/>
      </c>
      <c r="J732" s="47" t="str">
        <f>IF(E732='Hoja de Datos'!$C$7,-(G732),"")</f>
        <v/>
      </c>
      <c r="K732" s="48" t="str">
        <f>IF(E732='Hoja de Datos'!$C$7,"", IF(G732="","", -G732))
</f>
        <v/>
      </c>
      <c r="L732" s="44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ht="31.5" customHeight="1">
      <c r="A733" s="40"/>
      <c r="B733" s="44"/>
      <c r="C733" s="44"/>
      <c r="D733" s="44"/>
      <c r="E733" s="44"/>
      <c r="F733" s="45"/>
      <c r="G733" s="49"/>
      <c r="H733" s="49"/>
      <c r="I733" s="47" t="str">
        <f t="shared" si="1"/>
        <v/>
      </c>
      <c r="J733" s="47" t="str">
        <f>IF(E733='Hoja de Datos'!$C$7,-(G733),"")</f>
        <v/>
      </c>
      <c r="K733" s="48" t="str">
        <f>IF(E733='Hoja de Datos'!$C$7,"", IF(G733="","", -G733))
</f>
        <v/>
      </c>
      <c r="L733" s="44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ht="31.5" customHeight="1">
      <c r="A734" s="40"/>
      <c r="B734" s="44"/>
      <c r="C734" s="44"/>
      <c r="D734" s="44"/>
      <c r="E734" s="44"/>
      <c r="F734" s="45"/>
      <c r="G734" s="49"/>
      <c r="H734" s="49"/>
      <c r="I734" s="47" t="str">
        <f t="shared" si="1"/>
        <v/>
      </c>
      <c r="J734" s="47" t="str">
        <f>IF(E734='Hoja de Datos'!$C$7,-(G734),"")</f>
        <v/>
      </c>
      <c r="K734" s="48" t="str">
        <f>IF(E734='Hoja de Datos'!$C$7,"", IF(G734="","", -G734))
</f>
        <v/>
      </c>
      <c r="L734" s="44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ht="31.5" customHeight="1">
      <c r="A735" s="40"/>
      <c r="B735" s="44"/>
      <c r="C735" s="44"/>
      <c r="D735" s="44"/>
      <c r="E735" s="44"/>
      <c r="F735" s="45"/>
      <c r="G735" s="49"/>
      <c r="H735" s="49"/>
      <c r="I735" s="47" t="str">
        <f t="shared" si="1"/>
        <v/>
      </c>
      <c r="J735" s="47" t="str">
        <f>IF(E735='Hoja de Datos'!$C$7,-(G735),"")</f>
        <v/>
      </c>
      <c r="K735" s="48" t="str">
        <f>IF(E735='Hoja de Datos'!$C$7,"", IF(G735="","", -G735))
</f>
        <v/>
      </c>
      <c r="L735" s="44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ht="31.5" customHeight="1">
      <c r="A736" s="40"/>
      <c r="B736" s="44"/>
      <c r="C736" s="44"/>
      <c r="D736" s="44"/>
      <c r="E736" s="44"/>
      <c r="F736" s="45"/>
      <c r="G736" s="49"/>
      <c r="H736" s="49"/>
      <c r="I736" s="47" t="str">
        <f t="shared" si="1"/>
        <v/>
      </c>
      <c r="J736" s="47" t="str">
        <f>IF(E736='Hoja de Datos'!$C$7,-(G736),"")</f>
        <v/>
      </c>
      <c r="K736" s="48" t="str">
        <f>IF(E736='Hoja de Datos'!$C$7,"", IF(G736="","", -G736))
</f>
        <v/>
      </c>
      <c r="L736" s="44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ht="31.5" customHeight="1">
      <c r="A737" s="40"/>
      <c r="B737" s="44"/>
      <c r="C737" s="44"/>
      <c r="D737" s="44"/>
      <c r="E737" s="44"/>
      <c r="F737" s="45"/>
      <c r="G737" s="49"/>
      <c r="H737" s="49"/>
      <c r="I737" s="47" t="str">
        <f t="shared" si="1"/>
        <v/>
      </c>
      <c r="J737" s="47" t="str">
        <f>IF(E737='Hoja de Datos'!$C$7,-(G737),"")</f>
        <v/>
      </c>
      <c r="K737" s="48" t="str">
        <f>IF(E737='Hoja de Datos'!$C$7,"", IF(G737="","", -G737))
</f>
        <v/>
      </c>
      <c r="L737" s="44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ht="31.5" customHeight="1">
      <c r="A738" s="40"/>
      <c r="B738" s="44"/>
      <c r="C738" s="44"/>
      <c r="D738" s="44"/>
      <c r="E738" s="44"/>
      <c r="F738" s="45"/>
      <c r="G738" s="49"/>
      <c r="H738" s="49"/>
      <c r="I738" s="47" t="str">
        <f t="shared" si="1"/>
        <v/>
      </c>
      <c r="J738" s="47" t="str">
        <f>IF(E738='Hoja de Datos'!$C$7,-(G738),"")</f>
        <v/>
      </c>
      <c r="K738" s="48" t="str">
        <f>IF(E738='Hoja de Datos'!$C$7,"", IF(G738="","", -G738))
</f>
        <v/>
      </c>
      <c r="L738" s="44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ht="31.5" customHeight="1">
      <c r="A739" s="40"/>
      <c r="B739" s="44"/>
      <c r="C739" s="44"/>
      <c r="D739" s="44"/>
      <c r="E739" s="44"/>
      <c r="F739" s="45"/>
      <c r="G739" s="49"/>
      <c r="H739" s="49"/>
      <c r="I739" s="47" t="str">
        <f t="shared" si="1"/>
        <v/>
      </c>
      <c r="J739" s="47" t="str">
        <f>IF(E739='Hoja de Datos'!$C$7,-(G739),"")</f>
        <v/>
      </c>
      <c r="K739" s="48" t="str">
        <f>IF(E739='Hoja de Datos'!$C$7,"", IF(G739="","", -G739))
</f>
        <v/>
      </c>
      <c r="L739" s="44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ht="31.5" customHeight="1">
      <c r="A740" s="40"/>
      <c r="B740" s="44"/>
      <c r="C740" s="44"/>
      <c r="D740" s="44"/>
      <c r="E740" s="44"/>
      <c r="F740" s="45"/>
      <c r="G740" s="49"/>
      <c r="H740" s="49"/>
      <c r="I740" s="47" t="str">
        <f t="shared" si="1"/>
        <v/>
      </c>
      <c r="J740" s="47" t="str">
        <f>IF(E740='Hoja de Datos'!$C$7,-(G740),"")</f>
        <v/>
      </c>
      <c r="K740" s="48" t="str">
        <f>IF(E740='Hoja de Datos'!$C$7,"", IF(G740="","", -G740))
</f>
        <v/>
      </c>
      <c r="L740" s="44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ht="31.5" customHeight="1">
      <c r="A741" s="40"/>
      <c r="B741" s="44"/>
      <c r="C741" s="44"/>
      <c r="D741" s="44"/>
      <c r="E741" s="44"/>
      <c r="F741" s="45"/>
      <c r="G741" s="49"/>
      <c r="H741" s="49"/>
      <c r="I741" s="47" t="str">
        <f t="shared" si="1"/>
        <v/>
      </c>
      <c r="J741" s="47" t="str">
        <f>IF(E741='Hoja de Datos'!$C$7,-(G741),"")</f>
        <v/>
      </c>
      <c r="K741" s="48" t="str">
        <f>IF(E741='Hoja de Datos'!$C$7,"", IF(G741="","", -G741))
</f>
        <v/>
      </c>
      <c r="L741" s="44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ht="31.5" customHeight="1">
      <c r="A742" s="40"/>
      <c r="B742" s="44"/>
      <c r="C742" s="44"/>
      <c r="D742" s="44"/>
      <c r="E742" s="44"/>
      <c r="F742" s="45"/>
      <c r="G742" s="49"/>
      <c r="H742" s="49"/>
      <c r="I742" s="47" t="str">
        <f t="shared" si="1"/>
        <v/>
      </c>
      <c r="J742" s="47" t="str">
        <f>IF(E742='Hoja de Datos'!$C$7,-(G742),"")</f>
        <v/>
      </c>
      <c r="K742" s="48" t="str">
        <f>IF(E742='Hoja de Datos'!$C$7,"", IF(G742="","", -G742))
</f>
        <v/>
      </c>
      <c r="L742" s="44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ht="31.5" customHeight="1">
      <c r="A743" s="40"/>
      <c r="B743" s="44"/>
      <c r="C743" s="44"/>
      <c r="D743" s="44"/>
      <c r="E743" s="44"/>
      <c r="F743" s="45"/>
      <c r="G743" s="49"/>
      <c r="H743" s="49"/>
      <c r="I743" s="47" t="str">
        <f t="shared" si="1"/>
        <v/>
      </c>
      <c r="J743" s="47" t="str">
        <f>IF(E743='Hoja de Datos'!$C$7,-(G743),"")</f>
        <v/>
      </c>
      <c r="K743" s="48" t="str">
        <f>IF(E743='Hoja de Datos'!$C$7,"", IF(G743="","", -G743))
</f>
        <v/>
      </c>
      <c r="L743" s="44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ht="31.5" customHeight="1">
      <c r="A744" s="40"/>
      <c r="B744" s="44"/>
      <c r="C744" s="44"/>
      <c r="D744" s="44"/>
      <c r="E744" s="44"/>
      <c r="F744" s="45"/>
      <c r="G744" s="49"/>
      <c r="H744" s="49"/>
      <c r="I744" s="47" t="str">
        <f t="shared" si="1"/>
        <v/>
      </c>
      <c r="J744" s="47" t="str">
        <f>IF(E744='Hoja de Datos'!$C$7,-(G744),"")</f>
        <v/>
      </c>
      <c r="K744" s="48" t="str">
        <f>IF(E744='Hoja de Datos'!$C$7,"", IF(G744="","", -G744))
</f>
        <v/>
      </c>
      <c r="L744" s="44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ht="31.5" customHeight="1">
      <c r="A745" s="40"/>
      <c r="B745" s="44"/>
      <c r="C745" s="44"/>
      <c r="D745" s="44"/>
      <c r="E745" s="44"/>
      <c r="F745" s="45"/>
      <c r="G745" s="49"/>
      <c r="H745" s="49"/>
      <c r="I745" s="47" t="str">
        <f t="shared" si="1"/>
        <v/>
      </c>
      <c r="J745" s="47" t="str">
        <f>IF(E745='Hoja de Datos'!$C$7,-(G745),"")</f>
        <v/>
      </c>
      <c r="K745" s="48" t="str">
        <f>IF(E745='Hoja de Datos'!$C$7,"", IF(G745="","", -G745))
</f>
        <v/>
      </c>
      <c r="L745" s="44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ht="31.5" customHeight="1">
      <c r="A746" s="40"/>
      <c r="B746" s="44"/>
      <c r="C746" s="44"/>
      <c r="D746" s="44"/>
      <c r="E746" s="44"/>
      <c r="F746" s="45"/>
      <c r="G746" s="49"/>
      <c r="H746" s="49"/>
      <c r="I746" s="47" t="str">
        <f t="shared" si="1"/>
        <v/>
      </c>
      <c r="J746" s="47" t="str">
        <f>IF(E746='Hoja de Datos'!$C$7,-(G746),"")</f>
        <v/>
      </c>
      <c r="K746" s="48" t="str">
        <f>IF(E746='Hoja de Datos'!$C$7,"", IF(G746="","", -G746))
</f>
        <v/>
      </c>
      <c r="L746" s="44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ht="31.5" customHeight="1">
      <c r="A747" s="40"/>
      <c r="B747" s="44"/>
      <c r="C747" s="44"/>
      <c r="D747" s="44"/>
      <c r="E747" s="44"/>
      <c r="F747" s="45"/>
      <c r="G747" s="49"/>
      <c r="H747" s="49"/>
      <c r="I747" s="47" t="str">
        <f t="shared" si="1"/>
        <v/>
      </c>
      <c r="J747" s="47" t="str">
        <f>IF(E747='Hoja de Datos'!$C$7,-(G747),"")</f>
        <v/>
      </c>
      <c r="K747" s="48" t="str">
        <f>IF(E747='Hoja de Datos'!$C$7,"", IF(G747="","", -G747))
</f>
        <v/>
      </c>
      <c r="L747" s="44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ht="31.5" customHeight="1">
      <c r="A748" s="40"/>
      <c r="B748" s="44"/>
      <c r="C748" s="44"/>
      <c r="D748" s="44"/>
      <c r="E748" s="44"/>
      <c r="F748" s="45"/>
      <c r="G748" s="49"/>
      <c r="H748" s="49"/>
      <c r="I748" s="47" t="str">
        <f t="shared" si="1"/>
        <v/>
      </c>
      <c r="J748" s="47" t="str">
        <f>IF(E748='Hoja de Datos'!$C$7,-(G748),"")</f>
        <v/>
      </c>
      <c r="K748" s="48" t="str">
        <f>IF(E748='Hoja de Datos'!$C$7,"", IF(G748="","", -G748))
</f>
        <v/>
      </c>
      <c r="L748" s="44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ht="31.5" customHeight="1">
      <c r="A749" s="40"/>
      <c r="B749" s="44"/>
      <c r="C749" s="44"/>
      <c r="D749" s="44"/>
      <c r="E749" s="44"/>
      <c r="F749" s="45"/>
      <c r="G749" s="49"/>
      <c r="H749" s="49"/>
      <c r="I749" s="47" t="str">
        <f t="shared" si="1"/>
        <v/>
      </c>
      <c r="J749" s="47" t="str">
        <f>IF(E749='Hoja de Datos'!$C$7,-(G749),"")</f>
        <v/>
      </c>
      <c r="K749" s="48" t="str">
        <f>IF(E749='Hoja de Datos'!$C$7,"", IF(G749="","", -G749))
</f>
        <v/>
      </c>
      <c r="L749" s="44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ht="31.5" customHeight="1">
      <c r="A750" s="40"/>
      <c r="B750" s="44"/>
      <c r="C750" s="44"/>
      <c r="D750" s="44"/>
      <c r="E750" s="44"/>
      <c r="F750" s="45"/>
      <c r="G750" s="49"/>
      <c r="H750" s="49"/>
      <c r="I750" s="47" t="str">
        <f t="shared" si="1"/>
        <v/>
      </c>
      <c r="J750" s="47" t="str">
        <f>IF(E750='Hoja de Datos'!$C$7,-(G750),"")</f>
        <v/>
      </c>
      <c r="K750" s="48" t="str">
        <f>IF(E750='Hoja de Datos'!$C$7,"", IF(G750="","", -G750))
</f>
        <v/>
      </c>
      <c r="L750" s="44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ht="31.5" customHeight="1">
      <c r="A751" s="40"/>
      <c r="B751" s="44"/>
      <c r="C751" s="44"/>
      <c r="D751" s="44"/>
      <c r="E751" s="44"/>
      <c r="F751" s="45"/>
      <c r="G751" s="49"/>
      <c r="H751" s="49"/>
      <c r="I751" s="47" t="str">
        <f t="shared" si="1"/>
        <v/>
      </c>
      <c r="J751" s="47" t="str">
        <f>IF(E751='Hoja de Datos'!$C$7,-(G751),"")</f>
        <v/>
      </c>
      <c r="K751" s="48" t="str">
        <f>IF(E751='Hoja de Datos'!$C$7,"", IF(G751="","", -G751))
</f>
        <v/>
      </c>
      <c r="L751" s="44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ht="31.5" customHeight="1">
      <c r="A752" s="40"/>
      <c r="B752" s="44"/>
      <c r="C752" s="44"/>
      <c r="D752" s="44"/>
      <c r="E752" s="44"/>
      <c r="F752" s="45"/>
      <c r="G752" s="49"/>
      <c r="H752" s="49"/>
      <c r="I752" s="47" t="str">
        <f t="shared" si="1"/>
        <v/>
      </c>
      <c r="J752" s="47" t="str">
        <f>IF(E752='Hoja de Datos'!$C$7,-(G752),"")</f>
        <v/>
      </c>
      <c r="K752" s="48" t="str">
        <f>IF(E752='Hoja de Datos'!$C$7,"", IF(G752="","", -G752))
</f>
        <v/>
      </c>
      <c r="L752" s="44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ht="31.5" customHeight="1">
      <c r="A753" s="40"/>
      <c r="B753" s="44"/>
      <c r="C753" s="44"/>
      <c r="D753" s="44"/>
      <c r="E753" s="44"/>
      <c r="F753" s="45"/>
      <c r="G753" s="49"/>
      <c r="H753" s="49"/>
      <c r="I753" s="47" t="str">
        <f t="shared" si="1"/>
        <v/>
      </c>
      <c r="J753" s="47" t="str">
        <f>IF(E753='Hoja de Datos'!$C$7,-(G753),"")</f>
        <v/>
      </c>
      <c r="K753" s="48" t="str">
        <f>IF(E753='Hoja de Datos'!$C$7,"", IF(G753="","", -G753))
</f>
        <v/>
      </c>
      <c r="L753" s="44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ht="31.5" customHeight="1">
      <c r="A754" s="40"/>
      <c r="B754" s="44"/>
      <c r="C754" s="44"/>
      <c r="D754" s="44"/>
      <c r="E754" s="44"/>
      <c r="F754" s="45"/>
      <c r="G754" s="49"/>
      <c r="H754" s="49"/>
      <c r="I754" s="47" t="str">
        <f t="shared" si="1"/>
        <v/>
      </c>
      <c r="J754" s="47" t="str">
        <f>IF(E754='Hoja de Datos'!$C$7,-(G754),"")</f>
        <v/>
      </c>
      <c r="K754" s="48" t="str">
        <f>IF(E754='Hoja de Datos'!$C$7,"", IF(G754="","", -G754))
</f>
        <v/>
      </c>
      <c r="L754" s="44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ht="31.5" customHeight="1">
      <c r="A755" s="40"/>
      <c r="B755" s="44"/>
      <c r="C755" s="44"/>
      <c r="D755" s="44"/>
      <c r="E755" s="44"/>
      <c r="F755" s="45"/>
      <c r="G755" s="49"/>
      <c r="H755" s="49"/>
      <c r="I755" s="47" t="str">
        <f t="shared" si="1"/>
        <v/>
      </c>
      <c r="J755" s="47" t="str">
        <f>IF(E755='Hoja de Datos'!$C$7,-(G755),"")</f>
        <v/>
      </c>
      <c r="K755" s="48" t="str">
        <f>IF(E755='Hoja de Datos'!$C$7,"", IF(G755="","", -G755))
</f>
        <v/>
      </c>
      <c r="L755" s="44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ht="31.5" customHeight="1">
      <c r="A756" s="40"/>
      <c r="B756" s="44"/>
      <c r="C756" s="44"/>
      <c r="D756" s="44"/>
      <c r="E756" s="44"/>
      <c r="F756" s="45"/>
      <c r="G756" s="49"/>
      <c r="H756" s="49"/>
      <c r="I756" s="47" t="str">
        <f t="shared" si="1"/>
        <v/>
      </c>
      <c r="J756" s="47" t="str">
        <f>IF(E756='Hoja de Datos'!$C$7,-(G756),"")</f>
        <v/>
      </c>
      <c r="K756" s="48" t="str">
        <f>IF(E756='Hoja de Datos'!$C$7,"", IF(G756="","", -G756))
</f>
        <v/>
      </c>
      <c r="L756" s="44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ht="31.5" customHeight="1">
      <c r="A757" s="40"/>
      <c r="B757" s="44"/>
      <c r="C757" s="44"/>
      <c r="D757" s="44"/>
      <c r="E757" s="44"/>
      <c r="F757" s="45"/>
      <c r="G757" s="49"/>
      <c r="H757" s="49"/>
      <c r="I757" s="47" t="str">
        <f t="shared" si="1"/>
        <v/>
      </c>
      <c r="J757" s="47" t="str">
        <f>IF(E757='Hoja de Datos'!$C$7,-(G757),"")</f>
        <v/>
      </c>
      <c r="K757" s="48" t="str">
        <f>IF(E757='Hoja de Datos'!$C$7,"", IF(G757="","", -G757))
</f>
        <v/>
      </c>
      <c r="L757" s="44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ht="31.5" customHeight="1">
      <c r="A758" s="40"/>
      <c r="B758" s="44"/>
      <c r="C758" s="44"/>
      <c r="D758" s="44"/>
      <c r="E758" s="44"/>
      <c r="F758" s="45"/>
      <c r="G758" s="49"/>
      <c r="H758" s="49"/>
      <c r="I758" s="47" t="str">
        <f t="shared" si="1"/>
        <v/>
      </c>
      <c r="J758" s="47" t="str">
        <f>IF(E758='Hoja de Datos'!$C$7,-(G758),"")</f>
        <v/>
      </c>
      <c r="K758" s="48" t="str">
        <f>IF(E758='Hoja de Datos'!$C$7,"", IF(G758="","", -G758))
</f>
        <v/>
      </c>
      <c r="L758" s="44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ht="31.5" customHeight="1">
      <c r="A759" s="40"/>
      <c r="B759" s="44"/>
      <c r="C759" s="44"/>
      <c r="D759" s="44"/>
      <c r="E759" s="44"/>
      <c r="F759" s="45"/>
      <c r="G759" s="49"/>
      <c r="H759" s="49"/>
      <c r="I759" s="47" t="str">
        <f t="shared" si="1"/>
        <v/>
      </c>
      <c r="J759" s="47" t="str">
        <f>IF(E759='Hoja de Datos'!$C$7,-(G759),"")</f>
        <v/>
      </c>
      <c r="K759" s="48" t="str">
        <f>IF(E759='Hoja de Datos'!$C$7,"", IF(G759="","", -G759))
</f>
        <v/>
      </c>
      <c r="L759" s="44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ht="31.5" customHeight="1">
      <c r="A760" s="40"/>
      <c r="B760" s="44"/>
      <c r="C760" s="44"/>
      <c r="D760" s="44"/>
      <c r="E760" s="44"/>
      <c r="F760" s="45"/>
      <c r="G760" s="49"/>
      <c r="H760" s="49"/>
      <c r="I760" s="47" t="str">
        <f t="shared" si="1"/>
        <v/>
      </c>
      <c r="J760" s="47" t="str">
        <f>IF(E760='Hoja de Datos'!$C$7,-(G760),"")</f>
        <v/>
      </c>
      <c r="K760" s="48" t="str">
        <f>IF(E760='Hoja de Datos'!$C$7,"", IF(G760="","", -G760))
</f>
        <v/>
      </c>
      <c r="L760" s="44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ht="31.5" customHeight="1">
      <c r="A761" s="40"/>
      <c r="B761" s="44"/>
      <c r="C761" s="44"/>
      <c r="D761" s="44"/>
      <c r="E761" s="44"/>
      <c r="F761" s="45"/>
      <c r="G761" s="49"/>
      <c r="H761" s="49"/>
      <c r="I761" s="47" t="str">
        <f t="shared" si="1"/>
        <v/>
      </c>
      <c r="J761" s="47" t="str">
        <f>IF(E761='Hoja de Datos'!$C$7,-(G761),"")</f>
        <v/>
      </c>
      <c r="K761" s="48" t="str">
        <f>IF(E761='Hoja de Datos'!$C$7,"", IF(G761="","", -G761))
</f>
        <v/>
      </c>
      <c r="L761" s="44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ht="31.5" customHeight="1">
      <c r="A762" s="40"/>
      <c r="B762" s="44"/>
      <c r="C762" s="44"/>
      <c r="D762" s="44"/>
      <c r="E762" s="44"/>
      <c r="F762" s="45"/>
      <c r="G762" s="49"/>
      <c r="H762" s="49"/>
      <c r="I762" s="47" t="str">
        <f t="shared" si="1"/>
        <v/>
      </c>
      <c r="J762" s="47" t="str">
        <f>IF(E762='Hoja de Datos'!$C$7,-(G762),"")</f>
        <v/>
      </c>
      <c r="K762" s="48" t="str">
        <f>IF(E762='Hoja de Datos'!$C$7,"", IF(G762="","", -G762))
</f>
        <v/>
      </c>
      <c r="L762" s="44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ht="31.5" customHeight="1">
      <c r="A763" s="40"/>
      <c r="B763" s="44"/>
      <c r="C763" s="44"/>
      <c r="D763" s="44"/>
      <c r="E763" s="44"/>
      <c r="F763" s="45"/>
      <c r="G763" s="49"/>
      <c r="H763" s="49"/>
      <c r="I763" s="47" t="str">
        <f t="shared" si="1"/>
        <v/>
      </c>
      <c r="J763" s="47" t="str">
        <f>IF(E763='Hoja de Datos'!$C$7,-(G763),"")</f>
        <v/>
      </c>
      <c r="K763" s="48" t="str">
        <f>IF(E763='Hoja de Datos'!$C$7,"", IF(G763="","", -G763))
</f>
        <v/>
      </c>
      <c r="L763" s="44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ht="31.5" customHeight="1">
      <c r="A764" s="40"/>
      <c r="B764" s="44"/>
      <c r="C764" s="44"/>
      <c r="D764" s="44"/>
      <c r="E764" s="44"/>
      <c r="F764" s="45"/>
      <c r="G764" s="49"/>
      <c r="H764" s="49"/>
      <c r="I764" s="47" t="str">
        <f t="shared" si="1"/>
        <v/>
      </c>
      <c r="J764" s="47" t="str">
        <f>IF(E764='Hoja de Datos'!$C$7,-(G764),"")</f>
        <v/>
      </c>
      <c r="K764" s="48" t="str">
        <f>IF(E764='Hoja de Datos'!$C$7,"", IF(G764="","", -G764))
</f>
        <v/>
      </c>
      <c r="L764" s="44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ht="31.5" customHeight="1">
      <c r="A765" s="40"/>
      <c r="B765" s="44"/>
      <c r="C765" s="44"/>
      <c r="D765" s="44"/>
      <c r="E765" s="44"/>
      <c r="F765" s="45"/>
      <c r="G765" s="49"/>
      <c r="H765" s="49"/>
      <c r="I765" s="47" t="str">
        <f t="shared" si="1"/>
        <v/>
      </c>
      <c r="J765" s="47" t="str">
        <f>IF(E765='Hoja de Datos'!$C$7,-(G765),"")</f>
        <v/>
      </c>
      <c r="K765" s="48" t="str">
        <f>IF(E765='Hoja de Datos'!$C$7,"", IF(G765="","", -G765))
</f>
        <v/>
      </c>
      <c r="L765" s="44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ht="31.5" customHeight="1">
      <c r="A766" s="40"/>
      <c r="B766" s="44"/>
      <c r="C766" s="44"/>
      <c r="D766" s="44"/>
      <c r="E766" s="44"/>
      <c r="F766" s="45"/>
      <c r="G766" s="49"/>
      <c r="H766" s="49"/>
      <c r="I766" s="47" t="str">
        <f t="shared" si="1"/>
        <v/>
      </c>
      <c r="J766" s="47" t="str">
        <f>IF(E766='Hoja de Datos'!$C$7,-(G766),"")</f>
        <v/>
      </c>
      <c r="K766" s="48" t="str">
        <f>IF(E766='Hoja de Datos'!$C$7,"", IF(G766="","", -G766))
</f>
        <v/>
      </c>
      <c r="L766" s="44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ht="31.5" customHeight="1">
      <c r="A767" s="40"/>
      <c r="B767" s="44"/>
      <c r="C767" s="44"/>
      <c r="D767" s="44"/>
      <c r="E767" s="44"/>
      <c r="F767" s="45"/>
      <c r="G767" s="49"/>
      <c r="H767" s="49"/>
      <c r="I767" s="47" t="str">
        <f t="shared" si="1"/>
        <v/>
      </c>
      <c r="J767" s="47" t="str">
        <f>IF(E767='Hoja de Datos'!$C$7,-(G767),"")</f>
        <v/>
      </c>
      <c r="K767" s="48" t="str">
        <f>IF(E767='Hoja de Datos'!$C$7,"", IF(G767="","", -G767))
</f>
        <v/>
      </c>
      <c r="L767" s="44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ht="31.5" customHeight="1">
      <c r="A768" s="40"/>
      <c r="B768" s="44"/>
      <c r="C768" s="44"/>
      <c r="D768" s="44"/>
      <c r="E768" s="44"/>
      <c r="F768" s="45"/>
      <c r="G768" s="49"/>
      <c r="H768" s="49"/>
      <c r="I768" s="47" t="str">
        <f t="shared" si="1"/>
        <v/>
      </c>
      <c r="J768" s="47" t="str">
        <f>IF(E768='Hoja de Datos'!$C$7,-(G768),"")</f>
        <v/>
      </c>
      <c r="K768" s="48" t="str">
        <f>IF(E768='Hoja de Datos'!$C$7,"", IF(G768="","", -G768))
</f>
        <v/>
      </c>
      <c r="L768" s="44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ht="31.5" customHeight="1">
      <c r="A769" s="40"/>
      <c r="B769" s="44"/>
      <c r="C769" s="44"/>
      <c r="D769" s="44"/>
      <c r="E769" s="44"/>
      <c r="F769" s="45"/>
      <c r="G769" s="49"/>
      <c r="H769" s="49"/>
      <c r="I769" s="47" t="str">
        <f t="shared" si="1"/>
        <v/>
      </c>
      <c r="J769" s="47" t="str">
        <f>IF(E769='Hoja de Datos'!$C$7,-(G769),"")</f>
        <v/>
      </c>
      <c r="K769" s="48" t="str">
        <f>IF(E769='Hoja de Datos'!$C$7,"", IF(G769="","", -G769))
</f>
        <v/>
      </c>
      <c r="L769" s="44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ht="31.5" customHeight="1">
      <c r="A770" s="40"/>
      <c r="B770" s="44"/>
      <c r="C770" s="44"/>
      <c r="D770" s="44"/>
      <c r="E770" s="44"/>
      <c r="F770" s="45"/>
      <c r="G770" s="49"/>
      <c r="H770" s="49"/>
      <c r="I770" s="47" t="str">
        <f t="shared" si="1"/>
        <v/>
      </c>
      <c r="J770" s="47" t="str">
        <f>IF(E770='Hoja de Datos'!$C$7,-(G770),"")</f>
        <v/>
      </c>
      <c r="K770" s="48" t="str">
        <f>IF(E770='Hoja de Datos'!$C$7,"", IF(G770="","", -G770))
</f>
        <v/>
      </c>
      <c r="L770" s="44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ht="31.5" customHeight="1">
      <c r="A771" s="40"/>
      <c r="B771" s="44"/>
      <c r="C771" s="44"/>
      <c r="D771" s="44"/>
      <c r="E771" s="44"/>
      <c r="F771" s="45"/>
      <c r="G771" s="49"/>
      <c r="H771" s="49"/>
      <c r="I771" s="47" t="str">
        <f t="shared" si="1"/>
        <v/>
      </c>
      <c r="J771" s="47" t="str">
        <f>IF(E771='Hoja de Datos'!$C$7,-(G771),"")</f>
        <v/>
      </c>
      <c r="K771" s="48" t="str">
        <f>IF(E771='Hoja de Datos'!$C$7,"", IF(G771="","", -G771))
</f>
        <v/>
      </c>
      <c r="L771" s="44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ht="31.5" customHeight="1">
      <c r="A772" s="40"/>
      <c r="B772" s="44"/>
      <c r="C772" s="44"/>
      <c r="D772" s="44"/>
      <c r="E772" s="44"/>
      <c r="F772" s="45"/>
      <c r="G772" s="49"/>
      <c r="H772" s="49"/>
      <c r="I772" s="47" t="str">
        <f t="shared" si="1"/>
        <v/>
      </c>
      <c r="J772" s="47" t="str">
        <f>IF(E772='Hoja de Datos'!$C$7,-(G772),"")</f>
        <v/>
      </c>
      <c r="K772" s="48" t="str">
        <f>IF(E772='Hoja de Datos'!$C$7,"", IF(G772="","", -G772))
</f>
        <v/>
      </c>
      <c r="L772" s="44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ht="31.5" customHeight="1">
      <c r="A773" s="40"/>
      <c r="B773" s="44"/>
      <c r="C773" s="44"/>
      <c r="D773" s="44"/>
      <c r="E773" s="44"/>
      <c r="F773" s="45"/>
      <c r="G773" s="49"/>
      <c r="H773" s="49"/>
      <c r="I773" s="47" t="str">
        <f t="shared" si="1"/>
        <v/>
      </c>
      <c r="J773" s="47" t="str">
        <f>IF(E773='Hoja de Datos'!$C$7,-(G773),"")</f>
        <v/>
      </c>
      <c r="K773" s="48" t="str">
        <f>IF(E773='Hoja de Datos'!$C$7,"", IF(G773="","", -G773))
</f>
        <v/>
      </c>
      <c r="L773" s="44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ht="31.5" customHeight="1">
      <c r="A774" s="40"/>
      <c r="B774" s="44"/>
      <c r="C774" s="44"/>
      <c r="D774" s="44"/>
      <c r="E774" s="44"/>
      <c r="F774" s="45"/>
      <c r="G774" s="49"/>
      <c r="H774" s="49"/>
      <c r="I774" s="47" t="str">
        <f t="shared" si="1"/>
        <v/>
      </c>
      <c r="J774" s="47" t="str">
        <f>IF(E774='Hoja de Datos'!$C$7,-(G774),"")</f>
        <v/>
      </c>
      <c r="K774" s="48" t="str">
        <f>IF(E774='Hoja de Datos'!$C$7,"", IF(G774="","", -G774))
</f>
        <v/>
      </c>
      <c r="L774" s="44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ht="31.5" customHeight="1">
      <c r="A775" s="40"/>
      <c r="B775" s="44"/>
      <c r="C775" s="44"/>
      <c r="D775" s="44"/>
      <c r="E775" s="44"/>
      <c r="F775" s="45"/>
      <c r="G775" s="49"/>
      <c r="H775" s="49"/>
      <c r="I775" s="47" t="str">
        <f t="shared" si="1"/>
        <v/>
      </c>
      <c r="J775" s="47" t="str">
        <f>IF(E775='Hoja de Datos'!$C$7,-(G775),"")</f>
        <v/>
      </c>
      <c r="K775" s="48" t="str">
        <f>IF(E775='Hoja de Datos'!$C$7,"", IF(G775="","", -G775))
</f>
        <v/>
      </c>
      <c r="L775" s="44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ht="31.5" customHeight="1">
      <c r="A776" s="40"/>
      <c r="B776" s="44"/>
      <c r="C776" s="44"/>
      <c r="D776" s="44"/>
      <c r="E776" s="44"/>
      <c r="F776" s="45"/>
      <c r="G776" s="49"/>
      <c r="H776" s="49"/>
      <c r="I776" s="47" t="str">
        <f t="shared" si="1"/>
        <v/>
      </c>
      <c r="J776" s="47" t="str">
        <f>IF(E776='Hoja de Datos'!$C$7,-(G776),"")</f>
        <v/>
      </c>
      <c r="K776" s="48" t="str">
        <f>IF(E776='Hoja de Datos'!$C$7,"", IF(G776="","", -G776))
</f>
        <v/>
      </c>
      <c r="L776" s="44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ht="31.5" customHeight="1">
      <c r="A777" s="40"/>
      <c r="B777" s="44"/>
      <c r="C777" s="44"/>
      <c r="D777" s="44"/>
      <c r="E777" s="44"/>
      <c r="F777" s="45"/>
      <c r="G777" s="49"/>
      <c r="H777" s="49"/>
      <c r="I777" s="47" t="str">
        <f t="shared" si="1"/>
        <v/>
      </c>
      <c r="J777" s="47" t="str">
        <f>IF(E777='Hoja de Datos'!$C$7,-(G777),"")</f>
        <v/>
      </c>
      <c r="K777" s="48" t="str">
        <f>IF(E777='Hoja de Datos'!$C$7,"", IF(G777="","", -G777))
</f>
        <v/>
      </c>
      <c r="L777" s="44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ht="31.5" customHeight="1">
      <c r="A778" s="40"/>
      <c r="B778" s="44"/>
      <c r="C778" s="44"/>
      <c r="D778" s="44"/>
      <c r="E778" s="44"/>
      <c r="F778" s="45"/>
      <c r="G778" s="49"/>
      <c r="H778" s="49"/>
      <c r="I778" s="47" t="str">
        <f t="shared" si="1"/>
        <v/>
      </c>
      <c r="J778" s="47" t="str">
        <f>IF(E778='Hoja de Datos'!$C$7,-(G778),"")</f>
        <v/>
      </c>
      <c r="K778" s="48" t="str">
        <f>IF(E778='Hoja de Datos'!$C$7,"", IF(G778="","", -G778))
</f>
        <v/>
      </c>
      <c r="L778" s="44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ht="31.5" customHeight="1">
      <c r="A779" s="40"/>
      <c r="B779" s="44"/>
      <c r="C779" s="44"/>
      <c r="D779" s="44"/>
      <c r="E779" s="44"/>
      <c r="F779" s="45"/>
      <c r="G779" s="49"/>
      <c r="H779" s="49"/>
      <c r="I779" s="47" t="str">
        <f t="shared" si="1"/>
        <v/>
      </c>
      <c r="J779" s="47" t="str">
        <f>IF(E779='Hoja de Datos'!$C$7,-(G779),"")</f>
        <v/>
      </c>
      <c r="K779" s="48" t="str">
        <f>IF(E779='Hoja de Datos'!$C$7,"", IF(G779="","", -G779))
</f>
        <v/>
      </c>
      <c r="L779" s="44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ht="31.5" customHeight="1">
      <c r="A780" s="40"/>
      <c r="B780" s="44"/>
      <c r="C780" s="44"/>
      <c r="D780" s="44"/>
      <c r="E780" s="44"/>
      <c r="F780" s="45"/>
      <c r="G780" s="49"/>
      <c r="H780" s="49"/>
      <c r="I780" s="47" t="str">
        <f t="shared" si="1"/>
        <v/>
      </c>
      <c r="J780" s="47" t="str">
        <f>IF(E780='Hoja de Datos'!$C$7,-(G780),"")</f>
        <v/>
      </c>
      <c r="K780" s="48" t="str">
        <f>IF(E780='Hoja de Datos'!$C$7,"", IF(G780="","", -G780))
</f>
        <v/>
      </c>
      <c r="L780" s="44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ht="31.5" customHeight="1">
      <c r="A781" s="40"/>
      <c r="B781" s="44"/>
      <c r="C781" s="44"/>
      <c r="D781" s="44"/>
      <c r="E781" s="44"/>
      <c r="F781" s="45"/>
      <c r="G781" s="49"/>
      <c r="H781" s="49"/>
      <c r="I781" s="47" t="str">
        <f t="shared" si="1"/>
        <v/>
      </c>
      <c r="J781" s="47" t="str">
        <f>IF(E781='Hoja de Datos'!$C$7,-(G781),"")</f>
        <v/>
      </c>
      <c r="K781" s="48" t="str">
        <f>IF(E781='Hoja de Datos'!$C$7,"", IF(G781="","", -G781))
</f>
        <v/>
      </c>
      <c r="L781" s="44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ht="31.5" customHeight="1">
      <c r="A782" s="40"/>
      <c r="B782" s="44"/>
      <c r="C782" s="44"/>
      <c r="D782" s="44"/>
      <c r="E782" s="44"/>
      <c r="F782" s="45"/>
      <c r="G782" s="49"/>
      <c r="H782" s="49"/>
      <c r="I782" s="47" t="str">
        <f t="shared" si="1"/>
        <v/>
      </c>
      <c r="J782" s="47" t="str">
        <f>IF(E782='Hoja de Datos'!$C$7,-(G782),"")</f>
        <v/>
      </c>
      <c r="K782" s="48" t="str">
        <f>IF(E782='Hoja de Datos'!$C$7,"", IF(G782="","", -G782))
</f>
        <v/>
      </c>
      <c r="L782" s="44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ht="31.5" customHeight="1">
      <c r="A783" s="40"/>
      <c r="B783" s="44"/>
      <c r="C783" s="44"/>
      <c r="D783" s="44"/>
      <c r="E783" s="44"/>
      <c r="F783" s="45"/>
      <c r="G783" s="49"/>
      <c r="H783" s="49"/>
      <c r="I783" s="47" t="str">
        <f t="shared" si="1"/>
        <v/>
      </c>
      <c r="J783" s="47" t="str">
        <f>IF(E783='Hoja de Datos'!$C$7,-(G783),"")</f>
        <v/>
      </c>
      <c r="K783" s="48" t="str">
        <f>IF(E783='Hoja de Datos'!$C$7,"", IF(G783="","", -G783))
</f>
        <v/>
      </c>
      <c r="L783" s="44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ht="31.5" customHeight="1">
      <c r="A784" s="40"/>
      <c r="B784" s="44"/>
      <c r="C784" s="44"/>
      <c r="D784" s="44"/>
      <c r="E784" s="44"/>
      <c r="F784" s="45"/>
      <c r="G784" s="49"/>
      <c r="H784" s="49"/>
      <c r="I784" s="47" t="str">
        <f t="shared" si="1"/>
        <v/>
      </c>
      <c r="J784" s="47" t="str">
        <f>IF(E784='Hoja de Datos'!$C$7,-(G784),"")</f>
        <v/>
      </c>
      <c r="K784" s="48" t="str">
        <f>IF(E784='Hoja de Datos'!$C$7,"", IF(G784="","", -G784))
</f>
        <v/>
      </c>
      <c r="L784" s="44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ht="31.5" customHeight="1">
      <c r="A785" s="40"/>
      <c r="B785" s="44"/>
      <c r="C785" s="44"/>
      <c r="D785" s="44"/>
      <c r="E785" s="44"/>
      <c r="F785" s="45"/>
      <c r="G785" s="49"/>
      <c r="H785" s="49"/>
      <c r="I785" s="47" t="str">
        <f t="shared" si="1"/>
        <v/>
      </c>
      <c r="J785" s="47" t="str">
        <f>IF(E785='Hoja de Datos'!$C$7,-(G785),"")</f>
        <v/>
      </c>
      <c r="K785" s="48" t="str">
        <f>IF(E785='Hoja de Datos'!$C$7,"", IF(G785="","", -G785))
</f>
        <v/>
      </c>
      <c r="L785" s="44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ht="31.5" customHeight="1">
      <c r="A786" s="40"/>
      <c r="B786" s="44"/>
      <c r="C786" s="44"/>
      <c r="D786" s="44"/>
      <c r="E786" s="44"/>
      <c r="F786" s="45"/>
      <c r="G786" s="49"/>
      <c r="H786" s="49"/>
      <c r="I786" s="47" t="str">
        <f t="shared" si="1"/>
        <v/>
      </c>
      <c r="J786" s="47" t="str">
        <f>IF(E786='Hoja de Datos'!$C$7,-(G786),"")</f>
        <v/>
      </c>
      <c r="K786" s="48" t="str">
        <f>IF(E786='Hoja de Datos'!$C$7,"", IF(G786="","", -G786))
</f>
        <v/>
      </c>
      <c r="L786" s="44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ht="31.5" customHeight="1">
      <c r="A787" s="40"/>
      <c r="B787" s="44"/>
      <c r="C787" s="44"/>
      <c r="D787" s="44"/>
      <c r="E787" s="44"/>
      <c r="F787" s="45"/>
      <c r="G787" s="49"/>
      <c r="H787" s="49"/>
      <c r="I787" s="47" t="str">
        <f t="shared" si="1"/>
        <v/>
      </c>
      <c r="J787" s="47" t="str">
        <f>IF(E787='Hoja de Datos'!$C$7,-(G787),"")</f>
        <v/>
      </c>
      <c r="K787" s="48" t="str">
        <f>IF(E787='Hoja de Datos'!$C$7,"", IF(G787="","", -G787))
</f>
        <v/>
      </c>
      <c r="L787" s="44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ht="31.5" customHeight="1">
      <c r="A788" s="40"/>
      <c r="B788" s="44"/>
      <c r="C788" s="44"/>
      <c r="D788" s="44"/>
      <c r="E788" s="44"/>
      <c r="F788" s="45"/>
      <c r="G788" s="49"/>
      <c r="H788" s="49"/>
      <c r="I788" s="47" t="str">
        <f t="shared" si="1"/>
        <v/>
      </c>
      <c r="J788" s="47" t="str">
        <f>IF(E788='Hoja de Datos'!$C$7,-(G788),"")</f>
        <v/>
      </c>
      <c r="K788" s="48" t="str">
        <f>IF(E788='Hoja de Datos'!$C$7,"", IF(G788="","", -G788))
</f>
        <v/>
      </c>
      <c r="L788" s="44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ht="31.5" customHeight="1">
      <c r="A789" s="40"/>
      <c r="B789" s="44"/>
      <c r="C789" s="44"/>
      <c r="D789" s="44"/>
      <c r="E789" s="44"/>
      <c r="F789" s="45"/>
      <c r="G789" s="49"/>
      <c r="H789" s="49"/>
      <c r="I789" s="47" t="str">
        <f t="shared" si="1"/>
        <v/>
      </c>
      <c r="J789" s="47" t="str">
        <f>IF(E789='Hoja de Datos'!$C$7,-(G789),"")</f>
        <v/>
      </c>
      <c r="K789" s="48" t="str">
        <f>IF(E789='Hoja de Datos'!$C$7,"", IF(G789="","", -G789))
</f>
        <v/>
      </c>
      <c r="L789" s="44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ht="31.5" customHeight="1">
      <c r="A790" s="40"/>
      <c r="B790" s="44"/>
      <c r="C790" s="44"/>
      <c r="D790" s="44"/>
      <c r="E790" s="44"/>
      <c r="F790" s="45"/>
      <c r="G790" s="49"/>
      <c r="H790" s="49"/>
      <c r="I790" s="47" t="str">
        <f t="shared" si="1"/>
        <v/>
      </c>
      <c r="J790" s="47" t="str">
        <f>IF(E790='Hoja de Datos'!$C$7,-(G790),"")</f>
        <v/>
      </c>
      <c r="K790" s="48" t="str">
        <f>IF(E790='Hoja de Datos'!$C$7,"", IF(G790="","", -G790))
</f>
        <v/>
      </c>
      <c r="L790" s="44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ht="31.5" customHeight="1">
      <c r="A791" s="40"/>
      <c r="B791" s="44"/>
      <c r="C791" s="44"/>
      <c r="D791" s="44"/>
      <c r="E791" s="44"/>
      <c r="F791" s="45"/>
      <c r="G791" s="49"/>
      <c r="H791" s="49"/>
      <c r="I791" s="47" t="str">
        <f t="shared" si="1"/>
        <v/>
      </c>
      <c r="J791" s="47" t="str">
        <f>IF(E791='Hoja de Datos'!$C$7,-(G791),"")</f>
        <v/>
      </c>
      <c r="K791" s="48" t="str">
        <f>IF(E791='Hoja de Datos'!$C$7,"", IF(G791="","", -G791))
</f>
        <v/>
      </c>
      <c r="L791" s="44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ht="31.5" customHeight="1">
      <c r="A792" s="40"/>
      <c r="B792" s="44"/>
      <c r="C792" s="44"/>
      <c r="D792" s="44"/>
      <c r="E792" s="44"/>
      <c r="F792" s="45"/>
      <c r="G792" s="49"/>
      <c r="H792" s="49"/>
      <c r="I792" s="47" t="str">
        <f t="shared" si="1"/>
        <v/>
      </c>
      <c r="J792" s="47" t="str">
        <f>IF(E792='Hoja de Datos'!$C$7,-(G792),"")</f>
        <v/>
      </c>
      <c r="K792" s="48" t="str">
        <f>IF(E792='Hoja de Datos'!$C$7,"", IF(G792="","", -G792))
</f>
        <v/>
      </c>
      <c r="L792" s="44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ht="31.5" customHeight="1">
      <c r="A793" s="40"/>
      <c r="B793" s="44"/>
      <c r="C793" s="44"/>
      <c r="D793" s="44"/>
      <c r="E793" s="44"/>
      <c r="F793" s="45"/>
      <c r="G793" s="49"/>
      <c r="H793" s="49"/>
      <c r="I793" s="47" t="str">
        <f t="shared" si="1"/>
        <v/>
      </c>
      <c r="J793" s="47" t="str">
        <f>IF(E793='Hoja de Datos'!$C$7,-(G793),"")</f>
        <v/>
      </c>
      <c r="K793" s="48" t="str">
        <f>IF(E793='Hoja de Datos'!$C$7,"", IF(G793="","", -G793))
</f>
        <v/>
      </c>
      <c r="L793" s="44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ht="31.5" customHeight="1">
      <c r="A794" s="40"/>
      <c r="B794" s="44"/>
      <c r="C794" s="44"/>
      <c r="D794" s="44"/>
      <c r="E794" s="44"/>
      <c r="F794" s="45"/>
      <c r="G794" s="49"/>
      <c r="H794" s="49"/>
      <c r="I794" s="47" t="str">
        <f t="shared" si="1"/>
        <v/>
      </c>
      <c r="J794" s="47" t="str">
        <f>IF(E794='Hoja de Datos'!$C$7,-(G794),"")</f>
        <v/>
      </c>
      <c r="K794" s="48" t="str">
        <f>IF(E794='Hoja de Datos'!$C$7,"", IF(G794="","", -G794))
</f>
        <v/>
      </c>
      <c r="L794" s="44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ht="31.5" customHeight="1">
      <c r="A795" s="40"/>
      <c r="B795" s="44"/>
      <c r="C795" s="44"/>
      <c r="D795" s="44"/>
      <c r="E795" s="44"/>
      <c r="F795" s="45"/>
      <c r="G795" s="49"/>
      <c r="H795" s="49"/>
      <c r="I795" s="47" t="str">
        <f t="shared" si="1"/>
        <v/>
      </c>
      <c r="J795" s="47" t="str">
        <f>IF(E795='Hoja de Datos'!$C$7,-(G795),"")</f>
        <v/>
      </c>
      <c r="K795" s="48" t="str">
        <f>IF(E795='Hoja de Datos'!$C$7,"", IF(G795="","", -G795))
</f>
        <v/>
      </c>
      <c r="L795" s="44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ht="31.5" customHeight="1">
      <c r="A796" s="40"/>
      <c r="B796" s="44"/>
      <c r="C796" s="44"/>
      <c r="D796" s="44"/>
      <c r="E796" s="44"/>
      <c r="F796" s="45"/>
      <c r="G796" s="49"/>
      <c r="H796" s="49"/>
      <c r="I796" s="47" t="str">
        <f t="shared" si="1"/>
        <v/>
      </c>
      <c r="J796" s="47" t="str">
        <f>IF(E796='Hoja de Datos'!$C$7,-(G796),"")</f>
        <v/>
      </c>
      <c r="K796" s="48" t="str">
        <f>IF(E796='Hoja de Datos'!$C$7,"", IF(G796="","", -G796))
</f>
        <v/>
      </c>
      <c r="L796" s="44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ht="31.5" customHeight="1">
      <c r="A797" s="40"/>
      <c r="B797" s="44"/>
      <c r="C797" s="44"/>
      <c r="D797" s="44"/>
      <c r="E797" s="44"/>
      <c r="F797" s="45"/>
      <c r="G797" s="49"/>
      <c r="H797" s="49"/>
      <c r="I797" s="47" t="str">
        <f t="shared" si="1"/>
        <v/>
      </c>
      <c r="J797" s="47" t="str">
        <f>IF(E797='Hoja de Datos'!$C$7,-(G797),"")</f>
        <v/>
      </c>
      <c r="K797" s="48" t="str">
        <f>IF(E797='Hoja de Datos'!$C$7,"", IF(G797="","", -G797))
</f>
        <v/>
      </c>
      <c r="L797" s="44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ht="31.5" customHeight="1">
      <c r="A798" s="40"/>
      <c r="B798" s="44"/>
      <c r="C798" s="44"/>
      <c r="D798" s="44"/>
      <c r="E798" s="44"/>
      <c r="F798" s="45"/>
      <c r="G798" s="49"/>
      <c r="H798" s="49"/>
      <c r="I798" s="47" t="str">
        <f t="shared" si="1"/>
        <v/>
      </c>
      <c r="J798" s="47" t="str">
        <f>IF(E798='Hoja de Datos'!$C$7,-(G798),"")</f>
        <v/>
      </c>
      <c r="K798" s="48" t="str">
        <f>IF(E798='Hoja de Datos'!$C$7,"", IF(G798="","", -G798))
</f>
        <v/>
      </c>
      <c r="L798" s="44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ht="31.5" customHeight="1">
      <c r="A799" s="40"/>
      <c r="B799" s="44"/>
      <c r="C799" s="44"/>
      <c r="D799" s="44"/>
      <c r="E799" s="44"/>
      <c r="F799" s="45"/>
      <c r="G799" s="49"/>
      <c r="H799" s="49"/>
      <c r="I799" s="47" t="str">
        <f t="shared" si="1"/>
        <v/>
      </c>
      <c r="J799" s="47" t="str">
        <f>IF(E799='Hoja de Datos'!$C$7,-(G799),"")</f>
        <v/>
      </c>
      <c r="K799" s="48" t="str">
        <f>IF(E799='Hoja de Datos'!$C$7,"", IF(G799="","", -G799))
</f>
        <v/>
      </c>
      <c r="L799" s="44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ht="31.5" customHeight="1">
      <c r="A800" s="40"/>
      <c r="B800" s="44"/>
      <c r="C800" s="44"/>
      <c r="D800" s="44"/>
      <c r="E800" s="44"/>
      <c r="F800" s="45"/>
      <c r="G800" s="49"/>
      <c r="H800" s="49"/>
      <c r="I800" s="47" t="str">
        <f t="shared" si="1"/>
        <v/>
      </c>
      <c r="J800" s="47" t="str">
        <f>IF(E800='Hoja de Datos'!$C$7,-(G800),"")</f>
        <v/>
      </c>
      <c r="K800" s="48" t="str">
        <f>IF(E800='Hoja de Datos'!$C$7,"", IF(G800="","", -G800))
</f>
        <v/>
      </c>
      <c r="L800" s="44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ht="31.5" customHeight="1">
      <c r="A801" s="40"/>
      <c r="B801" s="44"/>
      <c r="C801" s="44"/>
      <c r="D801" s="44"/>
      <c r="E801" s="44"/>
      <c r="F801" s="45"/>
      <c r="G801" s="49"/>
      <c r="H801" s="49"/>
      <c r="I801" s="47" t="str">
        <f t="shared" si="1"/>
        <v/>
      </c>
      <c r="J801" s="47" t="str">
        <f>IF(E801='Hoja de Datos'!$C$7,-(G801),"")</f>
        <v/>
      </c>
      <c r="K801" s="48" t="str">
        <f>IF(E801='Hoja de Datos'!$C$7,"", IF(G801="","", -G801))
</f>
        <v/>
      </c>
      <c r="L801" s="44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ht="31.5" customHeight="1">
      <c r="A802" s="40"/>
      <c r="B802" s="44"/>
      <c r="C802" s="44"/>
      <c r="D802" s="44"/>
      <c r="E802" s="44"/>
      <c r="F802" s="45"/>
      <c r="G802" s="49"/>
      <c r="H802" s="49"/>
      <c r="I802" s="47" t="str">
        <f t="shared" si="1"/>
        <v/>
      </c>
      <c r="J802" s="47" t="str">
        <f>IF(E802='Hoja de Datos'!$C$7,-(G802),"")</f>
        <v/>
      </c>
      <c r="K802" s="48" t="str">
        <f>IF(E802='Hoja de Datos'!$C$7,"", IF(G802="","", -G802))
</f>
        <v/>
      </c>
      <c r="L802" s="44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ht="31.5" customHeight="1">
      <c r="A803" s="40"/>
      <c r="B803" s="44"/>
      <c r="C803" s="44"/>
      <c r="D803" s="44"/>
      <c r="E803" s="44"/>
      <c r="F803" s="45"/>
      <c r="G803" s="49"/>
      <c r="H803" s="49"/>
      <c r="I803" s="47" t="str">
        <f t="shared" si="1"/>
        <v/>
      </c>
      <c r="J803" s="47" t="str">
        <f>IF(E803='Hoja de Datos'!$C$7,-(G803),"")</f>
        <v/>
      </c>
      <c r="K803" s="48" t="str">
        <f>IF(E803='Hoja de Datos'!$C$7,"", IF(G803="","", -G803))
</f>
        <v/>
      </c>
      <c r="L803" s="44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ht="31.5" customHeight="1">
      <c r="A804" s="40"/>
      <c r="B804" s="44"/>
      <c r="C804" s="44"/>
      <c r="D804" s="44"/>
      <c r="E804" s="44"/>
      <c r="F804" s="45"/>
      <c r="G804" s="49"/>
      <c r="H804" s="49"/>
      <c r="I804" s="47" t="str">
        <f t="shared" si="1"/>
        <v/>
      </c>
      <c r="J804" s="47" t="str">
        <f>IF(E804='Hoja de Datos'!$C$7,-(G804),"")</f>
        <v/>
      </c>
      <c r="K804" s="48" t="str">
        <f>IF(E804='Hoja de Datos'!$C$7,"", IF(G804="","", -G804))
</f>
        <v/>
      </c>
      <c r="L804" s="44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ht="31.5" customHeight="1">
      <c r="A805" s="40"/>
      <c r="B805" s="44"/>
      <c r="C805" s="44"/>
      <c r="D805" s="44"/>
      <c r="E805" s="44"/>
      <c r="F805" s="45"/>
      <c r="G805" s="49"/>
      <c r="H805" s="49"/>
      <c r="I805" s="47" t="str">
        <f t="shared" si="1"/>
        <v/>
      </c>
      <c r="J805" s="47" t="str">
        <f>IF(E805='Hoja de Datos'!$C$7,-(G805),"")</f>
        <v/>
      </c>
      <c r="K805" s="48" t="str">
        <f>IF(E805='Hoja de Datos'!$C$7,"", IF(G805="","", -G805))
</f>
        <v/>
      </c>
      <c r="L805" s="44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ht="31.5" customHeight="1">
      <c r="A806" s="40"/>
      <c r="B806" s="44"/>
      <c r="C806" s="44"/>
      <c r="D806" s="44"/>
      <c r="E806" s="44"/>
      <c r="F806" s="45"/>
      <c r="G806" s="49"/>
      <c r="H806" s="49"/>
      <c r="I806" s="47" t="str">
        <f t="shared" si="1"/>
        <v/>
      </c>
      <c r="J806" s="47" t="str">
        <f>IF(E806='Hoja de Datos'!$C$7,-(G806),"")</f>
        <v/>
      </c>
      <c r="K806" s="48" t="str">
        <f>IF(E806='Hoja de Datos'!$C$7,"", IF(G806="","", -G806))
</f>
        <v/>
      </c>
      <c r="L806" s="44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ht="31.5" customHeight="1">
      <c r="A807" s="40"/>
      <c r="B807" s="44"/>
      <c r="C807" s="44"/>
      <c r="D807" s="44"/>
      <c r="E807" s="44"/>
      <c r="F807" s="45"/>
      <c r="G807" s="49"/>
      <c r="H807" s="49"/>
      <c r="I807" s="47" t="str">
        <f t="shared" si="1"/>
        <v/>
      </c>
      <c r="J807" s="47" t="str">
        <f>IF(E807='Hoja de Datos'!$C$7,-(G807),"")</f>
        <v/>
      </c>
      <c r="K807" s="48" t="str">
        <f>IF(E807='Hoja de Datos'!$C$7,"", IF(G807="","", -G807))
</f>
        <v/>
      </c>
      <c r="L807" s="44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ht="31.5" customHeight="1">
      <c r="A808" s="40"/>
      <c r="B808" s="44"/>
      <c r="C808" s="44"/>
      <c r="D808" s="44"/>
      <c r="E808" s="44"/>
      <c r="F808" s="45"/>
      <c r="G808" s="49"/>
      <c r="H808" s="49"/>
      <c r="I808" s="47" t="str">
        <f t="shared" si="1"/>
        <v/>
      </c>
      <c r="J808" s="47" t="str">
        <f>IF(E808='Hoja de Datos'!$C$7,-(G808),"")</f>
        <v/>
      </c>
      <c r="K808" s="48" t="str">
        <f>IF(E808='Hoja de Datos'!$C$7,"", IF(G808="","", -G808))
</f>
        <v/>
      </c>
      <c r="L808" s="44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ht="31.5" customHeight="1">
      <c r="A809" s="40"/>
      <c r="B809" s="44"/>
      <c r="C809" s="44"/>
      <c r="D809" s="44"/>
      <c r="E809" s="44"/>
      <c r="F809" s="45"/>
      <c r="G809" s="49"/>
      <c r="H809" s="49"/>
      <c r="I809" s="47" t="str">
        <f t="shared" si="1"/>
        <v/>
      </c>
      <c r="J809" s="47" t="str">
        <f>IF(E809='Hoja de Datos'!$C$7,-(G809),"")</f>
        <v/>
      </c>
      <c r="K809" s="48" t="str">
        <f>IF(E809='Hoja de Datos'!$C$7,"", IF(G809="","", -G809))
</f>
        <v/>
      </c>
      <c r="L809" s="44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ht="31.5" customHeight="1">
      <c r="A810" s="40"/>
      <c r="B810" s="44"/>
      <c r="C810" s="44"/>
      <c r="D810" s="44"/>
      <c r="E810" s="44"/>
      <c r="F810" s="45"/>
      <c r="G810" s="49"/>
      <c r="H810" s="49"/>
      <c r="I810" s="47" t="str">
        <f t="shared" si="1"/>
        <v/>
      </c>
      <c r="J810" s="47" t="str">
        <f>IF(E810='Hoja de Datos'!$C$7,-(G810),"")</f>
        <v/>
      </c>
      <c r="K810" s="48" t="str">
        <f>IF(E810='Hoja de Datos'!$C$7,"", IF(G810="","", -G810))
</f>
        <v/>
      </c>
      <c r="L810" s="44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ht="31.5" customHeight="1">
      <c r="A811" s="40"/>
      <c r="B811" s="44"/>
      <c r="C811" s="44"/>
      <c r="D811" s="44"/>
      <c r="E811" s="44"/>
      <c r="F811" s="45"/>
      <c r="G811" s="49"/>
      <c r="H811" s="49"/>
      <c r="I811" s="47" t="str">
        <f t="shared" si="1"/>
        <v/>
      </c>
      <c r="J811" s="47" t="str">
        <f>IF(E811='Hoja de Datos'!$C$7,-(G811),"")</f>
        <v/>
      </c>
      <c r="K811" s="48" t="str">
        <f>IF(E811='Hoja de Datos'!$C$7,"", IF(G811="","", -G811))
</f>
        <v/>
      </c>
      <c r="L811" s="44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ht="31.5" customHeight="1">
      <c r="A812" s="40"/>
      <c r="B812" s="44"/>
      <c r="C812" s="44"/>
      <c r="D812" s="44"/>
      <c r="E812" s="44"/>
      <c r="F812" s="45"/>
      <c r="G812" s="49"/>
      <c r="H812" s="49"/>
      <c r="I812" s="47" t="str">
        <f t="shared" si="1"/>
        <v/>
      </c>
      <c r="J812" s="47" t="str">
        <f>IF(E812='Hoja de Datos'!$C$7,-(G812),"")</f>
        <v/>
      </c>
      <c r="K812" s="48" t="str">
        <f>IF(E812='Hoja de Datos'!$C$7,"", IF(G812="","", -G812))
</f>
        <v/>
      </c>
      <c r="L812" s="44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ht="31.5" customHeight="1">
      <c r="A813" s="40"/>
      <c r="B813" s="44"/>
      <c r="C813" s="44"/>
      <c r="D813" s="44"/>
      <c r="E813" s="44"/>
      <c r="F813" s="45"/>
      <c r="G813" s="49"/>
      <c r="H813" s="49"/>
      <c r="I813" s="47" t="str">
        <f t="shared" si="1"/>
        <v/>
      </c>
      <c r="J813" s="47" t="str">
        <f>IF(E813='Hoja de Datos'!$C$7,-(G813),"")</f>
        <v/>
      </c>
      <c r="K813" s="48" t="str">
        <f>IF(E813='Hoja de Datos'!$C$7,"", IF(G813="","", -G813))
</f>
        <v/>
      </c>
      <c r="L813" s="44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ht="31.5" customHeight="1">
      <c r="A814" s="40"/>
      <c r="B814" s="44"/>
      <c r="C814" s="44"/>
      <c r="D814" s="44"/>
      <c r="E814" s="44"/>
      <c r="F814" s="45"/>
      <c r="G814" s="49"/>
      <c r="H814" s="49"/>
      <c r="I814" s="47" t="str">
        <f t="shared" si="1"/>
        <v/>
      </c>
      <c r="J814" s="47" t="str">
        <f>IF(E814='Hoja de Datos'!$C$7,-(G814),"")</f>
        <v/>
      </c>
      <c r="K814" s="48" t="str">
        <f>IF(E814='Hoja de Datos'!$C$7,"", IF(G814="","", -G814))
</f>
        <v/>
      </c>
      <c r="L814" s="44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ht="31.5" customHeight="1">
      <c r="A815" s="40"/>
      <c r="B815" s="44"/>
      <c r="C815" s="44"/>
      <c r="D815" s="44"/>
      <c r="E815" s="44"/>
      <c r="F815" s="45"/>
      <c r="G815" s="49"/>
      <c r="H815" s="49"/>
      <c r="I815" s="47" t="str">
        <f t="shared" si="1"/>
        <v/>
      </c>
      <c r="J815" s="47" t="str">
        <f>IF(E815='Hoja de Datos'!$C$7,-(G815),"")</f>
        <v/>
      </c>
      <c r="K815" s="48" t="str">
        <f>IF(E815='Hoja de Datos'!$C$7,"", IF(G815="","", -G815))
</f>
        <v/>
      </c>
      <c r="L815" s="44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ht="31.5" customHeight="1">
      <c r="A816" s="40"/>
      <c r="B816" s="44"/>
      <c r="C816" s="44"/>
      <c r="D816" s="44"/>
      <c r="E816" s="44"/>
      <c r="F816" s="45"/>
      <c r="G816" s="49"/>
      <c r="H816" s="49"/>
      <c r="I816" s="47" t="str">
        <f t="shared" si="1"/>
        <v/>
      </c>
      <c r="J816" s="47" t="str">
        <f>IF(E816='Hoja de Datos'!$C$7,-(G816),"")</f>
        <v/>
      </c>
      <c r="K816" s="48" t="str">
        <f>IF(E816='Hoja de Datos'!$C$7,"", IF(G816="","", -G816))
</f>
        <v/>
      </c>
      <c r="L816" s="44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ht="31.5" customHeight="1">
      <c r="A817" s="40"/>
      <c r="B817" s="44"/>
      <c r="C817" s="44"/>
      <c r="D817" s="44"/>
      <c r="E817" s="44"/>
      <c r="F817" s="45"/>
      <c r="G817" s="49"/>
      <c r="H817" s="49"/>
      <c r="I817" s="47" t="str">
        <f t="shared" si="1"/>
        <v/>
      </c>
      <c r="J817" s="47" t="str">
        <f>IF(E817='Hoja de Datos'!$C$7,-(G817),"")</f>
        <v/>
      </c>
      <c r="K817" s="48" t="str">
        <f>IF(E817='Hoja de Datos'!$C$7,"", IF(G817="","", -G817))
</f>
        <v/>
      </c>
      <c r="L817" s="44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ht="31.5" customHeight="1">
      <c r="A818" s="40"/>
      <c r="B818" s="44"/>
      <c r="C818" s="44"/>
      <c r="D818" s="44"/>
      <c r="E818" s="44"/>
      <c r="F818" s="45"/>
      <c r="G818" s="49"/>
      <c r="H818" s="49"/>
      <c r="I818" s="47" t="str">
        <f t="shared" si="1"/>
        <v/>
      </c>
      <c r="J818" s="47" t="str">
        <f>IF(E818='Hoja de Datos'!$C$7,-(G818),"")</f>
        <v/>
      </c>
      <c r="K818" s="48" t="str">
        <f>IF(E818='Hoja de Datos'!$C$7,"", IF(G818="","", -G818))
</f>
        <v/>
      </c>
      <c r="L818" s="44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ht="31.5" customHeight="1">
      <c r="A819" s="40"/>
      <c r="B819" s="44"/>
      <c r="C819" s="44"/>
      <c r="D819" s="44"/>
      <c r="E819" s="44"/>
      <c r="F819" s="45"/>
      <c r="G819" s="49"/>
      <c r="H819" s="49"/>
      <c r="I819" s="47" t="str">
        <f t="shared" si="1"/>
        <v/>
      </c>
      <c r="J819" s="47" t="str">
        <f>IF(E819='Hoja de Datos'!$C$7,-(G819),"")</f>
        <v/>
      </c>
      <c r="K819" s="48" t="str">
        <f>IF(E819='Hoja de Datos'!$C$7,"", IF(G819="","", -G819))
</f>
        <v/>
      </c>
      <c r="L819" s="44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ht="31.5" customHeight="1">
      <c r="A820" s="40"/>
      <c r="B820" s="44"/>
      <c r="C820" s="44"/>
      <c r="D820" s="44"/>
      <c r="E820" s="44"/>
      <c r="F820" s="45"/>
      <c r="G820" s="49"/>
      <c r="H820" s="49"/>
      <c r="I820" s="47" t="str">
        <f t="shared" si="1"/>
        <v/>
      </c>
      <c r="J820" s="47" t="str">
        <f>IF(E820='Hoja de Datos'!$C$7,-(G820),"")</f>
        <v/>
      </c>
      <c r="K820" s="48" t="str">
        <f>IF(E820='Hoja de Datos'!$C$7,"", IF(G820="","", -G820))
</f>
        <v/>
      </c>
      <c r="L820" s="44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ht="31.5" customHeight="1">
      <c r="A821" s="40"/>
      <c r="B821" s="44"/>
      <c r="C821" s="44"/>
      <c r="D821" s="44"/>
      <c r="E821" s="44"/>
      <c r="F821" s="45"/>
      <c r="G821" s="49"/>
      <c r="H821" s="49"/>
      <c r="I821" s="47" t="str">
        <f t="shared" si="1"/>
        <v/>
      </c>
      <c r="J821" s="47" t="str">
        <f>IF(E821='Hoja de Datos'!$C$7,-(G821),"")</f>
        <v/>
      </c>
      <c r="K821" s="48" t="str">
        <f>IF(E821='Hoja de Datos'!$C$7,"", IF(G821="","", -G821))
</f>
        <v/>
      </c>
      <c r="L821" s="44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ht="31.5" customHeight="1">
      <c r="A822" s="40"/>
      <c r="B822" s="44"/>
      <c r="C822" s="44"/>
      <c r="D822" s="44"/>
      <c r="E822" s="44"/>
      <c r="F822" s="45"/>
      <c r="G822" s="49"/>
      <c r="H822" s="49"/>
      <c r="I822" s="47" t="str">
        <f t="shared" si="1"/>
        <v/>
      </c>
      <c r="J822" s="47" t="str">
        <f>IF(E822='Hoja de Datos'!$C$7,-(G822),"")</f>
        <v/>
      </c>
      <c r="K822" s="48" t="str">
        <f>IF(E822='Hoja de Datos'!$C$7,"", IF(G822="","", -G822))
</f>
        <v/>
      </c>
      <c r="L822" s="44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ht="31.5" customHeight="1">
      <c r="A823" s="40"/>
      <c r="B823" s="44"/>
      <c r="C823" s="44"/>
      <c r="D823" s="44"/>
      <c r="E823" s="44"/>
      <c r="F823" s="45"/>
      <c r="G823" s="49"/>
      <c r="H823" s="49"/>
      <c r="I823" s="47" t="str">
        <f t="shared" si="1"/>
        <v/>
      </c>
      <c r="J823" s="47" t="str">
        <f>IF(E823='Hoja de Datos'!$C$7,-(G823),"")</f>
        <v/>
      </c>
      <c r="K823" s="48" t="str">
        <f>IF(E823='Hoja de Datos'!$C$7,"", IF(G823="","", -G823))
</f>
        <v/>
      </c>
      <c r="L823" s="44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ht="31.5" customHeight="1">
      <c r="A824" s="40"/>
      <c r="B824" s="44"/>
      <c r="C824" s="44"/>
      <c r="D824" s="44"/>
      <c r="E824" s="44"/>
      <c r="F824" s="45"/>
      <c r="G824" s="49"/>
      <c r="H824" s="49"/>
      <c r="I824" s="47" t="str">
        <f t="shared" si="1"/>
        <v/>
      </c>
      <c r="J824" s="47" t="str">
        <f>IF(E824='Hoja de Datos'!$C$7,-(G824),"")</f>
        <v/>
      </c>
      <c r="K824" s="48" t="str">
        <f>IF(E824='Hoja de Datos'!$C$7,"", IF(G824="","", -G824))
</f>
        <v/>
      </c>
      <c r="L824" s="44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ht="31.5" customHeight="1">
      <c r="A825" s="40"/>
      <c r="B825" s="44"/>
      <c r="C825" s="44"/>
      <c r="D825" s="44"/>
      <c r="E825" s="44"/>
      <c r="F825" s="45"/>
      <c r="G825" s="49"/>
      <c r="H825" s="49"/>
      <c r="I825" s="47" t="str">
        <f t="shared" si="1"/>
        <v/>
      </c>
      <c r="J825" s="47" t="str">
        <f>IF(E825='Hoja de Datos'!$C$7,-(G825),"")</f>
        <v/>
      </c>
      <c r="K825" s="48" t="str">
        <f>IF(E825='Hoja de Datos'!$C$7,"", IF(G825="","", -G825))
</f>
        <v/>
      </c>
      <c r="L825" s="44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ht="31.5" customHeight="1">
      <c r="A826" s="40"/>
      <c r="B826" s="44"/>
      <c r="C826" s="44"/>
      <c r="D826" s="44"/>
      <c r="E826" s="44"/>
      <c r="F826" s="45"/>
      <c r="G826" s="49"/>
      <c r="H826" s="49"/>
      <c r="I826" s="47" t="str">
        <f t="shared" si="1"/>
        <v/>
      </c>
      <c r="J826" s="47" t="str">
        <f>IF(E826='Hoja de Datos'!$C$7,-(G826),"")</f>
        <v/>
      </c>
      <c r="K826" s="48" t="str">
        <f>IF(E826='Hoja de Datos'!$C$7,"", IF(G826="","", -G826))
</f>
        <v/>
      </c>
      <c r="L826" s="44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ht="31.5" customHeight="1">
      <c r="A827" s="40"/>
      <c r="B827" s="44"/>
      <c r="C827" s="44"/>
      <c r="D827" s="44"/>
      <c r="E827" s="44"/>
      <c r="F827" s="45"/>
      <c r="G827" s="49"/>
      <c r="H827" s="49"/>
      <c r="I827" s="47" t="str">
        <f t="shared" si="1"/>
        <v/>
      </c>
      <c r="J827" s="47" t="str">
        <f>IF(E827='Hoja de Datos'!$C$7,-(G827),"")</f>
        <v/>
      </c>
      <c r="K827" s="48" t="str">
        <f>IF(E827='Hoja de Datos'!$C$7,"", IF(G827="","", -G827))
</f>
        <v/>
      </c>
      <c r="L827" s="44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ht="31.5" customHeight="1">
      <c r="A828" s="40"/>
      <c r="B828" s="44"/>
      <c r="C828" s="44"/>
      <c r="D828" s="44"/>
      <c r="E828" s="44"/>
      <c r="F828" s="45"/>
      <c r="G828" s="49"/>
      <c r="H828" s="49"/>
      <c r="I828" s="47" t="str">
        <f t="shared" si="1"/>
        <v/>
      </c>
      <c r="J828" s="47" t="str">
        <f>IF(E828='Hoja de Datos'!$C$7,-(G828),"")</f>
        <v/>
      </c>
      <c r="K828" s="48" t="str">
        <f>IF(E828='Hoja de Datos'!$C$7,"", IF(G828="","", -G828))
</f>
        <v/>
      </c>
      <c r="L828" s="44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ht="31.5" customHeight="1">
      <c r="A829" s="40"/>
      <c r="B829" s="44"/>
      <c r="C829" s="44"/>
      <c r="D829" s="44"/>
      <c r="E829" s="44"/>
      <c r="F829" s="45"/>
      <c r="G829" s="49"/>
      <c r="H829" s="49"/>
      <c r="I829" s="47" t="str">
        <f t="shared" si="1"/>
        <v/>
      </c>
      <c r="J829" s="47" t="str">
        <f>IF(E829='Hoja de Datos'!$C$7,-(G829),"")</f>
        <v/>
      </c>
      <c r="K829" s="48" t="str">
        <f>IF(E829='Hoja de Datos'!$C$7,"", IF(G829="","", -G829))
</f>
        <v/>
      </c>
      <c r="L829" s="44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ht="31.5" customHeight="1">
      <c r="A830" s="40"/>
      <c r="B830" s="44"/>
      <c r="C830" s="44"/>
      <c r="D830" s="44"/>
      <c r="E830" s="44"/>
      <c r="F830" s="45"/>
      <c r="G830" s="49"/>
      <c r="H830" s="49"/>
      <c r="I830" s="47" t="str">
        <f t="shared" si="1"/>
        <v/>
      </c>
      <c r="J830" s="47" t="str">
        <f>IF(E830='Hoja de Datos'!$C$7,-(G830),"")</f>
        <v/>
      </c>
      <c r="K830" s="48" t="str">
        <f>IF(E830='Hoja de Datos'!$C$7,"", IF(G830="","", -G830))
</f>
        <v/>
      </c>
      <c r="L830" s="44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ht="31.5" customHeight="1">
      <c r="A831" s="40"/>
      <c r="B831" s="44"/>
      <c r="C831" s="44"/>
      <c r="D831" s="44"/>
      <c r="E831" s="44"/>
      <c r="F831" s="45"/>
      <c r="G831" s="49"/>
      <c r="H831" s="49"/>
      <c r="I831" s="47" t="str">
        <f t="shared" si="1"/>
        <v/>
      </c>
      <c r="J831" s="47" t="str">
        <f>IF(E831='Hoja de Datos'!$C$7,-(G831),"")</f>
        <v/>
      </c>
      <c r="K831" s="48" t="str">
        <f>IF(E831='Hoja de Datos'!$C$7,"", IF(G831="","", -G831))
</f>
        <v/>
      </c>
      <c r="L831" s="44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ht="31.5" customHeight="1">
      <c r="A832" s="40"/>
      <c r="B832" s="44"/>
      <c r="C832" s="44"/>
      <c r="D832" s="44"/>
      <c r="E832" s="44"/>
      <c r="F832" s="45"/>
      <c r="G832" s="49"/>
      <c r="H832" s="49"/>
      <c r="I832" s="47" t="str">
        <f t="shared" si="1"/>
        <v/>
      </c>
      <c r="J832" s="47" t="str">
        <f>IF(E832='Hoja de Datos'!$C$7,-(G832),"")</f>
        <v/>
      </c>
      <c r="K832" s="48" t="str">
        <f>IF(E832='Hoja de Datos'!$C$7,"", IF(G832="","", -G832))
</f>
        <v/>
      </c>
      <c r="L832" s="44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ht="31.5" customHeight="1">
      <c r="A833" s="40"/>
      <c r="B833" s="44"/>
      <c r="C833" s="44"/>
      <c r="D833" s="44"/>
      <c r="E833" s="44"/>
      <c r="F833" s="45"/>
      <c r="G833" s="49"/>
      <c r="H833" s="49"/>
      <c r="I833" s="47" t="str">
        <f t="shared" si="1"/>
        <v/>
      </c>
      <c r="J833" s="47" t="str">
        <f>IF(E833='Hoja de Datos'!$C$7,-(G833),"")</f>
        <v/>
      </c>
      <c r="K833" s="48" t="str">
        <f>IF(E833='Hoja de Datos'!$C$7,"", IF(G833="","", -G833))
</f>
        <v/>
      </c>
      <c r="L833" s="44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ht="31.5" customHeight="1">
      <c r="A834" s="40"/>
      <c r="B834" s="44"/>
      <c r="C834" s="44"/>
      <c r="D834" s="44"/>
      <c r="E834" s="44"/>
      <c r="F834" s="45"/>
      <c r="G834" s="49"/>
      <c r="H834" s="49"/>
      <c r="I834" s="47" t="str">
        <f t="shared" si="1"/>
        <v/>
      </c>
      <c r="J834" s="47" t="str">
        <f>IF(E834='Hoja de Datos'!$C$7,-(G834),"")</f>
        <v/>
      </c>
      <c r="K834" s="48" t="str">
        <f>IF(E834='Hoja de Datos'!$C$7,"", IF(G834="","", -G834))
</f>
        <v/>
      </c>
      <c r="L834" s="44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ht="31.5" customHeight="1">
      <c r="A835" s="40"/>
      <c r="B835" s="44"/>
      <c r="C835" s="44"/>
      <c r="D835" s="44"/>
      <c r="E835" s="44"/>
      <c r="F835" s="45"/>
      <c r="G835" s="49"/>
      <c r="H835" s="49"/>
      <c r="I835" s="47" t="str">
        <f t="shared" si="1"/>
        <v/>
      </c>
      <c r="J835" s="47" t="str">
        <f>IF(E835='Hoja de Datos'!$C$7,-(G835),"")</f>
        <v/>
      </c>
      <c r="K835" s="48" t="str">
        <f>IF(E835='Hoja de Datos'!$C$7,"", IF(G835="","", -G835))
</f>
        <v/>
      </c>
      <c r="L835" s="44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ht="31.5" customHeight="1">
      <c r="A836" s="40"/>
      <c r="B836" s="44"/>
      <c r="C836" s="44"/>
      <c r="D836" s="44"/>
      <c r="E836" s="44"/>
      <c r="F836" s="45"/>
      <c r="G836" s="49"/>
      <c r="H836" s="49"/>
      <c r="I836" s="47" t="str">
        <f t="shared" si="1"/>
        <v/>
      </c>
      <c r="J836" s="47" t="str">
        <f>IF(E836='Hoja de Datos'!$C$7,-(G836),"")</f>
        <v/>
      </c>
      <c r="K836" s="48" t="str">
        <f>IF(E836='Hoja de Datos'!$C$7,"", IF(G836="","", -G836))
</f>
        <v/>
      </c>
      <c r="L836" s="44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ht="31.5" customHeight="1">
      <c r="A837" s="40"/>
      <c r="B837" s="44"/>
      <c r="C837" s="44"/>
      <c r="D837" s="44"/>
      <c r="E837" s="44"/>
      <c r="F837" s="45"/>
      <c r="G837" s="49"/>
      <c r="H837" s="49"/>
      <c r="I837" s="47" t="str">
        <f t="shared" si="1"/>
        <v/>
      </c>
      <c r="J837" s="47" t="str">
        <f>IF(E837='Hoja de Datos'!$C$7,-(G837),"")</f>
        <v/>
      </c>
      <c r="K837" s="48" t="str">
        <f>IF(E837='Hoja de Datos'!$C$7,"", IF(G837="","", -G837))
</f>
        <v/>
      </c>
      <c r="L837" s="44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ht="31.5" customHeight="1">
      <c r="A838" s="40"/>
      <c r="B838" s="44"/>
      <c r="C838" s="44"/>
      <c r="D838" s="44"/>
      <c r="E838" s="44"/>
      <c r="F838" s="45"/>
      <c r="G838" s="49"/>
      <c r="H838" s="49"/>
      <c r="I838" s="47" t="str">
        <f t="shared" si="1"/>
        <v/>
      </c>
      <c r="J838" s="47" t="str">
        <f>IF(E838='Hoja de Datos'!$C$7,-(G838),"")</f>
        <v/>
      </c>
      <c r="K838" s="48" t="str">
        <f>IF(E838='Hoja de Datos'!$C$7,"", IF(G838="","", -G838))
</f>
        <v/>
      </c>
      <c r="L838" s="44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ht="31.5" customHeight="1">
      <c r="A839" s="40"/>
      <c r="B839" s="44"/>
      <c r="C839" s="44"/>
      <c r="D839" s="44"/>
      <c r="E839" s="44"/>
      <c r="F839" s="45"/>
      <c r="G839" s="49"/>
      <c r="H839" s="49"/>
      <c r="I839" s="47" t="str">
        <f t="shared" si="1"/>
        <v/>
      </c>
      <c r="J839" s="47" t="str">
        <f>IF(E839='Hoja de Datos'!$C$7,-(G839),"")</f>
        <v/>
      </c>
      <c r="K839" s="48" t="str">
        <f>IF(E839='Hoja de Datos'!$C$7,"", IF(G839="","", -G839))
</f>
        <v/>
      </c>
      <c r="L839" s="44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ht="31.5" customHeight="1">
      <c r="A840" s="40"/>
      <c r="B840" s="44"/>
      <c r="C840" s="44"/>
      <c r="D840" s="44"/>
      <c r="E840" s="44"/>
      <c r="F840" s="45"/>
      <c r="G840" s="49"/>
      <c r="H840" s="49"/>
      <c r="I840" s="47" t="str">
        <f t="shared" si="1"/>
        <v/>
      </c>
      <c r="J840" s="47" t="str">
        <f>IF(E840='Hoja de Datos'!$C$7,-(G840),"")</f>
        <v/>
      </c>
      <c r="K840" s="48" t="str">
        <f>IF(E840='Hoja de Datos'!$C$7,"", IF(G840="","", -G840))
</f>
        <v/>
      </c>
      <c r="L840" s="44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ht="31.5" customHeight="1">
      <c r="A841" s="40"/>
      <c r="B841" s="44"/>
      <c r="C841" s="44"/>
      <c r="D841" s="44"/>
      <c r="E841" s="44"/>
      <c r="F841" s="45"/>
      <c r="G841" s="49"/>
      <c r="H841" s="49"/>
      <c r="I841" s="47" t="str">
        <f t="shared" si="1"/>
        <v/>
      </c>
      <c r="J841" s="47" t="str">
        <f>IF(E841='Hoja de Datos'!$C$7,-(G841),"")</f>
        <v/>
      </c>
      <c r="K841" s="48" t="str">
        <f>IF(E841='Hoja de Datos'!$C$7,"", IF(G841="","", -G841))
</f>
        <v/>
      </c>
      <c r="L841" s="44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ht="31.5" customHeight="1">
      <c r="A842" s="40"/>
      <c r="B842" s="44"/>
      <c r="C842" s="44"/>
      <c r="D842" s="44"/>
      <c r="E842" s="44"/>
      <c r="F842" s="45"/>
      <c r="G842" s="49"/>
      <c r="H842" s="49"/>
      <c r="I842" s="47" t="str">
        <f t="shared" si="1"/>
        <v/>
      </c>
      <c r="J842" s="47" t="str">
        <f>IF(E842='Hoja de Datos'!$C$7,-(G842),"")</f>
        <v/>
      </c>
      <c r="K842" s="48" t="str">
        <f>IF(E842='Hoja de Datos'!$C$7,"", IF(G842="","", -G842))
</f>
        <v/>
      </c>
      <c r="L842" s="44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ht="31.5" customHeight="1">
      <c r="A843" s="40"/>
      <c r="B843" s="44"/>
      <c r="C843" s="44"/>
      <c r="D843" s="44"/>
      <c r="E843" s="44"/>
      <c r="F843" s="45"/>
      <c r="G843" s="49"/>
      <c r="H843" s="49"/>
      <c r="I843" s="47" t="str">
        <f t="shared" si="1"/>
        <v/>
      </c>
      <c r="J843" s="47" t="str">
        <f>IF(E843='Hoja de Datos'!$C$7,-(G843),"")</f>
        <v/>
      </c>
      <c r="K843" s="48" t="str">
        <f>IF(E843='Hoja de Datos'!$C$7,"", IF(G843="","", -G843))
</f>
        <v/>
      </c>
      <c r="L843" s="44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ht="31.5" customHeight="1">
      <c r="A844" s="40"/>
      <c r="B844" s="44"/>
      <c r="C844" s="44"/>
      <c r="D844" s="44"/>
      <c r="E844" s="44"/>
      <c r="F844" s="45"/>
      <c r="G844" s="49"/>
      <c r="H844" s="49"/>
      <c r="I844" s="47" t="str">
        <f t="shared" si="1"/>
        <v/>
      </c>
      <c r="J844" s="47" t="str">
        <f>IF(E844='Hoja de Datos'!$C$7,-(G844),"")</f>
        <v/>
      </c>
      <c r="K844" s="48" t="str">
        <f>IF(E844='Hoja de Datos'!$C$7,"", IF(G844="","", -G844))
</f>
        <v/>
      </c>
      <c r="L844" s="44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ht="31.5" customHeight="1">
      <c r="A845" s="40"/>
      <c r="B845" s="44"/>
      <c r="C845" s="44"/>
      <c r="D845" s="44"/>
      <c r="E845" s="44"/>
      <c r="F845" s="45"/>
      <c r="G845" s="49"/>
      <c r="H845" s="49"/>
      <c r="I845" s="47" t="str">
        <f t="shared" si="1"/>
        <v/>
      </c>
      <c r="J845" s="47" t="str">
        <f>IF(E845='Hoja de Datos'!$C$7,-(G845),"")</f>
        <v/>
      </c>
      <c r="K845" s="48" t="str">
        <f>IF(E845='Hoja de Datos'!$C$7,"", IF(G845="","", -G845))
</f>
        <v/>
      </c>
      <c r="L845" s="44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ht="31.5" customHeight="1">
      <c r="A846" s="40"/>
      <c r="B846" s="44"/>
      <c r="C846" s="44"/>
      <c r="D846" s="44"/>
      <c r="E846" s="44"/>
      <c r="F846" s="45"/>
      <c r="G846" s="49"/>
      <c r="H846" s="49"/>
      <c r="I846" s="47" t="str">
        <f t="shared" si="1"/>
        <v/>
      </c>
      <c r="J846" s="47" t="str">
        <f>IF(E846='Hoja de Datos'!$C$7,-(G846),"")</f>
        <v/>
      </c>
      <c r="K846" s="48" t="str">
        <f>IF(E846='Hoja de Datos'!$C$7,"", IF(G846="","", -G846))
</f>
        <v/>
      </c>
      <c r="L846" s="44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ht="31.5" customHeight="1">
      <c r="A847" s="40"/>
      <c r="B847" s="44"/>
      <c r="C847" s="44"/>
      <c r="D847" s="44"/>
      <c r="E847" s="44"/>
      <c r="F847" s="45"/>
      <c r="G847" s="49"/>
      <c r="H847" s="49"/>
      <c r="I847" s="47" t="str">
        <f t="shared" si="1"/>
        <v/>
      </c>
      <c r="J847" s="47" t="str">
        <f>IF(E847='Hoja de Datos'!$C$7,-(G847),"")</f>
        <v/>
      </c>
      <c r="K847" s="48" t="str">
        <f>IF(E847='Hoja de Datos'!$C$7,"", IF(G847="","", -G847))
</f>
        <v/>
      </c>
      <c r="L847" s="44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ht="31.5" customHeight="1">
      <c r="A848" s="40"/>
      <c r="B848" s="44"/>
      <c r="C848" s="44"/>
      <c r="D848" s="44"/>
      <c r="E848" s="44"/>
      <c r="F848" s="45"/>
      <c r="G848" s="49"/>
      <c r="H848" s="49"/>
      <c r="I848" s="47" t="str">
        <f t="shared" si="1"/>
        <v/>
      </c>
      <c r="J848" s="47" t="str">
        <f>IF(E848='Hoja de Datos'!$C$7,-(G848),"")</f>
        <v/>
      </c>
      <c r="K848" s="48" t="str">
        <f>IF(E848='Hoja de Datos'!$C$7,"", IF(G848="","", -G848))
</f>
        <v/>
      </c>
      <c r="L848" s="44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ht="31.5" customHeight="1">
      <c r="A849" s="40"/>
      <c r="B849" s="44"/>
      <c r="C849" s="44"/>
      <c r="D849" s="44"/>
      <c r="E849" s="44"/>
      <c r="F849" s="45"/>
      <c r="G849" s="49"/>
      <c r="H849" s="49"/>
      <c r="I849" s="47" t="str">
        <f t="shared" si="1"/>
        <v/>
      </c>
      <c r="J849" s="47" t="str">
        <f>IF(E849='Hoja de Datos'!$C$7,-(G849),"")</f>
        <v/>
      </c>
      <c r="K849" s="48" t="str">
        <f>IF(E849='Hoja de Datos'!$C$7,"", IF(G849="","", -G849))
</f>
        <v/>
      </c>
      <c r="L849" s="44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ht="31.5" customHeight="1">
      <c r="A850" s="40"/>
      <c r="B850" s="44"/>
      <c r="C850" s="44"/>
      <c r="D850" s="44"/>
      <c r="E850" s="44"/>
      <c r="F850" s="45"/>
      <c r="G850" s="49"/>
      <c r="H850" s="49"/>
      <c r="I850" s="47" t="str">
        <f t="shared" si="1"/>
        <v/>
      </c>
      <c r="J850" s="47" t="str">
        <f>IF(E850='Hoja de Datos'!$C$7,-(G850),"")</f>
        <v/>
      </c>
      <c r="K850" s="48" t="str">
        <f>IF(E850='Hoja de Datos'!$C$7,"", IF(G850="","", -G850))
</f>
        <v/>
      </c>
      <c r="L850" s="44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ht="31.5" customHeight="1">
      <c r="A851" s="40"/>
      <c r="B851" s="44"/>
      <c r="C851" s="44"/>
      <c r="D851" s="44"/>
      <c r="E851" s="44"/>
      <c r="F851" s="45"/>
      <c r="G851" s="49"/>
      <c r="H851" s="49"/>
      <c r="I851" s="47" t="str">
        <f t="shared" si="1"/>
        <v/>
      </c>
      <c r="J851" s="47" t="str">
        <f>IF(E851='Hoja de Datos'!$C$7,-(G851),"")</f>
        <v/>
      </c>
      <c r="K851" s="48" t="str">
        <f>IF(E851='Hoja de Datos'!$C$7,"", IF(G851="","", -G851))
</f>
        <v/>
      </c>
      <c r="L851" s="44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ht="31.5" customHeight="1">
      <c r="A852" s="40"/>
      <c r="B852" s="44"/>
      <c r="C852" s="44"/>
      <c r="D852" s="44"/>
      <c r="E852" s="44"/>
      <c r="F852" s="45"/>
      <c r="G852" s="49"/>
      <c r="H852" s="49"/>
      <c r="I852" s="47" t="str">
        <f t="shared" si="1"/>
        <v/>
      </c>
      <c r="J852" s="47" t="str">
        <f>IF(E852='Hoja de Datos'!$C$7,-(G852),"")</f>
        <v/>
      </c>
      <c r="K852" s="48" t="str">
        <f>IF(E852='Hoja de Datos'!$C$7,"", IF(G852="","", -G852))
</f>
        <v/>
      </c>
      <c r="L852" s="44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ht="31.5" customHeight="1">
      <c r="A853" s="40"/>
      <c r="B853" s="44"/>
      <c r="C853" s="44"/>
      <c r="D853" s="44"/>
      <c r="E853" s="44"/>
      <c r="F853" s="45"/>
      <c r="G853" s="49"/>
      <c r="H853" s="49"/>
      <c r="I853" s="47" t="str">
        <f t="shared" si="1"/>
        <v/>
      </c>
      <c r="J853" s="47" t="str">
        <f>IF(E853='Hoja de Datos'!$C$7,-(G853),"")</f>
        <v/>
      </c>
      <c r="K853" s="48" t="str">
        <f>IF(E853='Hoja de Datos'!$C$7,"", IF(G853="","", -G853))
</f>
        <v/>
      </c>
      <c r="L853" s="44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ht="31.5" customHeight="1">
      <c r="A854" s="40"/>
      <c r="B854" s="44"/>
      <c r="C854" s="44"/>
      <c r="D854" s="44"/>
      <c r="E854" s="44"/>
      <c r="F854" s="45"/>
      <c r="G854" s="49"/>
      <c r="H854" s="49"/>
      <c r="I854" s="47" t="str">
        <f t="shared" si="1"/>
        <v/>
      </c>
      <c r="J854" s="47" t="str">
        <f>IF(E854='Hoja de Datos'!$C$7,-(G854),"")</f>
        <v/>
      </c>
      <c r="K854" s="48" t="str">
        <f>IF(E854='Hoja de Datos'!$C$7,"", IF(G854="","", -G854))
</f>
        <v/>
      </c>
      <c r="L854" s="44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ht="31.5" customHeight="1">
      <c r="A855" s="40"/>
      <c r="B855" s="44"/>
      <c r="C855" s="44"/>
      <c r="D855" s="44"/>
      <c r="E855" s="44"/>
      <c r="F855" s="45"/>
      <c r="G855" s="49"/>
      <c r="H855" s="49"/>
      <c r="I855" s="47" t="str">
        <f t="shared" si="1"/>
        <v/>
      </c>
      <c r="J855" s="47" t="str">
        <f>IF(E855='Hoja de Datos'!$C$7,-(G855),"")</f>
        <v/>
      </c>
      <c r="K855" s="48" t="str">
        <f>IF(E855='Hoja de Datos'!$C$7,"", IF(G855="","", -G855))
</f>
        <v/>
      </c>
      <c r="L855" s="44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ht="31.5" customHeight="1">
      <c r="A856" s="40"/>
      <c r="B856" s="44"/>
      <c r="C856" s="44"/>
      <c r="D856" s="44"/>
      <c r="E856" s="44"/>
      <c r="F856" s="45"/>
      <c r="G856" s="49"/>
      <c r="H856" s="49"/>
      <c r="I856" s="47" t="str">
        <f t="shared" si="1"/>
        <v/>
      </c>
      <c r="J856" s="47" t="str">
        <f>IF(E856='Hoja de Datos'!$C$7,-(G856),"")</f>
        <v/>
      </c>
      <c r="K856" s="48" t="str">
        <f>IF(E856='Hoja de Datos'!$C$7,"", IF(G856="","", -G856))
</f>
        <v/>
      </c>
      <c r="L856" s="44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ht="31.5" customHeight="1">
      <c r="A857" s="40"/>
      <c r="B857" s="44"/>
      <c r="C857" s="44"/>
      <c r="D857" s="44"/>
      <c r="E857" s="44"/>
      <c r="F857" s="45"/>
      <c r="G857" s="49"/>
      <c r="H857" s="49"/>
      <c r="I857" s="47" t="str">
        <f t="shared" si="1"/>
        <v/>
      </c>
      <c r="J857" s="47" t="str">
        <f>IF(E857='Hoja de Datos'!$C$7,-(G857),"")</f>
        <v/>
      </c>
      <c r="K857" s="48" t="str">
        <f>IF(E857='Hoja de Datos'!$C$7,"", IF(G857="","", -G857))
</f>
        <v/>
      </c>
      <c r="L857" s="44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ht="31.5" customHeight="1">
      <c r="A858" s="40"/>
      <c r="B858" s="44"/>
      <c r="C858" s="44"/>
      <c r="D858" s="44"/>
      <c r="E858" s="44"/>
      <c r="F858" s="45"/>
      <c r="G858" s="49"/>
      <c r="H858" s="49"/>
      <c r="I858" s="47" t="str">
        <f t="shared" si="1"/>
        <v/>
      </c>
      <c r="J858" s="47" t="str">
        <f>IF(E858='Hoja de Datos'!$C$7,-(G858),"")</f>
        <v/>
      </c>
      <c r="K858" s="48" t="str">
        <f>IF(E858='Hoja de Datos'!$C$7,"", IF(G858="","", -G858))
</f>
        <v/>
      </c>
      <c r="L858" s="44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ht="31.5" customHeight="1">
      <c r="A859" s="40"/>
      <c r="B859" s="44"/>
      <c r="C859" s="44"/>
      <c r="D859" s="44"/>
      <c r="E859" s="44"/>
      <c r="F859" s="45"/>
      <c r="G859" s="49"/>
      <c r="H859" s="49"/>
      <c r="I859" s="47" t="str">
        <f t="shared" si="1"/>
        <v/>
      </c>
      <c r="J859" s="47" t="str">
        <f>IF(E859='Hoja de Datos'!$C$7,-(G859),"")</f>
        <v/>
      </c>
      <c r="K859" s="48" t="str">
        <f>IF(E859='Hoja de Datos'!$C$7,"", IF(G859="","", -G859))
</f>
        <v/>
      </c>
      <c r="L859" s="44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ht="31.5" customHeight="1">
      <c r="A860" s="40"/>
      <c r="B860" s="44"/>
      <c r="C860" s="44"/>
      <c r="D860" s="44"/>
      <c r="E860" s="44"/>
      <c r="F860" s="45"/>
      <c r="G860" s="49"/>
      <c r="H860" s="49"/>
      <c r="I860" s="47" t="str">
        <f t="shared" si="1"/>
        <v/>
      </c>
      <c r="J860" s="47" t="str">
        <f>IF(E860='Hoja de Datos'!$C$7,-(G860),"")</f>
        <v/>
      </c>
      <c r="K860" s="48" t="str">
        <f>IF(E860='Hoja de Datos'!$C$7,"", IF(G860="","", -G860))
</f>
        <v/>
      </c>
      <c r="L860" s="44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ht="31.5" customHeight="1">
      <c r="A861" s="40"/>
      <c r="B861" s="44"/>
      <c r="C861" s="44"/>
      <c r="D861" s="44"/>
      <c r="E861" s="44"/>
      <c r="F861" s="45"/>
      <c r="G861" s="49"/>
      <c r="H861" s="49"/>
      <c r="I861" s="47" t="str">
        <f t="shared" si="1"/>
        <v/>
      </c>
      <c r="J861" s="47" t="str">
        <f>IF(E861='Hoja de Datos'!$C$7,-(G861),"")</f>
        <v/>
      </c>
      <c r="K861" s="48" t="str">
        <f>IF(E861='Hoja de Datos'!$C$7,"", IF(G861="","", -G861))
</f>
        <v/>
      </c>
      <c r="L861" s="44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ht="31.5" customHeight="1">
      <c r="A862" s="40"/>
      <c r="B862" s="44"/>
      <c r="C862" s="44"/>
      <c r="D862" s="44"/>
      <c r="E862" s="44"/>
      <c r="F862" s="45"/>
      <c r="G862" s="49"/>
      <c r="H862" s="49"/>
      <c r="I862" s="47" t="str">
        <f t="shared" si="1"/>
        <v/>
      </c>
      <c r="J862" s="47" t="str">
        <f>IF(E862='Hoja de Datos'!$C$7,-(G862),"")</f>
        <v/>
      </c>
      <c r="K862" s="48" t="str">
        <f>IF(E862='Hoja de Datos'!$C$7,"", IF(G862="","", -G862))
</f>
        <v/>
      </c>
      <c r="L862" s="44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ht="31.5" customHeight="1">
      <c r="A863" s="40"/>
      <c r="B863" s="44"/>
      <c r="C863" s="44"/>
      <c r="D863" s="44"/>
      <c r="E863" s="44"/>
      <c r="F863" s="45"/>
      <c r="G863" s="49"/>
      <c r="H863" s="49"/>
      <c r="I863" s="47" t="str">
        <f t="shared" si="1"/>
        <v/>
      </c>
      <c r="J863" s="47" t="str">
        <f>IF(E863='Hoja de Datos'!$C$7,-(G863),"")</f>
        <v/>
      </c>
      <c r="K863" s="48" t="str">
        <f>IF(E863='Hoja de Datos'!$C$7,"", IF(G863="","", -G863))
</f>
        <v/>
      </c>
      <c r="L863" s="44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ht="31.5" customHeight="1">
      <c r="A864" s="40"/>
      <c r="B864" s="44"/>
      <c r="C864" s="44"/>
      <c r="D864" s="44"/>
      <c r="E864" s="44"/>
      <c r="F864" s="45"/>
      <c r="G864" s="49"/>
      <c r="H864" s="49"/>
      <c r="I864" s="47" t="str">
        <f t="shared" si="1"/>
        <v/>
      </c>
      <c r="J864" s="47" t="str">
        <f>IF(E864='Hoja de Datos'!$C$7,-(G864),"")</f>
        <v/>
      </c>
      <c r="K864" s="48" t="str">
        <f>IF(E864='Hoja de Datos'!$C$7,"", IF(G864="","", -G864))
</f>
        <v/>
      </c>
      <c r="L864" s="44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ht="31.5" customHeight="1">
      <c r="A865" s="40"/>
      <c r="B865" s="44"/>
      <c r="C865" s="44"/>
      <c r="D865" s="44"/>
      <c r="E865" s="44"/>
      <c r="F865" s="45"/>
      <c r="G865" s="49"/>
      <c r="H865" s="49"/>
      <c r="I865" s="47" t="str">
        <f t="shared" si="1"/>
        <v/>
      </c>
      <c r="J865" s="47" t="str">
        <f>IF(E865='Hoja de Datos'!$C$7,-(G865),"")</f>
        <v/>
      </c>
      <c r="K865" s="48" t="str">
        <f>IF(E865='Hoja de Datos'!$C$7,"", IF(G865="","", -G865))
</f>
        <v/>
      </c>
      <c r="L865" s="44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ht="31.5" customHeight="1">
      <c r="A866" s="40"/>
      <c r="B866" s="44"/>
      <c r="C866" s="44"/>
      <c r="D866" s="44"/>
      <c r="E866" s="44"/>
      <c r="F866" s="45"/>
      <c r="G866" s="49"/>
      <c r="H866" s="49"/>
      <c r="I866" s="47" t="str">
        <f t="shared" si="1"/>
        <v/>
      </c>
      <c r="J866" s="47" t="str">
        <f>IF(E866='Hoja de Datos'!$C$7,-(G866),"")</f>
        <v/>
      </c>
      <c r="K866" s="48" t="str">
        <f>IF(E866='Hoja de Datos'!$C$7,"", IF(G866="","", -G866))
</f>
        <v/>
      </c>
      <c r="L866" s="44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ht="31.5" customHeight="1">
      <c r="A867" s="40"/>
      <c r="B867" s="44"/>
      <c r="C867" s="44"/>
      <c r="D867" s="44"/>
      <c r="E867" s="44"/>
      <c r="F867" s="45"/>
      <c r="G867" s="49"/>
      <c r="H867" s="49"/>
      <c r="I867" s="47" t="str">
        <f t="shared" si="1"/>
        <v/>
      </c>
      <c r="J867" s="47" t="str">
        <f>IF(E867='Hoja de Datos'!$C$7,-(G867),"")</f>
        <v/>
      </c>
      <c r="K867" s="48" t="str">
        <f>IF(E867='Hoja de Datos'!$C$7,"", IF(G867="","", -G867))
</f>
        <v/>
      </c>
      <c r="L867" s="44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ht="31.5" customHeight="1">
      <c r="A868" s="40"/>
      <c r="B868" s="44"/>
      <c r="C868" s="44"/>
      <c r="D868" s="44"/>
      <c r="E868" s="44"/>
      <c r="F868" s="45"/>
      <c r="G868" s="49"/>
      <c r="H868" s="49"/>
      <c r="I868" s="47" t="str">
        <f t="shared" si="1"/>
        <v/>
      </c>
      <c r="J868" s="47" t="str">
        <f>IF(E868='Hoja de Datos'!$C$7,-(G868),"")</f>
        <v/>
      </c>
      <c r="K868" s="48" t="str">
        <f>IF(E868='Hoja de Datos'!$C$7,"", IF(G868="","", -G868))
</f>
        <v/>
      </c>
      <c r="L868" s="44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ht="31.5" customHeight="1">
      <c r="A869" s="40"/>
      <c r="B869" s="44"/>
      <c r="C869" s="44"/>
      <c r="D869" s="44"/>
      <c r="E869" s="44"/>
      <c r="F869" s="45"/>
      <c r="G869" s="49"/>
      <c r="H869" s="49"/>
      <c r="I869" s="47" t="str">
        <f t="shared" si="1"/>
        <v/>
      </c>
      <c r="J869" s="47" t="str">
        <f>IF(E869='Hoja de Datos'!$C$7,-(G869),"")</f>
        <v/>
      </c>
      <c r="K869" s="48" t="str">
        <f>IF(E869='Hoja de Datos'!$C$7,"", IF(G869="","", -G869))
</f>
        <v/>
      </c>
      <c r="L869" s="44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ht="31.5" customHeight="1">
      <c r="A870" s="40"/>
      <c r="B870" s="44"/>
      <c r="C870" s="44"/>
      <c r="D870" s="44"/>
      <c r="E870" s="44"/>
      <c r="F870" s="45"/>
      <c r="G870" s="49"/>
      <c r="H870" s="49"/>
      <c r="I870" s="47" t="str">
        <f t="shared" si="1"/>
        <v/>
      </c>
      <c r="J870" s="47" t="str">
        <f>IF(E870='Hoja de Datos'!$C$7,-(G870),"")</f>
        <v/>
      </c>
      <c r="K870" s="48" t="str">
        <f>IF(E870='Hoja de Datos'!$C$7,"", IF(G870="","", -G870))
</f>
        <v/>
      </c>
      <c r="L870" s="44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ht="31.5" customHeight="1">
      <c r="A871" s="40"/>
      <c r="B871" s="44"/>
      <c r="C871" s="44"/>
      <c r="D871" s="44"/>
      <c r="E871" s="44"/>
      <c r="F871" s="45"/>
      <c r="G871" s="49"/>
      <c r="H871" s="49"/>
      <c r="I871" s="47" t="str">
        <f t="shared" si="1"/>
        <v/>
      </c>
      <c r="J871" s="47" t="str">
        <f>IF(E871='Hoja de Datos'!$C$7,-(G871),"")</f>
        <v/>
      </c>
      <c r="K871" s="48" t="str">
        <f>IF(E871='Hoja de Datos'!$C$7,"", IF(G871="","", -G871))
</f>
        <v/>
      </c>
      <c r="L871" s="44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ht="31.5" customHeight="1">
      <c r="A872" s="40"/>
      <c r="B872" s="44"/>
      <c r="C872" s="44"/>
      <c r="D872" s="44"/>
      <c r="E872" s="44"/>
      <c r="F872" s="45"/>
      <c r="G872" s="49"/>
      <c r="H872" s="49"/>
      <c r="I872" s="47" t="str">
        <f t="shared" si="1"/>
        <v/>
      </c>
      <c r="J872" s="47" t="str">
        <f>IF(E872='Hoja de Datos'!$C$7,-(G872),"")</f>
        <v/>
      </c>
      <c r="K872" s="48" t="str">
        <f>IF(E872='Hoja de Datos'!$C$7,"", IF(G872="","", -G872))
</f>
        <v/>
      </c>
      <c r="L872" s="44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ht="31.5" customHeight="1">
      <c r="A873" s="40"/>
      <c r="B873" s="44"/>
      <c r="C873" s="44"/>
      <c r="D873" s="44"/>
      <c r="E873" s="44"/>
      <c r="F873" s="45"/>
      <c r="G873" s="49"/>
      <c r="H873" s="49"/>
      <c r="I873" s="47" t="str">
        <f t="shared" si="1"/>
        <v/>
      </c>
      <c r="J873" s="47" t="str">
        <f>IF(E873='Hoja de Datos'!$C$7,-(G873),"")</f>
        <v/>
      </c>
      <c r="K873" s="48" t="str">
        <f>IF(E873='Hoja de Datos'!$C$7,"", IF(G873="","", -G873))
</f>
        <v/>
      </c>
      <c r="L873" s="44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ht="31.5" customHeight="1">
      <c r="A874" s="40"/>
      <c r="B874" s="44"/>
      <c r="C874" s="44"/>
      <c r="D874" s="44"/>
      <c r="E874" s="44"/>
      <c r="F874" s="45"/>
      <c r="G874" s="49"/>
      <c r="H874" s="49"/>
      <c r="I874" s="47" t="str">
        <f t="shared" si="1"/>
        <v/>
      </c>
      <c r="J874" s="47" t="str">
        <f>IF(E874='Hoja de Datos'!$C$7,-(G874),"")</f>
        <v/>
      </c>
      <c r="K874" s="48" t="str">
        <f>IF(E874='Hoja de Datos'!$C$7,"", IF(G874="","", -G874))
</f>
        <v/>
      </c>
      <c r="L874" s="44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ht="31.5" customHeight="1">
      <c r="A875" s="40"/>
      <c r="B875" s="44"/>
      <c r="C875" s="44"/>
      <c r="D875" s="44"/>
      <c r="E875" s="44"/>
      <c r="F875" s="45"/>
      <c r="G875" s="49"/>
      <c r="H875" s="49"/>
      <c r="I875" s="47" t="str">
        <f t="shared" si="1"/>
        <v/>
      </c>
      <c r="J875" s="47" t="str">
        <f>IF(E875='Hoja de Datos'!$C$7,-(G875),"")</f>
        <v/>
      </c>
      <c r="K875" s="48" t="str">
        <f>IF(E875='Hoja de Datos'!$C$7,"", IF(G875="","", -G875))
</f>
        <v/>
      </c>
      <c r="L875" s="44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ht="31.5" customHeight="1">
      <c r="A876" s="40"/>
      <c r="B876" s="44"/>
      <c r="C876" s="44"/>
      <c r="D876" s="44"/>
      <c r="E876" s="44"/>
      <c r="F876" s="45"/>
      <c r="G876" s="49"/>
      <c r="H876" s="49"/>
      <c r="I876" s="47" t="str">
        <f t="shared" si="1"/>
        <v/>
      </c>
      <c r="J876" s="47" t="str">
        <f>IF(E876='Hoja de Datos'!$C$7,-(G876),"")</f>
        <v/>
      </c>
      <c r="K876" s="48" t="str">
        <f>IF(E876='Hoja de Datos'!$C$7,"", IF(G876="","", -G876))
</f>
        <v/>
      </c>
      <c r="L876" s="44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ht="31.5" customHeight="1">
      <c r="A877" s="40"/>
      <c r="B877" s="44"/>
      <c r="C877" s="44"/>
      <c r="D877" s="44"/>
      <c r="E877" s="44"/>
      <c r="F877" s="45"/>
      <c r="G877" s="49"/>
      <c r="H877" s="49"/>
      <c r="I877" s="47" t="str">
        <f t="shared" si="1"/>
        <v/>
      </c>
      <c r="J877" s="47" t="str">
        <f>IF(E877='Hoja de Datos'!$C$7,-(G877),"")</f>
        <v/>
      </c>
      <c r="K877" s="48" t="str">
        <f>IF(E877='Hoja de Datos'!$C$7,"", IF(G877="","", -G877))
</f>
        <v/>
      </c>
      <c r="L877" s="44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ht="31.5" customHeight="1">
      <c r="A878" s="40"/>
      <c r="B878" s="44"/>
      <c r="C878" s="44"/>
      <c r="D878" s="44"/>
      <c r="E878" s="44"/>
      <c r="F878" s="45"/>
      <c r="G878" s="49"/>
      <c r="H878" s="49"/>
      <c r="I878" s="47" t="str">
        <f t="shared" si="1"/>
        <v/>
      </c>
      <c r="J878" s="47" t="str">
        <f>IF(E878='Hoja de Datos'!$C$7,-(G878),"")</f>
        <v/>
      </c>
      <c r="K878" s="48" t="str">
        <f>IF(E878='Hoja de Datos'!$C$7,"", IF(G878="","", -G878))
</f>
        <v/>
      </c>
      <c r="L878" s="44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ht="31.5" customHeight="1">
      <c r="A879" s="40"/>
      <c r="B879" s="44"/>
      <c r="C879" s="44"/>
      <c r="D879" s="44"/>
      <c r="E879" s="44"/>
      <c r="F879" s="45"/>
      <c r="G879" s="49"/>
      <c r="H879" s="49"/>
      <c r="I879" s="47" t="str">
        <f t="shared" si="1"/>
        <v/>
      </c>
      <c r="J879" s="47" t="str">
        <f>IF(E879='Hoja de Datos'!$C$7,-(G879),"")</f>
        <v/>
      </c>
      <c r="K879" s="48" t="str">
        <f>IF(E879='Hoja de Datos'!$C$7,"", IF(G879="","", -G879))
</f>
        <v/>
      </c>
      <c r="L879" s="44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ht="31.5" customHeight="1">
      <c r="A880" s="40"/>
      <c r="B880" s="44"/>
      <c r="C880" s="44"/>
      <c r="D880" s="44"/>
      <c r="E880" s="44"/>
      <c r="F880" s="45"/>
      <c r="G880" s="49"/>
      <c r="H880" s="49"/>
      <c r="I880" s="47" t="str">
        <f t="shared" si="1"/>
        <v/>
      </c>
      <c r="J880" s="47" t="str">
        <f>IF(E880='Hoja de Datos'!$C$7,-(G880),"")</f>
        <v/>
      </c>
      <c r="K880" s="48" t="str">
        <f>IF(E880='Hoja de Datos'!$C$7,"", IF(G880="","", -G880))
</f>
        <v/>
      </c>
      <c r="L880" s="44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ht="31.5" customHeight="1">
      <c r="A881" s="40"/>
      <c r="B881" s="44"/>
      <c r="C881" s="44"/>
      <c r="D881" s="44"/>
      <c r="E881" s="44"/>
      <c r="F881" s="45"/>
      <c r="G881" s="49"/>
      <c r="H881" s="49"/>
      <c r="I881" s="47" t="str">
        <f t="shared" si="1"/>
        <v/>
      </c>
      <c r="J881" s="47" t="str">
        <f>IF(E881='Hoja de Datos'!$C$7,-(G881),"")</f>
        <v/>
      </c>
      <c r="K881" s="48" t="str">
        <f>IF(E881='Hoja de Datos'!$C$7,"", IF(G881="","", -G881))
</f>
        <v/>
      </c>
      <c r="L881" s="44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ht="31.5" customHeight="1">
      <c r="A882" s="40"/>
      <c r="B882" s="44"/>
      <c r="C882" s="44"/>
      <c r="D882" s="44"/>
      <c r="E882" s="44"/>
      <c r="F882" s="45"/>
      <c r="G882" s="49"/>
      <c r="H882" s="49"/>
      <c r="I882" s="47" t="str">
        <f t="shared" si="1"/>
        <v/>
      </c>
      <c r="J882" s="47" t="str">
        <f>IF(E882='Hoja de Datos'!$C$7,-(G882),"")</f>
        <v/>
      </c>
      <c r="K882" s="48" t="str">
        <f>IF(E882='Hoja de Datos'!$C$7,"", IF(G882="","", -G882))
</f>
        <v/>
      </c>
      <c r="L882" s="44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ht="31.5" customHeight="1">
      <c r="A883" s="40"/>
      <c r="B883" s="44"/>
      <c r="C883" s="44"/>
      <c r="D883" s="44"/>
      <c r="E883" s="44"/>
      <c r="F883" s="45"/>
      <c r="G883" s="49"/>
      <c r="H883" s="49"/>
      <c r="I883" s="47" t="str">
        <f t="shared" si="1"/>
        <v/>
      </c>
      <c r="J883" s="47" t="str">
        <f>IF(E883='Hoja de Datos'!$C$7,-(G883),"")</f>
        <v/>
      </c>
      <c r="K883" s="48" t="str">
        <f>IF(E883='Hoja de Datos'!$C$7,"", IF(G883="","", -G883))
</f>
        <v/>
      </c>
      <c r="L883" s="44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ht="31.5" customHeight="1">
      <c r="A884" s="40"/>
      <c r="B884" s="44"/>
      <c r="C884" s="44"/>
      <c r="D884" s="44"/>
      <c r="E884" s="44"/>
      <c r="F884" s="45"/>
      <c r="G884" s="49"/>
      <c r="H884" s="49"/>
      <c r="I884" s="47" t="str">
        <f t="shared" si="1"/>
        <v/>
      </c>
      <c r="J884" s="47" t="str">
        <f>IF(E884='Hoja de Datos'!$C$7,-(G884),"")</f>
        <v/>
      </c>
      <c r="K884" s="48" t="str">
        <f>IF(E884='Hoja de Datos'!$C$7,"", IF(G884="","", -G884))
</f>
        <v/>
      </c>
      <c r="L884" s="44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ht="31.5" customHeight="1">
      <c r="A885" s="40"/>
      <c r="B885" s="44"/>
      <c r="C885" s="44"/>
      <c r="D885" s="44"/>
      <c r="E885" s="44"/>
      <c r="F885" s="45"/>
      <c r="G885" s="49"/>
      <c r="H885" s="49"/>
      <c r="I885" s="47" t="str">
        <f t="shared" si="1"/>
        <v/>
      </c>
      <c r="J885" s="47" t="str">
        <f>IF(E885='Hoja de Datos'!$C$7,-(G885),"")</f>
        <v/>
      </c>
      <c r="K885" s="48" t="str">
        <f>IF(E885='Hoja de Datos'!$C$7,"", IF(G885="","", -G885))
</f>
        <v/>
      </c>
      <c r="L885" s="44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ht="31.5" customHeight="1">
      <c r="A886" s="40"/>
      <c r="B886" s="44"/>
      <c r="C886" s="44"/>
      <c r="D886" s="44"/>
      <c r="E886" s="44"/>
      <c r="F886" s="45"/>
      <c r="G886" s="49"/>
      <c r="H886" s="49"/>
      <c r="I886" s="47" t="str">
        <f t="shared" si="1"/>
        <v/>
      </c>
      <c r="J886" s="47" t="str">
        <f>IF(E886='Hoja de Datos'!$C$7,-(G886),"")</f>
        <v/>
      </c>
      <c r="K886" s="48" t="str">
        <f>IF(E886='Hoja de Datos'!$C$7,"", IF(G886="","", -G886))
</f>
        <v/>
      </c>
      <c r="L886" s="44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ht="31.5" customHeight="1">
      <c r="A887" s="40"/>
      <c r="B887" s="44"/>
      <c r="C887" s="44"/>
      <c r="D887" s="44"/>
      <c r="E887" s="44"/>
      <c r="F887" s="45"/>
      <c r="G887" s="49"/>
      <c r="H887" s="49"/>
      <c r="I887" s="47" t="str">
        <f t="shared" si="1"/>
        <v/>
      </c>
      <c r="J887" s="47" t="str">
        <f>IF(E887='Hoja de Datos'!$C$7,-(G887),"")</f>
        <v/>
      </c>
      <c r="K887" s="48" t="str">
        <f>IF(E887='Hoja de Datos'!$C$7,"", IF(G887="","", -G887))
</f>
        <v/>
      </c>
      <c r="L887" s="44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ht="31.5" customHeight="1">
      <c r="A888" s="40"/>
      <c r="B888" s="44"/>
      <c r="C888" s="44"/>
      <c r="D888" s="44"/>
      <c r="E888" s="44"/>
      <c r="F888" s="45"/>
      <c r="G888" s="49"/>
      <c r="H888" s="49"/>
      <c r="I888" s="47" t="str">
        <f t="shared" si="1"/>
        <v/>
      </c>
      <c r="J888" s="47" t="str">
        <f>IF(E888='Hoja de Datos'!$C$7,-(G888),"")</f>
        <v/>
      </c>
      <c r="K888" s="48" t="str">
        <f>IF(E888='Hoja de Datos'!$C$7,"", IF(G888="","", -G888))
</f>
        <v/>
      </c>
      <c r="L888" s="44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ht="31.5" customHeight="1">
      <c r="A889" s="40"/>
      <c r="B889" s="44"/>
      <c r="C889" s="44"/>
      <c r="D889" s="44"/>
      <c r="E889" s="44"/>
      <c r="F889" s="45"/>
      <c r="G889" s="49"/>
      <c r="H889" s="49"/>
      <c r="I889" s="47" t="str">
        <f t="shared" si="1"/>
        <v/>
      </c>
      <c r="J889" s="47" t="str">
        <f>IF(E889='Hoja de Datos'!$C$7,-(G889),"")</f>
        <v/>
      </c>
      <c r="K889" s="48" t="str">
        <f>IF(E889='Hoja de Datos'!$C$7,"", IF(G889="","", -G889))
</f>
        <v/>
      </c>
      <c r="L889" s="44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ht="31.5" customHeight="1">
      <c r="A890" s="40"/>
      <c r="B890" s="44"/>
      <c r="C890" s="44"/>
      <c r="D890" s="44"/>
      <c r="E890" s="44"/>
      <c r="F890" s="45"/>
      <c r="G890" s="49"/>
      <c r="H890" s="49"/>
      <c r="I890" s="47" t="str">
        <f t="shared" si="1"/>
        <v/>
      </c>
      <c r="J890" s="47" t="str">
        <f>IF(E890='Hoja de Datos'!$C$7,-(G890),"")</f>
        <v/>
      </c>
      <c r="K890" s="48" t="str">
        <f>IF(E890='Hoja de Datos'!$C$7,"", IF(G890="","", -G890))
</f>
        <v/>
      </c>
      <c r="L890" s="44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ht="31.5" customHeight="1">
      <c r="A891" s="40"/>
      <c r="B891" s="44"/>
      <c r="C891" s="44"/>
      <c r="D891" s="44"/>
      <c r="E891" s="44"/>
      <c r="F891" s="45"/>
      <c r="G891" s="49"/>
      <c r="H891" s="49"/>
      <c r="I891" s="47" t="str">
        <f t="shared" si="1"/>
        <v/>
      </c>
      <c r="J891" s="47" t="str">
        <f>IF(E891='Hoja de Datos'!$C$7,-(G891),"")</f>
        <v/>
      </c>
      <c r="K891" s="48" t="str">
        <f>IF(E891='Hoja de Datos'!$C$7,"", IF(G891="","", -G891))
</f>
        <v/>
      </c>
      <c r="L891" s="44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ht="31.5" customHeight="1">
      <c r="A892" s="40"/>
      <c r="B892" s="44"/>
      <c r="C892" s="44"/>
      <c r="D892" s="44"/>
      <c r="E892" s="44"/>
      <c r="F892" s="45"/>
      <c r="G892" s="49"/>
      <c r="H892" s="49"/>
      <c r="I892" s="47" t="str">
        <f t="shared" si="1"/>
        <v/>
      </c>
      <c r="J892" s="47" t="str">
        <f>IF(E892='Hoja de Datos'!$C$7,-(G892),"")</f>
        <v/>
      </c>
      <c r="K892" s="48" t="str">
        <f>IF(E892='Hoja de Datos'!$C$7,"", IF(G892="","", -G892))
</f>
        <v/>
      </c>
      <c r="L892" s="44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ht="31.5" customHeight="1">
      <c r="A893" s="40"/>
      <c r="B893" s="44"/>
      <c r="C893" s="44"/>
      <c r="D893" s="44"/>
      <c r="E893" s="44"/>
      <c r="F893" s="45"/>
      <c r="G893" s="49"/>
      <c r="H893" s="49"/>
      <c r="I893" s="47" t="str">
        <f t="shared" si="1"/>
        <v/>
      </c>
      <c r="J893" s="47" t="str">
        <f>IF(E893='Hoja de Datos'!$C$7,-(G893),"")</f>
        <v/>
      </c>
      <c r="K893" s="48" t="str">
        <f>IF(E893='Hoja de Datos'!$C$7,"", IF(G893="","", -G893))
</f>
        <v/>
      </c>
      <c r="L893" s="44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ht="31.5" customHeight="1">
      <c r="A894" s="40"/>
      <c r="B894" s="44"/>
      <c r="C894" s="44"/>
      <c r="D894" s="44"/>
      <c r="E894" s="44"/>
      <c r="F894" s="45"/>
      <c r="G894" s="49"/>
      <c r="H894" s="49"/>
      <c r="I894" s="47" t="str">
        <f t="shared" si="1"/>
        <v/>
      </c>
      <c r="J894" s="47" t="str">
        <f>IF(E894='Hoja de Datos'!$C$7,-(G894),"")</f>
        <v/>
      </c>
      <c r="K894" s="48" t="str">
        <f>IF(E894='Hoja de Datos'!$C$7,"", IF(G894="","", -G894))
</f>
        <v/>
      </c>
      <c r="L894" s="44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ht="31.5" customHeight="1">
      <c r="A895" s="40"/>
      <c r="B895" s="44"/>
      <c r="C895" s="44"/>
      <c r="D895" s="44"/>
      <c r="E895" s="44"/>
      <c r="F895" s="45"/>
      <c r="G895" s="49"/>
      <c r="H895" s="49"/>
      <c r="I895" s="47" t="str">
        <f t="shared" si="1"/>
        <v/>
      </c>
      <c r="J895" s="47" t="str">
        <f>IF(E895='Hoja de Datos'!$C$7,-(G895),"")</f>
        <v/>
      </c>
      <c r="K895" s="48" t="str">
        <f>IF(E895='Hoja de Datos'!$C$7,"", IF(G895="","", -G895))
</f>
        <v/>
      </c>
      <c r="L895" s="44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ht="31.5" customHeight="1">
      <c r="A896" s="40"/>
      <c r="B896" s="44"/>
      <c r="C896" s="44"/>
      <c r="D896" s="44"/>
      <c r="E896" s="44"/>
      <c r="F896" s="45"/>
      <c r="G896" s="49"/>
      <c r="H896" s="49"/>
      <c r="I896" s="47" t="str">
        <f t="shared" si="1"/>
        <v/>
      </c>
      <c r="J896" s="47" t="str">
        <f>IF(E896='Hoja de Datos'!$C$7,-(G896),"")</f>
        <v/>
      </c>
      <c r="K896" s="48" t="str">
        <f>IF(E896='Hoja de Datos'!$C$7,"", IF(G896="","", -G896))
</f>
        <v/>
      </c>
      <c r="L896" s="44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ht="31.5" customHeight="1">
      <c r="A897" s="40"/>
      <c r="B897" s="44"/>
      <c r="C897" s="44"/>
      <c r="D897" s="44"/>
      <c r="E897" s="44"/>
      <c r="F897" s="45"/>
      <c r="G897" s="49"/>
      <c r="H897" s="49"/>
      <c r="I897" s="47" t="str">
        <f t="shared" si="1"/>
        <v/>
      </c>
      <c r="J897" s="47" t="str">
        <f>IF(E897='Hoja de Datos'!$C$7,-(G897),"")</f>
        <v/>
      </c>
      <c r="K897" s="48" t="str">
        <f>IF(E897='Hoja de Datos'!$C$7,"", IF(G897="","", -G897))
</f>
        <v/>
      </c>
      <c r="L897" s="44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ht="31.5" customHeight="1">
      <c r="A898" s="40"/>
      <c r="B898" s="44"/>
      <c r="C898" s="44"/>
      <c r="D898" s="44"/>
      <c r="E898" s="44"/>
      <c r="F898" s="45"/>
      <c r="G898" s="49"/>
      <c r="H898" s="49"/>
      <c r="I898" s="47" t="str">
        <f t="shared" si="1"/>
        <v/>
      </c>
      <c r="J898" s="47" t="str">
        <f>IF(E898='Hoja de Datos'!$C$7,-(G898),"")</f>
        <v/>
      </c>
      <c r="K898" s="48" t="str">
        <f>IF(E898='Hoja de Datos'!$C$7,"", IF(G898="","", -G898))
</f>
        <v/>
      </c>
      <c r="L898" s="44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ht="31.5" customHeight="1">
      <c r="A899" s="40"/>
      <c r="B899" s="44"/>
      <c r="C899" s="44"/>
      <c r="D899" s="44"/>
      <c r="E899" s="44"/>
      <c r="F899" s="45"/>
      <c r="G899" s="49"/>
      <c r="H899" s="49"/>
      <c r="I899" s="47" t="str">
        <f t="shared" si="1"/>
        <v/>
      </c>
      <c r="J899" s="47" t="str">
        <f>IF(E899='Hoja de Datos'!$C$7,-(G899),"")</f>
        <v/>
      </c>
      <c r="K899" s="48" t="str">
        <f>IF(E899='Hoja de Datos'!$C$7,"", IF(G899="","", -G899))
</f>
        <v/>
      </c>
      <c r="L899" s="44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ht="31.5" customHeight="1">
      <c r="A900" s="40"/>
      <c r="B900" s="44"/>
      <c r="C900" s="44"/>
      <c r="D900" s="44"/>
      <c r="E900" s="44"/>
      <c r="F900" s="45"/>
      <c r="G900" s="49"/>
      <c r="H900" s="49"/>
      <c r="I900" s="47" t="str">
        <f t="shared" si="1"/>
        <v/>
      </c>
      <c r="J900" s="47" t="str">
        <f>IF(E900='Hoja de Datos'!$C$7,-(G900),"")</f>
        <v/>
      </c>
      <c r="K900" s="48" t="str">
        <f>IF(E900='Hoja de Datos'!$C$7,"", IF(G900="","", -G900))
</f>
        <v/>
      </c>
      <c r="L900" s="44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ht="31.5" customHeight="1">
      <c r="A901" s="40"/>
      <c r="B901" s="44"/>
      <c r="C901" s="44"/>
      <c r="D901" s="44"/>
      <c r="E901" s="44"/>
      <c r="F901" s="45"/>
      <c r="G901" s="49"/>
      <c r="H901" s="49"/>
      <c r="I901" s="47" t="str">
        <f t="shared" si="1"/>
        <v/>
      </c>
      <c r="J901" s="47" t="str">
        <f>IF(E901='Hoja de Datos'!$C$7,-(G901),"")</f>
        <v/>
      </c>
      <c r="K901" s="48" t="str">
        <f>IF(E901='Hoja de Datos'!$C$7,"", IF(G901="","", -G901))
</f>
        <v/>
      </c>
      <c r="L901" s="44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ht="31.5" customHeight="1">
      <c r="A902" s="40"/>
      <c r="B902" s="44"/>
      <c r="C902" s="44"/>
      <c r="D902" s="44"/>
      <c r="E902" s="44"/>
      <c r="F902" s="45"/>
      <c r="G902" s="49"/>
      <c r="H902" s="49"/>
      <c r="I902" s="47" t="str">
        <f t="shared" si="1"/>
        <v/>
      </c>
      <c r="J902" s="47" t="str">
        <f>IF(E902='Hoja de Datos'!$C$7,-(G902),"")</f>
        <v/>
      </c>
      <c r="K902" s="48" t="str">
        <f>IF(E902='Hoja de Datos'!$C$7,"", IF(G902="","", -G902))
</f>
        <v/>
      </c>
      <c r="L902" s="44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ht="31.5" customHeight="1">
      <c r="A903" s="40"/>
      <c r="B903" s="44"/>
      <c r="C903" s="44"/>
      <c r="D903" s="44"/>
      <c r="E903" s="44"/>
      <c r="F903" s="45"/>
      <c r="G903" s="49"/>
      <c r="H903" s="49"/>
      <c r="I903" s="47" t="str">
        <f t="shared" si="1"/>
        <v/>
      </c>
      <c r="J903" s="47" t="str">
        <f>IF(E903='Hoja de Datos'!$C$7,-(G903),"")</f>
        <v/>
      </c>
      <c r="K903" s="48" t="str">
        <f>IF(E903='Hoja de Datos'!$C$7,"", IF(G903="","", -G903))
</f>
        <v/>
      </c>
      <c r="L903" s="44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ht="31.5" customHeight="1">
      <c r="A904" s="40"/>
      <c r="B904" s="44"/>
      <c r="C904" s="44"/>
      <c r="D904" s="44"/>
      <c r="E904" s="44"/>
      <c r="F904" s="45"/>
      <c r="G904" s="49"/>
      <c r="H904" s="49"/>
      <c r="I904" s="47" t="str">
        <f t="shared" si="1"/>
        <v/>
      </c>
      <c r="J904" s="47" t="str">
        <f>IF(E904='Hoja de Datos'!$C$7,-(G904),"")</f>
        <v/>
      </c>
      <c r="K904" s="48" t="str">
        <f>IF(E904='Hoja de Datos'!$C$7,"", IF(G904="","", -G904))
</f>
        <v/>
      </c>
      <c r="L904" s="44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ht="31.5" customHeight="1">
      <c r="A905" s="40"/>
      <c r="B905" s="44"/>
      <c r="C905" s="44"/>
      <c r="D905" s="44"/>
      <c r="E905" s="44"/>
      <c r="F905" s="45"/>
      <c r="G905" s="49"/>
      <c r="H905" s="49"/>
      <c r="I905" s="47" t="str">
        <f t="shared" si="1"/>
        <v/>
      </c>
      <c r="J905" s="47" t="str">
        <f>IF(E905='Hoja de Datos'!$C$7,-(G905),"")</f>
        <v/>
      </c>
      <c r="K905" s="48" t="str">
        <f>IF(E905='Hoja de Datos'!$C$7,"", IF(G905="","", -G905))
</f>
        <v/>
      </c>
      <c r="L905" s="44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ht="31.5" customHeight="1">
      <c r="A906" s="40"/>
      <c r="B906" s="44"/>
      <c r="C906" s="44"/>
      <c r="D906" s="44"/>
      <c r="E906" s="44"/>
      <c r="F906" s="45"/>
      <c r="G906" s="49"/>
      <c r="H906" s="49"/>
      <c r="I906" s="47" t="str">
        <f t="shared" si="1"/>
        <v/>
      </c>
      <c r="J906" s="47" t="str">
        <f>IF(E906='Hoja de Datos'!$C$7,-(G906),"")</f>
        <v/>
      </c>
      <c r="K906" s="48" t="str">
        <f>IF(E906='Hoja de Datos'!$C$7,"", IF(G906="","", -G906))
</f>
        <v/>
      </c>
      <c r="L906" s="44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ht="31.5" customHeight="1">
      <c r="A907" s="40"/>
      <c r="B907" s="44"/>
      <c r="C907" s="44"/>
      <c r="D907" s="44"/>
      <c r="E907" s="44"/>
      <c r="F907" s="45"/>
      <c r="G907" s="49"/>
      <c r="H907" s="49"/>
      <c r="I907" s="47" t="str">
        <f t="shared" si="1"/>
        <v/>
      </c>
      <c r="J907" s="47" t="str">
        <f>IF(E907='Hoja de Datos'!$C$7,-(G907),"")</f>
        <v/>
      </c>
      <c r="K907" s="48" t="str">
        <f>IF(E907='Hoja de Datos'!$C$7,"", IF(G907="","", -G907))
</f>
        <v/>
      </c>
      <c r="L907" s="44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ht="31.5" customHeight="1">
      <c r="A908" s="40"/>
      <c r="B908" s="44"/>
      <c r="C908" s="44"/>
      <c r="D908" s="44"/>
      <c r="E908" s="44"/>
      <c r="F908" s="45"/>
      <c r="G908" s="49"/>
      <c r="H908" s="49"/>
      <c r="I908" s="47" t="str">
        <f t="shared" si="1"/>
        <v/>
      </c>
      <c r="J908" s="47" t="str">
        <f>IF(E908='Hoja de Datos'!$C$7,-(G908),"")</f>
        <v/>
      </c>
      <c r="K908" s="48" t="str">
        <f>IF(E908='Hoja de Datos'!$C$7,"", IF(G908="","", -G908))
</f>
        <v/>
      </c>
      <c r="L908" s="44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ht="31.5" customHeight="1">
      <c r="A909" s="40"/>
      <c r="B909" s="44"/>
      <c r="C909" s="44"/>
      <c r="D909" s="44"/>
      <c r="E909" s="44"/>
      <c r="F909" s="45"/>
      <c r="G909" s="49"/>
      <c r="H909" s="49"/>
      <c r="I909" s="47" t="str">
        <f t="shared" si="1"/>
        <v/>
      </c>
      <c r="J909" s="47" t="str">
        <f>IF(E909='Hoja de Datos'!$C$7,-(G909),"")</f>
        <v/>
      </c>
      <c r="K909" s="48" t="str">
        <f>IF(E909='Hoja de Datos'!$C$7,"", IF(G909="","", -G909))
</f>
        <v/>
      </c>
      <c r="L909" s="44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ht="31.5" customHeight="1">
      <c r="A910" s="40"/>
      <c r="B910" s="44"/>
      <c r="C910" s="44"/>
      <c r="D910" s="44"/>
      <c r="E910" s="44"/>
      <c r="F910" s="45"/>
      <c r="G910" s="49"/>
      <c r="H910" s="49"/>
      <c r="I910" s="47" t="str">
        <f t="shared" si="1"/>
        <v/>
      </c>
      <c r="J910" s="47" t="str">
        <f>IF(E910='Hoja de Datos'!$C$7,-(G910),"")</f>
        <v/>
      </c>
      <c r="K910" s="48" t="str">
        <f>IF(E910='Hoja de Datos'!$C$7,"", IF(G910="","", -G910))
</f>
        <v/>
      </c>
      <c r="L910" s="44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ht="31.5" customHeight="1">
      <c r="A911" s="40"/>
      <c r="B911" s="44"/>
      <c r="C911" s="44"/>
      <c r="D911" s="44"/>
      <c r="E911" s="44"/>
      <c r="F911" s="45"/>
      <c r="G911" s="49"/>
      <c r="H911" s="49"/>
      <c r="I911" s="47" t="str">
        <f t="shared" si="1"/>
        <v/>
      </c>
      <c r="J911" s="47" t="str">
        <f>IF(E911='Hoja de Datos'!$C$7,-(G911),"")</f>
        <v/>
      </c>
      <c r="K911" s="48" t="str">
        <f>IF(E911='Hoja de Datos'!$C$7,"", IF(G911="","", -G911))
</f>
        <v/>
      </c>
      <c r="L911" s="44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ht="31.5" customHeight="1">
      <c r="A912" s="40"/>
      <c r="B912" s="44"/>
      <c r="C912" s="44"/>
      <c r="D912" s="44"/>
      <c r="E912" s="44"/>
      <c r="F912" s="45"/>
      <c r="G912" s="49"/>
      <c r="H912" s="49"/>
      <c r="I912" s="47" t="str">
        <f t="shared" si="1"/>
        <v/>
      </c>
      <c r="J912" s="47" t="str">
        <f>IF(E912='Hoja de Datos'!$C$7,-(G912),"")</f>
        <v/>
      </c>
      <c r="K912" s="48" t="str">
        <f>IF(E912='Hoja de Datos'!$C$7,"", IF(G912="","", -G912))
</f>
        <v/>
      </c>
      <c r="L912" s="44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ht="31.5" customHeight="1">
      <c r="A913" s="40"/>
      <c r="B913" s="44"/>
      <c r="C913" s="44"/>
      <c r="D913" s="44"/>
      <c r="E913" s="44"/>
      <c r="F913" s="45"/>
      <c r="G913" s="49"/>
      <c r="H913" s="49"/>
      <c r="I913" s="47" t="str">
        <f t="shared" si="1"/>
        <v/>
      </c>
      <c r="J913" s="47" t="str">
        <f>IF(E913='Hoja de Datos'!$C$7,-(G913),"")</f>
        <v/>
      </c>
      <c r="K913" s="48" t="str">
        <f>IF(E913='Hoja de Datos'!$C$7,"", IF(G913="","", -G913))
</f>
        <v/>
      </c>
      <c r="L913" s="44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ht="31.5" customHeight="1">
      <c r="A914" s="40"/>
      <c r="B914" s="44"/>
      <c r="C914" s="44"/>
      <c r="D914" s="44"/>
      <c r="E914" s="44"/>
      <c r="F914" s="45"/>
      <c r="G914" s="49"/>
      <c r="H914" s="49"/>
      <c r="I914" s="47" t="str">
        <f t="shared" si="1"/>
        <v/>
      </c>
      <c r="J914" s="47" t="str">
        <f>IF(E914='Hoja de Datos'!$C$7,-(G914),"")</f>
        <v/>
      </c>
      <c r="K914" s="48" t="str">
        <f>IF(E914='Hoja de Datos'!$C$7,"", IF(G914="","", -G914))
</f>
        <v/>
      </c>
      <c r="L914" s="44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ht="31.5" customHeight="1">
      <c r="A915" s="40"/>
      <c r="B915" s="44"/>
      <c r="C915" s="44"/>
      <c r="D915" s="44"/>
      <c r="E915" s="44"/>
      <c r="F915" s="45"/>
      <c r="G915" s="49"/>
      <c r="H915" s="49"/>
      <c r="I915" s="47" t="str">
        <f t="shared" si="1"/>
        <v/>
      </c>
      <c r="J915" s="47" t="str">
        <f>IF(E915='Hoja de Datos'!$C$7,-(G915),"")</f>
        <v/>
      </c>
      <c r="K915" s="48" t="str">
        <f>IF(E915='Hoja de Datos'!$C$7,"", IF(G915="","", -G915))
</f>
        <v/>
      </c>
      <c r="L915" s="44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ht="31.5" customHeight="1">
      <c r="A916" s="40"/>
      <c r="B916" s="44"/>
      <c r="C916" s="44"/>
      <c r="D916" s="44"/>
      <c r="E916" s="44"/>
      <c r="F916" s="45"/>
      <c r="G916" s="49"/>
      <c r="H916" s="49"/>
      <c r="I916" s="47" t="str">
        <f t="shared" si="1"/>
        <v/>
      </c>
      <c r="J916" s="47" t="str">
        <f>IF(E916='Hoja de Datos'!$C$7,-(G916),"")</f>
        <v/>
      </c>
      <c r="K916" s="48" t="str">
        <f>IF(E916='Hoja de Datos'!$C$7,"", IF(G916="","", -G916))
</f>
        <v/>
      </c>
      <c r="L916" s="44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ht="31.5" customHeight="1">
      <c r="A917" s="40"/>
      <c r="B917" s="44"/>
      <c r="C917" s="44"/>
      <c r="D917" s="44"/>
      <c r="E917" s="44"/>
      <c r="F917" s="45"/>
      <c r="G917" s="49"/>
      <c r="H917" s="49"/>
      <c r="I917" s="47" t="str">
        <f t="shared" si="1"/>
        <v/>
      </c>
      <c r="J917" s="47" t="str">
        <f>IF(E917='Hoja de Datos'!$C$7,-(G917),"")</f>
        <v/>
      </c>
      <c r="K917" s="48" t="str">
        <f>IF(E917='Hoja de Datos'!$C$7,"", IF(G917="","", -G917))
</f>
        <v/>
      </c>
      <c r="L917" s="44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ht="31.5" customHeight="1">
      <c r="A918" s="40"/>
      <c r="B918" s="44"/>
      <c r="C918" s="44"/>
      <c r="D918" s="44"/>
      <c r="E918" s="44"/>
      <c r="F918" s="45"/>
      <c r="G918" s="49"/>
      <c r="H918" s="49"/>
      <c r="I918" s="47" t="str">
        <f t="shared" si="1"/>
        <v/>
      </c>
      <c r="J918" s="47" t="str">
        <f>IF(E918='Hoja de Datos'!$C$7,-(G918),"")</f>
        <v/>
      </c>
      <c r="K918" s="48" t="str">
        <f>IF(E918='Hoja de Datos'!$C$7,"", IF(G918="","", -G918))
</f>
        <v/>
      </c>
      <c r="L918" s="44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ht="31.5" customHeight="1">
      <c r="A919" s="40"/>
      <c r="B919" s="44"/>
      <c r="C919" s="44"/>
      <c r="D919" s="44"/>
      <c r="E919" s="44"/>
      <c r="F919" s="45"/>
      <c r="G919" s="49"/>
      <c r="H919" s="49"/>
      <c r="I919" s="47" t="str">
        <f t="shared" si="1"/>
        <v/>
      </c>
      <c r="J919" s="47" t="str">
        <f>IF(E919='Hoja de Datos'!$C$7,-(G919),"")</f>
        <v/>
      </c>
      <c r="K919" s="48" t="str">
        <f>IF(E919='Hoja de Datos'!$C$7,"", IF(G919="","", -G919))
</f>
        <v/>
      </c>
      <c r="L919" s="44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ht="31.5" customHeight="1">
      <c r="A920" s="40"/>
      <c r="B920" s="44"/>
      <c r="C920" s="44"/>
      <c r="D920" s="44"/>
      <c r="E920" s="44"/>
      <c r="F920" s="45"/>
      <c r="G920" s="49"/>
      <c r="H920" s="49"/>
      <c r="I920" s="47" t="str">
        <f t="shared" si="1"/>
        <v/>
      </c>
      <c r="J920" s="47" t="str">
        <f>IF(E920='Hoja de Datos'!$C$7,-(G920),"")</f>
        <v/>
      </c>
      <c r="K920" s="48" t="str">
        <f>IF(E920='Hoja de Datos'!$C$7,"", IF(G920="","", -G920))
</f>
        <v/>
      </c>
      <c r="L920" s="44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ht="31.5" customHeight="1">
      <c r="A921" s="40"/>
      <c r="B921" s="44"/>
      <c r="C921" s="44"/>
      <c r="D921" s="44"/>
      <c r="E921" s="44"/>
      <c r="F921" s="45"/>
      <c r="G921" s="49"/>
      <c r="H921" s="49"/>
      <c r="I921" s="47" t="str">
        <f t="shared" si="1"/>
        <v/>
      </c>
      <c r="J921" s="47" t="str">
        <f>IF(E921='Hoja de Datos'!$C$7,-(G921),"")</f>
        <v/>
      </c>
      <c r="K921" s="48" t="str">
        <f>IF(E921='Hoja de Datos'!$C$7,"", IF(G921="","", -G921))
</f>
        <v/>
      </c>
      <c r="L921" s="44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ht="31.5" customHeight="1">
      <c r="A922" s="40"/>
      <c r="B922" s="44"/>
      <c r="C922" s="44"/>
      <c r="D922" s="44"/>
      <c r="E922" s="44"/>
      <c r="F922" s="45"/>
      <c r="G922" s="49"/>
      <c r="H922" s="49"/>
      <c r="I922" s="47" t="str">
        <f t="shared" si="1"/>
        <v/>
      </c>
      <c r="J922" s="47" t="str">
        <f>IF(E922='Hoja de Datos'!$C$7,-(G922),"")</f>
        <v/>
      </c>
      <c r="K922" s="48" t="str">
        <f>IF(E922='Hoja de Datos'!$C$7,"", IF(G922="","", -G922))
</f>
        <v/>
      </c>
      <c r="L922" s="44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ht="31.5" customHeight="1">
      <c r="A923" s="40"/>
      <c r="B923" s="44"/>
      <c r="C923" s="44"/>
      <c r="D923" s="44"/>
      <c r="E923" s="44"/>
      <c r="F923" s="45"/>
      <c r="G923" s="49"/>
      <c r="H923" s="49"/>
      <c r="I923" s="47" t="str">
        <f t="shared" si="1"/>
        <v/>
      </c>
      <c r="J923" s="47" t="str">
        <f>IF(E923='Hoja de Datos'!$C$7,-(G923),"")</f>
        <v/>
      </c>
      <c r="K923" s="48" t="str">
        <f>IF(E923='Hoja de Datos'!$C$7,"", IF(G923="","", -G923))
</f>
        <v/>
      </c>
      <c r="L923" s="44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ht="31.5" customHeight="1">
      <c r="A924" s="40"/>
      <c r="B924" s="44"/>
      <c r="C924" s="44"/>
      <c r="D924" s="44"/>
      <c r="E924" s="44"/>
      <c r="F924" s="45"/>
      <c r="G924" s="49"/>
      <c r="H924" s="49"/>
      <c r="I924" s="47" t="str">
        <f t="shared" si="1"/>
        <v/>
      </c>
      <c r="J924" s="47" t="str">
        <f>IF(E924='Hoja de Datos'!$C$7,-(G924),"")</f>
        <v/>
      </c>
      <c r="K924" s="48" t="str">
        <f>IF(E924='Hoja de Datos'!$C$7,"", IF(G924="","", -G924))
</f>
        <v/>
      </c>
      <c r="L924" s="44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ht="31.5" customHeight="1">
      <c r="A925" s="40"/>
      <c r="B925" s="44"/>
      <c r="C925" s="44"/>
      <c r="D925" s="44"/>
      <c r="E925" s="44"/>
      <c r="F925" s="45"/>
      <c r="G925" s="49"/>
      <c r="H925" s="49"/>
      <c r="I925" s="47" t="str">
        <f t="shared" si="1"/>
        <v/>
      </c>
      <c r="J925" s="47" t="str">
        <f>IF(E925='Hoja de Datos'!$C$7,-(G925),"")</f>
        <v/>
      </c>
      <c r="K925" s="48" t="str">
        <f>IF(E925='Hoja de Datos'!$C$7,"", IF(G925="","", -G925))
</f>
        <v/>
      </c>
      <c r="L925" s="44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ht="31.5" customHeight="1">
      <c r="A926" s="40"/>
      <c r="B926" s="44"/>
      <c r="C926" s="44"/>
      <c r="D926" s="44"/>
      <c r="E926" s="44"/>
      <c r="F926" s="45"/>
      <c r="G926" s="49"/>
      <c r="H926" s="49"/>
      <c r="I926" s="47" t="str">
        <f t="shared" si="1"/>
        <v/>
      </c>
      <c r="J926" s="47" t="str">
        <f>IF(E926='Hoja de Datos'!$C$7,-(G926),"")</f>
        <v/>
      </c>
      <c r="K926" s="48" t="str">
        <f>IF(E926='Hoja de Datos'!$C$7,"", IF(G926="","", -G926))
</f>
        <v/>
      </c>
      <c r="L926" s="44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ht="31.5" customHeight="1">
      <c r="A927" s="40"/>
      <c r="B927" s="44"/>
      <c r="C927" s="44"/>
      <c r="D927" s="44"/>
      <c r="E927" s="44"/>
      <c r="F927" s="45"/>
      <c r="G927" s="49"/>
      <c r="H927" s="49"/>
      <c r="I927" s="47" t="str">
        <f t="shared" si="1"/>
        <v/>
      </c>
      <c r="J927" s="47" t="str">
        <f>IF(E927='Hoja de Datos'!$C$7,-(G927),"")</f>
        <v/>
      </c>
      <c r="K927" s="48" t="str">
        <f>IF(E927='Hoja de Datos'!$C$7,"", IF(G927="","", -G927))
</f>
        <v/>
      </c>
      <c r="L927" s="44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ht="31.5" customHeight="1">
      <c r="A928" s="40"/>
      <c r="B928" s="44"/>
      <c r="C928" s="44"/>
      <c r="D928" s="44"/>
      <c r="E928" s="44"/>
      <c r="F928" s="45"/>
      <c r="G928" s="49"/>
      <c r="H928" s="49"/>
      <c r="I928" s="47" t="str">
        <f t="shared" si="1"/>
        <v/>
      </c>
      <c r="J928" s="47" t="str">
        <f>IF(E928='Hoja de Datos'!$C$7,-(G928),"")</f>
        <v/>
      </c>
      <c r="K928" s="48" t="str">
        <f>IF(E928='Hoja de Datos'!$C$7,"", IF(G928="","", -G928))
</f>
        <v/>
      </c>
      <c r="L928" s="44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ht="31.5" customHeight="1">
      <c r="A929" s="40"/>
      <c r="B929" s="44"/>
      <c r="C929" s="44"/>
      <c r="D929" s="44"/>
      <c r="E929" s="44"/>
      <c r="F929" s="45"/>
      <c r="G929" s="49"/>
      <c r="H929" s="49"/>
      <c r="I929" s="47" t="str">
        <f t="shared" si="1"/>
        <v/>
      </c>
      <c r="J929" s="47" t="str">
        <f>IF(E929='Hoja de Datos'!$C$7,-(G929),"")</f>
        <v/>
      </c>
      <c r="K929" s="48" t="str">
        <f>IF(E929='Hoja de Datos'!$C$7,"", IF(G929="","", -G929))
</f>
        <v/>
      </c>
      <c r="L929" s="44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ht="31.5" customHeight="1">
      <c r="A930" s="40"/>
      <c r="B930" s="44"/>
      <c r="C930" s="44"/>
      <c r="D930" s="44"/>
      <c r="E930" s="44"/>
      <c r="F930" s="45"/>
      <c r="G930" s="49"/>
      <c r="H930" s="49"/>
      <c r="I930" s="47" t="str">
        <f t="shared" si="1"/>
        <v/>
      </c>
      <c r="J930" s="47" t="str">
        <f>IF(E930='Hoja de Datos'!$C$7,-(G930),"")</f>
        <v/>
      </c>
      <c r="K930" s="48" t="str">
        <f>IF(E930='Hoja de Datos'!$C$7,"", IF(G930="","", -G930))
</f>
        <v/>
      </c>
      <c r="L930" s="44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ht="31.5" customHeight="1">
      <c r="A931" s="40"/>
      <c r="B931" s="44"/>
      <c r="C931" s="44"/>
      <c r="D931" s="44"/>
      <c r="E931" s="44"/>
      <c r="F931" s="45"/>
      <c r="G931" s="49"/>
      <c r="H931" s="49"/>
      <c r="I931" s="47" t="str">
        <f t="shared" si="1"/>
        <v/>
      </c>
      <c r="J931" s="47" t="str">
        <f>IF(E931='Hoja de Datos'!$C$7,-(G931),"")</f>
        <v/>
      </c>
      <c r="K931" s="48" t="str">
        <f>IF(E931='Hoja de Datos'!$C$7,"", IF(G931="","", -G931))
</f>
        <v/>
      </c>
      <c r="L931" s="44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ht="31.5" customHeight="1">
      <c r="A932" s="40"/>
      <c r="B932" s="44"/>
      <c r="C932" s="44"/>
      <c r="D932" s="44"/>
      <c r="E932" s="44"/>
      <c r="F932" s="45"/>
      <c r="G932" s="49"/>
      <c r="H932" s="49"/>
      <c r="I932" s="47" t="str">
        <f t="shared" si="1"/>
        <v/>
      </c>
      <c r="J932" s="47" t="str">
        <f>IF(E932='Hoja de Datos'!$C$7,-(G932),"")</f>
        <v/>
      </c>
      <c r="K932" s="48" t="str">
        <f>IF(E932='Hoja de Datos'!$C$7,"", IF(G932="","", -G932))
</f>
        <v/>
      </c>
      <c r="L932" s="44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ht="31.5" customHeight="1">
      <c r="A933" s="40"/>
      <c r="B933" s="44"/>
      <c r="C933" s="44"/>
      <c r="D933" s="44"/>
      <c r="E933" s="44"/>
      <c r="F933" s="45"/>
      <c r="G933" s="49"/>
      <c r="H933" s="49"/>
      <c r="I933" s="47" t="str">
        <f t="shared" si="1"/>
        <v/>
      </c>
      <c r="J933" s="47" t="str">
        <f>IF(E933='Hoja de Datos'!$C$7,-(G933),"")</f>
        <v/>
      </c>
      <c r="K933" s="48" t="str">
        <f>IF(E933='Hoja de Datos'!$C$7,"", IF(G933="","", -G933))
</f>
        <v/>
      </c>
      <c r="L933" s="44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ht="31.5" customHeight="1">
      <c r="A934" s="40"/>
      <c r="B934" s="44"/>
      <c r="C934" s="44"/>
      <c r="D934" s="44"/>
      <c r="E934" s="44"/>
      <c r="F934" s="45"/>
      <c r="G934" s="49"/>
      <c r="H934" s="49"/>
      <c r="I934" s="47" t="str">
        <f t="shared" si="1"/>
        <v/>
      </c>
      <c r="J934" s="47" t="str">
        <f>IF(E934='Hoja de Datos'!$C$7,-(G934),"")</f>
        <v/>
      </c>
      <c r="K934" s="48" t="str">
        <f>IF(E934='Hoja de Datos'!$C$7,"", IF(G934="","", -G934))
</f>
        <v/>
      </c>
      <c r="L934" s="44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ht="31.5" customHeight="1">
      <c r="A935" s="40"/>
      <c r="B935" s="44"/>
      <c r="C935" s="44"/>
      <c r="D935" s="44"/>
      <c r="E935" s="44"/>
      <c r="F935" s="45"/>
      <c r="G935" s="49"/>
      <c r="H935" s="49"/>
      <c r="I935" s="47" t="str">
        <f t="shared" si="1"/>
        <v/>
      </c>
      <c r="J935" s="47" t="str">
        <f>IF(E935='Hoja de Datos'!$C$7,-(G935),"")</f>
        <v/>
      </c>
      <c r="K935" s="48" t="str">
        <f>IF(E935='Hoja de Datos'!$C$7,"", IF(G935="","", -G935))
</f>
        <v/>
      </c>
      <c r="L935" s="44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ht="31.5" customHeight="1">
      <c r="A936" s="40"/>
      <c r="B936" s="44"/>
      <c r="C936" s="44"/>
      <c r="D936" s="44"/>
      <c r="E936" s="44"/>
      <c r="F936" s="45"/>
      <c r="G936" s="49"/>
      <c r="H936" s="49"/>
      <c r="I936" s="47" t="str">
        <f t="shared" si="1"/>
        <v/>
      </c>
      <c r="J936" s="47" t="str">
        <f>IF(E936='Hoja de Datos'!$C$7,-(G936),"")</f>
        <v/>
      </c>
      <c r="K936" s="48" t="str">
        <f>IF(E936='Hoja de Datos'!$C$7,"", IF(G936="","", -G936))
</f>
        <v/>
      </c>
      <c r="L936" s="44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ht="31.5" customHeight="1">
      <c r="A937" s="40"/>
      <c r="B937" s="44"/>
      <c r="C937" s="44"/>
      <c r="D937" s="44"/>
      <c r="E937" s="44"/>
      <c r="F937" s="45"/>
      <c r="G937" s="49"/>
      <c r="H937" s="49"/>
      <c r="I937" s="47" t="str">
        <f t="shared" si="1"/>
        <v/>
      </c>
      <c r="J937" s="47" t="str">
        <f>IF(E937='Hoja de Datos'!$C$7,-(G937),"")</f>
        <v/>
      </c>
      <c r="K937" s="48" t="str">
        <f>IF(E937='Hoja de Datos'!$C$7,"", IF(G937="","", -G937))
</f>
        <v/>
      </c>
      <c r="L937" s="44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ht="31.5" customHeight="1">
      <c r="A938" s="40"/>
      <c r="B938" s="44"/>
      <c r="C938" s="44"/>
      <c r="D938" s="44"/>
      <c r="E938" s="44"/>
      <c r="F938" s="45"/>
      <c r="G938" s="49"/>
      <c r="H938" s="49"/>
      <c r="I938" s="47" t="str">
        <f t="shared" si="1"/>
        <v/>
      </c>
      <c r="J938" s="47" t="str">
        <f>IF(E938='Hoja de Datos'!$C$7,-(G938),"")</f>
        <v/>
      </c>
      <c r="K938" s="48" t="str">
        <f>IF(E938='Hoja de Datos'!$C$7,"", IF(G938="","", -G938))
</f>
        <v/>
      </c>
      <c r="L938" s="44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ht="31.5" customHeight="1">
      <c r="A939" s="40"/>
      <c r="B939" s="44"/>
      <c r="C939" s="44"/>
      <c r="D939" s="44"/>
      <c r="E939" s="44"/>
      <c r="F939" s="45"/>
      <c r="G939" s="49"/>
      <c r="H939" s="49"/>
      <c r="I939" s="47" t="str">
        <f t="shared" si="1"/>
        <v/>
      </c>
      <c r="J939" s="47" t="str">
        <f>IF(E939='Hoja de Datos'!$C$7,-(G939),"")</f>
        <v/>
      </c>
      <c r="K939" s="48" t="str">
        <f>IF(E939='Hoja de Datos'!$C$7,"", IF(G939="","", -G939))
</f>
        <v/>
      </c>
      <c r="L939" s="44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ht="31.5" customHeight="1">
      <c r="A940" s="40"/>
      <c r="B940" s="44"/>
      <c r="C940" s="44"/>
      <c r="D940" s="44"/>
      <c r="E940" s="44"/>
      <c r="F940" s="45"/>
      <c r="G940" s="49"/>
      <c r="H940" s="49"/>
      <c r="I940" s="47" t="str">
        <f t="shared" si="1"/>
        <v/>
      </c>
      <c r="J940" s="47" t="str">
        <f>IF(E940='Hoja de Datos'!$C$7,-(G940),"")</f>
        <v/>
      </c>
      <c r="K940" s="48" t="str">
        <f>IF(E940='Hoja de Datos'!$C$7,"", IF(G940="","", -G940))
</f>
        <v/>
      </c>
      <c r="L940" s="44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ht="31.5" customHeight="1">
      <c r="A941" s="40"/>
      <c r="B941" s="44"/>
      <c r="C941" s="44"/>
      <c r="D941" s="44"/>
      <c r="E941" s="44"/>
      <c r="F941" s="45"/>
      <c r="G941" s="49"/>
      <c r="H941" s="49"/>
      <c r="I941" s="47" t="str">
        <f t="shared" si="1"/>
        <v/>
      </c>
      <c r="J941" s="47" t="str">
        <f>IF(E941='Hoja de Datos'!$C$7,-(G941),"")</f>
        <v/>
      </c>
      <c r="K941" s="48" t="str">
        <f>IF(E941='Hoja de Datos'!$C$7,"", IF(G941="","", -G941))
</f>
        <v/>
      </c>
      <c r="L941" s="44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ht="31.5" customHeight="1">
      <c r="A942" s="40"/>
      <c r="B942" s="44"/>
      <c r="C942" s="44"/>
      <c r="D942" s="44"/>
      <c r="E942" s="44"/>
      <c r="F942" s="45"/>
      <c r="G942" s="49"/>
      <c r="H942" s="49"/>
      <c r="I942" s="47" t="str">
        <f t="shared" si="1"/>
        <v/>
      </c>
      <c r="J942" s="47" t="str">
        <f>IF(E942='Hoja de Datos'!$C$7,-(G942),"")</f>
        <v/>
      </c>
      <c r="K942" s="48" t="str">
        <f>IF(E942='Hoja de Datos'!$C$7,"", IF(G942="","", -G942))
</f>
        <v/>
      </c>
      <c r="L942" s="44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ht="31.5" customHeight="1">
      <c r="A943" s="40"/>
      <c r="B943" s="44"/>
      <c r="C943" s="44"/>
      <c r="D943" s="44"/>
      <c r="E943" s="44"/>
      <c r="F943" s="45"/>
      <c r="G943" s="49"/>
      <c r="H943" s="49"/>
      <c r="I943" s="47" t="str">
        <f t="shared" si="1"/>
        <v/>
      </c>
      <c r="J943" s="47" t="str">
        <f>IF(E943='Hoja de Datos'!$C$7,-(G943),"")</f>
        <v/>
      </c>
      <c r="K943" s="48" t="str">
        <f>IF(E943='Hoja de Datos'!$C$7,"", IF(G943="","", -G943))
</f>
        <v/>
      </c>
      <c r="L943" s="44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ht="31.5" customHeight="1">
      <c r="A944" s="40"/>
      <c r="B944" s="44"/>
      <c r="C944" s="44"/>
      <c r="D944" s="44"/>
      <c r="E944" s="44"/>
      <c r="F944" s="45"/>
      <c r="G944" s="49"/>
      <c r="H944" s="49"/>
      <c r="I944" s="47" t="str">
        <f t="shared" si="1"/>
        <v/>
      </c>
      <c r="J944" s="47" t="str">
        <f>IF(E944='Hoja de Datos'!$C$7,-(G944),"")</f>
        <v/>
      </c>
      <c r="K944" s="48" t="str">
        <f>IF(E944='Hoja de Datos'!$C$7,"", IF(G944="","", -G944))
</f>
        <v/>
      </c>
      <c r="L944" s="44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ht="31.5" customHeight="1">
      <c r="A945" s="40"/>
      <c r="B945" s="44"/>
      <c r="C945" s="44"/>
      <c r="D945" s="44"/>
      <c r="E945" s="44"/>
      <c r="F945" s="45"/>
      <c r="G945" s="49"/>
      <c r="H945" s="49"/>
      <c r="I945" s="47" t="str">
        <f t="shared" si="1"/>
        <v/>
      </c>
      <c r="J945" s="47" t="str">
        <f>IF(E945='Hoja de Datos'!$C$7,-(G945),"")</f>
        <v/>
      </c>
      <c r="K945" s="48" t="str">
        <f>IF(E945='Hoja de Datos'!$C$7,"", IF(G945="","", -G945))
</f>
        <v/>
      </c>
      <c r="L945" s="44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ht="31.5" customHeight="1">
      <c r="A946" s="40"/>
      <c r="B946" s="44"/>
      <c r="C946" s="44"/>
      <c r="D946" s="44"/>
      <c r="E946" s="44"/>
      <c r="F946" s="45"/>
      <c r="G946" s="49"/>
      <c r="H946" s="49"/>
      <c r="I946" s="47" t="str">
        <f t="shared" si="1"/>
        <v/>
      </c>
      <c r="J946" s="47" t="str">
        <f>IF(E946='Hoja de Datos'!$C$7,-(G946),"")</f>
        <v/>
      </c>
      <c r="K946" s="48" t="str">
        <f>IF(E946='Hoja de Datos'!$C$7,"", IF(G946="","", -G946))
</f>
        <v/>
      </c>
      <c r="L946" s="44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ht="31.5" customHeight="1">
      <c r="A947" s="40"/>
      <c r="B947" s="44"/>
      <c r="C947" s="44"/>
      <c r="D947" s="44"/>
      <c r="E947" s="44"/>
      <c r="F947" s="45"/>
      <c r="G947" s="49"/>
      <c r="H947" s="49"/>
      <c r="I947" s="47" t="str">
        <f t="shared" si="1"/>
        <v/>
      </c>
      <c r="J947" s="47" t="str">
        <f>IF(E947='Hoja de Datos'!$C$7,-(G947),"")</f>
        <v/>
      </c>
      <c r="K947" s="48" t="str">
        <f>IF(E947='Hoja de Datos'!$C$7,"", IF(G947="","", -G947))
</f>
        <v/>
      </c>
      <c r="L947" s="44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ht="31.5" customHeight="1">
      <c r="A948" s="40"/>
      <c r="B948" s="44"/>
      <c r="C948" s="44"/>
      <c r="D948" s="44"/>
      <c r="E948" s="44"/>
      <c r="F948" s="45"/>
      <c r="G948" s="49"/>
      <c r="H948" s="49"/>
      <c r="I948" s="47" t="str">
        <f t="shared" si="1"/>
        <v/>
      </c>
      <c r="J948" s="47" t="str">
        <f>IF(E948='Hoja de Datos'!$C$7,-(G948),"")</f>
        <v/>
      </c>
      <c r="K948" s="48" t="str">
        <f>IF(E948='Hoja de Datos'!$C$7,"", IF(G948="","", -G948))
</f>
        <v/>
      </c>
      <c r="L948" s="44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ht="31.5" customHeight="1">
      <c r="A949" s="40"/>
      <c r="B949" s="44"/>
      <c r="C949" s="44"/>
      <c r="D949" s="44"/>
      <c r="E949" s="44"/>
      <c r="F949" s="45"/>
      <c r="G949" s="49"/>
      <c r="H949" s="49"/>
      <c r="I949" s="47" t="str">
        <f t="shared" si="1"/>
        <v/>
      </c>
      <c r="J949" s="47" t="str">
        <f>IF(E949='Hoja de Datos'!$C$7,-(G949),"")</f>
        <v/>
      </c>
      <c r="K949" s="48" t="str">
        <f>IF(E949='Hoja de Datos'!$C$7,"", IF(G949="","", -G949))
</f>
        <v/>
      </c>
      <c r="L949" s="44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ht="31.5" customHeight="1">
      <c r="A950" s="40"/>
      <c r="B950" s="44"/>
      <c r="C950" s="44"/>
      <c r="D950" s="44"/>
      <c r="E950" s="44"/>
      <c r="F950" s="45"/>
      <c r="G950" s="49"/>
      <c r="H950" s="49"/>
      <c r="I950" s="47" t="str">
        <f t="shared" si="1"/>
        <v/>
      </c>
      <c r="J950" s="47" t="str">
        <f>IF(E950='Hoja de Datos'!$C$7,-(G950),"")</f>
        <v/>
      </c>
      <c r="K950" s="48" t="str">
        <f>IF(E950='Hoja de Datos'!$C$7,"", IF(G950="","", -G950))
</f>
        <v/>
      </c>
      <c r="L950" s="44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ht="31.5" customHeight="1">
      <c r="A951" s="40"/>
      <c r="B951" s="44"/>
      <c r="C951" s="44"/>
      <c r="D951" s="44"/>
      <c r="E951" s="44"/>
      <c r="F951" s="45"/>
      <c r="G951" s="49"/>
      <c r="H951" s="49"/>
      <c r="I951" s="47" t="str">
        <f t="shared" si="1"/>
        <v/>
      </c>
      <c r="J951" s="47" t="str">
        <f>IF(E951='Hoja de Datos'!$C$7,-(G951),"")</f>
        <v/>
      </c>
      <c r="K951" s="48" t="str">
        <f>IF(E951='Hoja de Datos'!$C$7,"", IF(G951="","", -G951))
</f>
        <v/>
      </c>
      <c r="L951" s="44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ht="31.5" customHeight="1">
      <c r="A952" s="40"/>
      <c r="B952" s="44"/>
      <c r="C952" s="44"/>
      <c r="D952" s="44"/>
      <c r="E952" s="44"/>
      <c r="F952" s="45"/>
      <c r="G952" s="49"/>
      <c r="H952" s="49"/>
      <c r="I952" s="47" t="str">
        <f t="shared" si="1"/>
        <v/>
      </c>
      <c r="J952" s="47" t="str">
        <f>IF(E952='Hoja de Datos'!$C$7,-(G952),"")</f>
        <v/>
      </c>
      <c r="K952" s="48" t="str">
        <f>IF(E952='Hoja de Datos'!$C$7,"", IF(G952="","", -G952))
</f>
        <v/>
      </c>
      <c r="L952" s="44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ht="31.5" customHeight="1">
      <c r="A953" s="40"/>
      <c r="B953" s="44"/>
      <c r="C953" s="44"/>
      <c r="D953" s="44"/>
      <c r="E953" s="44"/>
      <c r="F953" s="45"/>
      <c r="G953" s="49"/>
      <c r="H953" s="49"/>
      <c r="I953" s="47" t="str">
        <f t="shared" si="1"/>
        <v/>
      </c>
      <c r="J953" s="47" t="str">
        <f>IF(E953='Hoja de Datos'!$C$7,-(G953),"")</f>
        <v/>
      </c>
      <c r="K953" s="48" t="str">
        <f>IF(E953='Hoja de Datos'!$C$7,"", IF(G953="","", -G953))
</f>
        <v/>
      </c>
      <c r="L953" s="44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ht="31.5" customHeight="1">
      <c r="A954" s="40"/>
      <c r="B954" s="44"/>
      <c r="C954" s="44"/>
      <c r="D954" s="44"/>
      <c r="E954" s="44"/>
      <c r="F954" s="45"/>
      <c r="G954" s="49"/>
      <c r="H954" s="49"/>
      <c r="I954" s="47" t="str">
        <f t="shared" si="1"/>
        <v/>
      </c>
      <c r="J954" s="47" t="str">
        <f>IF(E954='Hoja de Datos'!$C$7,-(G954),"")</f>
        <v/>
      </c>
      <c r="K954" s="48" t="str">
        <f>IF(E954='Hoja de Datos'!$C$7,"", IF(G954="","", -G954))
</f>
        <v/>
      </c>
      <c r="L954" s="44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ht="31.5" customHeight="1">
      <c r="A955" s="40"/>
      <c r="B955" s="44"/>
      <c r="C955" s="44"/>
      <c r="D955" s="44"/>
      <c r="E955" s="44"/>
      <c r="F955" s="45"/>
      <c r="G955" s="49"/>
      <c r="H955" s="49"/>
      <c r="I955" s="47" t="str">
        <f t="shared" si="1"/>
        <v/>
      </c>
      <c r="J955" s="47" t="str">
        <f>IF(E955='Hoja de Datos'!$C$7,-(G955),"")</f>
        <v/>
      </c>
      <c r="K955" s="48" t="str">
        <f>IF(E955='Hoja de Datos'!$C$7,"", IF(G955="","", -G955))
</f>
        <v/>
      </c>
      <c r="L955" s="44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ht="31.5" customHeight="1">
      <c r="A956" s="40"/>
      <c r="B956" s="44"/>
      <c r="C956" s="44"/>
      <c r="D956" s="44"/>
      <c r="E956" s="44"/>
      <c r="F956" s="45"/>
      <c r="G956" s="49"/>
      <c r="H956" s="49"/>
      <c r="I956" s="47" t="str">
        <f t="shared" si="1"/>
        <v/>
      </c>
      <c r="J956" s="47" t="str">
        <f>IF(E956='Hoja de Datos'!$C$7,-(G956),"")</f>
        <v/>
      </c>
      <c r="K956" s="48" t="str">
        <f>IF(E956='Hoja de Datos'!$C$7,"", IF(G956="","", -G956))
</f>
        <v/>
      </c>
      <c r="L956" s="44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ht="31.5" customHeight="1">
      <c r="A957" s="40"/>
      <c r="B957" s="44"/>
      <c r="C957" s="44"/>
      <c r="D957" s="44"/>
      <c r="E957" s="44"/>
      <c r="F957" s="45"/>
      <c r="G957" s="49"/>
      <c r="H957" s="49"/>
      <c r="I957" s="47" t="str">
        <f t="shared" si="1"/>
        <v/>
      </c>
      <c r="J957" s="47" t="str">
        <f>IF(E957='Hoja de Datos'!$C$7,-(G957),"")</f>
        <v/>
      </c>
      <c r="K957" s="48" t="str">
        <f>IF(E957='Hoja de Datos'!$C$7,"", IF(G957="","", -G957))
</f>
        <v/>
      </c>
      <c r="L957" s="44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ht="31.5" customHeight="1">
      <c r="A958" s="40"/>
      <c r="B958" s="44"/>
      <c r="C958" s="44"/>
      <c r="D958" s="44"/>
      <c r="E958" s="44"/>
      <c r="F958" s="45"/>
      <c r="G958" s="49"/>
      <c r="H958" s="49"/>
      <c r="I958" s="47" t="str">
        <f t="shared" si="1"/>
        <v/>
      </c>
      <c r="J958" s="47" t="str">
        <f>IF(E958='Hoja de Datos'!$C$7,-(G958),"")</f>
        <v/>
      </c>
      <c r="K958" s="48" t="str">
        <f>IF(E958='Hoja de Datos'!$C$7,"", IF(G958="","", -G958))
</f>
        <v/>
      </c>
      <c r="L958" s="44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ht="31.5" customHeight="1">
      <c r="A959" s="40"/>
      <c r="B959" s="44"/>
      <c r="C959" s="44"/>
      <c r="D959" s="44"/>
      <c r="E959" s="44"/>
      <c r="F959" s="45"/>
      <c r="G959" s="49"/>
      <c r="H959" s="49"/>
      <c r="I959" s="47" t="str">
        <f t="shared" si="1"/>
        <v/>
      </c>
      <c r="J959" s="47" t="str">
        <f>IF(E959='Hoja de Datos'!$C$7,-(G959),"")</f>
        <v/>
      </c>
      <c r="K959" s="48" t="str">
        <f>IF(E959='Hoja de Datos'!$C$7,"", IF(G959="","", -G959))
</f>
        <v/>
      </c>
      <c r="L959" s="44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ht="31.5" customHeight="1">
      <c r="A960" s="40"/>
      <c r="B960" s="44"/>
      <c r="C960" s="44"/>
      <c r="D960" s="44"/>
      <c r="E960" s="44"/>
      <c r="F960" s="45"/>
      <c r="G960" s="49"/>
      <c r="H960" s="49"/>
      <c r="I960" s="47" t="str">
        <f t="shared" si="1"/>
        <v/>
      </c>
      <c r="J960" s="47" t="str">
        <f>IF(E960='Hoja de Datos'!$C$7,-(G960),"")</f>
        <v/>
      </c>
      <c r="K960" s="48" t="str">
        <f>IF(E960='Hoja de Datos'!$C$7,"", IF(G960="","", -G960))
</f>
        <v/>
      </c>
      <c r="L960" s="44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ht="31.5" customHeight="1">
      <c r="A961" s="40"/>
      <c r="B961" s="44"/>
      <c r="C961" s="44"/>
      <c r="D961" s="44"/>
      <c r="E961" s="44"/>
      <c r="F961" s="45"/>
      <c r="G961" s="49"/>
      <c r="H961" s="49"/>
      <c r="I961" s="47" t="str">
        <f t="shared" si="1"/>
        <v/>
      </c>
      <c r="J961" s="47" t="str">
        <f>IF(E961='Hoja de Datos'!$C$7,-(G961),"")</f>
        <v/>
      </c>
      <c r="K961" s="48" t="str">
        <f>IF(E961='Hoja de Datos'!$C$7,"", IF(G961="","", -G961))
</f>
        <v/>
      </c>
      <c r="L961" s="44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ht="31.5" customHeight="1">
      <c r="A962" s="40"/>
      <c r="B962" s="44"/>
      <c r="C962" s="44"/>
      <c r="D962" s="44"/>
      <c r="E962" s="44"/>
      <c r="F962" s="45"/>
      <c r="G962" s="49"/>
      <c r="H962" s="49"/>
      <c r="I962" s="47" t="str">
        <f t="shared" si="1"/>
        <v/>
      </c>
      <c r="J962" s="47" t="str">
        <f>IF(E962='Hoja de Datos'!$C$7,-(G962),"")</f>
        <v/>
      </c>
      <c r="K962" s="48" t="str">
        <f>IF(E962='Hoja de Datos'!$C$7,"", IF(G962="","", -G962))
</f>
        <v/>
      </c>
      <c r="L962" s="44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ht="31.5" customHeight="1">
      <c r="A963" s="40"/>
      <c r="B963" s="44"/>
      <c r="C963" s="44"/>
      <c r="D963" s="44"/>
      <c r="E963" s="44"/>
      <c r="F963" s="45"/>
      <c r="G963" s="49"/>
      <c r="H963" s="49"/>
      <c r="I963" s="47" t="str">
        <f t="shared" si="1"/>
        <v/>
      </c>
      <c r="J963" s="47" t="str">
        <f>IF(E963='Hoja de Datos'!$C$7,-(G963),"")</f>
        <v/>
      </c>
      <c r="K963" s="48" t="str">
        <f>IF(E963='Hoja de Datos'!$C$7,"", IF(G963="","", -G963))
</f>
        <v/>
      </c>
      <c r="L963" s="44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ht="31.5" customHeight="1">
      <c r="A964" s="40"/>
      <c r="B964" s="44"/>
      <c r="C964" s="44"/>
      <c r="D964" s="44"/>
      <c r="E964" s="44"/>
      <c r="F964" s="45"/>
      <c r="G964" s="49"/>
      <c r="H964" s="49"/>
      <c r="I964" s="47" t="str">
        <f t="shared" si="1"/>
        <v/>
      </c>
      <c r="J964" s="47" t="str">
        <f>IF(E964='Hoja de Datos'!$C$7,-(G964),"")</f>
        <v/>
      </c>
      <c r="K964" s="48" t="str">
        <f>IF(E964='Hoja de Datos'!$C$7,"", IF(G964="","", -G964))
</f>
        <v/>
      </c>
      <c r="L964" s="44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ht="31.5" customHeight="1">
      <c r="A965" s="40"/>
      <c r="B965" s="44"/>
      <c r="C965" s="44"/>
      <c r="D965" s="44"/>
      <c r="E965" s="44"/>
      <c r="F965" s="45"/>
      <c r="G965" s="49"/>
      <c r="H965" s="49"/>
      <c r="I965" s="47" t="str">
        <f t="shared" si="1"/>
        <v/>
      </c>
      <c r="J965" s="47" t="str">
        <f>IF(E965='Hoja de Datos'!$C$7,-(G965),"")</f>
        <v/>
      </c>
      <c r="K965" s="48" t="str">
        <f>IF(E965='Hoja de Datos'!$C$7,"", IF(G965="","", -G965))
</f>
        <v/>
      </c>
      <c r="L965" s="44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ht="31.5" customHeight="1">
      <c r="A966" s="40"/>
      <c r="B966" s="44"/>
      <c r="C966" s="44"/>
      <c r="D966" s="44"/>
      <c r="E966" s="44"/>
      <c r="F966" s="45"/>
      <c r="G966" s="49"/>
      <c r="H966" s="49"/>
      <c r="I966" s="47" t="str">
        <f t="shared" si="1"/>
        <v/>
      </c>
      <c r="J966" s="47" t="str">
        <f>IF(E966='Hoja de Datos'!$C$7,-(G966),"")</f>
        <v/>
      </c>
      <c r="K966" s="48" t="str">
        <f>IF(E966='Hoja de Datos'!$C$7,"", IF(G966="","", -G966))
</f>
        <v/>
      </c>
      <c r="L966" s="44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ht="31.5" customHeight="1">
      <c r="A967" s="40"/>
      <c r="B967" s="44"/>
      <c r="C967" s="44"/>
      <c r="D967" s="44"/>
      <c r="E967" s="44"/>
      <c r="F967" s="45"/>
      <c r="G967" s="49"/>
      <c r="H967" s="49"/>
      <c r="I967" s="47" t="str">
        <f t="shared" si="1"/>
        <v/>
      </c>
      <c r="J967" s="47" t="str">
        <f>IF(E967='Hoja de Datos'!$C$7,-(G967),"")</f>
        <v/>
      </c>
      <c r="K967" s="48" t="str">
        <f>IF(E967='Hoja de Datos'!$C$7,"", IF(G967="","", -G967))
</f>
        <v/>
      </c>
      <c r="L967" s="44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ht="31.5" customHeight="1">
      <c r="A968" s="40"/>
      <c r="B968" s="44"/>
      <c r="C968" s="44"/>
      <c r="D968" s="44"/>
      <c r="E968" s="44"/>
      <c r="F968" s="45"/>
      <c r="G968" s="49"/>
      <c r="H968" s="49"/>
      <c r="I968" s="47" t="str">
        <f t="shared" si="1"/>
        <v/>
      </c>
      <c r="J968" s="47" t="str">
        <f>IF(E968='Hoja de Datos'!$C$7,-(G968),"")</f>
        <v/>
      </c>
      <c r="K968" s="48" t="str">
        <f>IF(E968='Hoja de Datos'!$C$7,"", IF(G968="","", -G968))
</f>
        <v/>
      </c>
      <c r="L968" s="44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ht="31.5" customHeight="1">
      <c r="A969" s="40"/>
      <c r="B969" s="44"/>
      <c r="C969" s="44"/>
      <c r="D969" s="44"/>
      <c r="E969" s="44"/>
      <c r="F969" s="45"/>
      <c r="G969" s="49"/>
      <c r="H969" s="49"/>
      <c r="I969" s="47" t="str">
        <f t="shared" si="1"/>
        <v/>
      </c>
      <c r="J969" s="47" t="str">
        <f>IF(E969='Hoja de Datos'!$C$7,-(G969),"")</f>
        <v/>
      </c>
      <c r="K969" s="48" t="str">
        <f>IF(E969='Hoja de Datos'!$C$7,"", IF(G969="","", -G969))
</f>
        <v/>
      </c>
      <c r="L969" s="44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ht="31.5" customHeight="1">
      <c r="A970" s="40"/>
      <c r="B970" s="44"/>
      <c r="C970" s="44"/>
      <c r="D970" s="44"/>
      <c r="E970" s="44"/>
      <c r="F970" s="45"/>
      <c r="G970" s="49"/>
      <c r="H970" s="49"/>
      <c r="I970" s="47" t="str">
        <f t="shared" si="1"/>
        <v/>
      </c>
      <c r="J970" s="47" t="str">
        <f>IF(E970='Hoja de Datos'!$C$7,-(G970),"")</f>
        <v/>
      </c>
      <c r="K970" s="48" t="str">
        <f>IF(E970='Hoja de Datos'!$C$7,"", IF(G970="","", -G970))
</f>
        <v/>
      </c>
      <c r="L970" s="44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ht="31.5" customHeight="1">
      <c r="A971" s="40"/>
      <c r="B971" s="44"/>
      <c r="C971" s="44"/>
      <c r="D971" s="44"/>
      <c r="E971" s="44"/>
      <c r="F971" s="45"/>
      <c r="G971" s="49"/>
      <c r="H971" s="49"/>
      <c r="I971" s="47" t="str">
        <f t="shared" si="1"/>
        <v/>
      </c>
      <c r="J971" s="47" t="str">
        <f>IF(E971='Hoja de Datos'!$C$7,-(G971),"")</f>
        <v/>
      </c>
      <c r="K971" s="48" t="str">
        <f>IF(E971='Hoja de Datos'!$C$7,"", IF(G971="","", -G971))
</f>
        <v/>
      </c>
      <c r="L971" s="44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ht="31.5" customHeight="1">
      <c r="A972" s="40"/>
      <c r="B972" s="44"/>
      <c r="C972" s="44"/>
      <c r="D972" s="44"/>
      <c r="E972" s="44"/>
      <c r="F972" s="45"/>
      <c r="G972" s="49"/>
      <c r="H972" s="49"/>
      <c r="I972" s="47" t="str">
        <f t="shared" si="1"/>
        <v/>
      </c>
      <c r="J972" s="47" t="str">
        <f>IF(E972='Hoja de Datos'!$C$7,-(G972),"")</f>
        <v/>
      </c>
      <c r="K972" s="48" t="str">
        <f>IF(E972='Hoja de Datos'!$C$7,"", IF(G972="","", -G972))
</f>
        <v/>
      </c>
      <c r="L972" s="44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ht="31.5" customHeight="1">
      <c r="A973" s="40"/>
      <c r="B973" s="44"/>
      <c r="C973" s="44"/>
      <c r="D973" s="44"/>
      <c r="E973" s="44"/>
      <c r="F973" s="45"/>
      <c r="G973" s="49"/>
      <c r="H973" s="49"/>
      <c r="I973" s="47" t="str">
        <f t="shared" si="1"/>
        <v/>
      </c>
      <c r="J973" s="47" t="str">
        <f>IF(E973='Hoja de Datos'!$C$7,-(G973),"")</f>
        <v/>
      </c>
      <c r="K973" s="48" t="str">
        <f>IF(E973='Hoja de Datos'!$C$7,"", IF(G973="","", -G973))
</f>
        <v/>
      </c>
      <c r="L973" s="44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ht="31.5" customHeight="1">
      <c r="A974" s="40"/>
      <c r="B974" s="44"/>
      <c r="C974" s="44"/>
      <c r="D974" s="44"/>
      <c r="E974" s="44"/>
      <c r="F974" s="45"/>
      <c r="G974" s="49"/>
      <c r="H974" s="49"/>
      <c r="I974" s="47" t="str">
        <f t="shared" si="1"/>
        <v/>
      </c>
      <c r="J974" s="47" t="str">
        <f>IF(E974='Hoja de Datos'!$C$7,-(G974),"")</f>
        <v/>
      </c>
      <c r="K974" s="48" t="str">
        <f>IF(E974='Hoja de Datos'!$C$7,"", IF(G974="","", -G974))
</f>
        <v/>
      </c>
      <c r="L974" s="44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ht="31.5" customHeight="1">
      <c r="A975" s="40"/>
      <c r="B975" s="44"/>
      <c r="C975" s="44"/>
      <c r="D975" s="44"/>
      <c r="E975" s="44"/>
      <c r="F975" s="45"/>
      <c r="G975" s="49"/>
      <c r="H975" s="49"/>
      <c r="I975" s="47" t="str">
        <f t="shared" si="1"/>
        <v/>
      </c>
      <c r="J975" s="47" t="str">
        <f>IF(E975='Hoja de Datos'!$C$7,-(G975),"")</f>
        <v/>
      </c>
      <c r="K975" s="48" t="str">
        <f>IF(E975='Hoja de Datos'!$C$7,"", IF(G975="","", -G975))
</f>
        <v/>
      </c>
      <c r="L975" s="44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ht="31.5" customHeight="1">
      <c r="A976" s="40"/>
      <c r="B976" s="44"/>
      <c r="C976" s="44"/>
      <c r="D976" s="44"/>
      <c r="E976" s="44"/>
      <c r="F976" s="45"/>
      <c r="G976" s="49"/>
      <c r="H976" s="49"/>
      <c r="I976" s="47" t="str">
        <f t="shared" si="1"/>
        <v/>
      </c>
      <c r="J976" s="47" t="str">
        <f>IF(E976='Hoja de Datos'!$C$7,-(G976),"")</f>
        <v/>
      </c>
      <c r="K976" s="48" t="str">
        <f>IF(E976='Hoja de Datos'!$C$7,"", IF(G976="","", -G976))
</f>
        <v/>
      </c>
      <c r="L976" s="44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ht="31.5" customHeight="1">
      <c r="A977" s="40"/>
      <c r="B977" s="44"/>
      <c r="C977" s="44"/>
      <c r="D977" s="44"/>
      <c r="E977" s="44"/>
      <c r="F977" s="45"/>
      <c r="G977" s="49"/>
      <c r="H977" s="49"/>
      <c r="I977" s="47" t="str">
        <f t="shared" si="1"/>
        <v/>
      </c>
      <c r="J977" s="47" t="str">
        <f>IF(E977='Hoja de Datos'!$C$7,-(G977),"")</f>
        <v/>
      </c>
      <c r="K977" s="48" t="str">
        <f>IF(E977='Hoja de Datos'!$C$7,"", IF(G977="","", -G977))
</f>
        <v/>
      </c>
      <c r="L977" s="44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ht="31.5" customHeight="1">
      <c r="A978" s="40"/>
      <c r="B978" s="44"/>
      <c r="C978" s="44"/>
      <c r="D978" s="44"/>
      <c r="E978" s="44"/>
      <c r="F978" s="45"/>
      <c r="G978" s="49"/>
      <c r="H978" s="49"/>
      <c r="I978" s="47" t="str">
        <f t="shared" si="1"/>
        <v/>
      </c>
      <c r="J978" s="47" t="str">
        <f>IF(E978='Hoja de Datos'!$C$7,-(G978),"")</f>
        <v/>
      </c>
      <c r="K978" s="48" t="str">
        <f>IF(E978='Hoja de Datos'!$C$7,"", IF(G978="","", -G978))
</f>
        <v/>
      </c>
      <c r="L978" s="44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ht="31.5" customHeight="1">
      <c r="A979" s="40"/>
      <c r="B979" s="44"/>
      <c r="C979" s="44"/>
      <c r="D979" s="44"/>
      <c r="E979" s="44"/>
      <c r="F979" s="45"/>
      <c r="G979" s="49"/>
      <c r="H979" s="49"/>
      <c r="I979" s="47" t="str">
        <f t="shared" si="1"/>
        <v/>
      </c>
      <c r="J979" s="47" t="str">
        <f>IF(E979='Hoja de Datos'!$C$7,-(G979),"")</f>
        <v/>
      </c>
      <c r="K979" s="48" t="str">
        <f>IF(E979='Hoja de Datos'!$C$7,"", IF(G979="","", -G979))
</f>
        <v/>
      </c>
      <c r="L979" s="44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ht="31.5" customHeight="1">
      <c r="A980" s="40"/>
      <c r="B980" s="44"/>
      <c r="C980" s="44"/>
      <c r="D980" s="44"/>
      <c r="E980" s="44"/>
      <c r="F980" s="45"/>
      <c r="G980" s="49"/>
      <c r="H980" s="49"/>
      <c r="I980" s="47" t="str">
        <f t="shared" si="1"/>
        <v/>
      </c>
      <c r="J980" s="47" t="str">
        <f>IF(E980='Hoja de Datos'!$C$7,-(G980),"")</f>
        <v/>
      </c>
      <c r="K980" s="48" t="str">
        <f>IF(E980='Hoja de Datos'!$C$7,"", IF(G980="","", -G980))
</f>
        <v/>
      </c>
      <c r="L980" s="44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ht="31.5" customHeight="1">
      <c r="A981" s="40"/>
      <c r="B981" s="44"/>
      <c r="C981" s="44"/>
      <c r="D981" s="44"/>
      <c r="E981" s="44"/>
      <c r="F981" s="45"/>
      <c r="G981" s="49"/>
      <c r="H981" s="49"/>
      <c r="I981" s="47" t="str">
        <f t="shared" si="1"/>
        <v/>
      </c>
      <c r="J981" s="47" t="str">
        <f>IF(E981='Hoja de Datos'!$C$7,-(G981),"")</f>
        <v/>
      </c>
      <c r="K981" s="48" t="str">
        <f>IF(E981='Hoja de Datos'!$C$7,"", IF(G981="","", -G981))
</f>
        <v/>
      </c>
      <c r="L981" s="44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ht="31.5" customHeight="1">
      <c r="A982" s="40"/>
      <c r="B982" s="44"/>
      <c r="C982" s="44"/>
      <c r="D982" s="44"/>
      <c r="E982" s="44"/>
      <c r="F982" s="45"/>
      <c r="G982" s="49"/>
      <c r="H982" s="49"/>
      <c r="I982" s="47" t="str">
        <f t="shared" si="1"/>
        <v/>
      </c>
      <c r="J982" s="47" t="str">
        <f>IF(E982='Hoja de Datos'!$C$7,-(G982),"")</f>
        <v/>
      </c>
      <c r="K982" s="48" t="str">
        <f>IF(E982='Hoja de Datos'!$C$7,"", IF(G982="","", -G982))
</f>
        <v/>
      </c>
      <c r="L982" s="44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ht="31.5" customHeight="1">
      <c r="A983" s="40"/>
      <c r="B983" s="44"/>
      <c r="C983" s="44"/>
      <c r="D983" s="44"/>
      <c r="E983" s="44"/>
      <c r="F983" s="45"/>
      <c r="G983" s="49"/>
      <c r="H983" s="49"/>
      <c r="I983" s="47" t="str">
        <f t="shared" si="1"/>
        <v/>
      </c>
      <c r="J983" s="47" t="str">
        <f>IF(E983='Hoja de Datos'!$C$7,-(G983),"")</f>
        <v/>
      </c>
      <c r="K983" s="48" t="str">
        <f>IF(E983='Hoja de Datos'!$C$7,"", IF(G983="","", -G983))
</f>
        <v/>
      </c>
      <c r="L983" s="44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ht="31.5" customHeight="1">
      <c r="A984" s="40"/>
      <c r="B984" s="44"/>
      <c r="C984" s="44"/>
      <c r="D984" s="44"/>
      <c r="E984" s="44"/>
      <c r="F984" s="45"/>
      <c r="G984" s="49"/>
      <c r="H984" s="49"/>
      <c r="I984" s="47" t="str">
        <f t="shared" si="1"/>
        <v/>
      </c>
      <c r="J984" s="47" t="str">
        <f>IF(E984='Hoja de Datos'!$C$7,-(G984),"")</f>
        <v/>
      </c>
      <c r="K984" s="48" t="str">
        <f>IF(E984='Hoja de Datos'!$C$7,"", IF(G984="","", -G984))
</f>
        <v/>
      </c>
      <c r="L984" s="44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ht="31.5" customHeight="1">
      <c r="A985" s="40"/>
      <c r="B985" s="44"/>
      <c r="C985" s="44"/>
      <c r="D985" s="44"/>
      <c r="E985" s="44"/>
      <c r="F985" s="45"/>
      <c r="G985" s="49"/>
      <c r="H985" s="49"/>
      <c r="I985" s="47" t="str">
        <f t="shared" si="1"/>
        <v/>
      </c>
      <c r="J985" s="47" t="str">
        <f>IF(E985='Hoja de Datos'!$C$7,-(G985),"")</f>
        <v/>
      </c>
      <c r="K985" s="48" t="str">
        <f>IF(E985='Hoja de Datos'!$C$7,"", IF(G985="","", -G985))
</f>
        <v/>
      </c>
      <c r="L985" s="44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ht="31.5" customHeight="1">
      <c r="A986" s="40"/>
      <c r="B986" s="44"/>
      <c r="C986" s="44"/>
      <c r="D986" s="44"/>
      <c r="E986" s="44"/>
      <c r="F986" s="45"/>
      <c r="G986" s="49"/>
      <c r="H986" s="49"/>
      <c r="I986" s="47" t="str">
        <f t="shared" si="1"/>
        <v/>
      </c>
      <c r="J986" s="47" t="str">
        <f>IF(E986='Hoja de Datos'!$C$7,-(G986),"")</f>
        <v/>
      </c>
      <c r="K986" s="48" t="str">
        <f>IF(E986='Hoja de Datos'!$C$7,"", IF(G986="","", -G986))
</f>
        <v/>
      </c>
      <c r="L986" s="44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ht="31.5" customHeight="1">
      <c r="A987" s="40"/>
      <c r="B987" s="44"/>
      <c r="C987" s="44"/>
      <c r="D987" s="44"/>
      <c r="E987" s="44"/>
      <c r="F987" s="45"/>
      <c r="G987" s="49"/>
      <c r="H987" s="49"/>
      <c r="I987" s="47" t="str">
        <f t="shared" si="1"/>
        <v/>
      </c>
      <c r="J987" s="47" t="str">
        <f>IF(E987='Hoja de Datos'!$C$7,-(G987),"")</f>
        <v/>
      </c>
      <c r="K987" s="48" t="str">
        <f>IF(E987='Hoja de Datos'!$C$7,"", IF(G987="","", -G987))
</f>
        <v/>
      </c>
      <c r="L987" s="44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ht="31.5" customHeight="1">
      <c r="A988" s="40"/>
      <c r="B988" s="44"/>
      <c r="C988" s="44"/>
      <c r="D988" s="44"/>
      <c r="E988" s="44"/>
      <c r="F988" s="45"/>
      <c r="G988" s="49"/>
      <c r="H988" s="49"/>
      <c r="I988" s="47" t="str">
        <f t="shared" si="1"/>
        <v/>
      </c>
      <c r="J988" s="47" t="str">
        <f>IF(E988='Hoja de Datos'!$C$7,-(G988),"")</f>
        <v/>
      </c>
      <c r="K988" s="48" t="str">
        <f>IF(E988='Hoja de Datos'!$C$7,"", IF(G988="","", -G988))
</f>
        <v/>
      </c>
      <c r="L988" s="44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ht="31.5" customHeight="1">
      <c r="A989" s="40"/>
      <c r="B989" s="44"/>
      <c r="C989" s="44"/>
      <c r="D989" s="44"/>
      <c r="E989" s="44"/>
      <c r="F989" s="45"/>
      <c r="G989" s="49"/>
      <c r="H989" s="49"/>
      <c r="I989" s="47" t="str">
        <f t="shared" si="1"/>
        <v/>
      </c>
      <c r="J989" s="47" t="str">
        <f>IF(E989='Hoja de Datos'!$C$7,-(G989),"")</f>
        <v/>
      </c>
      <c r="K989" s="48" t="str">
        <f>IF(E989='Hoja de Datos'!$C$7,"", IF(G989="","", -G989))
</f>
        <v/>
      </c>
      <c r="L989" s="44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ht="31.5" customHeight="1">
      <c r="A990" s="40"/>
      <c r="B990" s="44"/>
      <c r="C990" s="44"/>
      <c r="D990" s="44"/>
      <c r="E990" s="44"/>
      <c r="F990" s="45"/>
      <c r="G990" s="49"/>
      <c r="H990" s="49"/>
      <c r="I990" s="47" t="str">
        <f t="shared" si="1"/>
        <v/>
      </c>
      <c r="J990" s="47" t="str">
        <f>IF(E990='Hoja de Datos'!$C$7,-(G990),"")</f>
        <v/>
      </c>
      <c r="K990" s="48" t="str">
        <f>IF(E990='Hoja de Datos'!$C$7,"", IF(G990="","", -G990))
</f>
        <v/>
      </c>
      <c r="L990" s="44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ht="31.5" customHeight="1">
      <c r="A991" s="40"/>
      <c r="B991" s="44"/>
      <c r="C991" s="44"/>
      <c r="D991" s="44"/>
      <c r="E991" s="44"/>
      <c r="F991" s="45"/>
      <c r="G991" s="49"/>
      <c r="H991" s="49"/>
      <c r="I991" s="47" t="str">
        <f t="shared" si="1"/>
        <v/>
      </c>
      <c r="J991" s="47" t="str">
        <f>IF(E991='Hoja de Datos'!$C$7,-(G991),"")</f>
        <v/>
      </c>
      <c r="K991" s="48" t="str">
        <f>IF(E991='Hoja de Datos'!$C$7,"", IF(G991="","", -G991))
</f>
        <v/>
      </c>
      <c r="L991" s="44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ht="31.5" customHeight="1">
      <c r="A992" s="40"/>
      <c r="B992" s="44"/>
      <c r="C992" s="44"/>
      <c r="D992" s="44"/>
      <c r="E992" s="44"/>
      <c r="F992" s="45"/>
      <c r="G992" s="49"/>
      <c r="H992" s="49"/>
      <c r="I992" s="47" t="str">
        <f t="shared" si="1"/>
        <v/>
      </c>
      <c r="J992" s="47" t="str">
        <f>IF(E992='Hoja de Datos'!$C$7,-(G992),"")</f>
        <v/>
      </c>
      <c r="K992" s="48" t="str">
        <f>IF(E992='Hoja de Datos'!$C$7,"", IF(G992="","", -G992))
</f>
        <v/>
      </c>
      <c r="L992" s="44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ht="31.5" customHeight="1">
      <c r="A993" s="40"/>
      <c r="B993" s="44"/>
      <c r="C993" s="44"/>
      <c r="D993" s="44"/>
      <c r="E993" s="44"/>
      <c r="F993" s="45"/>
      <c r="G993" s="49"/>
      <c r="H993" s="49"/>
      <c r="I993" s="47" t="str">
        <f t="shared" si="1"/>
        <v/>
      </c>
      <c r="J993" s="47" t="str">
        <f>IF(E993='Hoja de Datos'!$C$7,-(G993),"")</f>
        <v/>
      </c>
      <c r="K993" s="48" t="str">
        <f>IF(E993='Hoja de Datos'!$C$7,"", IF(G993="","", -G993))
</f>
        <v/>
      </c>
      <c r="L993" s="44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ht="31.5" customHeight="1">
      <c r="A994" s="40"/>
      <c r="B994" s="44"/>
      <c r="C994" s="44"/>
      <c r="D994" s="44"/>
      <c r="E994" s="44"/>
      <c r="F994" s="45"/>
      <c r="G994" s="49"/>
      <c r="H994" s="49"/>
      <c r="I994" s="47" t="str">
        <f t="shared" si="1"/>
        <v/>
      </c>
      <c r="J994" s="47" t="str">
        <f>IF(E994='Hoja de Datos'!$C$7,-(G994),"")</f>
        <v/>
      </c>
      <c r="K994" s="48" t="str">
        <f>IF(E994='Hoja de Datos'!$C$7,"", IF(G994="","", -G994))
</f>
        <v/>
      </c>
      <c r="L994" s="44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ht="31.5" customHeight="1">
      <c r="A995" s="40"/>
      <c r="B995" s="44"/>
      <c r="C995" s="44"/>
      <c r="D995" s="44"/>
      <c r="E995" s="44"/>
      <c r="F995" s="45"/>
      <c r="G995" s="49"/>
      <c r="H995" s="49"/>
      <c r="I995" s="47" t="str">
        <f t="shared" si="1"/>
        <v/>
      </c>
      <c r="J995" s="47" t="str">
        <f>IF(E995='Hoja de Datos'!$C$7,-(G995),"")</f>
        <v/>
      </c>
      <c r="K995" s="48" t="str">
        <f>IF(E995='Hoja de Datos'!$C$7,"", IF(G995="","", -G995))
</f>
        <v/>
      </c>
      <c r="L995" s="44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 ht="31.5" customHeight="1">
      <c r="A996" s="40"/>
      <c r="B996" s="44"/>
      <c r="C996" s="44"/>
      <c r="D996" s="44"/>
      <c r="E996" s="44"/>
      <c r="F996" s="45"/>
      <c r="G996" s="49"/>
      <c r="H996" s="49"/>
      <c r="I996" s="47" t="str">
        <f t="shared" si="1"/>
        <v/>
      </c>
      <c r="J996" s="47" t="str">
        <f>IF(E996='Hoja de Datos'!$C$7,-(G996),"")</f>
        <v/>
      </c>
      <c r="K996" s="48" t="str">
        <f>IF(E996='Hoja de Datos'!$C$7,"", IF(G996="","", -G996))
</f>
        <v/>
      </c>
      <c r="L996" s="44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 ht="31.5" customHeight="1">
      <c r="A997" s="40"/>
      <c r="B997" s="44"/>
      <c r="C997" s="44"/>
      <c r="D997" s="44"/>
      <c r="E997" s="44"/>
      <c r="F997" s="45"/>
      <c r="G997" s="49"/>
      <c r="H997" s="49"/>
      <c r="I997" s="47" t="str">
        <f t="shared" si="1"/>
        <v/>
      </c>
      <c r="J997" s="47" t="str">
        <f>IF(E997='Hoja de Datos'!$C$7,-(G997),"")</f>
        <v/>
      </c>
      <c r="K997" s="48" t="str">
        <f>IF(E997='Hoja de Datos'!$C$7,"", IF(G997="","", -G997))
</f>
        <v/>
      </c>
      <c r="L997" s="44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 ht="31.5" customHeight="1">
      <c r="A998" s="40"/>
      <c r="B998" s="44"/>
      <c r="C998" s="44"/>
      <c r="D998" s="44"/>
      <c r="E998" s="44"/>
      <c r="F998" s="45"/>
      <c r="G998" s="49"/>
      <c r="H998" s="49"/>
      <c r="I998" s="47" t="str">
        <f t="shared" si="1"/>
        <v/>
      </c>
      <c r="J998" s="47" t="str">
        <f>IF(E998='Hoja de Datos'!$C$7,-(G998),"")</f>
        <v/>
      </c>
      <c r="K998" s="48" t="str">
        <f>IF(E998='Hoja de Datos'!$C$7,"", IF(G998="","", -G998))
</f>
        <v/>
      </c>
      <c r="L998" s="44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 ht="31.5" customHeight="1">
      <c r="A999" s="40"/>
      <c r="B999" s="44"/>
      <c r="C999" s="44"/>
      <c r="D999" s="44"/>
      <c r="E999" s="44"/>
      <c r="F999" s="45"/>
      <c r="G999" s="49"/>
      <c r="H999" s="49"/>
      <c r="I999" s="47" t="str">
        <f t="shared" si="1"/>
        <v/>
      </c>
      <c r="J999" s="47" t="str">
        <f>IF(E999='Hoja de Datos'!$C$7,-(G999),"")</f>
        <v/>
      </c>
      <c r="K999" s="48" t="str">
        <f>IF(E999='Hoja de Datos'!$C$7,"", IF(G999="","", -G999))
</f>
        <v/>
      </c>
      <c r="L999" s="44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 ht="31.5" customHeight="1">
      <c r="A1000" s="40"/>
      <c r="B1000" s="44"/>
      <c r="C1000" s="44"/>
      <c r="D1000" s="44"/>
      <c r="E1000" s="44"/>
      <c r="F1000" s="45"/>
      <c r="G1000" s="49"/>
      <c r="H1000" s="49"/>
      <c r="I1000" s="47" t="str">
        <f t="shared" si="1"/>
        <v/>
      </c>
      <c r="J1000" s="47" t="str">
        <f>IF(E1000='Hoja de Datos'!$C$7,-(G1000),"")</f>
        <v/>
      </c>
      <c r="K1000" s="48" t="str">
        <f>IF(E1000='Hoja de Datos'!$C$7,"", IF(G1000="","", -G1000))
</f>
        <v/>
      </c>
      <c r="L1000" s="44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  <row r="1001" ht="31.5" customHeight="1">
      <c r="A1001" s="40"/>
      <c r="B1001" s="44"/>
      <c r="C1001" s="44"/>
      <c r="D1001" s="44"/>
      <c r="E1001" s="44"/>
      <c r="F1001" s="45"/>
      <c r="G1001" s="49"/>
      <c r="H1001" s="49"/>
      <c r="I1001" s="47" t="str">
        <f t="shared" si="1"/>
        <v/>
      </c>
      <c r="J1001" s="47" t="str">
        <f>IF(E1001='Hoja de Datos'!$C$7,-(G1001),"")</f>
        <v/>
      </c>
      <c r="K1001" s="48" t="str">
        <f>IF(E1001='Hoja de Datos'!$C$7,"", IF(G1001="","", -G1001))
</f>
        <v/>
      </c>
      <c r="L1001" s="44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</row>
    <row r="1002" ht="31.5" customHeight="1">
      <c r="A1002" s="40"/>
      <c r="B1002" s="44"/>
      <c r="C1002" s="44"/>
      <c r="D1002" s="44"/>
      <c r="E1002" s="44"/>
      <c r="F1002" s="45"/>
      <c r="G1002" s="49"/>
      <c r="H1002" s="49"/>
      <c r="I1002" s="47" t="str">
        <f t="shared" si="1"/>
        <v/>
      </c>
      <c r="J1002" s="47" t="str">
        <f>IF(E1002='Hoja de Datos'!$C$7,-(G1002),"")</f>
        <v/>
      </c>
      <c r="K1002" s="48" t="str">
        <f>IF(E1002='Hoja de Datos'!$C$7,"", IF(G1002="","", -G1002))
</f>
        <v/>
      </c>
      <c r="L1002" s="44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</row>
    <row r="1003" ht="31.5" customHeight="1">
      <c r="A1003" s="40"/>
      <c r="B1003" s="44"/>
      <c r="C1003" s="44"/>
      <c r="D1003" s="44"/>
      <c r="E1003" s="44"/>
      <c r="F1003" s="45"/>
      <c r="G1003" s="49"/>
      <c r="H1003" s="49"/>
      <c r="I1003" s="47" t="str">
        <f t="shared" si="1"/>
        <v/>
      </c>
      <c r="J1003" s="47" t="str">
        <f>IF(E1003='Hoja de Datos'!$C$7,-(G1003),"")</f>
        <v/>
      </c>
      <c r="K1003" s="48" t="str">
        <f>IF(E1003='Hoja de Datos'!$C$7,"", IF(G1003="","", -G1003))
</f>
        <v/>
      </c>
      <c r="L1003" s="44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</row>
    <row r="1004" ht="31.5" customHeight="1">
      <c r="A1004" s="40"/>
      <c r="B1004" s="44"/>
      <c r="C1004" s="44"/>
      <c r="D1004" s="44"/>
      <c r="E1004" s="44"/>
      <c r="F1004" s="45"/>
      <c r="G1004" s="49"/>
      <c r="H1004" s="49"/>
      <c r="I1004" s="47" t="str">
        <f t="shared" si="1"/>
        <v/>
      </c>
      <c r="J1004" s="47" t="str">
        <f>IF(E1004='Hoja de Datos'!$C$7,-(G1004),"")</f>
        <v/>
      </c>
      <c r="K1004" s="48" t="str">
        <f>IF(E1004='Hoja de Datos'!$C$7,"", IF(G1004="","", -G1004))
</f>
        <v/>
      </c>
      <c r="L1004" s="44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</row>
    <row r="1005" ht="31.5" customHeight="1">
      <c r="A1005" s="40"/>
      <c r="B1005" s="44"/>
      <c r="C1005" s="44"/>
      <c r="D1005" s="44"/>
      <c r="E1005" s="44"/>
      <c r="F1005" s="45"/>
      <c r="G1005" s="49"/>
      <c r="H1005" s="49"/>
      <c r="I1005" s="47" t="str">
        <f t="shared" si="1"/>
        <v/>
      </c>
      <c r="J1005" s="47" t="str">
        <f>IF(E1005='Hoja de Datos'!$C$7,-(G1005),"")</f>
        <v/>
      </c>
      <c r="K1005" s="48" t="str">
        <f>IF(E1005='Hoja de Datos'!$C$7,"", IF(G1005="","", -G1005))
</f>
        <v/>
      </c>
      <c r="L1005" s="44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</row>
    <row r="1006" ht="31.5" customHeight="1">
      <c r="A1006" s="40"/>
      <c r="B1006" s="44"/>
      <c r="C1006" s="44"/>
      <c r="D1006" s="44"/>
      <c r="E1006" s="44"/>
      <c r="F1006" s="45"/>
      <c r="G1006" s="49"/>
      <c r="H1006" s="49"/>
      <c r="I1006" s="47" t="str">
        <f t="shared" si="1"/>
        <v/>
      </c>
      <c r="J1006" s="47" t="str">
        <f>IF(E1006='Hoja de Datos'!$C$7,-(G1006),"")</f>
        <v/>
      </c>
      <c r="K1006" s="48" t="str">
        <f>IF(E1006='Hoja de Datos'!$C$7,"", IF(G1006="","", -G1006))
</f>
        <v/>
      </c>
      <c r="L1006" s="44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</row>
    <row r="1007" ht="31.5" customHeight="1">
      <c r="A1007" s="40"/>
      <c r="B1007" s="44"/>
      <c r="C1007" s="44"/>
      <c r="D1007" s="44"/>
      <c r="E1007" s="44"/>
      <c r="F1007" s="45"/>
      <c r="G1007" s="49"/>
      <c r="H1007" s="49"/>
      <c r="I1007" s="47" t="str">
        <f t="shared" si="1"/>
        <v/>
      </c>
      <c r="J1007" s="47" t="str">
        <f>IF(E1007='Hoja de Datos'!$C$7,-(G1007),"")</f>
        <v/>
      </c>
      <c r="K1007" s="48" t="str">
        <f>IF(E1007='Hoja de Datos'!$C$7,"", IF(G1007="","", -G1007))
</f>
        <v/>
      </c>
      <c r="L1007" s="44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</row>
    <row r="1008" ht="31.5" customHeight="1">
      <c r="A1008" s="40"/>
      <c r="B1008" s="44"/>
      <c r="C1008" s="44"/>
      <c r="D1008" s="44"/>
      <c r="E1008" s="44"/>
      <c r="F1008" s="45"/>
      <c r="G1008" s="49"/>
      <c r="H1008" s="49"/>
      <c r="I1008" s="47" t="str">
        <f t="shared" si="1"/>
        <v/>
      </c>
      <c r="J1008" s="47" t="str">
        <f>IF(E1008='Hoja de Datos'!$C$7,-(G1008),"")</f>
        <v/>
      </c>
      <c r="K1008" s="48" t="str">
        <f>IF(E1008='Hoja de Datos'!$C$7,"", IF(G1008="","", -G1008))
</f>
        <v/>
      </c>
      <c r="L1008" s="44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</row>
    <row r="1009" ht="31.5" customHeight="1">
      <c r="A1009" s="40"/>
      <c r="B1009" s="44"/>
      <c r="C1009" s="44"/>
      <c r="D1009" s="44"/>
      <c r="E1009" s="44"/>
      <c r="F1009" s="45"/>
      <c r="G1009" s="49"/>
      <c r="H1009" s="49"/>
      <c r="I1009" s="47" t="str">
        <f t="shared" si="1"/>
        <v/>
      </c>
      <c r="J1009" s="47" t="str">
        <f>IF(E1009='Hoja de Datos'!$C$7,-(G1009),"")</f>
        <v/>
      </c>
      <c r="K1009" s="48" t="str">
        <f>IF(E1009='Hoja de Datos'!$C$7,"", IF(G1009="","", -G1009))
</f>
        <v/>
      </c>
      <c r="L1009" s="44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</row>
    <row r="1010" ht="31.5" customHeight="1">
      <c r="A1010" s="40"/>
      <c r="B1010" s="44"/>
      <c r="C1010" s="44"/>
      <c r="D1010" s="44"/>
      <c r="E1010" s="44"/>
      <c r="F1010" s="45"/>
      <c r="G1010" s="49"/>
      <c r="H1010" s="49"/>
      <c r="I1010" s="47" t="str">
        <f t="shared" si="1"/>
        <v/>
      </c>
      <c r="J1010" s="47" t="str">
        <f>IF(E1010='Hoja de Datos'!$C$7,-(G1010),"")</f>
        <v/>
      </c>
      <c r="K1010" s="48" t="str">
        <f>IF(E1010='Hoja de Datos'!$C$7,"", IF(G1010="","", -G1010))
</f>
        <v/>
      </c>
      <c r="L1010" s="44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</row>
    <row r="1011" ht="31.5" customHeight="1">
      <c r="A1011" s="40"/>
      <c r="B1011" s="44"/>
      <c r="C1011" s="44"/>
      <c r="D1011" s="44"/>
      <c r="E1011" s="44"/>
      <c r="F1011" s="45"/>
      <c r="G1011" s="49"/>
      <c r="H1011" s="49"/>
      <c r="I1011" s="47" t="str">
        <f t="shared" si="1"/>
        <v/>
      </c>
      <c r="J1011" s="47" t="str">
        <f>IF(E1011='Hoja de Datos'!$C$7,-(G1011),"")</f>
        <v/>
      </c>
      <c r="K1011" s="48" t="str">
        <f>IF(E1011='Hoja de Datos'!$C$7,"", IF(G1011="","", -G1011))
</f>
        <v/>
      </c>
      <c r="L1011" s="44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</row>
    <row r="1012" ht="31.5" customHeight="1">
      <c r="A1012" s="40"/>
      <c r="B1012" s="44"/>
      <c r="C1012" s="44"/>
      <c r="D1012" s="44"/>
      <c r="E1012" s="44"/>
      <c r="F1012" s="45"/>
      <c r="G1012" s="49"/>
      <c r="H1012" s="49"/>
      <c r="I1012" s="47" t="str">
        <f t="shared" si="1"/>
        <v/>
      </c>
      <c r="J1012" s="47" t="str">
        <f>IF(E1012='Hoja de Datos'!$C$7,-(G1012),"")</f>
        <v/>
      </c>
      <c r="K1012" s="48" t="str">
        <f>IF(E1012='Hoja de Datos'!$C$7,"", IF(G1012="","", -G1012))
</f>
        <v/>
      </c>
      <c r="L1012" s="44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</row>
    <row r="1013" ht="31.5" customHeight="1">
      <c r="A1013" s="40"/>
      <c r="B1013" s="44"/>
      <c r="C1013" s="44"/>
      <c r="D1013" s="44"/>
      <c r="E1013" s="44"/>
      <c r="F1013" s="45"/>
      <c r="G1013" s="49"/>
      <c r="H1013" s="49"/>
      <c r="I1013" s="47" t="str">
        <f t="shared" si="1"/>
        <v/>
      </c>
      <c r="J1013" s="47" t="str">
        <f>IF(E1013='Hoja de Datos'!$C$7,-(G1013),"")</f>
        <v/>
      </c>
      <c r="K1013" s="48" t="str">
        <f>IF(E1013='Hoja de Datos'!$C$7,"", IF(G1013="","", -G1013))
</f>
        <v/>
      </c>
      <c r="L1013" s="44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</row>
    <row r="1014" ht="31.5" customHeight="1">
      <c r="A1014" s="40"/>
      <c r="B1014" s="44"/>
      <c r="C1014" s="44"/>
      <c r="D1014" s="44"/>
      <c r="E1014" s="44"/>
      <c r="F1014" s="45"/>
      <c r="G1014" s="49"/>
      <c r="H1014" s="49"/>
      <c r="I1014" s="47" t="str">
        <f t="shared" si="1"/>
        <v/>
      </c>
      <c r="J1014" s="47" t="str">
        <f>IF(E1014='Hoja de Datos'!$C$7,-(G1014),"")</f>
        <v/>
      </c>
      <c r="K1014" s="48" t="str">
        <f>IF(E1014='Hoja de Datos'!$C$7,"", IF(G1014="","", -G1014))
</f>
        <v/>
      </c>
      <c r="L1014" s="44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</row>
    <row r="1015" ht="31.5" customHeight="1">
      <c r="A1015" s="40"/>
      <c r="B1015" s="44"/>
      <c r="C1015" s="44"/>
      <c r="D1015" s="44"/>
      <c r="E1015" s="44"/>
      <c r="F1015" s="45"/>
      <c r="G1015" s="49"/>
      <c r="H1015" s="49"/>
      <c r="I1015" s="47" t="str">
        <f t="shared" si="1"/>
        <v/>
      </c>
      <c r="J1015" s="47" t="str">
        <f>IF(E1015='Hoja de Datos'!$C$7,-(G1015),"")</f>
        <v/>
      </c>
      <c r="K1015" s="48" t="str">
        <f>IF(E1015='Hoja de Datos'!$C$7,"", IF(G1015="","", -G1015))
</f>
        <v/>
      </c>
      <c r="L1015" s="44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</row>
    <row r="1016" ht="31.5" customHeight="1">
      <c r="A1016" s="40"/>
      <c r="B1016" s="44"/>
      <c r="C1016" s="44"/>
      <c r="D1016" s="44"/>
      <c r="E1016" s="44"/>
      <c r="F1016" s="45"/>
      <c r="G1016" s="49"/>
      <c r="H1016" s="49"/>
      <c r="I1016" s="47" t="str">
        <f t="shared" si="1"/>
        <v/>
      </c>
      <c r="J1016" s="47" t="str">
        <f>IF(E1016='Hoja de Datos'!$C$7,-(G1016),"")</f>
        <v/>
      </c>
      <c r="K1016" s="48" t="str">
        <f>IF(E1016='Hoja de Datos'!$C$7,"", IF(G1016="","", -G1016))
</f>
        <v/>
      </c>
      <c r="L1016" s="44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</row>
    <row r="1017" ht="31.5" customHeight="1">
      <c r="A1017" s="40"/>
      <c r="B1017" s="44"/>
      <c r="C1017" s="44"/>
      <c r="D1017" s="44"/>
      <c r="E1017" s="44"/>
      <c r="F1017" s="45"/>
      <c r="G1017" s="49"/>
      <c r="H1017" s="49"/>
      <c r="I1017" s="47" t="str">
        <f t="shared" si="1"/>
        <v/>
      </c>
      <c r="J1017" s="47" t="str">
        <f>IF(E1017='Hoja de Datos'!$C$7,-(G1017),"")</f>
        <v/>
      </c>
      <c r="K1017" s="48" t="str">
        <f>IF(E1017='Hoja de Datos'!$C$7,"", IF(G1017="","", -G1017))
</f>
        <v/>
      </c>
      <c r="L1017" s="44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</row>
    <row r="1018" ht="31.5" customHeight="1">
      <c r="A1018" s="40"/>
      <c r="B1018" s="44"/>
      <c r="C1018" s="44"/>
      <c r="D1018" s="44"/>
      <c r="E1018" s="44"/>
      <c r="F1018" s="45"/>
      <c r="G1018" s="49"/>
      <c r="H1018" s="49"/>
      <c r="I1018" s="47" t="str">
        <f t="shared" si="1"/>
        <v/>
      </c>
      <c r="J1018" s="47" t="str">
        <f>IF(E1018='Hoja de Datos'!$C$7,-(G1018),"")</f>
        <v/>
      </c>
      <c r="K1018" s="48" t="str">
        <f>IF(E1018='Hoja de Datos'!$C$7,"", IF(G1018="","", -G1018))
</f>
        <v/>
      </c>
      <c r="L1018" s="44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</row>
    <row r="1019" ht="31.5" customHeight="1">
      <c r="A1019" s="40"/>
      <c r="B1019" s="44"/>
      <c r="C1019" s="44"/>
      <c r="D1019" s="44"/>
      <c r="E1019" s="44"/>
      <c r="F1019" s="45"/>
      <c r="G1019" s="49"/>
      <c r="H1019" s="49"/>
      <c r="I1019" s="47" t="str">
        <f t="shared" si="1"/>
        <v/>
      </c>
      <c r="J1019" s="47" t="str">
        <f>IF(E1019='Hoja de Datos'!$C$7,-(G1019),"")</f>
        <v/>
      </c>
      <c r="K1019" s="48" t="str">
        <f>IF(E1019='Hoja de Datos'!$C$7,"", IF(G1019="","", -G1019))
</f>
        <v/>
      </c>
      <c r="L1019" s="44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</row>
    <row r="1020" ht="31.5" customHeight="1">
      <c r="A1020" s="40"/>
      <c r="B1020" s="44"/>
      <c r="C1020" s="44"/>
      <c r="D1020" s="44"/>
      <c r="E1020" s="44"/>
      <c r="F1020" s="45"/>
      <c r="G1020" s="49"/>
      <c r="H1020" s="49"/>
      <c r="I1020" s="47" t="str">
        <f t="shared" si="1"/>
        <v/>
      </c>
      <c r="J1020" s="47" t="str">
        <f>IF(E1020='Hoja de Datos'!$C$7,-(G1020),"")</f>
        <v/>
      </c>
      <c r="K1020" s="48" t="str">
        <f>IF(E1020='Hoja de Datos'!$C$7,"", IF(G1020="","", -G1020))
</f>
        <v/>
      </c>
      <c r="L1020" s="44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</row>
    <row r="1021" ht="31.5" customHeight="1">
      <c r="A1021" s="40"/>
      <c r="B1021" s="44"/>
      <c r="C1021" s="44"/>
      <c r="D1021" s="44"/>
      <c r="E1021" s="44"/>
      <c r="F1021" s="45"/>
      <c r="G1021" s="49"/>
      <c r="H1021" s="49"/>
      <c r="I1021" s="47" t="str">
        <f t="shared" si="1"/>
        <v/>
      </c>
      <c r="J1021" s="47" t="str">
        <f>IF(E1021='Hoja de Datos'!$C$7,-(G1021),"")</f>
        <v/>
      </c>
      <c r="K1021" s="48" t="str">
        <f>IF(E1021='Hoja de Datos'!$C$7,"", IF(G1021="","", -G1021))
</f>
        <v/>
      </c>
      <c r="L1021" s="44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</row>
    <row r="1022" ht="31.5" customHeight="1">
      <c r="A1022" s="40"/>
      <c r="B1022" s="44"/>
      <c r="C1022" s="44"/>
      <c r="D1022" s="44"/>
      <c r="E1022" s="44"/>
      <c r="F1022" s="45"/>
      <c r="G1022" s="49"/>
      <c r="H1022" s="49"/>
      <c r="I1022" s="47" t="str">
        <f t="shared" si="1"/>
        <v/>
      </c>
      <c r="J1022" s="47" t="str">
        <f>IF(E1022='Hoja de Datos'!$C$7,-(G1022),"")</f>
        <v/>
      </c>
      <c r="K1022" s="48" t="str">
        <f>IF(E1022='Hoja de Datos'!$C$7,"", IF(G1022="","", -G1022))
</f>
        <v/>
      </c>
      <c r="L1022" s="44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</row>
    <row r="1023" ht="31.5" customHeight="1">
      <c r="A1023" s="40"/>
      <c r="B1023" s="44"/>
      <c r="C1023" s="44"/>
      <c r="D1023" s="44"/>
      <c r="E1023" s="44"/>
      <c r="F1023" s="45"/>
      <c r="G1023" s="49"/>
      <c r="H1023" s="49"/>
      <c r="I1023" s="47" t="str">
        <f t="shared" si="1"/>
        <v/>
      </c>
      <c r="J1023" s="47" t="str">
        <f>IF(E1023='Hoja de Datos'!$C$7,-(G1023),"")</f>
        <v/>
      </c>
      <c r="K1023" s="48" t="str">
        <f>IF(E1023='Hoja de Datos'!$C$7,"", IF(G1023="","", -G1023))
</f>
        <v/>
      </c>
      <c r="L1023" s="44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</row>
    <row r="1024" ht="31.5" customHeight="1">
      <c r="A1024" s="40"/>
      <c r="B1024" s="44"/>
      <c r="C1024" s="44"/>
      <c r="D1024" s="44"/>
      <c r="E1024" s="44"/>
      <c r="F1024" s="45"/>
      <c r="G1024" s="49"/>
      <c r="H1024" s="49"/>
      <c r="I1024" s="47" t="str">
        <f t="shared" si="1"/>
        <v/>
      </c>
      <c r="J1024" s="47" t="str">
        <f>IF(E1024='Hoja de Datos'!$C$7,-(G1024),"")</f>
        <v/>
      </c>
      <c r="K1024" s="48" t="str">
        <f>IF(E1024='Hoja de Datos'!$C$7,"", IF(G1024="","", -G1024))
</f>
        <v/>
      </c>
      <c r="L1024" s="44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</row>
    <row r="1025" ht="31.5" customHeight="1">
      <c r="A1025" s="40"/>
      <c r="B1025" s="44"/>
      <c r="C1025" s="44"/>
      <c r="D1025" s="44"/>
      <c r="E1025" s="44"/>
      <c r="F1025" s="45"/>
      <c r="G1025" s="49"/>
      <c r="H1025" s="49"/>
      <c r="I1025" s="47" t="str">
        <f t="shared" si="1"/>
        <v/>
      </c>
      <c r="J1025" s="47" t="str">
        <f>IF(E1025='Hoja de Datos'!$C$7,-(G1025),"")</f>
        <v/>
      </c>
      <c r="K1025" s="48" t="str">
        <f>IF(E1025='Hoja de Datos'!$C$7,"", IF(G1025="","", -G1025))
</f>
        <v/>
      </c>
      <c r="L1025" s="44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</row>
    <row r="1026" ht="31.5" customHeight="1">
      <c r="A1026" s="40"/>
      <c r="B1026" s="44"/>
      <c r="C1026" s="44"/>
      <c r="D1026" s="44"/>
      <c r="E1026" s="44"/>
      <c r="F1026" s="45"/>
      <c r="G1026" s="49"/>
      <c r="H1026" s="49"/>
      <c r="I1026" s="47" t="str">
        <f t="shared" si="1"/>
        <v/>
      </c>
      <c r="J1026" s="47" t="str">
        <f>IF(E1026='Hoja de Datos'!$C$7,-(G1026),"")</f>
        <v/>
      </c>
      <c r="K1026" s="48" t="str">
        <f>IF(E1026='Hoja de Datos'!$C$7,"", IF(G1026="","", -G1026))
</f>
        <v/>
      </c>
      <c r="L1026" s="44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</row>
    <row r="1027" ht="31.5" customHeight="1">
      <c r="A1027" s="40"/>
      <c r="B1027" s="44"/>
      <c r="C1027" s="44"/>
      <c r="D1027" s="44"/>
      <c r="E1027" s="44"/>
      <c r="F1027" s="45"/>
      <c r="G1027" s="49"/>
      <c r="H1027" s="49"/>
      <c r="I1027" s="47" t="str">
        <f t="shared" si="1"/>
        <v/>
      </c>
      <c r="J1027" s="47" t="str">
        <f>IF(E1027='Hoja de Datos'!$C$7,-(G1027),"")</f>
        <v/>
      </c>
      <c r="K1027" s="48" t="str">
        <f>IF(E1027='Hoja de Datos'!$C$7,"", IF(G1027="","", -G1027))
</f>
        <v/>
      </c>
      <c r="L1027" s="44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</row>
    <row r="1028" ht="31.5" customHeight="1">
      <c r="A1028" s="40"/>
      <c r="B1028" s="44"/>
      <c r="C1028" s="44"/>
      <c r="D1028" s="44"/>
      <c r="E1028" s="44"/>
      <c r="F1028" s="45"/>
      <c r="G1028" s="49"/>
      <c r="H1028" s="49"/>
      <c r="I1028" s="47" t="str">
        <f t="shared" si="1"/>
        <v/>
      </c>
      <c r="J1028" s="47" t="str">
        <f>IF(E1028='Hoja de Datos'!$C$7,-(G1028),"")</f>
        <v/>
      </c>
      <c r="K1028" s="48" t="str">
        <f>IF(E1028='Hoja de Datos'!$C$7,"", IF(G1028="","", -G1028))
</f>
        <v/>
      </c>
      <c r="L1028" s="44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</row>
    <row r="1029" ht="31.5" customHeight="1">
      <c r="A1029" s="40"/>
      <c r="B1029" s="44"/>
      <c r="C1029" s="44"/>
      <c r="D1029" s="44"/>
      <c r="E1029" s="44"/>
      <c r="F1029" s="45"/>
      <c r="G1029" s="49"/>
      <c r="H1029" s="49"/>
      <c r="I1029" s="47" t="str">
        <f t="shared" si="1"/>
        <v/>
      </c>
      <c r="J1029" s="47" t="str">
        <f>IF(E1029='Hoja de Datos'!$C$7,-(G1029),"")</f>
        <v/>
      </c>
      <c r="K1029" s="48" t="str">
        <f>IF(E1029='Hoja de Datos'!$C$7,"", IF(G1029="","", -G1029))
</f>
        <v/>
      </c>
      <c r="L1029" s="44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</row>
    <row r="1030" ht="31.5" customHeight="1">
      <c r="A1030" s="40"/>
      <c r="B1030" s="44"/>
      <c r="C1030" s="44"/>
      <c r="D1030" s="44"/>
      <c r="E1030" s="44"/>
      <c r="F1030" s="45"/>
      <c r="G1030" s="49"/>
      <c r="H1030" s="49"/>
      <c r="I1030" s="47" t="str">
        <f t="shared" si="1"/>
        <v/>
      </c>
      <c r="J1030" s="47" t="str">
        <f>IF(E1030='Hoja de Datos'!$C$7,-(G1030),"")</f>
        <v/>
      </c>
      <c r="K1030" s="48" t="str">
        <f>IF(E1030='Hoja de Datos'!$C$7,"", IF(G1030="","", -G1030))
</f>
        <v/>
      </c>
      <c r="L1030" s="44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</row>
    <row r="1031" ht="31.5" customHeight="1">
      <c r="A1031" s="40"/>
      <c r="B1031" s="44"/>
      <c r="C1031" s="44"/>
      <c r="D1031" s="44"/>
      <c r="E1031" s="44"/>
      <c r="F1031" s="45"/>
      <c r="G1031" s="49"/>
      <c r="H1031" s="49"/>
      <c r="I1031" s="47" t="str">
        <f t="shared" si="1"/>
        <v/>
      </c>
      <c r="J1031" s="47" t="str">
        <f>IF(E1031='Hoja de Datos'!$C$7,-(G1031),"")</f>
        <v/>
      </c>
      <c r="K1031" s="48" t="str">
        <f>IF(E1031='Hoja de Datos'!$C$7,"", IF(G1031="","", -G1031))
</f>
        <v/>
      </c>
      <c r="L1031" s="44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</row>
    <row r="1032" ht="31.5" customHeight="1">
      <c r="A1032" s="40"/>
      <c r="B1032" s="44"/>
      <c r="C1032" s="44"/>
      <c r="D1032" s="44"/>
      <c r="E1032" s="44"/>
      <c r="F1032" s="45"/>
      <c r="G1032" s="49"/>
      <c r="H1032" s="49"/>
      <c r="I1032" s="47" t="str">
        <f t="shared" si="1"/>
        <v/>
      </c>
      <c r="J1032" s="47" t="str">
        <f>IF(E1032='Hoja de Datos'!$C$7,-(G1032),"")</f>
        <v/>
      </c>
      <c r="K1032" s="48" t="str">
        <f>IF(E1032='Hoja de Datos'!$C$7,"", IF(G1032="","", -G1032))
</f>
        <v/>
      </c>
      <c r="L1032" s="44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</row>
    <row r="1033" ht="31.5" customHeight="1">
      <c r="A1033" s="40"/>
      <c r="B1033" s="44"/>
      <c r="C1033" s="44"/>
      <c r="D1033" s="44"/>
      <c r="E1033" s="44"/>
      <c r="F1033" s="45"/>
      <c r="G1033" s="49"/>
      <c r="H1033" s="49"/>
      <c r="I1033" s="47" t="str">
        <f t="shared" si="1"/>
        <v/>
      </c>
      <c r="J1033" s="47" t="str">
        <f>IF(E1033='Hoja de Datos'!$C$7,-(G1033),"")</f>
        <v/>
      </c>
      <c r="K1033" s="48" t="str">
        <f>IF(E1033='Hoja de Datos'!$C$7,"", IF(G1033="","", -G1033))
</f>
        <v/>
      </c>
      <c r="L1033" s="44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</row>
    <row r="1034" ht="31.5" customHeight="1">
      <c r="A1034" s="40"/>
      <c r="B1034" s="44"/>
      <c r="C1034" s="44"/>
      <c r="D1034" s="44"/>
      <c r="E1034" s="44"/>
      <c r="F1034" s="45"/>
      <c r="G1034" s="49"/>
      <c r="H1034" s="49"/>
      <c r="I1034" s="47" t="str">
        <f t="shared" si="1"/>
        <v/>
      </c>
      <c r="J1034" s="47" t="str">
        <f>IF(E1034='Hoja de Datos'!$C$7,-(G1034),"")</f>
        <v/>
      </c>
      <c r="K1034" s="48" t="str">
        <f>IF(E1034='Hoja de Datos'!$C$7,"", IF(G1034="","", -G1034))
</f>
        <v/>
      </c>
      <c r="L1034" s="44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</row>
    <row r="1035" ht="31.5" customHeight="1">
      <c r="A1035" s="40"/>
      <c r="B1035" s="44"/>
      <c r="C1035" s="44"/>
      <c r="D1035" s="44"/>
      <c r="E1035" s="44"/>
      <c r="F1035" s="45"/>
      <c r="G1035" s="49"/>
      <c r="H1035" s="49"/>
      <c r="I1035" s="47" t="str">
        <f t="shared" si="1"/>
        <v/>
      </c>
      <c r="J1035" s="47" t="str">
        <f>IF(E1035='Hoja de Datos'!$C$7,-(G1035),"")</f>
        <v/>
      </c>
      <c r="K1035" s="48" t="str">
        <f>IF(E1035='Hoja de Datos'!$C$7,"", IF(G1035="","", -G1035))
</f>
        <v/>
      </c>
      <c r="L1035" s="44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</row>
    <row r="1036" ht="31.5" customHeight="1">
      <c r="A1036" s="40"/>
      <c r="B1036" s="44"/>
      <c r="C1036" s="44"/>
      <c r="D1036" s="44"/>
      <c r="E1036" s="44"/>
      <c r="F1036" s="45"/>
      <c r="G1036" s="49"/>
      <c r="H1036" s="49"/>
      <c r="I1036" s="47" t="str">
        <f t="shared" si="1"/>
        <v/>
      </c>
      <c r="J1036" s="47" t="str">
        <f>IF(E1036='Hoja de Datos'!$C$7,-(G1036),"")</f>
        <v/>
      </c>
      <c r="K1036" s="48" t="str">
        <f>IF(E1036='Hoja de Datos'!$C$7,"", IF(G1036="","", -G1036))
</f>
        <v/>
      </c>
      <c r="L1036" s="44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</row>
    <row r="1037" ht="31.5" customHeight="1">
      <c r="A1037" s="40"/>
      <c r="B1037" s="44"/>
      <c r="C1037" s="44"/>
      <c r="D1037" s="44"/>
      <c r="E1037" s="44"/>
      <c r="F1037" s="45"/>
      <c r="G1037" s="49"/>
      <c r="H1037" s="49"/>
      <c r="I1037" s="47" t="str">
        <f t="shared" si="1"/>
        <v/>
      </c>
      <c r="J1037" s="47" t="str">
        <f>IF(E1037='Hoja de Datos'!$C$7,-(G1037),"")</f>
        <v/>
      </c>
      <c r="K1037" s="48" t="str">
        <f>IF(E1037='Hoja de Datos'!$C$7,"", IF(G1037="","", -G1037))
</f>
        <v/>
      </c>
      <c r="L1037" s="44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</row>
    <row r="1038" ht="31.5" customHeight="1">
      <c r="A1038" s="40"/>
      <c r="B1038" s="44"/>
      <c r="C1038" s="44"/>
      <c r="D1038" s="44"/>
      <c r="E1038" s="44"/>
      <c r="F1038" s="45"/>
      <c r="G1038" s="49"/>
      <c r="H1038" s="49"/>
      <c r="I1038" s="47" t="str">
        <f t="shared" si="1"/>
        <v/>
      </c>
      <c r="J1038" s="47" t="str">
        <f>IF(E1038='Hoja de Datos'!$C$7,-(G1038),"")</f>
        <v/>
      </c>
      <c r="K1038" s="48" t="str">
        <f>IF(E1038='Hoja de Datos'!$C$7,"", IF(G1038="","", -G1038))
</f>
        <v/>
      </c>
      <c r="L1038" s="44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</row>
    <row r="1039" ht="31.5" customHeight="1">
      <c r="A1039" s="40"/>
      <c r="B1039" s="44"/>
      <c r="C1039" s="44"/>
      <c r="D1039" s="44"/>
      <c r="E1039" s="44"/>
      <c r="F1039" s="45"/>
      <c r="G1039" s="49"/>
      <c r="H1039" s="49"/>
      <c r="I1039" s="47" t="str">
        <f t="shared" si="1"/>
        <v/>
      </c>
      <c r="J1039" s="47" t="str">
        <f>IF(E1039='Hoja de Datos'!$C$7,-(G1039),"")</f>
        <v/>
      </c>
      <c r="K1039" s="48" t="str">
        <f>IF(E1039='Hoja de Datos'!$C$7,"", IF(G1039="","", -G1039))
</f>
        <v/>
      </c>
      <c r="L1039" s="44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</row>
    <row r="1040" ht="31.5" customHeight="1">
      <c r="A1040" s="40"/>
      <c r="B1040" s="44"/>
      <c r="C1040" s="44"/>
      <c r="D1040" s="44"/>
      <c r="E1040" s="44"/>
      <c r="F1040" s="45"/>
      <c r="G1040" s="49"/>
      <c r="H1040" s="49"/>
      <c r="I1040" s="47" t="str">
        <f t="shared" si="1"/>
        <v/>
      </c>
      <c r="J1040" s="47" t="str">
        <f>IF(E1040='Hoja de Datos'!$C$7,-(G1040),"")</f>
        <v/>
      </c>
      <c r="K1040" s="48" t="str">
        <f>IF(E1040='Hoja de Datos'!$C$7,"", IF(G1040="","", -G1040))
</f>
        <v/>
      </c>
      <c r="L1040" s="44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</row>
    <row r="1041" ht="31.5" customHeight="1">
      <c r="A1041" s="40"/>
      <c r="B1041" s="44"/>
      <c r="C1041" s="44"/>
      <c r="D1041" s="44"/>
      <c r="E1041" s="44"/>
      <c r="F1041" s="45"/>
      <c r="G1041" s="49"/>
      <c r="H1041" s="49"/>
      <c r="I1041" s="47" t="str">
        <f t="shared" si="1"/>
        <v/>
      </c>
      <c r="J1041" s="47" t="str">
        <f>IF(E1041='Hoja de Datos'!$C$7,-(G1041),"")</f>
        <v/>
      </c>
      <c r="K1041" s="48" t="str">
        <f>IF(E1041='Hoja de Datos'!$C$7,"", IF(G1041="","", -G1041))
</f>
        <v/>
      </c>
      <c r="L1041" s="44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</row>
    <row r="1042" ht="31.5" customHeight="1">
      <c r="A1042" s="40"/>
      <c r="B1042" s="44"/>
      <c r="C1042" s="44"/>
      <c r="D1042" s="44"/>
      <c r="E1042" s="44"/>
      <c r="F1042" s="45"/>
      <c r="G1042" s="49"/>
      <c r="H1042" s="49"/>
      <c r="I1042" s="47" t="str">
        <f t="shared" si="1"/>
        <v/>
      </c>
      <c r="J1042" s="47" t="str">
        <f>IF(E1042='Hoja de Datos'!$C$7,-(G1042),"")</f>
        <v/>
      </c>
      <c r="K1042" s="48" t="str">
        <f>IF(E1042='Hoja de Datos'!$C$7,"", IF(G1042="","", -G1042))
</f>
        <v/>
      </c>
      <c r="L1042" s="44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</row>
    <row r="1043" ht="31.5" customHeight="1">
      <c r="A1043" s="40"/>
      <c r="B1043" s="44"/>
      <c r="C1043" s="44"/>
      <c r="D1043" s="44"/>
      <c r="E1043" s="44"/>
      <c r="F1043" s="45"/>
      <c r="G1043" s="49"/>
      <c r="H1043" s="49"/>
      <c r="I1043" s="47" t="str">
        <f t="shared" si="1"/>
        <v/>
      </c>
      <c r="J1043" s="47" t="str">
        <f>IF(E1043='Hoja de Datos'!$C$7,-(G1043),"")</f>
        <v/>
      </c>
      <c r="K1043" s="48" t="str">
        <f>IF(E1043='Hoja de Datos'!$C$7,"", IF(G1043="","", -G1043))
</f>
        <v/>
      </c>
      <c r="L1043" s="44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</row>
    <row r="1044" ht="31.5" customHeight="1">
      <c r="A1044" s="40"/>
      <c r="B1044" s="44"/>
      <c r="C1044" s="44"/>
      <c r="D1044" s="44"/>
      <c r="E1044" s="44"/>
      <c r="F1044" s="45"/>
      <c r="G1044" s="49"/>
      <c r="H1044" s="49"/>
      <c r="I1044" s="47" t="str">
        <f t="shared" si="1"/>
        <v/>
      </c>
      <c r="J1044" s="47" t="str">
        <f>IF(E1044='Hoja de Datos'!$C$7,-(G1044),"")</f>
        <v/>
      </c>
      <c r="K1044" s="48" t="str">
        <f>IF(E1044='Hoja de Datos'!$C$7,"", IF(G1044="","", -G1044))
</f>
        <v/>
      </c>
      <c r="L1044" s="44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</row>
    <row r="1045" ht="31.5" customHeight="1">
      <c r="A1045" s="40"/>
      <c r="B1045" s="44"/>
      <c r="C1045" s="44"/>
      <c r="D1045" s="44"/>
      <c r="E1045" s="44"/>
      <c r="F1045" s="45"/>
      <c r="G1045" s="49"/>
      <c r="H1045" s="49"/>
      <c r="I1045" s="47" t="str">
        <f t="shared" si="1"/>
        <v/>
      </c>
      <c r="J1045" s="47" t="str">
        <f>IF(E1045='Hoja de Datos'!$C$7,-(G1045),"")</f>
        <v/>
      </c>
      <c r="K1045" s="48" t="str">
        <f>IF(E1045='Hoja de Datos'!$C$7,"", IF(G1045="","", -G1045))
</f>
        <v/>
      </c>
      <c r="L1045" s="44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</row>
    <row r="1046" ht="31.5" customHeight="1">
      <c r="A1046" s="40"/>
      <c r="B1046" s="44"/>
      <c r="C1046" s="44"/>
      <c r="D1046" s="44"/>
      <c r="E1046" s="44"/>
      <c r="F1046" s="45"/>
      <c r="G1046" s="49"/>
      <c r="H1046" s="49"/>
      <c r="I1046" s="47" t="str">
        <f t="shared" si="1"/>
        <v/>
      </c>
      <c r="J1046" s="47" t="str">
        <f>IF(E1046='Hoja de Datos'!$C$7,-(G1046),"")</f>
        <v/>
      </c>
      <c r="K1046" s="48" t="str">
        <f>IF(E1046='Hoja de Datos'!$C$7,"", IF(G1046="","", -G1046))
</f>
        <v/>
      </c>
      <c r="L1046" s="44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</row>
    <row r="1047" ht="31.5" customHeight="1">
      <c r="A1047" s="40"/>
      <c r="B1047" s="44"/>
      <c r="C1047" s="44"/>
      <c r="D1047" s="44"/>
      <c r="E1047" s="44"/>
      <c r="F1047" s="45"/>
      <c r="G1047" s="49"/>
      <c r="H1047" s="49"/>
      <c r="I1047" s="47" t="str">
        <f t="shared" si="1"/>
        <v/>
      </c>
      <c r="J1047" s="47" t="str">
        <f>IF(E1047='Hoja de Datos'!$C$7,-(G1047),"")</f>
        <v/>
      </c>
      <c r="K1047" s="48" t="str">
        <f>IF(E1047='Hoja de Datos'!$C$7,"", IF(G1047="","", -G1047))
</f>
        <v/>
      </c>
      <c r="L1047" s="44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</row>
    <row r="1048" ht="31.5" customHeight="1">
      <c r="A1048" s="40"/>
      <c r="B1048" s="44"/>
      <c r="C1048" s="44"/>
      <c r="D1048" s="44"/>
      <c r="E1048" s="44"/>
      <c r="F1048" s="45"/>
      <c r="G1048" s="49"/>
      <c r="H1048" s="49"/>
      <c r="I1048" s="47" t="str">
        <f t="shared" si="1"/>
        <v/>
      </c>
      <c r="J1048" s="47" t="str">
        <f>IF(E1048='Hoja de Datos'!$C$7,-(G1048),"")</f>
        <v/>
      </c>
      <c r="K1048" s="48" t="str">
        <f>IF(E1048='Hoja de Datos'!$C$7,"", IF(G1048="","", -G1048))
</f>
        <v/>
      </c>
      <c r="L1048" s="44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</row>
    <row r="1049" ht="31.5" customHeight="1">
      <c r="A1049" s="40"/>
      <c r="B1049" s="44"/>
      <c r="C1049" s="44"/>
      <c r="D1049" s="44"/>
      <c r="E1049" s="44"/>
      <c r="F1049" s="45"/>
      <c r="G1049" s="49"/>
      <c r="H1049" s="49"/>
      <c r="I1049" s="47" t="str">
        <f t="shared" si="1"/>
        <v/>
      </c>
      <c r="J1049" s="47" t="str">
        <f>IF(E1049='Hoja de Datos'!$C$7,-(G1049),"")</f>
        <v/>
      </c>
      <c r="K1049" s="48" t="str">
        <f>IF(E1049='Hoja de Datos'!$C$7,"", IF(G1049="","", -G1049))
</f>
        <v/>
      </c>
      <c r="L1049" s="44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</row>
    <row r="1050" ht="31.5" customHeight="1">
      <c r="A1050" s="40"/>
      <c r="B1050" s="44"/>
      <c r="C1050" s="44"/>
      <c r="D1050" s="44"/>
      <c r="E1050" s="44"/>
      <c r="F1050" s="45"/>
      <c r="G1050" s="49"/>
      <c r="H1050" s="49"/>
      <c r="I1050" s="47" t="str">
        <f t="shared" si="1"/>
        <v/>
      </c>
      <c r="J1050" s="47" t="str">
        <f>IF(E1050='Hoja de Datos'!$C$7,-(G1050),"")</f>
        <v/>
      </c>
      <c r="K1050" s="48" t="str">
        <f>IF(E1050='Hoja de Datos'!$C$7,"", IF(G1050="","", -G1050))
</f>
        <v/>
      </c>
      <c r="L1050" s="44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</row>
    <row r="1051" ht="31.5" customHeight="1">
      <c r="A1051" s="40"/>
      <c r="B1051" s="44"/>
      <c r="C1051" s="44"/>
      <c r="D1051" s="44"/>
      <c r="E1051" s="44"/>
      <c r="F1051" s="45"/>
      <c r="G1051" s="49"/>
      <c r="H1051" s="49"/>
      <c r="I1051" s="47" t="str">
        <f t="shared" si="1"/>
        <v/>
      </c>
      <c r="J1051" s="47" t="str">
        <f>IF(E1051='Hoja de Datos'!$C$7,-(G1051),"")</f>
        <v/>
      </c>
      <c r="K1051" s="48" t="str">
        <f>IF(E1051='Hoja de Datos'!$C$7,"", IF(G1051="","", -G1051))
</f>
        <v/>
      </c>
      <c r="L1051" s="44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</row>
    <row r="1052" ht="31.5" customHeight="1">
      <c r="A1052" s="40"/>
      <c r="B1052" s="44"/>
      <c r="C1052" s="44"/>
      <c r="D1052" s="44"/>
      <c r="E1052" s="44"/>
      <c r="F1052" s="45"/>
      <c r="G1052" s="49"/>
      <c r="H1052" s="49"/>
      <c r="I1052" s="47" t="str">
        <f t="shared" si="1"/>
        <v/>
      </c>
      <c r="J1052" s="47" t="str">
        <f>IF(E1052='Hoja de Datos'!$C$7,-(G1052),"")</f>
        <v/>
      </c>
      <c r="K1052" s="48" t="str">
        <f>IF(E1052='Hoja de Datos'!$C$7,"", IF(G1052="","", -G1052))
</f>
        <v/>
      </c>
      <c r="L1052" s="44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</row>
    <row r="1053" ht="31.5" customHeight="1">
      <c r="A1053" s="40"/>
      <c r="B1053" s="44"/>
      <c r="C1053" s="44"/>
      <c r="D1053" s="44"/>
      <c r="E1053" s="44"/>
      <c r="F1053" s="45"/>
      <c r="G1053" s="49"/>
      <c r="H1053" s="49"/>
      <c r="I1053" s="47" t="str">
        <f t="shared" si="1"/>
        <v/>
      </c>
      <c r="J1053" s="47" t="str">
        <f>IF(E1053='Hoja de Datos'!$C$7,-(G1053),"")</f>
        <v/>
      </c>
      <c r="K1053" s="48" t="str">
        <f>IF(E1053='Hoja de Datos'!$C$7,"", IF(G1053="","", -G1053))
</f>
        <v/>
      </c>
      <c r="L1053" s="44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</row>
    <row r="1054" ht="31.5" customHeight="1">
      <c r="A1054" s="40"/>
      <c r="B1054" s="44"/>
      <c r="C1054" s="44"/>
      <c r="D1054" s="44"/>
      <c r="E1054" s="44"/>
      <c r="F1054" s="45"/>
      <c r="G1054" s="49"/>
      <c r="H1054" s="49"/>
      <c r="I1054" s="47" t="str">
        <f t="shared" si="1"/>
        <v/>
      </c>
      <c r="J1054" s="47" t="str">
        <f>IF(E1054='Hoja de Datos'!$C$7,-(G1054),"")</f>
        <v/>
      </c>
      <c r="K1054" s="48" t="str">
        <f>IF(E1054='Hoja de Datos'!$C$7,"", IF(G1054="","", -G1054))
</f>
        <v/>
      </c>
      <c r="L1054" s="44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</row>
    <row r="1055" ht="31.5" customHeight="1">
      <c r="A1055" s="40"/>
      <c r="B1055" s="44"/>
      <c r="C1055" s="44"/>
      <c r="D1055" s="44"/>
      <c r="E1055" s="44"/>
      <c r="F1055" s="45"/>
      <c r="G1055" s="49"/>
      <c r="H1055" s="49"/>
      <c r="I1055" s="47" t="str">
        <f t="shared" si="1"/>
        <v/>
      </c>
      <c r="J1055" s="47" t="str">
        <f>IF(E1055='Hoja de Datos'!$C$7,-(G1055),"")</f>
        <v/>
      </c>
      <c r="K1055" s="48" t="str">
        <f>IF(E1055='Hoja de Datos'!$C$7,"", IF(G1055="","", -G1055))
</f>
        <v/>
      </c>
      <c r="L1055" s="44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</row>
    <row r="1056" ht="31.5" customHeight="1">
      <c r="A1056" s="40"/>
      <c r="B1056" s="44"/>
      <c r="C1056" s="44"/>
      <c r="D1056" s="44"/>
      <c r="E1056" s="44"/>
      <c r="F1056" s="45"/>
      <c r="G1056" s="49"/>
      <c r="H1056" s="49"/>
      <c r="I1056" s="47" t="str">
        <f t="shared" si="1"/>
        <v/>
      </c>
      <c r="J1056" s="47" t="str">
        <f>IF(E1056='Hoja de Datos'!$C$7,-(G1056),"")</f>
        <v/>
      </c>
      <c r="K1056" s="48" t="str">
        <f>IF(E1056='Hoja de Datos'!$C$7,"", IF(G1056="","", -G1056))
</f>
        <v/>
      </c>
      <c r="L1056" s="44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</row>
    <row r="1057" ht="31.5" customHeight="1">
      <c r="A1057" s="40"/>
      <c r="B1057" s="44"/>
      <c r="C1057" s="44"/>
      <c r="D1057" s="44"/>
      <c r="E1057" s="44"/>
      <c r="F1057" s="45"/>
      <c r="G1057" s="49"/>
      <c r="H1057" s="49"/>
      <c r="I1057" s="47" t="str">
        <f t="shared" si="1"/>
        <v/>
      </c>
      <c r="J1057" s="47" t="str">
        <f>IF(E1057='Hoja de Datos'!$C$7,-(G1057),"")</f>
        <v/>
      </c>
      <c r="K1057" s="48" t="str">
        <f>IF(E1057='Hoja de Datos'!$C$7,"", IF(G1057="","", -G1057))
</f>
        <v/>
      </c>
      <c r="L1057" s="44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</row>
    <row r="1058" ht="31.5" customHeight="1">
      <c r="A1058" s="40"/>
      <c r="B1058" s="44"/>
      <c r="C1058" s="44"/>
      <c r="D1058" s="44"/>
      <c r="E1058" s="44"/>
      <c r="F1058" s="45"/>
      <c r="G1058" s="49"/>
      <c r="H1058" s="49"/>
      <c r="I1058" s="47" t="str">
        <f t="shared" si="1"/>
        <v/>
      </c>
      <c r="J1058" s="47" t="str">
        <f>IF(E1058='Hoja de Datos'!$C$7,-(G1058),"")</f>
        <v/>
      </c>
      <c r="K1058" s="48" t="str">
        <f>IF(E1058='Hoja de Datos'!$C$7,"", IF(G1058="","", -G1058))
</f>
        <v/>
      </c>
      <c r="L1058" s="44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</row>
    <row r="1059" ht="31.5" customHeight="1">
      <c r="A1059" s="40"/>
      <c r="B1059" s="44"/>
      <c r="C1059" s="44"/>
      <c r="D1059" s="44"/>
      <c r="E1059" s="44"/>
      <c r="F1059" s="45"/>
      <c r="G1059" s="49"/>
      <c r="H1059" s="49"/>
      <c r="I1059" s="47" t="str">
        <f t="shared" si="1"/>
        <v/>
      </c>
      <c r="J1059" s="47" t="str">
        <f>IF(E1059='Hoja de Datos'!$C$7,-(G1059),"")</f>
        <v/>
      </c>
      <c r="K1059" s="48" t="str">
        <f>IF(E1059='Hoja de Datos'!$C$7,"", IF(G1059="","", -G1059))
</f>
        <v/>
      </c>
      <c r="L1059" s="44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</row>
    <row r="1060" ht="31.5" customHeight="1">
      <c r="A1060" s="40"/>
      <c r="B1060" s="44"/>
      <c r="C1060" s="44"/>
      <c r="D1060" s="44"/>
      <c r="E1060" s="44"/>
      <c r="F1060" s="45"/>
      <c r="G1060" s="49"/>
      <c r="H1060" s="49"/>
      <c r="I1060" s="47" t="str">
        <f t="shared" si="1"/>
        <v/>
      </c>
      <c r="J1060" s="47" t="str">
        <f>IF(E1060='Hoja de Datos'!$C$7,-(G1060),"")</f>
        <v/>
      </c>
      <c r="K1060" s="48" t="str">
        <f>IF(E1060='Hoja de Datos'!$C$7,"", IF(G1060="","", -G1060))
</f>
        <v/>
      </c>
      <c r="L1060" s="44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</row>
    <row r="1061" ht="31.5" customHeight="1">
      <c r="A1061" s="40"/>
      <c r="B1061" s="44"/>
      <c r="C1061" s="44"/>
      <c r="D1061" s="44"/>
      <c r="E1061" s="44"/>
      <c r="F1061" s="45"/>
      <c r="G1061" s="49"/>
      <c r="H1061" s="49"/>
      <c r="I1061" s="47" t="str">
        <f t="shared" si="1"/>
        <v/>
      </c>
      <c r="J1061" s="47" t="str">
        <f>IF(E1061='Hoja de Datos'!$C$7,-(G1061),"")</f>
        <v/>
      </c>
      <c r="K1061" s="48" t="str">
        <f>IF(E1061='Hoja de Datos'!$C$7,"", IF(G1061="","", -G1061))
</f>
        <v/>
      </c>
      <c r="L1061" s="44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</row>
    <row r="1062" ht="31.5" customHeight="1">
      <c r="A1062" s="40"/>
      <c r="B1062" s="44"/>
      <c r="C1062" s="44"/>
      <c r="D1062" s="44"/>
      <c r="E1062" s="44"/>
      <c r="F1062" s="45"/>
      <c r="G1062" s="49"/>
      <c r="H1062" s="49"/>
      <c r="I1062" s="47" t="str">
        <f t="shared" si="1"/>
        <v/>
      </c>
      <c r="J1062" s="47" t="str">
        <f>IF(E1062='Hoja de Datos'!$C$7,-(G1062),"")</f>
        <v/>
      </c>
      <c r="K1062" s="48" t="str">
        <f>IF(E1062='Hoja de Datos'!$C$7,"", IF(G1062="","", -G1062))
</f>
        <v/>
      </c>
      <c r="L1062" s="44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</row>
    <row r="1063" ht="31.5" customHeight="1">
      <c r="A1063" s="40"/>
      <c r="B1063" s="44"/>
      <c r="C1063" s="44"/>
      <c r="D1063" s="44"/>
      <c r="E1063" s="44"/>
      <c r="F1063" s="45"/>
      <c r="G1063" s="49"/>
      <c r="H1063" s="49"/>
      <c r="I1063" s="47" t="str">
        <f t="shared" si="1"/>
        <v/>
      </c>
      <c r="J1063" s="47" t="str">
        <f>IF(E1063='Hoja de Datos'!$C$7,-(G1063),"")</f>
        <v/>
      </c>
      <c r="K1063" s="48" t="str">
        <f>IF(E1063='Hoja de Datos'!$C$7,"", IF(G1063="","", -G1063))
</f>
        <v/>
      </c>
      <c r="L1063" s="44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</row>
    <row r="1064" ht="31.5" customHeight="1">
      <c r="A1064" s="40"/>
      <c r="B1064" s="44"/>
      <c r="C1064" s="44"/>
      <c r="D1064" s="44"/>
      <c r="E1064" s="44"/>
      <c r="F1064" s="45"/>
      <c r="G1064" s="49"/>
      <c r="H1064" s="49"/>
      <c r="I1064" s="47" t="str">
        <f t="shared" si="1"/>
        <v/>
      </c>
      <c r="J1064" s="47" t="str">
        <f>IF(E1064='Hoja de Datos'!$C$7,-(G1064),"")</f>
        <v/>
      </c>
      <c r="K1064" s="48" t="str">
        <f>IF(E1064='Hoja de Datos'!$C$7,"", IF(G1064="","", -G1064))
</f>
        <v/>
      </c>
      <c r="L1064" s="44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</row>
    <row r="1065" ht="31.5" customHeight="1">
      <c r="A1065" s="40"/>
      <c r="B1065" s="44"/>
      <c r="C1065" s="44"/>
      <c r="D1065" s="44"/>
      <c r="E1065" s="44"/>
      <c r="F1065" s="45"/>
      <c r="G1065" s="49"/>
      <c r="H1065" s="49"/>
      <c r="I1065" s="47" t="str">
        <f t="shared" si="1"/>
        <v/>
      </c>
      <c r="J1065" s="47" t="str">
        <f>IF(E1065='Hoja de Datos'!$C$7,-(G1065),"")</f>
        <v/>
      </c>
      <c r="K1065" s="48" t="str">
        <f>IF(E1065='Hoja de Datos'!$C$7,"", IF(G1065="","", -G1065))
</f>
        <v/>
      </c>
      <c r="L1065" s="44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</row>
    <row r="1066" ht="31.5" customHeight="1">
      <c r="A1066" s="40"/>
      <c r="B1066" s="44"/>
      <c r="C1066" s="44"/>
      <c r="D1066" s="44"/>
      <c r="E1066" s="44"/>
      <c r="F1066" s="45"/>
      <c r="G1066" s="49"/>
      <c r="H1066" s="49"/>
      <c r="I1066" s="47" t="str">
        <f t="shared" si="1"/>
        <v/>
      </c>
      <c r="J1066" s="47" t="str">
        <f>IF(E1066='Hoja de Datos'!$C$7,-(G1066),"")</f>
        <v/>
      </c>
      <c r="K1066" s="48" t="str">
        <f>IF(E1066='Hoja de Datos'!$C$7,"", IF(G1066="","", -G1066))
</f>
        <v/>
      </c>
      <c r="L1066" s="44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</row>
    <row r="1067" ht="31.5" customHeight="1">
      <c r="A1067" s="40"/>
      <c r="B1067" s="44"/>
      <c r="C1067" s="44"/>
      <c r="D1067" s="44"/>
      <c r="E1067" s="44"/>
      <c r="F1067" s="45"/>
      <c r="G1067" s="49"/>
      <c r="H1067" s="49"/>
      <c r="I1067" s="47" t="str">
        <f t="shared" si="1"/>
        <v/>
      </c>
      <c r="J1067" s="47" t="str">
        <f>IF(E1067='Hoja de Datos'!$C$7,-(G1067),"")</f>
        <v/>
      </c>
      <c r="K1067" s="48" t="str">
        <f>IF(E1067='Hoja de Datos'!$C$7,"", IF(G1067="","", -G1067))
</f>
        <v/>
      </c>
      <c r="L1067" s="44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</row>
    <row r="1068" ht="31.5" customHeight="1">
      <c r="A1068" s="40"/>
      <c r="B1068" s="44"/>
      <c r="C1068" s="44"/>
      <c r="D1068" s="44"/>
      <c r="E1068" s="44"/>
      <c r="F1068" s="45"/>
      <c r="G1068" s="49"/>
      <c r="H1068" s="49"/>
      <c r="I1068" s="47" t="str">
        <f t="shared" si="1"/>
        <v/>
      </c>
      <c r="J1068" s="47" t="str">
        <f>IF(E1068='Hoja de Datos'!$C$7,-(G1068),"")</f>
        <v/>
      </c>
      <c r="K1068" s="48" t="str">
        <f>IF(E1068='Hoja de Datos'!$C$7,"", IF(G1068="","", -G1068))
</f>
        <v/>
      </c>
      <c r="L1068" s="44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</row>
    <row r="1069" ht="31.5" customHeight="1">
      <c r="A1069" s="40"/>
      <c r="B1069" s="44"/>
      <c r="C1069" s="44"/>
      <c r="D1069" s="44"/>
      <c r="E1069" s="44"/>
      <c r="F1069" s="45"/>
      <c r="G1069" s="49"/>
      <c r="H1069" s="49"/>
      <c r="I1069" s="47" t="str">
        <f t="shared" si="1"/>
        <v/>
      </c>
      <c r="J1069" s="47" t="str">
        <f>IF(E1069='Hoja de Datos'!$C$7,-(G1069),"")</f>
        <v/>
      </c>
      <c r="K1069" s="48" t="str">
        <f>IF(E1069='Hoja de Datos'!$C$7,"", IF(G1069="","", -G1069))
</f>
        <v/>
      </c>
      <c r="L1069" s="44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</row>
    <row r="1070" ht="31.5" customHeight="1">
      <c r="A1070" s="40"/>
      <c r="B1070" s="44"/>
      <c r="C1070" s="44"/>
      <c r="D1070" s="44"/>
      <c r="E1070" s="44"/>
      <c r="F1070" s="45"/>
      <c r="G1070" s="49"/>
      <c r="H1070" s="49"/>
      <c r="I1070" s="47" t="str">
        <f t="shared" si="1"/>
        <v/>
      </c>
      <c r="J1070" s="47" t="str">
        <f>IF(E1070='Hoja de Datos'!$C$7,-(G1070),"")</f>
        <v/>
      </c>
      <c r="K1070" s="48" t="str">
        <f>IF(E1070='Hoja de Datos'!$C$7,"", IF(G1070="","", -G1070))
</f>
        <v/>
      </c>
      <c r="L1070" s="44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</row>
    <row r="1071" ht="31.5" customHeight="1">
      <c r="A1071" s="40"/>
      <c r="B1071" s="44"/>
      <c r="C1071" s="44"/>
      <c r="D1071" s="44"/>
      <c r="E1071" s="44"/>
      <c r="F1071" s="45"/>
      <c r="G1071" s="49"/>
      <c r="H1071" s="49"/>
      <c r="I1071" s="47" t="str">
        <f t="shared" si="1"/>
        <v/>
      </c>
      <c r="J1071" s="47" t="str">
        <f>IF(E1071='Hoja de Datos'!$C$7,-(G1071),"")</f>
        <v/>
      </c>
      <c r="K1071" s="48" t="str">
        <f>IF(E1071='Hoja de Datos'!$C$7,"", IF(G1071="","", -G1071))
</f>
        <v/>
      </c>
      <c r="L1071" s="44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</row>
    <row r="1072" ht="31.5" customHeight="1">
      <c r="A1072" s="40"/>
      <c r="B1072" s="44"/>
      <c r="C1072" s="44"/>
      <c r="D1072" s="44"/>
      <c r="E1072" s="44"/>
      <c r="F1072" s="45"/>
      <c r="G1072" s="49"/>
      <c r="H1072" s="49"/>
      <c r="I1072" s="47" t="str">
        <f t="shared" si="1"/>
        <v/>
      </c>
      <c r="J1072" s="47" t="str">
        <f>IF(E1072='Hoja de Datos'!$C$7,-(G1072),"")</f>
        <v/>
      </c>
      <c r="K1072" s="48" t="str">
        <f>IF(E1072='Hoja de Datos'!$C$7,"", IF(G1072="","", -G1072))
</f>
        <v/>
      </c>
      <c r="L1072" s="44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</row>
    <row r="1073" ht="31.5" customHeight="1">
      <c r="A1073" s="40"/>
      <c r="B1073" s="44"/>
      <c r="C1073" s="44"/>
      <c r="D1073" s="44"/>
      <c r="E1073" s="44"/>
      <c r="F1073" s="45"/>
      <c r="G1073" s="49"/>
      <c r="H1073" s="49"/>
      <c r="I1073" s="47" t="str">
        <f t="shared" si="1"/>
        <v/>
      </c>
      <c r="J1073" s="47" t="str">
        <f>IF(E1073='Hoja de Datos'!$C$7,-(G1073),"")</f>
        <v/>
      </c>
      <c r="K1073" s="48" t="str">
        <f>IF(E1073='Hoja de Datos'!$C$7,"", IF(G1073="","", -G1073))
</f>
        <v/>
      </c>
      <c r="L1073" s="44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</row>
    <row r="1074" ht="31.5" customHeight="1">
      <c r="A1074" s="40"/>
      <c r="B1074" s="44"/>
      <c r="C1074" s="44"/>
      <c r="D1074" s="44"/>
      <c r="E1074" s="44"/>
      <c r="F1074" s="45"/>
      <c r="G1074" s="49"/>
      <c r="H1074" s="49"/>
      <c r="I1074" s="47" t="str">
        <f t="shared" si="1"/>
        <v/>
      </c>
      <c r="J1074" s="47" t="str">
        <f>IF(E1074='Hoja de Datos'!$C$7,-(G1074),"")</f>
        <v/>
      </c>
      <c r="K1074" s="48" t="str">
        <f>IF(E1074='Hoja de Datos'!$C$7,"", IF(G1074="","", -G1074))
</f>
        <v/>
      </c>
      <c r="L1074" s="44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</row>
    <row r="1075" ht="31.5" customHeight="1">
      <c r="A1075" s="40"/>
      <c r="B1075" s="44"/>
      <c r="C1075" s="44"/>
      <c r="D1075" s="44"/>
      <c r="E1075" s="44"/>
      <c r="F1075" s="45"/>
      <c r="G1075" s="49"/>
      <c r="H1075" s="49"/>
      <c r="I1075" s="47" t="str">
        <f t="shared" si="1"/>
        <v/>
      </c>
      <c r="J1075" s="47" t="str">
        <f>IF(E1075='Hoja de Datos'!$C$7,-(G1075),"")</f>
        <v/>
      </c>
      <c r="K1075" s="48" t="str">
        <f>IF(E1075='Hoja de Datos'!$C$7,"", IF(G1075="","", -G1075))
</f>
        <v/>
      </c>
      <c r="L1075" s="44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</row>
    <row r="1076" ht="31.5" customHeight="1">
      <c r="A1076" s="40"/>
      <c r="B1076" s="44"/>
      <c r="C1076" s="44"/>
      <c r="D1076" s="44"/>
      <c r="E1076" s="44"/>
      <c r="F1076" s="45"/>
      <c r="G1076" s="49"/>
      <c r="H1076" s="49"/>
      <c r="I1076" s="47" t="str">
        <f t="shared" si="1"/>
        <v/>
      </c>
      <c r="J1076" s="47" t="str">
        <f>IF(E1076='Hoja de Datos'!$C$7,-(G1076),"")</f>
        <v/>
      </c>
      <c r="K1076" s="48" t="str">
        <f>IF(E1076='Hoja de Datos'!$C$7,"", IF(G1076="","", -G1076))
</f>
        <v/>
      </c>
      <c r="L1076" s="44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</row>
    <row r="1077" ht="31.5" customHeight="1">
      <c r="A1077" s="40"/>
      <c r="B1077" s="44"/>
      <c r="C1077" s="44"/>
      <c r="D1077" s="44"/>
      <c r="E1077" s="44"/>
      <c r="F1077" s="45"/>
      <c r="G1077" s="49"/>
      <c r="H1077" s="49"/>
      <c r="I1077" s="47" t="str">
        <f t="shared" si="1"/>
        <v/>
      </c>
      <c r="J1077" s="47" t="str">
        <f>IF(E1077='Hoja de Datos'!$C$7,-(G1077),"")</f>
        <v/>
      </c>
      <c r="K1077" s="48" t="str">
        <f>IF(E1077='Hoja de Datos'!$C$7,"", IF(G1077="","", -G1077))
</f>
        <v/>
      </c>
      <c r="L1077" s="44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</row>
    <row r="1078" ht="31.5" customHeight="1">
      <c r="A1078" s="40"/>
      <c r="B1078" s="44"/>
      <c r="C1078" s="44"/>
      <c r="D1078" s="44"/>
      <c r="E1078" s="44"/>
      <c r="F1078" s="45"/>
      <c r="G1078" s="49"/>
      <c r="H1078" s="49"/>
      <c r="I1078" s="47" t="str">
        <f t="shared" si="1"/>
        <v/>
      </c>
      <c r="J1078" s="47" t="str">
        <f>IF(E1078='Hoja de Datos'!$C$7,-(G1078),"")</f>
        <v/>
      </c>
      <c r="K1078" s="48" t="str">
        <f>IF(E1078='Hoja de Datos'!$C$7,"", IF(G1078="","", -G1078))
</f>
        <v/>
      </c>
      <c r="L1078" s="44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</row>
    <row r="1079" ht="31.5" customHeight="1">
      <c r="A1079" s="40"/>
      <c r="B1079" s="44"/>
      <c r="C1079" s="44"/>
      <c r="D1079" s="44"/>
      <c r="E1079" s="44"/>
      <c r="F1079" s="45"/>
      <c r="G1079" s="49"/>
      <c r="H1079" s="49"/>
      <c r="I1079" s="47" t="str">
        <f t="shared" si="1"/>
        <v/>
      </c>
      <c r="J1079" s="47" t="str">
        <f>IF(E1079='Hoja de Datos'!$C$7,-(G1079),"")</f>
        <v/>
      </c>
      <c r="K1079" s="48" t="str">
        <f>IF(E1079='Hoja de Datos'!$C$7,"", IF(G1079="","", -G1079))
</f>
        <v/>
      </c>
      <c r="L1079" s="44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</row>
    <row r="1080" ht="31.5" customHeight="1">
      <c r="A1080" s="40"/>
      <c r="B1080" s="44"/>
      <c r="C1080" s="44"/>
      <c r="D1080" s="44"/>
      <c r="E1080" s="44"/>
      <c r="F1080" s="45"/>
      <c r="G1080" s="49"/>
      <c r="H1080" s="49"/>
      <c r="I1080" s="47" t="str">
        <f t="shared" si="1"/>
        <v/>
      </c>
      <c r="J1080" s="47" t="str">
        <f>IF(E1080='Hoja de Datos'!$C$7,-(G1080),"")</f>
        <v/>
      </c>
      <c r="K1080" s="48" t="str">
        <f>IF(E1080='Hoja de Datos'!$C$7,"", IF(G1080="","", -G1080))
</f>
        <v/>
      </c>
      <c r="L1080" s="44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</row>
    <row r="1081" ht="31.5" customHeight="1">
      <c r="A1081" s="40"/>
      <c r="B1081" s="44"/>
      <c r="C1081" s="44"/>
      <c r="D1081" s="44"/>
      <c r="E1081" s="44"/>
      <c r="F1081" s="45"/>
      <c r="G1081" s="49"/>
      <c r="H1081" s="49"/>
      <c r="I1081" s="47" t="str">
        <f t="shared" si="1"/>
        <v/>
      </c>
      <c r="J1081" s="47" t="str">
        <f>IF(E1081='Hoja de Datos'!$C$7,-(G1081),"")</f>
        <v/>
      </c>
      <c r="K1081" s="48" t="str">
        <f>IF(E1081='Hoja de Datos'!$C$7,"", IF(G1081="","", -G1081))
</f>
        <v/>
      </c>
      <c r="L1081" s="44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</row>
    <row r="1082" ht="31.5" customHeight="1">
      <c r="A1082" s="40"/>
      <c r="B1082" s="44"/>
      <c r="C1082" s="44"/>
      <c r="D1082" s="44"/>
      <c r="E1082" s="44"/>
      <c r="F1082" s="45"/>
      <c r="G1082" s="49"/>
      <c r="H1082" s="49"/>
      <c r="I1082" s="47" t="str">
        <f t="shared" si="1"/>
        <v/>
      </c>
      <c r="J1082" s="47" t="str">
        <f>IF(E1082='Hoja de Datos'!$C$7,-(G1082),"")</f>
        <v/>
      </c>
      <c r="K1082" s="48" t="str">
        <f>IF(E1082='Hoja de Datos'!$C$7,"", IF(G1082="","", -G1082))
</f>
        <v/>
      </c>
      <c r="L1082" s="44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</row>
    <row r="1083" ht="31.5" customHeight="1">
      <c r="A1083" s="40"/>
      <c r="B1083" s="44"/>
      <c r="C1083" s="44"/>
      <c r="D1083" s="44"/>
      <c r="E1083" s="44"/>
      <c r="F1083" s="45"/>
      <c r="G1083" s="49"/>
      <c r="H1083" s="49"/>
      <c r="I1083" s="47" t="str">
        <f t="shared" si="1"/>
        <v/>
      </c>
      <c r="J1083" s="47" t="str">
        <f>IF(E1083='Hoja de Datos'!$C$7,-(G1083),"")</f>
        <v/>
      </c>
      <c r="K1083" s="48" t="str">
        <f>IF(E1083='Hoja de Datos'!$C$7,"", IF(G1083="","", -G1083))
</f>
        <v/>
      </c>
      <c r="L1083" s="44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</row>
    <row r="1084" ht="31.5" customHeight="1">
      <c r="A1084" s="40"/>
      <c r="B1084" s="44"/>
      <c r="C1084" s="44"/>
      <c r="D1084" s="44"/>
      <c r="E1084" s="44"/>
      <c r="F1084" s="45"/>
      <c r="G1084" s="49"/>
      <c r="H1084" s="49"/>
      <c r="I1084" s="47" t="str">
        <f t="shared" si="1"/>
        <v/>
      </c>
      <c r="J1084" s="47" t="str">
        <f>IF(E1084='Hoja de Datos'!$C$7,-(G1084),"")</f>
        <v/>
      </c>
      <c r="K1084" s="48" t="str">
        <f>IF(E1084='Hoja de Datos'!$C$7,"", IF(G1084="","", -G1084))
</f>
        <v/>
      </c>
      <c r="L1084" s="44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</row>
    <row r="1085" ht="31.5" customHeight="1">
      <c r="A1085" s="40"/>
      <c r="B1085" s="44"/>
      <c r="C1085" s="44"/>
      <c r="D1085" s="44"/>
      <c r="E1085" s="44"/>
      <c r="F1085" s="45"/>
      <c r="G1085" s="49"/>
      <c r="H1085" s="49"/>
      <c r="I1085" s="47" t="str">
        <f t="shared" si="1"/>
        <v/>
      </c>
      <c r="J1085" s="47" t="str">
        <f>IF(E1085='Hoja de Datos'!$C$7,-(G1085),"")</f>
        <v/>
      </c>
      <c r="K1085" s="48" t="str">
        <f>IF(E1085='Hoja de Datos'!$C$7,"", IF(G1085="","", -G1085))
</f>
        <v/>
      </c>
      <c r="L1085" s="44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</row>
    <row r="1086" ht="31.5" customHeight="1">
      <c r="A1086" s="40"/>
      <c r="B1086" s="44"/>
      <c r="C1086" s="44"/>
      <c r="D1086" s="44"/>
      <c r="E1086" s="44"/>
      <c r="F1086" s="45"/>
      <c r="G1086" s="49"/>
      <c r="H1086" s="49"/>
      <c r="I1086" s="47" t="str">
        <f t="shared" si="1"/>
        <v/>
      </c>
      <c r="J1086" s="47" t="str">
        <f>IF(E1086='Hoja de Datos'!$C$7,-(G1086),"")</f>
        <v/>
      </c>
      <c r="K1086" s="48" t="str">
        <f>IF(E1086='Hoja de Datos'!$C$7,"", IF(G1086="","", -G1086))
</f>
        <v/>
      </c>
      <c r="L1086" s="44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</row>
    <row r="1087" ht="31.5" customHeight="1">
      <c r="A1087" s="40"/>
      <c r="B1087" s="44"/>
      <c r="C1087" s="44"/>
      <c r="D1087" s="44"/>
      <c r="E1087" s="44"/>
      <c r="F1087" s="45"/>
      <c r="G1087" s="49"/>
      <c r="H1087" s="49"/>
      <c r="I1087" s="47" t="str">
        <f t="shared" si="1"/>
        <v/>
      </c>
      <c r="J1087" s="47" t="str">
        <f>IF(E1087='Hoja de Datos'!$C$7,-(G1087),"")</f>
        <v/>
      </c>
      <c r="K1087" s="48" t="str">
        <f>IF(E1087='Hoja de Datos'!$C$7,"", IF(G1087="","", -G1087))
</f>
        <v/>
      </c>
      <c r="L1087" s="44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</row>
    <row r="1088" ht="31.5" customHeight="1">
      <c r="A1088" s="40"/>
      <c r="B1088" s="44"/>
      <c r="C1088" s="44"/>
      <c r="D1088" s="44"/>
      <c r="E1088" s="44"/>
      <c r="F1088" s="45"/>
      <c r="G1088" s="49"/>
      <c r="H1088" s="49"/>
      <c r="I1088" s="47" t="str">
        <f t="shared" si="1"/>
        <v/>
      </c>
      <c r="J1088" s="47" t="str">
        <f>IF(E1088='Hoja de Datos'!$C$7,-(G1088),"")</f>
        <v/>
      </c>
      <c r="K1088" s="48" t="str">
        <f>IF(E1088='Hoja de Datos'!$C$7,"", IF(G1088="","", -G1088))
</f>
        <v/>
      </c>
      <c r="L1088" s="44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</row>
    <row r="1089" ht="31.5" customHeight="1">
      <c r="A1089" s="40"/>
      <c r="B1089" s="44"/>
      <c r="C1089" s="44"/>
      <c r="D1089" s="44"/>
      <c r="E1089" s="44"/>
      <c r="F1089" s="45"/>
      <c r="G1089" s="49"/>
      <c r="H1089" s="49"/>
      <c r="I1089" s="47" t="str">
        <f t="shared" si="1"/>
        <v/>
      </c>
      <c r="J1089" s="47" t="str">
        <f>IF(E1089='Hoja de Datos'!$C$7,-(G1089),"")</f>
        <v/>
      </c>
      <c r="K1089" s="48" t="str">
        <f>IF(E1089='Hoja de Datos'!$C$7,"", IF(G1089="","", -G1089))
</f>
        <v/>
      </c>
      <c r="L1089" s="44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</row>
    <row r="1090" ht="31.5" customHeight="1">
      <c r="A1090" s="40"/>
      <c r="B1090" s="44"/>
      <c r="C1090" s="44"/>
      <c r="D1090" s="44"/>
      <c r="E1090" s="44"/>
      <c r="F1090" s="45"/>
      <c r="G1090" s="49"/>
      <c r="H1090" s="49"/>
      <c r="I1090" s="47" t="str">
        <f t="shared" si="1"/>
        <v/>
      </c>
      <c r="J1090" s="47" t="str">
        <f>IF(E1090='Hoja de Datos'!$C$7,-(G1090),"")</f>
        <v/>
      </c>
      <c r="K1090" s="48" t="str">
        <f>IF(E1090='Hoja de Datos'!$C$7,"", IF(G1090="","", -G1090))
</f>
        <v/>
      </c>
      <c r="L1090" s="44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</row>
    <row r="1091" ht="31.5" customHeight="1">
      <c r="A1091" s="40"/>
      <c r="B1091" s="44"/>
      <c r="C1091" s="44"/>
      <c r="D1091" s="44"/>
      <c r="E1091" s="44"/>
      <c r="F1091" s="45"/>
      <c r="G1091" s="49"/>
      <c r="H1091" s="49"/>
      <c r="I1091" s="47" t="str">
        <f t="shared" si="1"/>
        <v/>
      </c>
      <c r="J1091" s="47" t="str">
        <f>IF(E1091='Hoja de Datos'!$C$7,-(G1091),"")</f>
        <v/>
      </c>
      <c r="K1091" s="48" t="str">
        <f>IF(E1091='Hoja de Datos'!$C$7,"", IF(G1091="","", -G1091))
</f>
        <v/>
      </c>
      <c r="L1091" s="44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</row>
    <row r="1092" ht="31.5" customHeight="1">
      <c r="A1092" s="40"/>
      <c r="B1092" s="44"/>
      <c r="C1092" s="44"/>
      <c r="D1092" s="44"/>
      <c r="E1092" s="44"/>
      <c r="F1092" s="45"/>
      <c r="G1092" s="49"/>
      <c r="H1092" s="49"/>
      <c r="I1092" s="47" t="str">
        <f t="shared" si="1"/>
        <v/>
      </c>
      <c r="J1092" s="47" t="str">
        <f>IF(E1092='Hoja de Datos'!$C$7,-(G1092),"")</f>
        <v/>
      </c>
      <c r="K1092" s="48" t="str">
        <f>IF(E1092='Hoja de Datos'!$C$7,"", IF(G1092="","", -G1092))
</f>
        <v/>
      </c>
      <c r="L1092" s="44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</row>
    <row r="1093" ht="31.5" customHeight="1">
      <c r="A1093" s="40"/>
      <c r="B1093" s="44"/>
      <c r="C1093" s="44"/>
      <c r="D1093" s="44"/>
      <c r="E1093" s="44"/>
      <c r="F1093" s="45"/>
      <c r="G1093" s="49"/>
      <c r="H1093" s="49"/>
      <c r="I1093" s="47" t="str">
        <f t="shared" si="1"/>
        <v/>
      </c>
      <c r="J1093" s="47" t="str">
        <f>IF(E1093='Hoja de Datos'!$C$7,-(G1093),"")</f>
        <v/>
      </c>
      <c r="K1093" s="48" t="str">
        <f>IF(E1093='Hoja de Datos'!$C$7,"", IF(G1093="","", -G1093))
</f>
        <v/>
      </c>
      <c r="L1093" s="44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</row>
    <row r="1094" ht="31.5" customHeight="1">
      <c r="A1094" s="40"/>
      <c r="B1094" s="44"/>
      <c r="C1094" s="44"/>
      <c r="D1094" s="44"/>
      <c r="E1094" s="44"/>
      <c r="F1094" s="45"/>
      <c r="G1094" s="49"/>
      <c r="H1094" s="49"/>
      <c r="I1094" s="47" t="str">
        <f t="shared" si="1"/>
        <v/>
      </c>
      <c r="J1094" s="47" t="str">
        <f>IF(E1094='Hoja de Datos'!$C$7,-(G1094),"")</f>
        <v/>
      </c>
      <c r="K1094" s="48" t="str">
        <f>IF(E1094='Hoja de Datos'!$C$7,"", IF(G1094="","", -G1094))
</f>
        <v/>
      </c>
      <c r="L1094" s="44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</row>
    <row r="1095" ht="31.5" customHeight="1">
      <c r="A1095" s="40"/>
      <c r="B1095" s="44"/>
      <c r="C1095" s="44"/>
      <c r="D1095" s="44"/>
      <c r="E1095" s="44"/>
      <c r="F1095" s="45"/>
      <c r="G1095" s="49"/>
      <c r="H1095" s="49"/>
      <c r="I1095" s="47" t="str">
        <f t="shared" si="1"/>
        <v/>
      </c>
      <c r="J1095" s="47" t="str">
        <f>IF(E1095='Hoja de Datos'!$C$7,-(G1095),"")</f>
        <v/>
      </c>
      <c r="K1095" s="48" t="str">
        <f>IF(E1095='Hoja de Datos'!$C$7,"", IF(G1095="","", -G1095))
</f>
        <v/>
      </c>
      <c r="L1095" s="44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</row>
    <row r="1096" ht="31.5" customHeight="1">
      <c r="A1096" s="40"/>
      <c r="B1096" s="44"/>
      <c r="C1096" s="44"/>
      <c r="D1096" s="44"/>
      <c r="E1096" s="44"/>
      <c r="F1096" s="45"/>
      <c r="G1096" s="49"/>
      <c r="H1096" s="49"/>
      <c r="I1096" s="47" t="str">
        <f t="shared" si="1"/>
        <v/>
      </c>
      <c r="J1096" s="47" t="str">
        <f>IF(E1096='Hoja de Datos'!$C$7,-(G1096),"")</f>
        <v/>
      </c>
      <c r="K1096" s="48" t="str">
        <f>IF(E1096='Hoja de Datos'!$C$7,"", IF(G1096="","", -G1096))
</f>
        <v/>
      </c>
      <c r="L1096" s="44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</row>
    <row r="1097" ht="31.5" customHeight="1">
      <c r="A1097" s="40"/>
      <c r="B1097" s="44"/>
      <c r="C1097" s="44"/>
      <c r="D1097" s="44"/>
      <c r="E1097" s="44"/>
      <c r="F1097" s="45"/>
      <c r="G1097" s="49"/>
      <c r="H1097" s="49"/>
      <c r="I1097" s="47" t="str">
        <f t="shared" si="1"/>
        <v/>
      </c>
      <c r="J1097" s="47" t="str">
        <f>IF(E1097='Hoja de Datos'!$C$7,-(G1097),"")</f>
        <v/>
      </c>
      <c r="K1097" s="48" t="str">
        <f>IF(E1097='Hoja de Datos'!$C$7,"", IF(G1097="","", -G1097))
</f>
        <v/>
      </c>
      <c r="L1097" s="44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</row>
    <row r="1098" ht="31.5" customHeight="1">
      <c r="A1098" s="40"/>
      <c r="B1098" s="44"/>
      <c r="C1098" s="44"/>
      <c r="D1098" s="44"/>
      <c r="E1098" s="44"/>
      <c r="F1098" s="45"/>
      <c r="G1098" s="49"/>
      <c r="H1098" s="49"/>
      <c r="I1098" s="47" t="str">
        <f t="shared" si="1"/>
        <v/>
      </c>
      <c r="J1098" s="47" t="str">
        <f>IF(E1098='Hoja de Datos'!$C$7,-(G1098),"")</f>
        <v/>
      </c>
      <c r="K1098" s="48" t="str">
        <f>IF(E1098='Hoja de Datos'!$C$7,"", IF(G1098="","", -G1098))
</f>
        <v/>
      </c>
      <c r="L1098" s="44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</row>
    <row r="1099" ht="31.5" customHeight="1">
      <c r="A1099" s="40"/>
      <c r="B1099" s="44"/>
      <c r="C1099" s="44"/>
      <c r="D1099" s="44"/>
      <c r="E1099" s="44"/>
      <c r="F1099" s="45"/>
      <c r="G1099" s="49"/>
      <c r="H1099" s="49"/>
      <c r="I1099" s="47" t="str">
        <f t="shared" si="1"/>
        <v/>
      </c>
      <c r="J1099" s="47" t="str">
        <f>IF(E1099='Hoja de Datos'!$C$7,-(G1099),"")</f>
        <v/>
      </c>
      <c r="K1099" s="48" t="str">
        <f>IF(E1099='Hoja de Datos'!$C$7,"", IF(G1099="","", -G1099))
</f>
        <v/>
      </c>
      <c r="L1099" s="44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</row>
    <row r="1100" ht="31.5" customHeight="1">
      <c r="A1100" s="40"/>
      <c r="B1100" s="44"/>
      <c r="C1100" s="44"/>
      <c r="D1100" s="44"/>
      <c r="E1100" s="44"/>
      <c r="F1100" s="45"/>
      <c r="G1100" s="49"/>
      <c r="H1100" s="49"/>
      <c r="I1100" s="47" t="str">
        <f t="shared" si="1"/>
        <v/>
      </c>
      <c r="J1100" s="47" t="str">
        <f>IF(E1100='Hoja de Datos'!$C$7,-(G1100),"")</f>
        <v/>
      </c>
      <c r="K1100" s="48" t="str">
        <f>IF(E1100='Hoja de Datos'!$C$7,"", IF(G1100="","", -G1100))
</f>
        <v/>
      </c>
      <c r="L1100" s="44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</row>
    <row r="1101" ht="31.5" customHeight="1">
      <c r="A1101" s="40"/>
      <c r="B1101" s="44"/>
      <c r="C1101" s="44"/>
      <c r="D1101" s="44"/>
      <c r="E1101" s="44"/>
      <c r="F1101" s="45"/>
      <c r="G1101" s="49"/>
      <c r="H1101" s="49"/>
      <c r="I1101" s="47" t="str">
        <f t="shared" si="1"/>
        <v/>
      </c>
      <c r="J1101" s="47" t="str">
        <f>IF(E1101='Hoja de Datos'!$C$7,-(G1101),"")</f>
        <v/>
      </c>
      <c r="K1101" s="48" t="str">
        <f>IF(E1101='Hoja de Datos'!$C$7,"", IF(G1101="","", -G1101))
</f>
        <v/>
      </c>
      <c r="L1101" s="44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</row>
    <row r="1102" ht="31.5" customHeight="1">
      <c r="A1102" s="40"/>
      <c r="B1102" s="44"/>
      <c r="C1102" s="44"/>
      <c r="D1102" s="44"/>
      <c r="E1102" s="44"/>
      <c r="F1102" s="45"/>
      <c r="G1102" s="49"/>
      <c r="H1102" s="49"/>
      <c r="I1102" s="47" t="str">
        <f t="shared" si="1"/>
        <v/>
      </c>
      <c r="J1102" s="47" t="str">
        <f>IF(E1102='Hoja de Datos'!$C$7,-(G1102),"")</f>
        <v/>
      </c>
      <c r="K1102" s="48" t="str">
        <f>IF(E1102='Hoja de Datos'!$C$7,"", IF(G1102="","", -G1102))
</f>
        <v/>
      </c>
      <c r="L1102" s="44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</row>
    <row r="1103" ht="31.5" customHeight="1">
      <c r="A1103" s="40"/>
      <c r="B1103" s="44"/>
      <c r="C1103" s="44"/>
      <c r="D1103" s="44"/>
      <c r="E1103" s="44"/>
      <c r="F1103" s="45"/>
      <c r="G1103" s="49"/>
      <c r="H1103" s="49"/>
      <c r="I1103" s="47" t="str">
        <f t="shared" si="1"/>
        <v/>
      </c>
      <c r="J1103" s="47" t="str">
        <f>IF(E1103='Hoja de Datos'!$C$7,-(G1103),"")</f>
        <v/>
      </c>
      <c r="K1103" s="48" t="str">
        <f>IF(E1103='Hoja de Datos'!$C$7,"", IF(G1103="","", -G1103))
</f>
        <v/>
      </c>
      <c r="L1103" s="44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</row>
    <row r="1104" ht="31.5" customHeight="1">
      <c r="A1104" s="40"/>
      <c r="B1104" s="44"/>
      <c r="C1104" s="44"/>
      <c r="D1104" s="44"/>
      <c r="E1104" s="44"/>
      <c r="F1104" s="45"/>
      <c r="G1104" s="49"/>
      <c r="H1104" s="49"/>
      <c r="I1104" s="47" t="str">
        <f t="shared" si="1"/>
        <v/>
      </c>
      <c r="J1104" s="47" t="str">
        <f>IF(E1104='Hoja de Datos'!$C$7,-(G1104),"")</f>
        <v/>
      </c>
      <c r="K1104" s="48" t="str">
        <f>IF(E1104='Hoja de Datos'!$C$7,"", IF(G1104="","", -G1104))
</f>
        <v/>
      </c>
      <c r="L1104" s="44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</row>
    <row r="1105" ht="31.5" customHeight="1">
      <c r="A1105" s="40"/>
      <c r="B1105" s="44"/>
      <c r="C1105" s="44"/>
      <c r="D1105" s="44"/>
      <c r="E1105" s="44"/>
      <c r="F1105" s="45"/>
      <c r="G1105" s="49"/>
      <c r="H1105" s="49"/>
      <c r="I1105" s="47" t="str">
        <f t="shared" si="1"/>
        <v/>
      </c>
      <c r="J1105" s="47" t="str">
        <f>IF(E1105='Hoja de Datos'!$C$7,-(G1105),"")</f>
        <v/>
      </c>
      <c r="K1105" s="48" t="str">
        <f>IF(E1105='Hoja de Datos'!$C$7,"", IF(G1105="","", -G1105))
</f>
        <v/>
      </c>
      <c r="L1105" s="44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</row>
    <row r="1106" ht="31.5" customHeight="1">
      <c r="A1106" s="40"/>
      <c r="B1106" s="44"/>
      <c r="C1106" s="44"/>
      <c r="D1106" s="44"/>
      <c r="E1106" s="44"/>
      <c r="F1106" s="45"/>
      <c r="G1106" s="49"/>
      <c r="H1106" s="49"/>
      <c r="I1106" s="47" t="str">
        <f t="shared" si="1"/>
        <v/>
      </c>
      <c r="J1106" s="47" t="str">
        <f>IF(E1106='Hoja de Datos'!$C$7,-(G1106),"")</f>
        <v/>
      </c>
      <c r="K1106" s="48" t="str">
        <f>IF(E1106='Hoja de Datos'!$C$7,"", IF(G1106="","", -G1106))
</f>
        <v/>
      </c>
      <c r="L1106" s="44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  <c r="AA1106" s="40"/>
    </row>
    <row r="1107" ht="31.5" customHeight="1">
      <c r="A1107" s="40"/>
      <c r="B1107" s="44"/>
      <c r="C1107" s="44"/>
      <c r="D1107" s="44"/>
      <c r="E1107" s="44"/>
      <c r="F1107" s="45"/>
      <c r="G1107" s="49"/>
      <c r="H1107" s="49"/>
      <c r="I1107" s="47" t="str">
        <f t="shared" si="1"/>
        <v/>
      </c>
      <c r="J1107" s="47" t="str">
        <f>IF(E1107='Hoja de Datos'!$C$7,-(G1107),"")</f>
        <v/>
      </c>
      <c r="K1107" s="48" t="str">
        <f>IF(E1107='Hoja de Datos'!$C$7,"", IF(G1107="","", -G1107))
</f>
        <v/>
      </c>
      <c r="L1107" s="44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  <c r="AA1107" s="40"/>
    </row>
    <row r="1108" ht="31.5" customHeight="1">
      <c r="A1108" s="40"/>
      <c r="B1108" s="44"/>
      <c r="C1108" s="44"/>
      <c r="D1108" s="44"/>
      <c r="E1108" s="44"/>
      <c r="F1108" s="45"/>
      <c r="G1108" s="49"/>
      <c r="H1108" s="49"/>
      <c r="I1108" s="47" t="str">
        <f t="shared" si="1"/>
        <v/>
      </c>
      <c r="J1108" s="47" t="str">
        <f>IF(E1108='Hoja de Datos'!$C$7,-(G1108),"")</f>
        <v/>
      </c>
      <c r="K1108" s="48" t="str">
        <f>IF(E1108='Hoja de Datos'!$C$7,"", IF(G1108="","", -G1108))
</f>
        <v/>
      </c>
      <c r="L1108" s="44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  <c r="AA1108" s="40"/>
    </row>
    <row r="1109" ht="31.5" customHeight="1">
      <c r="A1109" s="40"/>
      <c r="B1109" s="44"/>
      <c r="C1109" s="44"/>
      <c r="D1109" s="44"/>
      <c r="E1109" s="44"/>
      <c r="F1109" s="45"/>
      <c r="G1109" s="49"/>
      <c r="H1109" s="49"/>
      <c r="I1109" s="47" t="str">
        <f t="shared" si="1"/>
        <v/>
      </c>
      <c r="J1109" s="47" t="str">
        <f>IF(E1109='Hoja de Datos'!$C$7,-(G1109),"")</f>
        <v/>
      </c>
      <c r="K1109" s="48" t="str">
        <f>IF(E1109='Hoja de Datos'!$C$7,"", IF(G1109="","", -G1109))
</f>
        <v/>
      </c>
      <c r="L1109" s="44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  <c r="AA1109" s="40"/>
    </row>
    <row r="1110" ht="31.5" customHeight="1">
      <c r="A1110" s="40"/>
      <c r="B1110" s="44"/>
      <c r="C1110" s="44"/>
      <c r="D1110" s="44"/>
      <c r="E1110" s="44"/>
      <c r="F1110" s="45"/>
      <c r="G1110" s="49"/>
      <c r="H1110" s="49"/>
      <c r="I1110" s="47" t="str">
        <f t="shared" si="1"/>
        <v/>
      </c>
      <c r="J1110" s="47" t="str">
        <f>IF(E1110='Hoja de Datos'!$C$7,-(G1110),"")</f>
        <v/>
      </c>
      <c r="K1110" s="48" t="str">
        <f>IF(E1110='Hoja de Datos'!$C$7,"", IF(G1110="","", -G1110))
</f>
        <v/>
      </c>
      <c r="L1110" s="44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  <c r="AA1110" s="40"/>
    </row>
    <row r="1111" ht="31.5" customHeight="1">
      <c r="A1111" s="40"/>
      <c r="B1111" s="44"/>
      <c r="C1111" s="44"/>
      <c r="D1111" s="44"/>
      <c r="E1111" s="44"/>
      <c r="F1111" s="45"/>
      <c r="G1111" s="49"/>
      <c r="H1111" s="49"/>
      <c r="I1111" s="47" t="str">
        <f t="shared" si="1"/>
        <v/>
      </c>
      <c r="J1111" s="47" t="str">
        <f>IF(E1111='Hoja de Datos'!$C$7,-(G1111),"")</f>
        <v/>
      </c>
      <c r="K1111" s="48" t="str">
        <f>IF(E1111='Hoja de Datos'!$C$7,"", IF(G1111="","", -G1111))
</f>
        <v/>
      </c>
      <c r="L1111" s="44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  <c r="AA1111" s="40"/>
    </row>
    <row r="1112" ht="31.5" customHeight="1">
      <c r="A1112" s="40"/>
      <c r="B1112" s="44"/>
      <c r="C1112" s="44"/>
      <c r="D1112" s="44"/>
      <c r="E1112" s="44"/>
      <c r="F1112" s="45"/>
      <c r="G1112" s="49"/>
      <c r="H1112" s="49"/>
      <c r="I1112" s="47" t="str">
        <f t="shared" si="1"/>
        <v/>
      </c>
      <c r="J1112" s="47" t="str">
        <f>IF(E1112='Hoja de Datos'!$C$7,-(G1112),"")</f>
        <v/>
      </c>
      <c r="K1112" s="48" t="str">
        <f>IF(E1112='Hoja de Datos'!$C$7,"", IF(G1112="","", -G1112))
</f>
        <v/>
      </c>
      <c r="L1112" s="44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  <c r="AA1112" s="40"/>
    </row>
    <row r="1113" ht="31.5" customHeight="1">
      <c r="A1113" s="40"/>
      <c r="B1113" s="44"/>
      <c r="C1113" s="44"/>
      <c r="D1113" s="44"/>
      <c r="E1113" s="44"/>
      <c r="F1113" s="45"/>
      <c r="G1113" s="49"/>
      <c r="H1113" s="49"/>
      <c r="I1113" s="47" t="str">
        <f t="shared" si="1"/>
        <v/>
      </c>
      <c r="J1113" s="47" t="str">
        <f>IF(E1113='Hoja de Datos'!$C$7,-(G1113),"")</f>
        <v/>
      </c>
      <c r="K1113" s="48" t="str">
        <f>IF(E1113='Hoja de Datos'!$C$7,"", IF(G1113="","", -G1113))
</f>
        <v/>
      </c>
      <c r="L1113" s="44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  <c r="AA1113" s="40"/>
    </row>
    <row r="1114" ht="31.5" customHeight="1">
      <c r="A1114" s="40"/>
      <c r="B1114" s="44"/>
      <c r="C1114" s="44"/>
      <c r="D1114" s="44"/>
      <c r="E1114" s="44"/>
      <c r="F1114" s="45"/>
      <c r="G1114" s="49"/>
      <c r="H1114" s="49"/>
      <c r="I1114" s="47" t="str">
        <f t="shared" si="1"/>
        <v/>
      </c>
      <c r="J1114" s="47" t="str">
        <f>IF(E1114='Hoja de Datos'!$C$7,-(G1114),"")</f>
        <v/>
      </c>
      <c r="K1114" s="48" t="str">
        <f>IF(E1114='Hoja de Datos'!$C$7,"", IF(G1114="","", -G1114))
</f>
        <v/>
      </c>
      <c r="L1114" s="44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  <c r="AA1114" s="40"/>
    </row>
    <row r="1115" ht="31.5" customHeight="1">
      <c r="A1115" s="40"/>
      <c r="B1115" s="44"/>
      <c r="C1115" s="44"/>
      <c r="D1115" s="44"/>
      <c r="E1115" s="44"/>
      <c r="F1115" s="45"/>
      <c r="G1115" s="49"/>
      <c r="H1115" s="49"/>
      <c r="I1115" s="47" t="str">
        <f t="shared" si="1"/>
        <v/>
      </c>
      <c r="J1115" s="47" t="str">
        <f>IF(E1115='Hoja de Datos'!$C$7,-(G1115),"")</f>
        <v/>
      </c>
      <c r="K1115" s="48" t="str">
        <f>IF(E1115='Hoja de Datos'!$C$7,"", IF(G1115="","", -G1115))
</f>
        <v/>
      </c>
      <c r="L1115" s="44"/>
      <c r="M1115" s="40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  <c r="AA1115" s="40"/>
    </row>
    <row r="1116" ht="31.5" customHeight="1">
      <c r="A1116" s="40"/>
      <c r="B1116" s="44"/>
      <c r="C1116" s="44"/>
      <c r="D1116" s="44"/>
      <c r="E1116" s="44"/>
      <c r="F1116" s="45"/>
      <c r="G1116" s="49"/>
      <c r="H1116" s="49"/>
      <c r="I1116" s="47" t="str">
        <f t="shared" si="1"/>
        <v/>
      </c>
      <c r="J1116" s="47" t="str">
        <f>IF(E1116='Hoja de Datos'!$C$7,-(G1116),"")</f>
        <v/>
      </c>
      <c r="K1116" s="48" t="str">
        <f>IF(E1116='Hoja de Datos'!$C$7,"", IF(G1116="","", -G1116))
</f>
        <v/>
      </c>
      <c r="L1116" s="44"/>
      <c r="M1116" s="40"/>
      <c r="N1116" s="40"/>
      <c r="O1116" s="40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  <c r="AA1116" s="40"/>
    </row>
    <row r="1117" ht="31.5" customHeight="1">
      <c r="A1117" s="40"/>
      <c r="B1117" s="44"/>
      <c r="C1117" s="44"/>
      <c r="D1117" s="44"/>
      <c r="E1117" s="44"/>
      <c r="F1117" s="45"/>
      <c r="G1117" s="49"/>
      <c r="H1117" s="49"/>
      <c r="I1117" s="47" t="str">
        <f t="shared" si="1"/>
        <v/>
      </c>
      <c r="J1117" s="47" t="str">
        <f>IF(E1117='Hoja de Datos'!$C$7,-(G1117),"")</f>
        <v/>
      </c>
      <c r="K1117" s="48" t="str">
        <f>IF(E1117='Hoja de Datos'!$C$7,"", IF(G1117="","", -G1117))
</f>
        <v/>
      </c>
      <c r="L1117" s="44"/>
      <c r="M1117" s="40"/>
      <c r="N1117" s="40"/>
      <c r="O1117" s="40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  <c r="AA1117" s="40"/>
    </row>
    <row r="1118" ht="31.5" customHeight="1">
      <c r="A1118" s="40"/>
      <c r="B1118" s="44"/>
      <c r="C1118" s="44"/>
      <c r="D1118" s="44"/>
      <c r="E1118" s="44"/>
      <c r="F1118" s="45"/>
      <c r="G1118" s="49"/>
      <c r="H1118" s="49"/>
      <c r="I1118" s="47" t="str">
        <f t="shared" si="1"/>
        <v/>
      </c>
      <c r="J1118" s="47" t="str">
        <f>IF(E1118='Hoja de Datos'!$C$7,-(G1118),"")</f>
        <v/>
      </c>
      <c r="K1118" s="48" t="str">
        <f>IF(E1118='Hoja de Datos'!$C$7,"", IF(G1118="","", -G1118))
</f>
        <v/>
      </c>
      <c r="L1118" s="44"/>
      <c r="M1118" s="40"/>
      <c r="N1118" s="40"/>
      <c r="O1118" s="40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  <c r="AA1118" s="40"/>
    </row>
    <row r="1119" ht="31.5" customHeight="1">
      <c r="A1119" s="40"/>
      <c r="B1119" s="44"/>
      <c r="C1119" s="44"/>
      <c r="D1119" s="44"/>
      <c r="E1119" s="44"/>
      <c r="F1119" s="45"/>
      <c r="G1119" s="49"/>
      <c r="H1119" s="49"/>
      <c r="I1119" s="47" t="str">
        <f t="shared" si="1"/>
        <v/>
      </c>
      <c r="J1119" s="47" t="str">
        <f>IF(E1119='Hoja de Datos'!$C$7,-(G1119),"")</f>
        <v/>
      </c>
      <c r="K1119" s="48" t="str">
        <f>IF(E1119='Hoja de Datos'!$C$7,"", IF(G1119="","", -G1119))
</f>
        <v/>
      </c>
      <c r="L1119" s="44"/>
      <c r="M1119" s="40"/>
      <c r="N1119" s="40"/>
      <c r="O1119" s="40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  <c r="AA1119" s="40"/>
    </row>
    <row r="1120" ht="31.5" customHeight="1">
      <c r="A1120" s="40"/>
      <c r="B1120" s="44"/>
      <c r="C1120" s="44"/>
      <c r="D1120" s="44"/>
      <c r="E1120" s="44"/>
      <c r="F1120" s="45"/>
      <c r="G1120" s="49"/>
      <c r="H1120" s="49"/>
      <c r="I1120" s="47" t="str">
        <f t="shared" si="1"/>
        <v/>
      </c>
      <c r="J1120" s="47" t="str">
        <f>IF(E1120='Hoja de Datos'!$C$7,-(G1120),"")</f>
        <v/>
      </c>
      <c r="K1120" s="48" t="str">
        <f>IF(E1120='Hoja de Datos'!$C$7,"", IF(G1120="","", -G1120))
</f>
        <v/>
      </c>
      <c r="L1120" s="44"/>
      <c r="M1120" s="40"/>
      <c r="N1120" s="40"/>
      <c r="O1120" s="40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  <c r="AA1120" s="40"/>
    </row>
    <row r="1121" ht="31.5" customHeight="1">
      <c r="A1121" s="40"/>
      <c r="B1121" s="44"/>
      <c r="C1121" s="44"/>
      <c r="D1121" s="44"/>
      <c r="E1121" s="44"/>
      <c r="F1121" s="45"/>
      <c r="G1121" s="49"/>
      <c r="H1121" s="49"/>
      <c r="I1121" s="47" t="str">
        <f t="shared" si="1"/>
        <v/>
      </c>
      <c r="J1121" s="47" t="str">
        <f>IF(E1121='Hoja de Datos'!$C$7,-(G1121),"")</f>
        <v/>
      </c>
      <c r="K1121" s="48" t="str">
        <f>IF(E1121='Hoja de Datos'!$C$7,"", IF(G1121="","", -G1121))
</f>
        <v/>
      </c>
      <c r="L1121" s="44"/>
      <c r="M1121" s="40"/>
      <c r="N1121" s="40"/>
      <c r="O1121" s="40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  <c r="AA1121" s="40"/>
    </row>
    <row r="1122" ht="31.5" customHeight="1">
      <c r="A1122" s="40"/>
      <c r="B1122" s="44"/>
      <c r="C1122" s="44"/>
      <c r="D1122" s="44"/>
      <c r="E1122" s="44"/>
      <c r="F1122" s="45"/>
      <c r="G1122" s="49"/>
      <c r="H1122" s="49"/>
      <c r="I1122" s="47" t="str">
        <f t="shared" si="1"/>
        <v/>
      </c>
      <c r="J1122" s="47" t="str">
        <f>IF(E1122='Hoja de Datos'!$C$7,-(G1122),"")</f>
        <v/>
      </c>
      <c r="K1122" s="48" t="str">
        <f>IF(E1122='Hoja de Datos'!$C$7,"", IF(G1122="","", -G1122))
</f>
        <v/>
      </c>
      <c r="L1122" s="44"/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  <c r="AA1122" s="40"/>
    </row>
    <row r="1123" ht="31.5" customHeight="1">
      <c r="A1123" s="40"/>
      <c r="B1123" s="44"/>
      <c r="C1123" s="44"/>
      <c r="D1123" s="44"/>
      <c r="E1123" s="44"/>
      <c r="F1123" s="45"/>
      <c r="G1123" s="49"/>
      <c r="H1123" s="49"/>
      <c r="I1123" s="47" t="str">
        <f t="shared" si="1"/>
        <v/>
      </c>
      <c r="J1123" s="47" t="str">
        <f>IF(E1123='Hoja de Datos'!$C$7,-(G1123),"")</f>
        <v/>
      </c>
      <c r="K1123" s="48" t="str">
        <f>IF(E1123='Hoja de Datos'!$C$7,"", IF(G1123="","", -G1123))
</f>
        <v/>
      </c>
      <c r="L1123" s="44"/>
      <c r="M1123" s="40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</row>
    <row r="1124" ht="31.5" customHeight="1">
      <c r="A1124" s="40"/>
      <c r="B1124" s="44"/>
      <c r="C1124" s="44"/>
      <c r="D1124" s="44"/>
      <c r="E1124" s="44"/>
      <c r="F1124" s="45"/>
      <c r="G1124" s="49"/>
      <c r="H1124" s="49"/>
      <c r="I1124" s="47" t="str">
        <f t="shared" si="1"/>
        <v/>
      </c>
      <c r="J1124" s="47" t="str">
        <f>IF(E1124='Hoja de Datos'!$C$7,-(G1124),"")</f>
        <v/>
      </c>
      <c r="K1124" s="48" t="str">
        <f>IF(E1124='Hoja de Datos'!$C$7,"", IF(G1124="","", -G1124))
</f>
        <v/>
      </c>
      <c r="L1124" s="44"/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</row>
    <row r="1125" ht="31.5" customHeight="1">
      <c r="A1125" s="40"/>
      <c r="B1125" s="44"/>
      <c r="C1125" s="44"/>
      <c r="D1125" s="44"/>
      <c r="E1125" s="44"/>
      <c r="F1125" s="45"/>
      <c r="G1125" s="49"/>
      <c r="H1125" s="49"/>
      <c r="I1125" s="47" t="str">
        <f t="shared" si="1"/>
        <v/>
      </c>
      <c r="J1125" s="47" t="str">
        <f>IF(E1125='Hoja de Datos'!$C$7,-(G1125),"")</f>
        <v/>
      </c>
      <c r="K1125" s="48" t="str">
        <f>IF(E1125='Hoja de Datos'!$C$7,"", IF(G1125="","", -G1125))
</f>
        <v/>
      </c>
      <c r="L1125" s="44"/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</row>
    <row r="1126" ht="31.5" customHeight="1">
      <c r="A1126" s="40"/>
      <c r="B1126" s="44"/>
      <c r="C1126" s="44"/>
      <c r="D1126" s="44"/>
      <c r="E1126" s="44"/>
      <c r="F1126" s="45"/>
      <c r="G1126" s="49"/>
      <c r="H1126" s="49"/>
      <c r="I1126" s="47" t="str">
        <f t="shared" si="1"/>
        <v/>
      </c>
      <c r="J1126" s="47" t="str">
        <f>IF(E1126='Hoja de Datos'!$C$7,-(G1126),"")</f>
        <v/>
      </c>
      <c r="K1126" s="48" t="str">
        <f>IF(E1126='Hoja de Datos'!$C$7,"", IF(G1126="","", -G1126))
</f>
        <v/>
      </c>
      <c r="L1126" s="44"/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  <c r="AA1126" s="40"/>
    </row>
    <row r="1127" ht="31.5" customHeight="1">
      <c r="A1127" s="40"/>
      <c r="B1127" s="44"/>
      <c r="C1127" s="44"/>
      <c r="D1127" s="44"/>
      <c r="E1127" s="44"/>
      <c r="F1127" s="45"/>
      <c r="G1127" s="49"/>
      <c r="H1127" s="49"/>
      <c r="I1127" s="47" t="str">
        <f t="shared" si="1"/>
        <v/>
      </c>
      <c r="J1127" s="47" t="str">
        <f>IF(E1127='Hoja de Datos'!$C$7,-(G1127),"")</f>
        <v/>
      </c>
      <c r="K1127" s="48" t="str">
        <f>IF(E1127='Hoja de Datos'!$C$7,"", IF(G1127="","", -G1127))
</f>
        <v/>
      </c>
      <c r="L1127" s="44"/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  <c r="AA1127" s="40"/>
    </row>
    <row r="1128" ht="31.5" customHeight="1">
      <c r="A1128" s="40"/>
      <c r="B1128" s="44"/>
      <c r="C1128" s="44"/>
      <c r="D1128" s="44"/>
      <c r="E1128" s="44"/>
      <c r="F1128" s="45"/>
      <c r="G1128" s="49"/>
      <c r="H1128" s="49"/>
      <c r="I1128" s="47" t="str">
        <f t="shared" si="1"/>
        <v/>
      </c>
      <c r="J1128" s="47" t="str">
        <f>IF(E1128='Hoja de Datos'!$C$7,-(G1128),"")</f>
        <v/>
      </c>
      <c r="K1128" s="48" t="str">
        <f>IF(E1128='Hoja de Datos'!$C$7,"", IF(G1128="","", -G1128))
</f>
        <v/>
      </c>
      <c r="L1128" s="44"/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  <c r="AA1128" s="40"/>
    </row>
    <row r="1129" ht="31.5" customHeight="1">
      <c r="A1129" s="40"/>
      <c r="B1129" s="44"/>
      <c r="C1129" s="44"/>
      <c r="D1129" s="44"/>
      <c r="E1129" s="44"/>
      <c r="F1129" s="45"/>
      <c r="G1129" s="49"/>
      <c r="H1129" s="49"/>
      <c r="I1129" s="47" t="str">
        <f t="shared" si="1"/>
        <v/>
      </c>
      <c r="J1129" s="47" t="str">
        <f>IF(E1129='Hoja de Datos'!$C$7,-(G1129),"")</f>
        <v/>
      </c>
      <c r="K1129" s="48" t="str">
        <f>IF(E1129='Hoja de Datos'!$C$7,"", IF(G1129="","", -G1129))
</f>
        <v/>
      </c>
      <c r="L1129" s="44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  <c r="AA1129" s="40"/>
    </row>
    <row r="1130" ht="31.5" customHeight="1">
      <c r="A1130" s="40"/>
      <c r="B1130" s="44"/>
      <c r="C1130" s="44"/>
      <c r="D1130" s="44"/>
      <c r="E1130" s="44"/>
      <c r="F1130" s="45"/>
      <c r="G1130" s="49"/>
      <c r="H1130" s="49"/>
      <c r="I1130" s="47" t="str">
        <f t="shared" si="1"/>
        <v/>
      </c>
      <c r="J1130" s="47" t="str">
        <f>IF(E1130='Hoja de Datos'!$C$7,-(G1130),"")</f>
        <v/>
      </c>
      <c r="K1130" s="48" t="str">
        <f>IF(E1130='Hoja de Datos'!$C$7,"", IF(G1130="","", -G1130))
</f>
        <v/>
      </c>
      <c r="L1130" s="44"/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  <c r="AA1130" s="40"/>
    </row>
    <row r="1131" ht="31.5" customHeight="1">
      <c r="A1131" s="40"/>
      <c r="B1131" s="44"/>
      <c r="C1131" s="44"/>
      <c r="D1131" s="44"/>
      <c r="E1131" s="44"/>
      <c r="F1131" s="45"/>
      <c r="G1131" s="49"/>
      <c r="H1131" s="49"/>
      <c r="I1131" s="47" t="str">
        <f t="shared" si="1"/>
        <v/>
      </c>
      <c r="J1131" s="47" t="str">
        <f>IF(E1131='Hoja de Datos'!$C$7,-(G1131),"")</f>
        <v/>
      </c>
      <c r="K1131" s="48" t="str">
        <f>IF(E1131='Hoja de Datos'!$C$7,"", IF(G1131="","", -G1131))
</f>
        <v/>
      </c>
      <c r="L1131" s="44"/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  <c r="AA1131" s="40"/>
    </row>
    <row r="1132" ht="31.5" customHeight="1">
      <c r="A1132" s="40"/>
      <c r="B1132" s="44"/>
      <c r="C1132" s="44"/>
      <c r="D1132" s="44"/>
      <c r="E1132" s="44"/>
      <c r="F1132" s="45"/>
      <c r="G1132" s="49"/>
      <c r="H1132" s="49"/>
      <c r="I1132" s="47" t="str">
        <f t="shared" si="1"/>
        <v/>
      </c>
      <c r="J1132" s="47" t="str">
        <f>IF(E1132='Hoja de Datos'!$C$7,-(G1132),"")</f>
        <v/>
      </c>
      <c r="K1132" s="48" t="str">
        <f>IF(E1132='Hoja de Datos'!$C$7,"", IF(G1132="","", -G1132))
</f>
        <v/>
      </c>
      <c r="L1132" s="44"/>
      <c r="M1132" s="40"/>
      <c r="N1132" s="40"/>
      <c r="O1132" s="40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  <c r="AA1132" s="40"/>
    </row>
    <row r="1133" ht="31.5" customHeight="1">
      <c r="A1133" s="40"/>
      <c r="B1133" s="44"/>
      <c r="C1133" s="44"/>
      <c r="D1133" s="44"/>
      <c r="E1133" s="44"/>
      <c r="F1133" s="45"/>
      <c r="G1133" s="49"/>
      <c r="H1133" s="49"/>
      <c r="I1133" s="47" t="str">
        <f t="shared" si="1"/>
        <v/>
      </c>
      <c r="J1133" s="47" t="str">
        <f>IF(E1133='Hoja de Datos'!$C$7,-(G1133),"")</f>
        <v/>
      </c>
      <c r="K1133" s="48" t="str">
        <f>IF(E1133='Hoja de Datos'!$C$7,"", IF(G1133="","", -G1133))
</f>
        <v/>
      </c>
      <c r="L1133" s="44"/>
      <c r="M1133" s="40"/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  <c r="AA1133" s="40"/>
    </row>
    <row r="1134" ht="31.5" customHeight="1">
      <c r="A1134" s="40"/>
      <c r="B1134" s="44"/>
      <c r="C1134" s="44"/>
      <c r="D1134" s="44"/>
      <c r="E1134" s="44"/>
      <c r="F1134" s="45"/>
      <c r="G1134" s="49"/>
      <c r="H1134" s="49"/>
      <c r="I1134" s="47" t="str">
        <f t="shared" si="1"/>
        <v/>
      </c>
      <c r="J1134" s="47" t="str">
        <f>IF(E1134='Hoja de Datos'!$C$7,-(G1134),"")</f>
        <v/>
      </c>
      <c r="K1134" s="48" t="str">
        <f>IF(E1134='Hoja de Datos'!$C$7,"", IF(G1134="","", -G1134))
</f>
        <v/>
      </c>
      <c r="L1134" s="44"/>
      <c r="M1134" s="40"/>
      <c r="N1134" s="40"/>
      <c r="O1134" s="40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  <c r="AA1134" s="40"/>
    </row>
    <row r="1135" ht="31.5" customHeight="1">
      <c r="A1135" s="40"/>
      <c r="B1135" s="44"/>
      <c r="C1135" s="44"/>
      <c r="D1135" s="44"/>
      <c r="E1135" s="44"/>
      <c r="F1135" s="45"/>
      <c r="G1135" s="49"/>
      <c r="H1135" s="49"/>
      <c r="I1135" s="47" t="str">
        <f t="shared" si="1"/>
        <v/>
      </c>
      <c r="J1135" s="47" t="str">
        <f>IF(E1135='Hoja de Datos'!$C$7,-(G1135),"")</f>
        <v/>
      </c>
      <c r="K1135" s="48" t="str">
        <f>IF(E1135='Hoja de Datos'!$C$7,"", IF(G1135="","", -G1135))
</f>
        <v/>
      </c>
      <c r="L1135" s="44"/>
      <c r="M1135" s="40"/>
      <c r="N1135" s="40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  <c r="AA1135" s="40"/>
    </row>
    <row r="1136" ht="31.5" customHeight="1">
      <c r="A1136" s="40"/>
      <c r="B1136" s="44"/>
      <c r="C1136" s="44"/>
      <c r="D1136" s="44"/>
      <c r="E1136" s="44"/>
      <c r="F1136" s="45"/>
      <c r="G1136" s="49"/>
      <c r="H1136" s="49"/>
      <c r="I1136" s="47" t="str">
        <f t="shared" si="1"/>
        <v/>
      </c>
      <c r="J1136" s="47" t="str">
        <f>IF(E1136='Hoja de Datos'!$C$7,-(G1136),"")</f>
        <v/>
      </c>
      <c r="K1136" s="48" t="str">
        <f>IF(E1136='Hoja de Datos'!$C$7,"", IF(G1136="","", -G1136))
</f>
        <v/>
      </c>
      <c r="L1136" s="44"/>
      <c r="M1136" s="40"/>
      <c r="N1136" s="40"/>
      <c r="O1136" s="40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  <c r="AA1136" s="40"/>
    </row>
    <row r="1137" ht="31.5" customHeight="1">
      <c r="A1137" s="40"/>
      <c r="B1137" s="44"/>
      <c r="C1137" s="44"/>
      <c r="D1137" s="44"/>
      <c r="E1137" s="44"/>
      <c r="F1137" s="45"/>
      <c r="G1137" s="49"/>
      <c r="H1137" s="49"/>
      <c r="I1137" s="47" t="str">
        <f t="shared" si="1"/>
        <v/>
      </c>
      <c r="J1137" s="47" t="str">
        <f>IF(E1137='Hoja de Datos'!$C$7,-(G1137),"")</f>
        <v/>
      </c>
      <c r="K1137" s="48" t="str">
        <f>IF(E1137='Hoja de Datos'!$C$7,"", IF(G1137="","", -G1137))
</f>
        <v/>
      </c>
      <c r="L1137" s="44"/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  <c r="AA1137" s="40"/>
    </row>
    <row r="1138" ht="31.5" customHeight="1">
      <c r="A1138" s="40"/>
      <c r="B1138" s="44"/>
      <c r="C1138" s="44"/>
      <c r="D1138" s="44"/>
      <c r="E1138" s="44"/>
      <c r="F1138" s="45"/>
      <c r="G1138" s="49"/>
      <c r="H1138" s="49"/>
      <c r="I1138" s="47" t="str">
        <f t="shared" si="1"/>
        <v/>
      </c>
      <c r="J1138" s="47" t="str">
        <f>IF(E1138='Hoja de Datos'!$C$7,-(G1138),"")</f>
        <v/>
      </c>
      <c r="K1138" s="48" t="str">
        <f>IF(E1138='Hoja de Datos'!$C$7,"", IF(G1138="","", -G1138))
</f>
        <v/>
      </c>
      <c r="L1138" s="44"/>
      <c r="M1138" s="40"/>
      <c r="N1138" s="40"/>
      <c r="O1138" s="40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  <c r="AA1138" s="40"/>
    </row>
    <row r="1139" ht="31.5" customHeight="1">
      <c r="A1139" s="40"/>
      <c r="B1139" s="44"/>
      <c r="C1139" s="44"/>
      <c r="D1139" s="44"/>
      <c r="E1139" s="44"/>
      <c r="F1139" s="45"/>
      <c r="G1139" s="49"/>
      <c r="H1139" s="49"/>
      <c r="I1139" s="47" t="str">
        <f t="shared" si="1"/>
        <v/>
      </c>
      <c r="J1139" s="47" t="str">
        <f>IF(E1139='Hoja de Datos'!$C$7,-(G1139),"")</f>
        <v/>
      </c>
      <c r="K1139" s="48" t="str">
        <f>IF(E1139='Hoja de Datos'!$C$7,"", IF(G1139="","", -G1139))
</f>
        <v/>
      </c>
      <c r="L1139" s="44"/>
      <c r="M1139" s="40"/>
      <c r="N1139" s="40"/>
      <c r="O1139" s="40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  <c r="AA1139" s="40"/>
    </row>
    <row r="1140" ht="31.5" customHeight="1">
      <c r="A1140" s="40"/>
      <c r="B1140" s="44"/>
      <c r="C1140" s="44"/>
      <c r="D1140" s="44"/>
      <c r="E1140" s="44"/>
      <c r="F1140" s="45"/>
      <c r="G1140" s="49"/>
      <c r="H1140" s="49"/>
      <c r="I1140" s="47" t="str">
        <f t="shared" si="1"/>
        <v/>
      </c>
      <c r="J1140" s="47" t="str">
        <f>IF(E1140='Hoja de Datos'!$C$7,-(G1140),"")</f>
        <v/>
      </c>
      <c r="K1140" s="48" t="str">
        <f>IF(E1140='Hoja de Datos'!$C$7,"", IF(G1140="","", -G1140))
</f>
        <v/>
      </c>
      <c r="L1140" s="44"/>
      <c r="M1140" s="40"/>
      <c r="N1140" s="40"/>
      <c r="O1140" s="40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  <c r="AA1140" s="40"/>
    </row>
    <row r="1141" ht="31.5" customHeight="1">
      <c r="A1141" s="40"/>
      <c r="B1141" s="44"/>
      <c r="C1141" s="44"/>
      <c r="D1141" s="44"/>
      <c r="E1141" s="44"/>
      <c r="F1141" s="45"/>
      <c r="G1141" s="49"/>
      <c r="H1141" s="49"/>
      <c r="I1141" s="47" t="str">
        <f t="shared" si="1"/>
        <v/>
      </c>
      <c r="J1141" s="47" t="str">
        <f>IF(E1141='Hoja de Datos'!$C$7,-(G1141),"")</f>
        <v/>
      </c>
      <c r="K1141" s="48" t="str">
        <f>IF(E1141='Hoja de Datos'!$C$7,"", IF(G1141="","", -G1141))
</f>
        <v/>
      </c>
      <c r="L1141" s="44"/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  <c r="AA1141" s="40"/>
    </row>
    <row r="1142" ht="31.5" customHeight="1">
      <c r="A1142" s="40"/>
      <c r="B1142" s="44"/>
      <c r="C1142" s="44"/>
      <c r="D1142" s="44"/>
      <c r="E1142" s="44"/>
      <c r="F1142" s="45"/>
      <c r="G1142" s="49"/>
      <c r="H1142" s="49"/>
      <c r="I1142" s="47" t="str">
        <f t="shared" si="1"/>
        <v/>
      </c>
      <c r="J1142" s="47" t="str">
        <f>IF(E1142='Hoja de Datos'!$C$7,-(G1142),"")</f>
        <v/>
      </c>
      <c r="K1142" s="48" t="str">
        <f>IF(E1142='Hoja de Datos'!$C$7,"", IF(G1142="","", -G1142))
</f>
        <v/>
      </c>
      <c r="L1142" s="44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  <c r="AA1142" s="40"/>
    </row>
    <row r="1143" ht="31.5" customHeight="1">
      <c r="A1143" s="40"/>
      <c r="B1143" s="44"/>
      <c r="C1143" s="44"/>
      <c r="D1143" s="44"/>
      <c r="E1143" s="44"/>
      <c r="F1143" s="45"/>
      <c r="G1143" s="49"/>
      <c r="H1143" s="49"/>
      <c r="I1143" s="47" t="str">
        <f t="shared" si="1"/>
        <v/>
      </c>
      <c r="J1143" s="47" t="str">
        <f>IF(E1143='Hoja de Datos'!$C$7,-(G1143),"")</f>
        <v/>
      </c>
      <c r="K1143" s="48" t="str">
        <f>IF(E1143='Hoja de Datos'!$C$7,"", IF(G1143="","", -G1143))
</f>
        <v/>
      </c>
      <c r="L1143" s="44"/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  <c r="AA1143" s="40"/>
    </row>
    <row r="1144" ht="31.5" customHeight="1">
      <c r="A1144" s="40"/>
      <c r="B1144" s="44"/>
      <c r="C1144" s="44"/>
      <c r="D1144" s="44"/>
      <c r="E1144" s="44"/>
      <c r="F1144" s="45"/>
      <c r="G1144" s="49"/>
      <c r="H1144" s="49"/>
      <c r="I1144" s="47" t="str">
        <f t="shared" si="1"/>
        <v/>
      </c>
      <c r="J1144" s="47" t="str">
        <f>IF(E1144='Hoja de Datos'!$C$7,-(G1144),"")</f>
        <v/>
      </c>
      <c r="K1144" s="48" t="str">
        <f>IF(E1144='Hoja de Datos'!$C$7,"", IF(G1144="","", -G1144))
</f>
        <v/>
      </c>
      <c r="L1144" s="44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  <c r="AA1144" s="40"/>
    </row>
    <row r="1145" ht="31.5" customHeight="1">
      <c r="A1145" s="40"/>
      <c r="B1145" s="44"/>
      <c r="C1145" s="44"/>
      <c r="D1145" s="44"/>
      <c r="E1145" s="44"/>
      <c r="F1145" s="45"/>
      <c r="G1145" s="49"/>
      <c r="H1145" s="49"/>
      <c r="I1145" s="47" t="str">
        <f t="shared" si="1"/>
        <v/>
      </c>
      <c r="J1145" s="47" t="str">
        <f>IF(E1145='Hoja de Datos'!$C$7,-(G1145),"")</f>
        <v/>
      </c>
      <c r="K1145" s="48" t="str">
        <f>IF(E1145='Hoja de Datos'!$C$7,"", IF(G1145="","", -G1145))
</f>
        <v/>
      </c>
      <c r="L1145" s="44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  <c r="AA1145" s="40"/>
    </row>
    <row r="1146" ht="31.5" customHeight="1">
      <c r="A1146" s="40"/>
      <c r="B1146" s="44"/>
      <c r="C1146" s="44"/>
      <c r="D1146" s="44"/>
      <c r="E1146" s="44"/>
      <c r="F1146" s="45"/>
      <c r="G1146" s="49"/>
      <c r="H1146" s="49"/>
      <c r="I1146" s="47" t="str">
        <f t="shared" si="1"/>
        <v/>
      </c>
      <c r="J1146" s="47" t="str">
        <f>IF(E1146='Hoja de Datos'!$C$7,-(G1146),"")</f>
        <v/>
      </c>
      <c r="K1146" s="48" t="str">
        <f>IF(E1146='Hoja de Datos'!$C$7,"", IF(G1146="","", -G1146))
</f>
        <v/>
      </c>
      <c r="L1146" s="44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  <c r="AA1146" s="40"/>
    </row>
    <row r="1147" ht="31.5" customHeight="1">
      <c r="A1147" s="40"/>
      <c r="B1147" s="44"/>
      <c r="C1147" s="44"/>
      <c r="D1147" s="44"/>
      <c r="E1147" s="44"/>
      <c r="F1147" s="45"/>
      <c r="G1147" s="49"/>
      <c r="H1147" s="49"/>
      <c r="I1147" s="47" t="str">
        <f t="shared" si="1"/>
        <v/>
      </c>
      <c r="J1147" s="47" t="str">
        <f>IF(E1147='Hoja de Datos'!$C$7,-(G1147),"")</f>
        <v/>
      </c>
      <c r="K1147" s="48" t="str">
        <f>IF(E1147='Hoja de Datos'!$C$7,"", IF(G1147="","", -G1147))
</f>
        <v/>
      </c>
      <c r="L1147" s="44"/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  <c r="AA1147" s="40"/>
    </row>
    <row r="1148" ht="31.5" customHeight="1">
      <c r="A1148" s="40"/>
      <c r="B1148" s="44"/>
      <c r="C1148" s="44"/>
      <c r="D1148" s="44"/>
      <c r="E1148" s="44"/>
      <c r="F1148" s="45"/>
      <c r="G1148" s="49"/>
      <c r="H1148" s="49"/>
      <c r="I1148" s="47" t="str">
        <f t="shared" si="1"/>
        <v/>
      </c>
      <c r="J1148" s="47" t="str">
        <f>IF(E1148='Hoja de Datos'!$C$7,-(G1148),"")</f>
        <v/>
      </c>
      <c r="K1148" s="48" t="str">
        <f>IF(E1148='Hoja de Datos'!$C$7,"", IF(G1148="","", -G1148))
</f>
        <v/>
      </c>
      <c r="L1148" s="44"/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  <c r="AA1148" s="40"/>
    </row>
    <row r="1149" ht="31.5" customHeight="1">
      <c r="A1149" s="40"/>
      <c r="B1149" s="44"/>
      <c r="C1149" s="44"/>
      <c r="D1149" s="44"/>
      <c r="E1149" s="44"/>
      <c r="F1149" s="45"/>
      <c r="G1149" s="49"/>
      <c r="H1149" s="49"/>
      <c r="I1149" s="47" t="str">
        <f t="shared" si="1"/>
        <v/>
      </c>
      <c r="J1149" s="47" t="str">
        <f>IF(E1149='Hoja de Datos'!$C$7,-(G1149),"")</f>
        <v/>
      </c>
      <c r="K1149" s="48" t="str">
        <f>IF(E1149='Hoja de Datos'!$C$7,"", IF(G1149="","", -G1149))
</f>
        <v/>
      </c>
      <c r="L1149" s="44"/>
      <c r="M1149" s="40"/>
      <c r="N1149" s="40"/>
      <c r="O1149" s="40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  <c r="AA1149" s="40"/>
    </row>
    <row r="1150" ht="31.5" customHeight="1">
      <c r="A1150" s="40"/>
      <c r="B1150" s="44"/>
      <c r="C1150" s="44"/>
      <c r="D1150" s="44"/>
      <c r="E1150" s="44"/>
      <c r="F1150" s="45"/>
      <c r="G1150" s="49"/>
      <c r="H1150" s="49"/>
      <c r="I1150" s="47" t="str">
        <f t="shared" si="1"/>
        <v/>
      </c>
      <c r="J1150" s="47" t="str">
        <f>IF(E1150='Hoja de Datos'!$C$7,-(G1150),"")</f>
        <v/>
      </c>
      <c r="K1150" s="48" t="str">
        <f>IF(E1150='Hoja de Datos'!$C$7,"", IF(G1150="","", -G1150))
</f>
        <v/>
      </c>
      <c r="L1150" s="44"/>
      <c r="M1150" s="40"/>
      <c r="N1150" s="40"/>
      <c r="O1150" s="40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  <c r="AA1150" s="40"/>
    </row>
    <row r="1151" ht="31.5" customHeight="1">
      <c r="A1151" s="40"/>
      <c r="B1151" s="44"/>
      <c r="C1151" s="44"/>
      <c r="D1151" s="44"/>
      <c r="E1151" s="44"/>
      <c r="F1151" s="45"/>
      <c r="G1151" s="49"/>
      <c r="H1151" s="49"/>
      <c r="I1151" s="47" t="str">
        <f t="shared" si="1"/>
        <v/>
      </c>
      <c r="J1151" s="47" t="str">
        <f>IF(E1151='Hoja de Datos'!$C$7,-(G1151),"")</f>
        <v/>
      </c>
      <c r="K1151" s="48" t="str">
        <f>IF(E1151='Hoja de Datos'!$C$7,"", IF(G1151="","", -G1151))
</f>
        <v/>
      </c>
      <c r="L1151" s="44"/>
      <c r="M1151" s="40"/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  <c r="AA1151" s="40"/>
    </row>
    <row r="1152" ht="31.5" customHeight="1">
      <c r="A1152" s="40"/>
      <c r="B1152" s="44"/>
      <c r="C1152" s="44"/>
      <c r="D1152" s="44"/>
      <c r="E1152" s="44"/>
      <c r="F1152" s="45"/>
      <c r="G1152" s="49"/>
      <c r="H1152" s="49"/>
      <c r="I1152" s="47" t="str">
        <f t="shared" si="1"/>
        <v/>
      </c>
      <c r="J1152" s="47" t="str">
        <f>IF(E1152='Hoja de Datos'!$C$7,-(G1152),"")</f>
        <v/>
      </c>
      <c r="K1152" s="48" t="str">
        <f>IF(E1152='Hoja de Datos'!$C$7,"", IF(G1152="","", -G1152))
</f>
        <v/>
      </c>
      <c r="L1152" s="44"/>
      <c r="M1152" s="40"/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  <c r="AA1152" s="40"/>
    </row>
    <row r="1153" ht="31.5" customHeight="1">
      <c r="A1153" s="40"/>
      <c r="B1153" s="44"/>
      <c r="C1153" s="44"/>
      <c r="D1153" s="44"/>
      <c r="E1153" s="44"/>
      <c r="F1153" s="45"/>
      <c r="G1153" s="49"/>
      <c r="H1153" s="49"/>
      <c r="I1153" s="47" t="str">
        <f t="shared" si="1"/>
        <v/>
      </c>
      <c r="J1153" s="47" t="str">
        <f>IF(E1153='Hoja de Datos'!$C$7,-(G1153),"")</f>
        <v/>
      </c>
      <c r="K1153" s="48" t="str">
        <f>IF(E1153='Hoja de Datos'!$C$7,"", IF(G1153="","", -G1153))
</f>
        <v/>
      </c>
      <c r="L1153" s="44"/>
      <c r="M1153" s="40"/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  <c r="AA1153" s="40"/>
    </row>
    <row r="1154" ht="31.5" customHeight="1">
      <c r="A1154" s="40"/>
      <c r="B1154" s="44"/>
      <c r="C1154" s="44"/>
      <c r="D1154" s="44"/>
      <c r="E1154" s="44"/>
      <c r="F1154" s="45"/>
      <c r="G1154" s="49"/>
      <c r="H1154" s="49"/>
      <c r="I1154" s="47" t="str">
        <f t="shared" si="1"/>
        <v/>
      </c>
      <c r="J1154" s="47" t="str">
        <f>IF(E1154='Hoja de Datos'!$C$7,-(G1154),"")</f>
        <v/>
      </c>
      <c r="K1154" s="48" t="str">
        <f>IF(E1154='Hoja de Datos'!$C$7,"", IF(G1154="","", -G1154))
</f>
        <v/>
      </c>
      <c r="L1154" s="44"/>
      <c r="M1154" s="40"/>
      <c r="N1154" s="40"/>
      <c r="O1154" s="40"/>
      <c r="P1154" s="40"/>
      <c r="Q1154" s="40"/>
      <c r="R1154" s="40"/>
      <c r="S1154" s="40"/>
      <c r="T1154" s="40"/>
      <c r="U1154" s="40"/>
      <c r="V1154" s="40"/>
      <c r="W1154" s="40"/>
      <c r="X1154" s="40"/>
      <c r="Y1154" s="40"/>
      <c r="Z1154" s="40"/>
      <c r="AA1154" s="40"/>
    </row>
    <row r="1155" ht="31.5" customHeight="1">
      <c r="A1155" s="40"/>
      <c r="B1155" s="44"/>
      <c r="C1155" s="44"/>
      <c r="D1155" s="44"/>
      <c r="E1155" s="44"/>
      <c r="F1155" s="45"/>
      <c r="G1155" s="49"/>
      <c r="H1155" s="49"/>
      <c r="I1155" s="47" t="str">
        <f t="shared" si="1"/>
        <v/>
      </c>
      <c r="J1155" s="47" t="str">
        <f>IF(E1155='Hoja de Datos'!$C$7,-(G1155),"")</f>
        <v/>
      </c>
      <c r="K1155" s="48" t="str">
        <f>IF(E1155='Hoja de Datos'!$C$7,"", IF(G1155="","", -G1155))
</f>
        <v/>
      </c>
      <c r="L1155" s="44"/>
      <c r="M1155" s="40"/>
      <c r="N1155" s="40"/>
      <c r="O1155" s="40"/>
      <c r="P1155" s="40"/>
      <c r="Q1155" s="40"/>
      <c r="R1155" s="40"/>
      <c r="S1155" s="40"/>
      <c r="T1155" s="40"/>
      <c r="U1155" s="40"/>
      <c r="V1155" s="40"/>
      <c r="W1155" s="40"/>
      <c r="X1155" s="40"/>
      <c r="Y1155" s="40"/>
      <c r="Z1155" s="40"/>
      <c r="AA1155" s="40"/>
    </row>
    <row r="1156" ht="31.5" customHeight="1">
      <c r="A1156" s="40"/>
      <c r="B1156" s="44"/>
      <c r="C1156" s="44"/>
      <c r="D1156" s="44"/>
      <c r="E1156" s="44"/>
      <c r="F1156" s="45"/>
      <c r="G1156" s="49"/>
      <c r="H1156" s="49"/>
      <c r="I1156" s="47" t="str">
        <f t="shared" si="1"/>
        <v/>
      </c>
      <c r="J1156" s="47" t="str">
        <f>IF(E1156='Hoja de Datos'!$C$7,-(G1156),"")</f>
        <v/>
      </c>
      <c r="K1156" s="48" t="str">
        <f>IF(E1156='Hoja de Datos'!$C$7,"", IF(G1156="","", -G1156))
</f>
        <v/>
      </c>
      <c r="L1156" s="44"/>
      <c r="M1156" s="40"/>
      <c r="N1156" s="40"/>
      <c r="O1156" s="40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  <c r="AA1156" s="40"/>
    </row>
    <row r="1157" ht="31.5" customHeight="1">
      <c r="A1157" s="40"/>
      <c r="B1157" s="44"/>
      <c r="C1157" s="44"/>
      <c r="D1157" s="44"/>
      <c r="E1157" s="44"/>
      <c r="F1157" s="45"/>
      <c r="G1157" s="49"/>
      <c r="H1157" s="49"/>
      <c r="I1157" s="47" t="str">
        <f t="shared" si="1"/>
        <v/>
      </c>
      <c r="J1157" s="47" t="str">
        <f>IF(E1157='Hoja de Datos'!$C$7,-(G1157),"")</f>
        <v/>
      </c>
      <c r="K1157" s="48" t="str">
        <f>IF(E1157='Hoja de Datos'!$C$7,"", IF(G1157="","", -G1157))
</f>
        <v/>
      </c>
      <c r="L1157" s="44"/>
      <c r="M1157" s="40"/>
      <c r="N1157" s="40"/>
      <c r="O1157" s="40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  <c r="AA1157" s="40"/>
    </row>
    <row r="1158" ht="31.5" customHeight="1">
      <c r="A1158" s="40"/>
      <c r="B1158" s="44"/>
      <c r="C1158" s="44"/>
      <c r="D1158" s="44"/>
      <c r="E1158" s="44"/>
      <c r="F1158" s="45"/>
      <c r="G1158" s="49"/>
      <c r="H1158" s="49"/>
      <c r="I1158" s="47" t="str">
        <f t="shared" si="1"/>
        <v/>
      </c>
      <c r="J1158" s="47" t="str">
        <f>IF(E1158='Hoja de Datos'!$C$7,-(G1158),"")</f>
        <v/>
      </c>
      <c r="K1158" s="48" t="str">
        <f>IF(E1158='Hoja de Datos'!$C$7,"", IF(G1158="","", -G1158))
</f>
        <v/>
      </c>
      <c r="L1158" s="44"/>
      <c r="M1158" s="40"/>
      <c r="N1158" s="40"/>
      <c r="O1158" s="40"/>
      <c r="P1158" s="40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  <c r="AA1158" s="40"/>
    </row>
    <row r="1159" ht="31.5" customHeight="1">
      <c r="A1159" s="40"/>
      <c r="B1159" s="44"/>
      <c r="C1159" s="44"/>
      <c r="D1159" s="44"/>
      <c r="E1159" s="44"/>
      <c r="F1159" s="45"/>
      <c r="G1159" s="49"/>
      <c r="H1159" s="49"/>
      <c r="I1159" s="47" t="str">
        <f t="shared" si="1"/>
        <v/>
      </c>
      <c r="J1159" s="47" t="str">
        <f>IF(E1159='Hoja de Datos'!$C$7,-(G1159),"")</f>
        <v/>
      </c>
      <c r="K1159" s="48" t="str">
        <f>IF(E1159='Hoja de Datos'!$C$7,"", IF(G1159="","", -G1159))
</f>
        <v/>
      </c>
      <c r="L1159" s="44"/>
      <c r="M1159" s="40"/>
      <c r="N1159" s="40"/>
      <c r="O1159" s="40"/>
      <c r="P1159" s="40"/>
      <c r="Q1159" s="40"/>
      <c r="R1159" s="40"/>
      <c r="S1159" s="40"/>
      <c r="T1159" s="40"/>
      <c r="U1159" s="40"/>
      <c r="V1159" s="40"/>
      <c r="W1159" s="40"/>
      <c r="X1159" s="40"/>
      <c r="Y1159" s="40"/>
      <c r="Z1159" s="40"/>
      <c r="AA1159" s="40"/>
    </row>
    <row r="1160" ht="31.5" customHeight="1">
      <c r="A1160" s="40"/>
      <c r="B1160" s="44"/>
      <c r="C1160" s="44"/>
      <c r="D1160" s="44"/>
      <c r="E1160" s="44"/>
      <c r="F1160" s="45"/>
      <c r="G1160" s="49"/>
      <c r="H1160" s="49"/>
      <c r="I1160" s="47" t="str">
        <f t="shared" si="1"/>
        <v/>
      </c>
      <c r="J1160" s="47" t="str">
        <f>IF(E1160='Hoja de Datos'!$C$7,-(G1160),"")</f>
        <v/>
      </c>
      <c r="K1160" s="48" t="str">
        <f>IF(E1160='Hoja de Datos'!$C$7,"", IF(G1160="","", -G1160))
</f>
        <v/>
      </c>
      <c r="L1160" s="44"/>
      <c r="M1160" s="40"/>
      <c r="N1160" s="40"/>
      <c r="O1160" s="40"/>
      <c r="P1160" s="40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  <c r="AA1160" s="40"/>
    </row>
    <row r="1161" ht="31.5" customHeight="1">
      <c r="A1161" s="40"/>
      <c r="B1161" s="44"/>
      <c r="C1161" s="44"/>
      <c r="D1161" s="44"/>
      <c r="E1161" s="44"/>
      <c r="F1161" s="45"/>
      <c r="G1161" s="49"/>
      <c r="H1161" s="49"/>
      <c r="I1161" s="47" t="str">
        <f t="shared" si="1"/>
        <v/>
      </c>
      <c r="J1161" s="47" t="str">
        <f>IF(E1161='Hoja de Datos'!$C$7,-(G1161),"")</f>
        <v/>
      </c>
      <c r="K1161" s="48" t="str">
        <f>IF(E1161='Hoja de Datos'!$C$7,"", IF(G1161="","", -G1161))
</f>
        <v/>
      </c>
      <c r="L1161" s="44"/>
      <c r="M1161" s="40"/>
      <c r="N1161" s="40"/>
      <c r="O1161" s="40"/>
      <c r="P1161" s="40"/>
      <c r="Q1161" s="40"/>
      <c r="R1161" s="40"/>
      <c r="S1161" s="40"/>
      <c r="T1161" s="40"/>
      <c r="U1161" s="40"/>
      <c r="V1161" s="40"/>
      <c r="W1161" s="40"/>
      <c r="X1161" s="40"/>
      <c r="Y1161" s="40"/>
      <c r="Z1161" s="40"/>
      <c r="AA1161" s="40"/>
    </row>
    <row r="1162" ht="31.5" customHeight="1">
      <c r="A1162" s="40"/>
      <c r="B1162" s="44"/>
      <c r="C1162" s="44"/>
      <c r="D1162" s="44"/>
      <c r="E1162" s="44"/>
      <c r="F1162" s="45"/>
      <c r="G1162" s="49"/>
      <c r="H1162" s="49"/>
      <c r="I1162" s="47" t="str">
        <f t="shared" si="1"/>
        <v/>
      </c>
      <c r="J1162" s="47" t="str">
        <f>IF(E1162='Hoja de Datos'!$C$7,-(G1162),"")</f>
        <v/>
      </c>
      <c r="K1162" s="48" t="str">
        <f>IF(E1162='Hoja de Datos'!$C$7,"", IF(G1162="","", -G1162))
</f>
        <v/>
      </c>
      <c r="L1162" s="44"/>
      <c r="M1162" s="40"/>
      <c r="N1162" s="40"/>
      <c r="O1162" s="40"/>
      <c r="P1162" s="40"/>
      <c r="Q1162" s="40"/>
      <c r="R1162" s="40"/>
      <c r="S1162" s="40"/>
      <c r="T1162" s="40"/>
      <c r="U1162" s="40"/>
      <c r="V1162" s="40"/>
      <c r="W1162" s="40"/>
      <c r="X1162" s="40"/>
      <c r="Y1162" s="40"/>
      <c r="Z1162" s="40"/>
      <c r="AA1162" s="40"/>
    </row>
    <row r="1163" ht="31.5" customHeight="1">
      <c r="A1163" s="40"/>
      <c r="B1163" s="44"/>
      <c r="C1163" s="44"/>
      <c r="D1163" s="44"/>
      <c r="E1163" s="44"/>
      <c r="F1163" s="45"/>
      <c r="G1163" s="49"/>
      <c r="H1163" s="49"/>
      <c r="I1163" s="47" t="str">
        <f t="shared" si="1"/>
        <v/>
      </c>
      <c r="J1163" s="47" t="str">
        <f>IF(E1163='Hoja de Datos'!$C$7,-(G1163),"")</f>
        <v/>
      </c>
      <c r="K1163" s="48" t="str">
        <f>IF(E1163='Hoja de Datos'!$C$7,"", IF(G1163="","", -G1163))
</f>
        <v/>
      </c>
      <c r="L1163" s="44"/>
      <c r="M1163" s="40"/>
      <c r="N1163" s="40"/>
      <c r="O1163" s="40"/>
      <c r="P1163" s="40"/>
      <c r="Q1163" s="40"/>
      <c r="R1163" s="40"/>
      <c r="S1163" s="40"/>
      <c r="T1163" s="40"/>
      <c r="U1163" s="40"/>
      <c r="V1163" s="40"/>
      <c r="W1163" s="40"/>
      <c r="X1163" s="40"/>
      <c r="Y1163" s="40"/>
      <c r="Z1163" s="40"/>
      <c r="AA1163" s="40"/>
    </row>
    <row r="1164" ht="31.5" customHeight="1">
      <c r="A1164" s="40"/>
      <c r="B1164" s="44"/>
      <c r="C1164" s="44"/>
      <c r="D1164" s="44"/>
      <c r="E1164" s="44"/>
      <c r="F1164" s="45"/>
      <c r="G1164" s="49"/>
      <c r="H1164" s="49"/>
      <c r="I1164" s="47" t="str">
        <f t="shared" si="1"/>
        <v/>
      </c>
      <c r="J1164" s="47" t="str">
        <f>IF(E1164='Hoja de Datos'!$C$7,-(G1164),"")</f>
        <v/>
      </c>
      <c r="K1164" s="48" t="str">
        <f>IF(E1164='Hoja de Datos'!$C$7,"", IF(G1164="","", -G1164))
</f>
        <v/>
      </c>
      <c r="L1164" s="44"/>
      <c r="M1164" s="40"/>
      <c r="N1164" s="40"/>
      <c r="O1164" s="40"/>
      <c r="P1164" s="40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  <c r="AA1164" s="40"/>
    </row>
    <row r="1165" ht="31.5" customHeight="1">
      <c r="A1165" s="40"/>
      <c r="B1165" s="44"/>
      <c r="C1165" s="44"/>
      <c r="D1165" s="44"/>
      <c r="E1165" s="44"/>
      <c r="F1165" s="45"/>
      <c r="G1165" s="49"/>
      <c r="H1165" s="49"/>
      <c r="I1165" s="47" t="str">
        <f t="shared" si="1"/>
        <v/>
      </c>
      <c r="J1165" s="47" t="str">
        <f>IF(E1165='Hoja de Datos'!$C$7,-(G1165),"")</f>
        <v/>
      </c>
      <c r="K1165" s="48" t="str">
        <f>IF(E1165='Hoja de Datos'!$C$7,"", IF(G1165="","", -G1165))
</f>
        <v/>
      </c>
      <c r="L1165" s="44"/>
      <c r="M1165" s="40"/>
      <c r="N1165" s="40"/>
      <c r="O1165" s="40"/>
      <c r="P1165" s="40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  <c r="AA1165" s="40"/>
    </row>
    <row r="1166" ht="31.5" customHeight="1">
      <c r="A1166" s="40"/>
      <c r="B1166" s="44"/>
      <c r="C1166" s="44"/>
      <c r="D1166" s="44"/>
      <c r="E1166" s="44"/>
      <c r="F1166" s="45"/>
      <c r="G1166" s="49"/>
      <c r="H1166" s="49"/>
      <c r="I1166" s="47" t="str">
        <f t="shared" si="1"/>
        <v/>
      </c>
      <c r="J1166" s="47" t="str">
        <f>IF(E1166='Hoja de Datos'!$C$7,-(G1166),"")</f>
        <v/>
      </c>
      <c r="K1166" s="48" t="str">
        <f>IF(E1166='Hoja de Datos'!$C$7,"", IF(G1166="","", -G1166))
</f>
        <v/>
      </c>
      <c r="L1166" s="44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</row>
    <row r="1167" ht="31.5" customHeight="1">
      <c r="A1167" s="40"/>
      <c r="B1167" s="44"/>
      <c r="C1167" s="44"/>
      <c r="D1167" s="44"/>
      <c r="E1167" s="44"/>
      <c r="F1167" s="45"/>
      <c r="G1167" s="49"/>
      <c r="H1167" s="49"/>
      <c r="I1167" s="47" t="str">
        <f t="shared" si="1"/>
        <v/>
      </c>
      <c r="J1167" s="47" t="str">
        <f>IF(E1167='Hoja de Datos'!$C$7,-(G1167),"")</f>
        <v/>
      </c>
      <c r="K1167" s="48" t="str">
        <f>IF(E1167='Hoja de Datos'!$C$7,"", IF(G1167="","", -G1167))
</f>
        <v/>
      </c>
      <c r="L1167" s="44"/>
      <c r="M1167" s="40"/>
      <c r="N1167" s="40"/>
      <c r="O1167" s="40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  <c r="AA1167" s="40"/>
    </row>
    <row r="1168" ht="31.5" customHeight="1">
      <c r="A1168" s="40"/>
      <c r="B1168" s="44"/>
      <c r="C1168" s="44"/>
      <c r="D1168" s="44"/>
      <c r="E1168" s="44"/>
      <c r="F1168" s="45"/>
      <c r="G1168" s="49"/>
      <c r="H1168" s="49"/>
      <c r="I1168" s="47" t="str">
        <f t="shared" si="1"/>
        <v/>
      </c>
      <c r="J1168" s="47" t="str">
        <f>IF(E1168='Hoja de Datos'!$C$7,-(G1168),"")</f>
        <v/>
      </c>
      <c r="K1168" s="48" t="str">
        <f>IF(E1168='Hoja de Datos'!$C$7,"", IF(G1168="","", -G1168))
</f>
        <v/>
      </c>
      <c r="L1168" s="44"/>
      <c r="M1168" s="40"/>
      <c r="N1168" s="40"/>
      <c r="O1168" s="40"/>
      <c r="P1168" s="40"/>
      <c r="Q1168" s="40"/>
      <c r="R1168" s="40"/>
      <c r="S1168" s="40"/>
      <c r="T1168" s="40"/>
      <c r="U1168" s="40"/>
      <c r="V1168" s="40"/>
      <c r="W1168" s="40"/>
      <c r="X1168" s="40"/>
      <c r="Y1168" s="40"/>
      <c r="Z1168" s="40"/>
      <c r="AA1168" s="40"/>
    </row>
    <row r="1169" ht="31.5" customHeight="1">
      <c r="A1169" s="40"/>
      <c r="B1169" s="44"/>
      <c r="C1169" s="44"/>
      <c r="D1169" s="44"/>
      <c r="E1169" s="44"/>
      <c r="F1169" s="45"/>
      <c r="G1169" s="49"/>
      <c r="H1169" s="49"/>
      <c r="I1169" s="47" t="str">
        <f t="shared" si="1"/>
        <v/>
      </c>
      <c r="J1169" s="47" t="str">
        <f>IF(E1169='Hoja de Datos'!$C$7,-(G1169),"")</f>
        <v/>
      </c>
      <c r="K1169" s="48" t="str">
        <f>IF(E1169='Hoja de Datos'!$C$7,"", IF(G1169="","", -G1169))
</f>
        <v/>
      </c>
      <c r="L1169" s="44"/>
      <c r="M1169" s="40"/>
      <c r="N1169" s="40"/>
      <c r="O1169" s="40"/>
      <c r="P1169" s="40"/>
      <c r="Q1169" s="40"/>
      <c r="R1169" s="40"/>
      <c r="S1169" s="40"/>
      <c r="T1169" s="40"/>
      <c r="U1169" s="40"/>
      <c r="V1169" s="40"/>
      <c r="W1169" s="40"/>
      <c r="X1169" s="40"/>
      <c r="Y1169" s="40"/>
      <c r="Z1169" s="40"/>
      <c r="AA1169" s="40"/>
    </row>
    <row r="1170" ht="31.5" customHeight="1">
      <c r="A1170" s="40"/>
      <c r="B1170" s="44"/>
      <c r="C1170" s="44"/>
      <c r="D1170" s="44"/>
      <c r="E1170" s="44"/>
      <c r="F1170" s="45"/>
      <c r="G1170" s="49"/>
      <c r="H1170" s="49"/>
      <c r="I1170" s="47" t="str">
        <f t="shared" si="1"/>
        <v/>
      </c>
      <c r="J1170" s="47" t="str">
        <f>IF(E1170='Hoja de Datos'!$C$7,-(G1170),"")</f>
        <v/>
      </c>
      <c r="K1170" s="48" t="str">
        <f>IF(E1170='Hoja de Datos'!$C$7,"", IF(G1170="","", -G1170))
</f>
        <v/>
      </c>
      <c r="L1170" s="44"/>
      <c r="M1170" s="40"/>
      <c r="N1170" s="40"/>
      <c r="O1170" s="40"/>
      <c r="P1170" s="40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  <c r="AA1170" s="40"/>
    </row>
    <row r="1171" ht="31.5" customHeight="1">
      <c r="A1171" s="40"/>
      <c r="B1171" s="44"/>
      <c r="C1171" s="44"/>
      <c r="D1171" s="44"/>
      <c r="E1171" s="44"/>
      <c r="F1171" s="45"/>
      <c r="G1171" s="49"/>
      <c r="H1171" s="49"/>
      <c r="I1171" s="47" t="str">
        <f t="shared" si="1"/>
        <v/>
      </c>
      <c r="J1171" s="47" t="str">
        <f>IF(E1171='Hoja de Datos'!$C$7,-(G1171),"")</f>
        <v/>
      </c>
      <c r="K1171" s="48" t="str">
        <f>IF(E1171='Hoja de Datos'!$C$7,"", IF(G1171="","", -G1171))
</f>
        <v/>
      </c>
      <c r="L1171" s="44"/>
      <c r="M1171" s="40"/>
      <c r="N1171" s="40"/>
      <c r="O1171" s="40"/>
      <c r="P1171" s="40"/>
      <c r="Q1171" s="40"/>
      <c r="R1171" s="40"/>
      <c r="S1171" s="40"/>
      <c r="T1171" s="40"/>
      <c r="U1171" s="40"/>
      <c r="V1171" s="40"/>
      <c r="W1171" s="40"/>
      <c r="X1171" s="40"/>
      <c r="Y1171" s="40"/>
      <c r="Z1171" s="40"/>
      <c r="AA1171" s="40"/>
    </row>
    <row r="1172" ht="31.5" customHeight="1">
      <c r="A1172" s="40"/>
      <c r="B1172" s="44"/>
      <c r="C1172" s="44"/>
      <c r="D1172" s="44"/>
      <c r="E1172" s="44"/>
      <c r="F1172" s="45"/>
      <c r="G1172" s="49"/>
      <c r="H1172" s="49"/>
      <c r="I1172" s="47" t="str">
        <f t="shared" si="1"/>
        <v/>
      </c>
      <c r="J1172" s="47" t="str">
        <f>IF(E1172='Hoja de Datos'!$C$7,-(G1172),"")</f>
        <v/>
      </c>
      <c r="K1172" s="48" t="str">
        <f>IF(E1172='Hoja de Datos'!$C$7,"", IF(G1172="","", -G1172))
</f>
        <v/>
      </c>
      <c r="L1172" s="44"/>
      <c r="M1172" s="40"/>
      <c r="N1172" s="40"/>
      <c r="O1172" s="40"/>
      <c r="P1172" s="40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  <c r="AA1172" s="40"/>
    </row>
    <row r="1173" ht="31.5" customHeight="1">
      <c r="A1173" s="40"/>
      <c r="B1173" s="44"/>
      <c r="C1173" s="44"/>
      <c r="D1173" s="44"/>
      <c r="E1173" s="44"/>
      <c r="F1173" s="45"/>
      <c r="G1173" s="49"/>
      <c r="H1173" s="49"/>
      <c r="I1173" s="47" t="str">
        <f t="shared" si="1"/>
        <v/>
      </c>
      <c r="J1173" s="47" t="str">
        <f>IF(E1173='Hoja de Datos'!$C$7,-(G1173),"")</f>
        <v/>
      </c>
      <c r="K1173" s="48" t="str">
        <f>IF(E1173='Hoja de Datos'!$C$7,"", IF(G1173="","", -G1173))
</f>
        <v/>
      </c>
      <c r="L1173" s="44"/>
      <c r="M1173" s="40"/>
      <c r="N1173" s="40"/>
      <c r="O1173" s="40"/>
      <c r="P1173" s="40"/>
      <c r="Q1173" s="40"/>
      <c r="R1173" s="40"/>
      <c r="S1173" s="40"/>
      <c r="T1173" s="40"/>
      <c r="U1173" s="40"/>
      <c r="V1173" s="40"/>
      <c r="W1173" s="40"/>
      <c r="X1173" s="40"/>
      <c r="Y1173" s="40"/>
      <c r="Z1173" s="40"/>
      <c r="AA1173" s="40"/>
    </row>
    <row r="1174" ht="31.5" customHeight="1">
      <c r="A1174" s="40"/>
      <c r="B1174" s="44"/>
      <c r="C1174" s="44"/>
      <c r="D1174" s="44"/>
      <c r="E1174" s="44"/>
      <c r="F1174" s="45"/>
      <c r="G1174" s="49"/>
      <c r="H1174" s="49"/>
      <c r="I1174" s="47" t="str">
        <f t="shared" si="1"/>
        <v/>
      </c>
      <c r="J1174" s="47" t="str">
        <f>IF(E1174='Hoja de Datos'!$C$7,-(G1174),"")</f>
        <v/>
      </c>
      <c r="K1174" s="48" t="str">
        <f>IF(E1174='Hoja de Datos'!$C$7,"", IF(G1174="","", -G1174))
</f>
        <v/>
      </c>
      <c r="L1174" s="44"/>
      <c r="M1174" s="40"/>
      <c r="N1174" s="40"/>
      <c r="O1174" s="40"/>
      <c r="P1174" s="40"/>
      <c r="Q1174" s="40"/>
      <c r="R1174" s="40"/>
      <c r="S1174" s="40"/>
      <c r="T1174" s="40"/>
      <c r="U1174" s="40"/>
      <c r="V1174" s="40"/>
      <c r="W1174" s="40"/>
      <c r="X1174" s="40"/>
      <c r="Y1174" s="40"/>
      <c r="Z1174" s="40"/>
      <c r="AA1174" s="40"/>
    </row>
    <row r="1175" ht="31.5" customHeight="1">
      <c r="A1175" s="40"/>
      <c r="B1175" s="44"/>
      <c r="C1175" s="44"/>
      <c r="D1175" s="44"/>
      <c r="E1175" s="44"/>
      <c r="F1175" s="45"/>
      <c r="G1175" s="49"/>
      <c r="H1175" s="49"/>
      <c r="I1175" s="47" t="str">
        <f t="shared" si="1"/>
        <v/>
      </c>
      <c r="J1175" s="47" t="str">
        <f>IF(E1175='Hoja de Datos'!$C$7,-(G1175),"")</f>
        <v/>
      </c>
      <c r="K1175" s="48" t="str">
        <f>IF(E1175='Hoja de Datos'!$C$7,"", IF(G1175="","", -G1175))
</f>
        <v/>
      </c>
      <c r="L1175" s="44"/>
      <c r="M1175" s="40"/>
      <c r="N1175" s="40"/>
      <c r="O1175" s="40"/>
      <c r="P1175" s="40"/>
      <c r="Q1175" s="40"/>
      <c r="R1175" s="40"/>
      <c r="S1175" s="40"/>
      <c r="T1175" s="40"/>
      <c r="U1175" s="40"/>
      <c r="V1175" s="40"/>
      <c r="W1175" s="40"/>
      <c r="X1175" s="40"/>
      <c r="Y1175" s="40"/>
      <c r="Z1175" s="40"/>
      <c r="AA1175" s="40"/>
    </row>
    <row r="1176" ht="31.5" customHeight="1">
      <c r="A1176" s="40"/>
      <c r="B1176" s="44"/>
      <c r="C1176" s="44"/>
      <c r="D1176" s="44"/>
      <c r="E1176" s="44"/>
      <c r="F1176" s="45"/>
      <c r="G1176" s="49"/>
      <c r="H1176" s="49"/>
      <c r="I1176" s="47" t="str">
        <f t="shared" si="1"/>
        <v/>
      </c>
      <c r="J1176" s="47" t="str">
        <f>IF(E1176='Hoja de Datos'!$C$7,-(G1176),"")</f>
        <v/>
      </c>
      <c r="K1176" s="48" t="str">
        <f>IF(E1176='Hoja de Datos'!$C$7,"", IF(G1176="","", -G1176))
</f>
        <v/>
      </c>
      <c r="L1176" s="44"/>
      <c r="M1176" s="40"/>
      <c r="N1176" s="40"/>
      <c r="O1176" s="40"/>
      <c r="P1176" s="40"/>
      <c r="Q1176" s="40"/>
      <c r="R1176" s="40"/>
      <c r="S1176" s="40"/>
      <c r="T1176" s="40"/>
      <c r="U1176" s="40"/>
      <c r="V1176" s="40"/>
      <c r="W1176" s="40"/>
      <c r="X1176" s="40"/>
      <c r="Y1176" s="40"/>
      <c r="Z1176" s="40"/>
      <c r="AA1176" s="40"/>
    </row>
    <row r="1177" ht="31.5" customHeight="1">
      <c r="A1177" s="40"/>
      <c r="B1177" s="44"/>
      <c r="C1177" s="44"/>
      <c r="D1177" s="44"/>
      <c r="E1177" s="44"/>
      <c r="F1177" s="45"/>
      <c r="G1177" s="49"/>
      <c r="H1177" s="49"/>
      <c r="I1177" s="47" t="str">
        <f t="shared" si="1"/>
        <v/>
      </c>
      <c r="J1177" s="47" t="str">
        <f>IF(E1177='Hoja de Datos'!$C$7,-(G1177),"")</f>
        <v/>
      </c>
      <c r="K1177" s="48" t="str">
        <f>IF(E1177='Hoja de Datos'!$C$7,"", IF(G1177="","", -G1177))
</f>
        <v/>
      </c>
      <c r="L1177" s="44"/>
      <c r="M1177" s="40"/>
      <c r="N1177" s="40"/>
      <c r="O1177" s="40"/>
      <c r="P1177" s="40"/>
      <c r="Q1177" s="40"/>
      <c r="R1177" s="40"/>
      <c r="S1177" s="40"/>
      <c r="T1177" s="40"/>
      <c r="U1177" s="40"/>
      <c r="V1177" s="40"/>
      <c r="W1177" s="40"/>
      <c r="X1177" s="40"/>
      <c r="Y1177" s="40"/>
      <c r="Z1177" s="40"/>
      <c r="AA1177" s="40"/>
    </row>
    <row r="1178" ht="31.5" customHeight="1">
      <c r="A1178" s="40"/>
      <c r="B1178" s="44"/>
      <c r="C1178" s="44"/>
      <c r="D1178" s="44"/>
      <c r="E1178" s="44"/>
      <c r="F1178" s="45"/>
      <c r="G1178" s="49"/>
      <c r="H1178" s="49"/>
      <c r="I1178" s="47" t="str">
        <f t="shared" si="1"/>
        <v/>
      </c>
      <c r="J1178" s="47" t="str">
        <f>IF(E1178='Hoja de Datos'!$C$7,-(G1178),"")</f>
        <v/>
      </c>
      <c r="K1178" s="48" t="str">
        <f>IF(E1178='Hoja de Datos'!$C$7,"", IF(G1178="","", -G1178))
</f>
        <v/>
      </c>
      <c r="L1178" s="44"/>
      <c r="M1178" s="40"/>
      <c r="N1178" s="40"/>
      <c r="O1178" s="40"/>
      <c r="P1178" s="40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  <c r="AA1178" s="40"/>
    </row>
    <row r="1179" ht="31.5" customHeight="1">
      <c r="A1179" s="40"/>
      <c r="B1179" s="44"/>
      <c r="C1179" s="44"/>
      <c r="D1179" s="44"/>
      <c r="E1179" s="44"/>
      <c r="F1179" s="45"/>
      <c r="G1179" s="49"/>
      <c r="H1179" s="49"/>
      <c r="I1179" s="47" t="str">
        <f t="shared" si="1"/>
        <v/>
      </c>
      <c r="J1179" s="47" t="str">
        <f>IF(E1179='Hoja de Datos'!$C$7,-(G1179),"")</f>
        <v/>
      </c>
      <c r="K1179" s="48" t="str">
        <f>IF(E1179='Hoja de Datos'!$C$7,"", IF(G1179="","", -G1179))
</f>
        <v/>
      </c>
      <c r="L1179" s="44"/>
      <c r="M1179" s="40"/>
      <c r="N1179" s="40"/>
      <c r="O1179" s="40"/>
      <c r="P1179" s="40"/>
      <c r="Q1179" s="40"/>
      <c r="R1179" s="40"/>
      <c r="S1179" s="40"/>
      <c r="T1179" s="40"/>
      <c r="U1179" s="40"/>
      <c r="V1179" s="40"/>
      <c r="W1179" s="40"/>
      <c r="X1179" s="40"/>
      <c r="Y1179" s="40"/>
      <c r="Z1179" s="40"/>
      <c r="AA1179" s="40"/>
    </row>
    <row r="1180" ht="31.5" customHeight="1">
      <c r="A1180" s="40"/>
      <c r="B1180" s="44"/>
      <c r="C1180" s="44"/>
      <c r="D1180" s="44"/>
      <c r="E1180" s="44"/>
      <c r="F1180" s="45"/>
      <c r="G1180" s="49"/>
      <c r="H1180" s="49"/>
      <c r="I1180" s="47" t="str">
        <f t="shared" si="1"/>
        <v/>
      </c>
      <c r="J1180" s="47" t="str">
        <f>IF(E1180='Hoja de Datos'!$C$7,-(G1180),"")</f>
        <v/>
      </c>
      <c r="K1180" s="48" t="str">
        <f>IF(E1180='Hoja de Datos'!$C$7,"", IF(G1180="","", -G1180))
</f>
        <v/>
      </c>
      <c r="L1180" s="44"/>
      <c r="M1180" s="40"/>
      <c r="N1180" s="40"/>
      <c r="O1180" s="40"/>
      <c r="P1180" s="40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  <c r="AA1180" s="40"/>
    </row>
    <row r="1181" ht="31.5" customHeight="1">
      <c r="A1181" s="40"/>
      <c r="B1181" s="44"/>
      <c r="C1181" s="44"/>
      <c r="D1181" s="44"/>
      <c r="E1181" s="44"/>
      <c r="F1181" s="45"/>
      <c r="G1181" s="49"/>
      <c r="H1181" s="49"/>
      <c r="I1181" s="47" t="str">
        <f t="shared" si="1"/>
        <v/>
      </c>
      <c r="J1181" s="47" t="str">
        <f>IF(E1181='Hoja de Datos'!$C$7,-(G1181),"")</f>
        <v/>
      </c>
      <c r="K1181" s="48" t="str">
        <f>IF(E1181='Hoja de Datos'!$C$7,"", IF(G1181="","", -G1181))
</f>
        <v/>
      </c>
      <c r="L1181" s="44"/>
      <c r="M1181" s="40"/>
      <c r="N1181" s="40"/>
      <c r="O1181" s="40"/>
      <c r="P1181" s="40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  <c r="AA1181" s="40"/>
    </row>
    <row r="1182" ht="31.5" customHeight="1">
      <c r="A1182" s="40"/>
      <c r="B1182" s="44"/>
      <c r="C1182" s="44"/>
      <c r="D1182" s="44"/>
      <c r="E1182" s="44"/>
      <c r="F1182" s="45"/>
      <c r="G1182" s="49"/>
      <c r="H1182" s="49"/>
      <c r="I1182" s="47" t="str">
        <f t="shared" si="1"/>
        <v/>
      </c>
      <c r="J1182" s="47" t="str">
        <f>IF(E1182='Hoja de Datos'!$C$7,-(G1182),"")</f>
        <v/>
      </c>
      <c r="K1182" s="48" t="str">
        <f>IF(E1182='Hoja de Datos'!$C$7,"", IF(G1182="","", -G1182))
</f>
        <v/>
      </c>
      <c r="L1182" s="44"/>
      <c r="M1182" s="40"/>
      <c r="N1182" s="40"/>
      <c r="O1182" s="40"/>
      <c r="P1182" s="40"/>
      <c r="Q1182" s="40"/>
      <c r="R1182" s="40"/>
      <c r="S1182" s="40"/>
      <c r="T1182" s="40"/>
      <c r="U1182" s="40"/>
      <c r="V1182" s="40"/>
      <c r="W1182" s="40"/>
      <c r="X1182" s="40"/>
      <c r="Y1182" s="40"/>
      <c r="Z1182" s="40"/>
      <c r="AA1182" s="40"/>
    </row>
    <row r="1183" ht="31.5" customHeight="1">
      <c r="A1183" s="40"/>
      <c r="B1183" s="44"/>
      <c r="C1183" s="44"/>
      <c r="D1183" s="44"/>
      <c r="E1183" s="44"/>
      <c r="F1183" s="45"/>
      <c r="G1183" s="49"/>
      <c r="H1183" s="49"/>
      <c r="I1183" s="47" t="str">
        <f t="shared" si="1"/>
        <v/>
      </c>
      <c r="J1183" s="47" t="str">
        <f>IF(E1183='Hoja de Datos'!$C$7,-(G1183),"")</f>
        <v/>
      </c>
      <c r="K1183" s="48" t="str">
        <f>IF(E1183='Hoja de Datos'!$C$7,"", IF(G1183="","", -G1183))
</f>
        <v/>
      </c>
      <c r="L1183" s="44"/>
      <c r="M1183" s="40"/>
      <c r="N1183" s="40"/>
      <c r="O1183" s="40"/>
      <c r="P1183" s="40"/>
      <c r="Q1183" s="40"/>
      <c r="R1183" s="40"/>
      <c r="S1183" s="40"/>
      <c r="T1183" s="40"/>
      <c r="U1183" s="40"/>
      <c r="V1183" s="40"/>
      <c r="W1183" s="40"/>
      <c r="X1183" s="40"/>
      <c r="Y1183" s="40"/>
      <c r="Z1183" s="40"/>
      <c r="AA1183" s="40"/>
    </row>
    <row r="1184" ht="31.5" customHeight="1">
      <c r="A1184" s="40"/>
      <c r="B1184" s="44"/>
      <c r="C1184" s="44"/>
      <c r="D1184" s="44"/>
      <c r="E1184" s="44"/>
      <c r="F1184" s="45"/>
      <c r="G1184" s="49"/>
      <c r="H1184" s="49"/>
      <c r="I1184" s="47" t="str">
        <f t="shared" si="1"/>
        <v/>
      </c>
      <c r="J1184" s="47" t="str">
        <f>IF(E1184='Hoja de Datos'!$C$7,-(G1184),"")</f>
        <v/>
      </c>
      <c r="K1184" s="48" t="str">
        <f>IF(E1184='Hoja de Datos'!$C$7,"", IF(G1184="","", -G1184))
</f>
        <v/>
      </c>
      <c r="L1184" s="44"/>
      <c r="M1184" s="40"/>
      <c r="N1184" s="40"/>
      <c r="O1184" s="40"/>
      <c r="P1184" s="40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  <c r="AA1184" s="40"/>
    </row>
    <row r="1185" ht="31.5" customHeight="1">
      <c r="A1185" s="40"/>
      <c r="B1185" s="44"/>
      <c r="C1185" s="44"/>
      <c r="D1185" s="44"/>
      <c r="E1185" s="44"/>
      <c r="F1185" s="45"/>
      <c r="G1185" s="49"/>
      <c r="H1185" s="49"/>
      <c r="I1185" s="47" t="str">
        <f t="shared" si="1"/>
        <v/>
      </c>
      <c r="J1185" s="47" t="str">
        <f>IF(E1185='Hoja de Datos'!$C$7,-(G1185),"")</f>
        <v/>
      </c>
      <c r="K1185" s="48" t="str">
        <f>IF(E1185='Hoja de Datos'!$C$7,"", IF(G1185="","", -G1185))
</f>
        <v/>
      </c>
      <c r="L1185" s="44"/>
      <c r="M1185" s="40"/>
      <c r="N1185" s="40"/>
      <c r="O1185" s="40"/>
      <c r="P1185" s="40"/>
      <c r="Q1185" s="40"/>
      <c r="R1185" s="40"/>
      <c r="S1185" s="40"/>
      <c r="T1185" s="40"/>
      <c r="U1185" s="40"/>
      <c r="V1185" s="40"/>
      <c r="W1185" s="40"/>
      <c r="X1185" s="40"/>
      <c r="Y1185" s="40"/>
      <c r="Z1185" s="40"/>
      <c r="AA1185" s="40"/>
    </row>
    <row r="1186" ht="31.5" customHeight="1">
      <c r="A1186" s="40"/>
      <c r="B1186" s="44"/>
      <c r="C1186" s="44"/>
      <c r="D1186" s="44"/>
      <c r="E1186" s="44"/>
      <c r="F1186" s="45"/>
      <c r="G1186" s="49"/>
      <c r="H1186" s="49"/>
      <c r="I1186" s="47" t="str">
        <f t="shared" si="1"/>
        <v/>
      </c>
      <c r="J1186" s="47" t="str">
        <f>IF(E1186='Hoja de Datos'!$C$7,-(G1186),"")</f>
        <v/>
      </c>
      <c r="K1186" s="48" t="str">
        <f>IF(E1186='Hoja de Datos'!$C$7,"", IF(G1186="","", -G1186))
</f>
        <v/>
      </c>
      <c r="L1186" s="44"/>
      <c r="M1186" s="40"/>
      <c r="N1186" s="40"/>
      <c r="O1186" s="40"/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  <c r="AA1186" s="40"/>
    </row>
    <row r="1187" ht="31.5" customHeight="1">
      <c r="A1187" s="40"/>
      <c r="B1187" s="44"/>
      <c r="C1187" s="44"/>
      <c r="D1187" s="44"/>
      <c r="E1187" s="44"/>
      <c r="F1187" s="45"/>
      <c r="G1187" s="49"/>
      <c r="H1187" s="49"/>
      <c r="I1187" s="47" t="str">
        <f t="shared" si="1"/>
        <v/>
      </c>
      <c r="J1187" s="47" t="str">
        <f>IF(E1187='Hoja de Datos'!$C$7,-(G1187),"")</f>
        <v/>
      </c>
      <c r="K1187" s="48" t="str">
        <f>IF(E1187='Hoja de Datos'!$C$7,"", IF(G1187="","", -G1187))
</f>
        <v/>
      </c>
      <c r="L1187" s="44"/>
      <c r="M1187" s="40"/>
      <c r="N1187" s="40"/>
      <c r="O1187" s="40"/>
      <c r="P1187" s="40"/>
      <c r="Q1187" s="40"/>
      <c r="R1187" s="40"/>
      <c r="S1187" s="40"/>
      <c r="T1187" s="40"/>
      <c r="U1187" s="40"/>
      <c r="V1187" s="40"/>
      <c r="W1187" s="40"/>
      <c r="X1187" s="40"/>
      <c r="Y1187" s="40"/>
      <c r="Z1187" s="40"/>
      <c r="AA1187" s="40"/>
    </row>
    <row r="1188" ht="31.5" customHeight="1">
      <c r="A1188" s="40"/>
      <c r="B1188" s="44"/>
      <c r="C1188" s="44"/>
      <c r="D1188" s="44"/>
      <c r="E1188" s="44"/>
      <c r="F1188" s="45"/>
      <c r="G1188" s="49"/>
      <c r="H1188" s="49"/>
      <c r="I1188" s="47" t="str">
        <f t="shared" si="1"/>
        <v/>
      </c>
      <c r="J1188" s="47" t="str">
        <f>IF(E1188='Hoja de Datos'!$C$7,-(G1188),"")</f>
        <v/>
      </c>
      <c r="K1188" s="48" t="str">
        <f>IF(E1188='Hoja de Datos'!$C$7,"", IF(G1188="","", -G1188))
</f>
        <v/>
      </c>
      <c r="L1188" s="44"/>
      <c r="M1188" s="40"/>
      <c r="N1188" s="40"/>
      <c r="O1188" s="40"/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0"/>
      <c r="AA1188" s="40"/>
    </row>
    <row r="1189" ht="31.5" customHeight="1">
      <c r="A1189" s="40"/>
      <c r="B1189" s="44"/>
      <c r="C1189" s="44"/>
      <c r="D1189" s="44"/>
      <c r="E1189" s="44"/>
      <c r="F1189" s="45"/>
      <c r="G1189" s="49"/>
      <c r="H1189" s="49"/>
      <c r="I1189" s="47" t="str">
        <f t="shared" si="1"/>
        <v/>
      </c>
      <c r="J1189" s="47" t="str">
        <f>IF(E1189='Hoja de Datos'!$C$7,-(G1189),"")</f>
        <v/>
      </c>
      <c r="K1189" s="48" t="str">
        <f>IF(E1189='Hoja de Datos'!$C$7,"", IF(G1189="","", -G1189))
</f>
        <v/>
      </c>
      <c r="L1189" s="44"/>
      <c r="M1189" s="40"/>
      <c r="N1189" s="40"/>
      <c r="O1189" s="40"/>
      <c r="P1189" s="40"/>
      <c r="Q1189" s="40"/>
      <c r="R1189" s="40"/>
      <c r="S1189" s="40"/>
      <c r="T1189" s="40"/>
      <c r="U1189" s="40"/>
      <c r="V1189" s="40"/>
      <c r="W1189" s="40"/>
      <c r="X1189" s="40"/>
      <c r="Y1189" s="40"/>
      <c r="Z1189" s="40"/>
      <c r="AA1189" s="40"/>
    </row>
    <row r="1190" ht="31.5" customHeight="1">
      <c r="A1190" s="40"/>
      <c r="B1190" s="44"/>
      <c r="C1190" s="44"/>
      <c r="D1190" s="44"/>
      <c r="E1190" s="44"/>
      <c r="F1190" s="45"/>
      <c r="G1190" s="49"/>
      <c r="H1190" s="49"/>
      <c r="I1190" s="47" t="str">
        <f t="shared" si="1"/>
        <v/>
      </c>
      <c r="J1190" s="47" t="str">
        <f>IF(E1190='Hoja de Datos'!$C$7,-(G1190),"")</f>
        <v/>
      </c>
      <c r="K1190" s="48" t="str">
        <f>IF(E1190='Hoja de Datos'!$C$7,"", IF(G1190="","", -G1190))
</f>
        <v/>
      </c>
      <c r="L1190" s="44"/>
      <c r="M1190" s="40"/>
      <c r="N1190" s="40"/>
      <c r="O1190" s="40"/>
      <c r="P1190" s="40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  <c r="AA1190" s="40"/>
    </row>
    <row r="1191" ht="31.5" customHeight="1">
      <c r="A1191" s="40"/>
      <c r="B1191" s="44"/>
      <c r="C1191" s="44"/>
      <c r="D1191" s="44"/>
      <c r="E1191" s="44"/>
      <c r="F1191" s="45"/>
      <c r="G1191" s="49"/>
      <c r="H1191" s="49"/>
      <c r="I1191" s="47" t="str">
        <f t="shared" si="1"/>
        <v/>
      </c>
      <c r="J1191" s="47" t="str">
        <f>IF(E1191='Hoja de Datos'!$C$7,-(G1191),"")</f>
        <v/>
      </c>
      <c r="K1191" s="48" t="str">
        <f>IF(E1191='Hoja de Datos'!$C$7,"", IF(G1191="","", -G1191))
</f>
        <v/>
      </c>
      <c r="L1191" s="44"/>
      <c r="M1191" s="40"/>
      <c r="N1191" s="40"/>
      <c r="O1191" s="40"/>
      <c r="P1191" s="40"/>
      <c r="Q1191" s="40"/>
      <c r="R1191" s="40"/>
      <c r="S1191" s="40"/>
      <c r="T1191" s="40"/>
      <c r="U1191" s="40"/>
      <c r="V1191" s="40"/>
      <c r="W1191" s="40"/>
      <c r="X1191" s="40"/>
      <c r="Y1191" s="40"/>
      <c r="Z1191" s="40"/>
      <c r="AA1191" s="40"/>
    </row>
    <row r="1192" ht="31.5" customHeight="1">
      <c r="A1192" s="40"/>
      <c r="B1192" s="44"/>
      <c r="C1192" s="44"/>
      <c r="D1192" s="44"/>
      <c r="E1192" s="44"/>
      <c r="F1192" s="45"/>
      <c r="G1192" s="49"/>
      <c r="H1192" s="49"/>
      <c r="I1192" s="47" t="str">
        <f t="shared" si="1"/>
        <v/>
      </c>
      <c r="J1192" s="47" t="str">
        <f>IF(E1192='Hoja de Datos'!$C$7,-(G1192),"")</f>
        <v/>
      </c>
      <c r="K1192" s="48" t="str">
        <f>IF(E1192='Hoja de Datos'!$C$7,"", IF(G1192="","", -G1192))
</f>
        <v/>
      </c>
      <c r="L1192" s="44"/>
      <c r="M1192" s="40"/>
      <c r="N1192" s="40"/>
      <c r="O1192" s="40"/>
      <c r="P1192" s="40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  <c r="AA1192" s="40"/>
    </row>
    <row r="1193" ht="31.5" customHeight="1">
      <c r="A1193" s="40"/>
      <c r="B1193" s="44"/>
      <c r="C1193" s="44"/>
      <c r="D1193" s="44"/>
      <c r="E1193" s="44"/>
      <c r="F1193" s="45"/>
      <c r="G1193" s="49"/>
      <c r="H1193" s="49"/>
      <c r="I1193" s="47" t="str">
        <f t="shared" si="1"/>
        <v/>
      </c>
      <c r="J1193" s="47" t="str">
        <f>IF(E1193='Hoja de Datos'!$C$7,-(G1193),"")</f>
        <v/>
      </c>
      <c r="K1193" s="48" t="str">
        <f>IF(E1193='Hoja de Datos'!$C$7,"", IF(G1193="","", -G1193))
</f>
        <v/>
      </c>
      <c r="L1193" s="44"/>
      <c r="M1193" s="40"/>
      <c r="N1193" s="40"/>
      <c r="O1193" s="40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  <c r="AA1193" s="40"/>
    </row>
    <row r="1194" ht="31.5" customHeight="1">
      <c r="A1194" s="40"/>
      <c r="B1194" s="44"/>
      <c r="C1194" s="44"/>
      <c r="D1194" s="44"/>
      <c r="E1194" s="44"/>
      <c r="F1194" s="45"/>
      <c r="G1194" s="49"/>
      <c r="H1194" s="49"/>
      <c r="I1194" s="47" t="str">
        <f t="shared" si="1"/>
        <v/>
      </c>
      <c r="J1194" s="47" t="str">
        <f>IF(E1194='Hoja de Datos'!$C$7,-(G1194),"")</f>
        <v/>
      </c>
      <c r="K1194" s="48" t="str">
        <f>IF(E1194='Hoja de Datos'!$C$7,"", IF(G1194="","", -G1194))
</f>
        <v/>
      </c>
      <c r="L1194" s="44"/>
      <c r="M1194" s="40"/>
      <c r="N1194" s="40"/>
      <c r="O1194" s="40"/>
      <c r="P1194" s="40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  <c r="AA1194" s="40"/>
    </row>
    <row r="1195" ht="31.5" customHeight="1">
      <c r="A1195" s="40"/>
      <c r="B1195" s="44"/>
      <c r="C1195" s="44"/>
      <c r="D1195" s="44"/>
      <c r="E1195" s="44"/>
      <c r="F1195" s="45"/>
      <c r="G1195" s="49"/>
      <c r="H1195" s="49"/>
      <c r="I1195" s="47" t="str">
        <f t="shared" si="1"/>
        <v/>
      </c>
      <c r="J1195" s="47" t="str">
        <f>IF(E1195='Hoja de Datos'!$C$7,-(G1195),"")</f>
        <v/>
      </c>
      <c r="K1195" s="48" t="str">
        <f>IF(E1195='Hoja de Datos'!$C$7,"", IF(G1195="","", -G1195))
</f>
        <v/>
      </c>
      <c r="L1195" s="44"/>
      <c r="M1195" s="40"/>
      <c r="N1195" s="40"/>
      <c r="O1195" s="40"/>
      <c r="P1195" s="40"/>
      <c r="Q1195" s="40"/>
      <c r="R1195" s="40"/>
      <c r="S1195" s="40"/>
      <c r="T1195" s="40"/>
      <c r="U1195" s="40"/>
      <c r="V1195" s="40"/>
      <c r="W1195" s="40"/>
      <c r="X1195" s="40"/>
      <c r="Y1195" s="40"/>
      <c r="Z1195" s="40"/>
      <c r="AA1195" s="40"/>
    </row>
    <row r="1196" ht="31.5" customHeight="1">
      <c r="A1196" s="40"/>
      <c r="B1196" s="44"/>
      <c r="C1196" s="44"/>
      <c r="D1196" s="44"/>
      <c r="E1196" s="44"/>
      <c r="F1196" s="45"/>
      <c r="G1196" s="49"/>
      <c r="H1196" s="49"/>
      <c r="I1196" s="47" t="str">
        <f t="shared" si="1"/>
        <v/>
      </c>
      <c r="J1196" s="47" t="str">
        <f>IF(E1196='Hoja de Datos'!$C$7,-(G1196),"")</f>
        <v/>
      </c>
      <c r="K1196" s="48" t="str">
        <f>IF(E1196='Hoja de Datos'!$C$7,"", IF(G1196="","", -G1196))
</f>
        <v/>
      </c>
      <c r="L1196" s="44"/>
      <c r="M1196" s="40"/>
      <c r="N1196" s="40"/>
      <c r="O1196" s="40"/>
      <c r="P1196" s="40"/>
      <c r="Q1196" s="40"/>
      <c r="R1196" s="40"/>
      <c r="S1196" s="40"/>
      <c r="T1196" s="40"/>
      <c r="U1196" s="40"/>
      <c r="V1196" s="40"/>
      <c r="W1196" s="40"/>
      <c r="X1196" s="40"/>
      <c r="Y1196" s="40"/>
      <c r="Z1196" s="40"/>
      <c r="AA1196" s="40"/>
    </row>
    <row r="1197" ht="31.5" customHeight="1">
      <c r="A1197" s="40"/>
      <c r="B1197" s="44"/>
      <c r="C1197" s="44"/>
      <c r="D1197" s="44"/>
      <c r="E1197" s="44"/>
      <c r="F1197" s="45"/>
      <c r="G1197" s="49"/>
      <c r="H1197" s="49"/>
      <c r="I1197" s="47" t="str">
        <f t="shared" si="1"/>
        <v/>
      </c>
      <c r="J1197" s="47" t="str">
        <f>IF(E1197='Hoja de Datos'!$C$7,-(G1197),"")</f>
        <v/>
      </c>
      <c r="K1197" s="48" t="str">
        <f>IF(E1197='Hoja de Datos'!$C$7,"", IF(G1197="","", -G1197))
</f>
        <v/>
      </c>
      <c r="L1197" s="44"/>
      <c r="M1197" s="40"/>
      <c r="N1197" s="40"/>
      <c r="O1197" s="40"/>
      <c r="P1197" s="40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</row>
    <row r="1198" ht="31.5" customHeight="1">
      <c r="A1198" s="40"/>
      <c r="B1198" s="44"/>
      <c r="C1198" s="44"/>
      <c r="D1198" s="44"/>
      <c r="E1198" s="44"/>
      <c r="F1198" s="45"/>
      <c r="G1198" s="49"/>
      <c r="H1198" s="49"/>
      <c r="I1198" s="47" t="str">
        <f t="shared" si="1"/>
        <v/>
      </c>
      <c r="J1198" s="47" t="str">
        <f>IF(E1198='Hoja de Datos'!$C$7,-(G1198),"")</f>
        <v/>
      </c>
      <c r="K1198" s="48" t="str">
        <f>IF(E1198='Hoja de Datos'!$C$7,"", IF(G1198="","", -G1198))
</f>
        <v/>
      </c>
      <c r="L1198" s="44"/>
      <c r="M1198" s="40"/>
      <c r="N1198" s="40"/>
      <c r="O1198" s="40"/>
      <c r="P1198" s="40"/>
      <c r="Q1198" s="40"/>
      <c r="R1198" s="40"/>
      <c r="S1198" s="40"/>
      <c r="T1198" s="40"/>
      <c r="U1198" s="40"/>
      <c r="V1198" s="40"/>
      <c r="W1198" s="40"/>
      <c r="X1198" s="40"/>
      <c r="Y1198" s="40"/>
      <c r="Z1198" s="40"/>
      <c r="AA1198" s="40"/>
    </row>
    <row r="1199" ht="31.5" customHeight="1">
      <c r="A1199" s="40"/>
      <c r="B1199" s="44"/>
      <c r="C1199" s="44"/>
      <c r="D1199" s="44"/>
      <c r="E1199" s="44"/>
      <c r="F1199" s="45"/>
      <c r="G1199" s="49"/>
      <c r="H1199" s="49"/>
      <c r="I1199" s="47" t="str">
        <f t="shared" si="1"/>
        <v/>
      </c>
      <c r="J1199" s="47" t="str">
        <f>IF(E1199='Hoja de Datos'!$C$7,-(G1199),"")</f>
        <v/>
      </c>
      <c r="K1199" s="48" t="str">
        <f>IF(E1199='Hoja de Datos'!$C$7,"", IF(G1199="","", -G1199))
</f>
        <v/>
      </c>
      <c r="L1199" s="44"/>
      <c r="M1199" s="40"/>
      <c r="N1199" s="40"/>
      <c r="O1199" s="40"/>
      <c r="P1199" s="40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  <c r="AA1199" s="40"/>
    </row>
    <row r="1200" ht="31.5" customHeight="1">
      <c r="A1200" s="40"/>
      <c r="B1200" s="44"/>
      <c r="C1200" s="44"/>
      <c r="D1200" s="44"/>
      <c r="E1200" s="44"/>
      <c r="F1200" s="45"/>
      <c r="G1200" s="49"/>
      <c r="H1200" s="49"/>
      <c r="I1200" s="47" t="str">
        <f t="shared" si="1"/>
        <v/>
      </c>
      <c r="J1200" s="47" t="str">
        <f>IF(E1200='Hoja de Datos'!$C$7,-(G1200),"")</f>
        <v/>
      </c>
      <c r="K1200" s="48" t="str">
        <f>IF(E1200='Hoja de Datos'!$C$7,"", IF(G1200="","", -G1200))
</f>
        <v/>
      </c>
      <c r="L1200" s="44"/>
      <c r="M1200" s="40"/>
      <c r="N1200" s="40"/>
      <c r="O1200" s="40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  <c r="AA1200" s="40"/>
    </row>
    <row r="1201" ht="31.5" customHeight="1">
      <c r="A1201" s="40"/>
      <c r="B1201" s="44"/>
      <c r="C1201" s="44"/>
      <c r="D1201" s="44"/>
      <c r="E1201" s="44"/>
      <c r="F1201" s="45"/>
      <c r="G1201" s="49"/>
      <c r="H1201" s="49"/>
      <c r="I1201" s="47" t="str">
        <f t="shared" si="1"/>
        <v/>
      </c>
      <c r="J1201" s="47" t="str">
        <f>IF(E1201='Hoja de Datos'!$C$7,-(G1201),"")</f>
        <v/>
      </c>
      <c r="K1201" s="48" t="str">
        <f>IF(E1201='Hoja de Datos'!$C$7,"", IF(G1201="","", -G1201))
</f>
        <v/>
      </c>
      <c r="L1201" s="44"/>
      <c r="M1201" s="40"/>
      <c r="N1201" s="40"/>
      <c r="O1201" s="40"/>
      <c r="P1201" s="40"/>
      <c r="Q1201" s="40"/>
      <c r="R1201" s="40"/>
      <c r="S1201" s="40"/>
      <c r="T1201" s="40"/>
      <c r="U1201" s="40"/>
      <c r="V1201" s="40"/>
      <c r="W1201" s="40"/>
      <c r="X1201" s="40"/>
      <c r="Y1201" s="40"/>
      <c r="Z1201" s="40"/>
      <c r="AA1201" s="40"/>
    </row>
    <row r="1202" ht="31.5" customHeight="1">
      <c r="A1202" s="40"/>
      <c r="B1202" s="44"/>
      <c r="C1202" s="44"/>
      <c r="D1202" s="44"/>
      <c r="E1202" s="44"/>
      <c r="F1202" s="45"/>
      <c r="G1202" s="49"/>
      <c r="H1202" s="49"/>
      <c r="I1202" s="47" t="str">
        <f t="shared" si="1"/>
        <v/>
      </c>
      <c r="J1202" s="47" t="str">
        <f>IF(E1202='Hoja de Datos'!$C$7,-(G1202),"")</f>
        <v/>
      </c>
      <c r="K1202" s="48" t="str">
        <f>IF(E1202='Hoja de Datos'!$C$7,"", IF(G1202="","", -G1202))
</f>
        <v/>
      </c>
      <c r="L1202" s="44"/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  <c r="AA1202" s="40"/>
    </row>
    <row r="1203" ht="31.5" customHeight="1">
      <c r="A1203" s="40"/>
      <c r="B1203" s="44"/>
      <c r="C1203" s="44"/>
      <c r="D1203" s="44"/>
      <c r="E1203" s="44"/>
      <c r="F1203" s="45"/>
      <c r="G1203" s="49"/>
      <c r="H1203" s="49"/>
      <c r="I1203" s="47" t="str">
        <f t="shared" si="1"/>
        <v/>
      </c>
      <c r="J1203" s="47" t="str">
        <f>IF(E1203='Hoja de Datos'!$C$7,-(G1203),"")</f>
        <v/>
      </c>
      <c r="K1203" s="48" t="str">
        <f>IF(E1203='Hoja de Datos'!$C$7,"", IF(G1203="","", -G1203))
</f>
        <v/>
      </c>
      <c r="L1203" s="44"/>
      <c r="M1203" s="40"/>
      <c r="N1203" s="40"/>
      <c r="O1203" s="40"/>
      <c r="P1203" s="40"/>
      <c r="Q1203" s="40"/>
      <c r="R1203" s="40"/>
      <c r="S1203" s="40"/>
      <c r="T1203" s="40"/>
      <c r="U1203" s="40"/>
      <c r="V1203" s="40"/>
      <c r="W1203" s="40"/>
      <c r="X1203" s="40"/>
      <c r="Y1203" s="40"/>
      <c r="Z1203" s="40"/>
      <c r="AA1203" s="40"/>
    </row>
    <row r="1204" ht="31.5" customHeight="1">
      <c r="A1204" s="40"/>
      <c r="B1204" s="44"/>
      <c r="C1204" s="44"/>
      <c r="D1204" s="44"/>
      <c r="E1204" s="44"/>
      <c r="F1204" s="45"/>
      <c r="G1204" s="49"/>
      <c r="H1204" s="49"/>
      <c r="I1204" s="47" t="str">
        <f t="shared" si="1"/>
        <v/>
      </c>
      <c r="J1204" s="47" t="str">
        <f>IF(E1204='Hoja de Datos'!$C$7,-(G1204),"")</f>
        <v/>
      </c>
      <c r="K1204" s="48" t="str">
        <f>IF(E1204='Hoja de Datos'!$C$7,"", IF(G1204="","", -G1204))
</f>
        <v/>
      </c>
      <c r="L1204" s="44"/>
      <c r="M1204" s="40"/>
      <c r="N1204" s="40"/>
      <c r="O1204" s="40"/>
      <c r="P1204" s="40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  <c r="AA1204" s="40"/>
    </row>
    <row r="1205" ht="31.5" customHeight="1">
      <c r="A1205" s="40"/>
      <c r="B1205" s="44"/>
      <c r="C1205" s="44"/>
      <c r="D1205" s="44"/>
      <c r="E1205" s="44"/>
      <c r="F1205" s="45"/>
      <c r="G1205" s="49"/>
      <c r="H1205" s="49"/>
      <c r="I1205" s="47" t="str">
        <f t="shared" si="1"/>
        <v/>
      </c>
      <c r="J1205" s="47" t="str">
        <f>IF(E1205='Hoja de Datos'!$C$7,-(G1205),"")</f>
        <v/>
      </c>
      <c r="K1205" s="48" t="str">
        <f>IF(E1205='Hoja de Datos'!$C$7,"", IF(G1205="","", -G1205))
</f>
        <v/>
      </c>
      <c r="L1205" s="44"/>
      <c r="M1205" s="40"/>
      <c r="N1205" s="40"/>
      <c r="O1205" s="40"/>
      <c r="P1205" s="40"/>
      <c r="Q1205" s="40"/>
      <c r="R1205" s="40"/>
      <c r="S1205" s="40"/>
      <c r="T1205" s="40"/>
      <c r="U1205" s="40"/>
      <c r="V1205" s="40"/>
      <c r="W1205" s="40"/>
      <c r="X1205" s="40"/>
      <c r="Y1205" s="40"/>
      <c r="Z1205" s="40"/>
      <c r="AA1205" s="40"/>
    </row>
    <row r="1206" ht="31.5" customHeight="1">
      <c r="A1206" s="40"/>
      <c r="B1206" s="44"/>
      <c r="C1206" s="44"/>
      <c r="D1206" s="44"/>
      <c r="E1206" s="44"/>
      <c r="F1206" s="45"/>
      <c r="G1206" s="49"/>
      <c r="H1206" s="49"/>
      <c r="I1206" s="47" t="str">
        <f t="shared" si="1"/>
        <v/>
      </c>
      <c r="J1206" s="47" t="str">
        <f>IF(E1206='Hoja de Datos'!$C$7,-(G1206),"")</f>
        <v/>
      </c>
      <c r="K1206" s="48" t="str">
        <f>IF(E1206='Hoja de Datos'!$C$7,"", IF(G1206="","", -G1206))
</f>
        <v/>
      </c>
      <c r="L1206" s="44"/>
      <c r="M1206" s="40"/>
      <c r="N1206" s="40"/>
      <c r="O1206" s="40"/>
      <c r="P1206" s="40"/>
      <c r="Q1206" s="40"/>
      <c r="R1206" s="40"/>
      <c r="S1206" s="40"/>
      <c r="T1206" s="40"/>
      <c r="U1206" s="40"/>
      <c r="V1206" s="40"/>
      <c r="W1206" s="40"/>
      <c r="X1206" s="40"/>
      <c r="Y1206" s="40"/>
      <c r="Z1206" s="40"/>
      <c r="AA1206" s="40"/>
    </row>
    <row r="1207" ht="31.5" customHeight="1">
      <c r="A1207" s="40"/>
      <c r="B1207" s="44"/>
      <c r="C1207" s="44"/>
      <c r="D1207" s="44"/>
      <c r="E1207" s="44"/>
      <c r="F1207" s="45"/>
      <c r="G1207" s="49"/>
      <c r="H1207" s="49"/>
      <c r="I1207" s="47" t="str">
        <f t="shared" si="1"/>
        <v/>
      </c>
      <c r="J1207" s="47" t="str">
        <f>IF(E1207='Hoja de Datos'!$C$7,-(G1207),"")</f>
        <v/>
      </c>
      <c r="K1207" s="48" t="str">
        <f>IF(E1207='Hoja de Datos'!$C$7,"", IF(G1207="","", -G1207))
</f>
        <v/>
      </c>
      <c r="L1207" s="44"/>
      <c r="M1207" s="40"/>
      <c r="N1207" s="40"/>
      <c r="O1207" s="40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  <c r="AA1207" s="40"/>
    </row>
    <row r="1208" ht="31.5" customHeight="1">
      <c r="A1208" s="40"/>
      <c r="B1208" s="44"/>
      <c r="C1208" s="44"/>
      <c r="D1208" s="44"/>
      <c r="E1208" s="44"/>
      <c r="F1208" s="45"/>
      <c r="G1208" s="49"/>
      <c r="H1208" s="49"/>
      <c r="I1208" s="47" t="str">
        <f t="shared" si="1"/>
        <v/>
      </c>
      <c r="J1208" s="47" t="str">
        <f>IF(E1208='Hoja de Datos'!$C$7,-(G1208),"")</f>
        <v/>
      </c>
      <c r="K1208" s="48" t="str">
        <f>IF(E1208='Hoja de Datos'!$C$7,"", IF(G1208="","", -G1208))
</f>
        <v/>
      </c>
      <c r="L1208" s="44"/>
      <c r="M1208" s="40"/>
      <c r="N1208" s="40"/>
      <c r="O1208" s="40"/>
      <c r="P1208" s="40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  <c r="AA1208" s="40"/>
    </row>
    <row r="1209" ht="31.5" customHeight="1">
      <c r="A1209" s="40"/>
      <c r="B1209" s="44"/>
      <c r="C1209" s="44"/>
      <c r="D1209" s="44"/>
      <c r="E1209" s="44"/>
      <c r="F1209" s="45"/>
      <c r="G1209" s="49"/>
      <c r="H1209" s="49"/>
      <c r="I1209" s="47" t="str">
        <f t="shared" si="1"/>
        <v/>
      </c>
      <c r="J1209" s="47" t="str">
        <f>IF(E1209='Hoja de Datos'!$C$7,-(G1209),"")</f>
        <v/>
      </c>
      <c r="K1209" s="48" t="str">
        <f>IF(E1209='Hoja de Datos'!$C$7,"", IF(G1209="","", -G1209))
</f>
        <v/>
      </c>
      <c r="L1209" s="44"/>
      <c r="M1209" s="40"/>
      <c r="N1209" s="40"/>
      <c r="O1209" s="40"/>
      <c r="P1209" s="40"/>
      <c r="Q1209" s="40"/>
      <c r="R1209" s="40"/>
      <c r="S1209" s="40"/>
      <c r="T1209" s="40"/>
      <c r="U1209" s="40"/>
      <c r="V1209" s="40"/>
      <c r="W1209" s="40"/>
      <c r="X1209" s="40"/>
      <c r="Y1209" s="40"/>
      <c r="Z1209" s="40"/>
      <c r="AA1209" s="40"/>
    </row>
    <row r="1210" ht="31.5" customHeight="1">
      <c r="A1210" s="40"/>
      <c r="B1210" s="44"/>
      <c r="C1210" s="44"/>
      <c r="D1210" s="44"/>
      <c r="E1210" s="44"/>
      <c r="F1210" s="45"/>
      <c r="G1210" s="49"/>
      <c r="H1210" s="49"/>
      <c r="I1210" s="47" t="str">
        <f t="shared" si="1"/>
        <v/>
      </c>
      <c r="J1210" s="47" t="str">
        <f>IF(E1210='Hoja de Datos'!$C$7,-(G1210),"")</f>
        <v/>
      </c>
      <c r="K1210" s="48" t="str">
        <f>IF(E1210='Hoja de Datos'!$C$7,"", IF(G1210="","", -G1210))
</f>
        <v/>
      </c>
      <c r="L1210" s="44"/>
      <c r="M1210" s="40"/>
      <c r="N1210" s="40"/>
      <c r="O1210" s="40"/>
      <c r="P1210" s="40"/>
      <c r="Q1210" s="40"/>
      <c r="R1210" s="40"/>
      <c r="S1210" s="40"/>
      <c r="T1210" s="40"/>
      <c r="U1210" s="40"/>
      <c r="V1210" s="40"/>
      <c r="W1210" s="40"/>
      <c r="X1210" s="40"/>
      <c r="Y1210" s="40"/>
      <c r="Z1210" s="40"/>
      <c r="AA1210" s="40"/>
    </row>
    <row r="1211" ht="31.5" customHeight="1">
      <c r="A1211" s="40"/>
      <c r="B1211" s="44"/>
      <c r="C1211" s="44"/>
      <c r="D1211" s="44"/>
      <c r="E1211" s="44"/>
      <c r="F1211" s="45"/>
      <c r="G1211" s="49"/>
      <c r="H1211" s="49"/>
      <c r="I1211" s="47" t="str">
        <f t="shared" si="1"/>
        <v/>
      </c>
      <c r="J1211" s="47" t="str">
        <f>IF(E1211='Hoja de Datos'!$C$7,-(G1211),"")</f>
        <v/>
      </c>
      <c r="K1211" s="48" t="str">
        <f>IF(E1211='Hoja de Datos'!$C$7,"", IF(G1211="","", -G1211))
</f>
        <v/>
      </c>
      <c r="L1211" s="44"/>
      <c r="M1211" s="40"/>
      <c r="N1211" s="40"/>
      <c r="O1211" s="40"/>
      <c r="P1211" s="40"/>
      <c r="Q1211" s="40"/>
      <c r="R1211" s="40"/>
      <c r="S1211" s="40"/>
      <c r="T1211" s="40"/>
      <c r="U1211" s="40"/>
      <c r="V1211" s="40"/>
      <c r="W1211" s="40"/>
      <c r="X1211" s="40"/>
      <c r="Y1211" s="40"/>
      <c r="Z1211" s="40"/>
      <c r="AA1211" s="40"/>
    </row>
    <row r="1212" ht="31.5" customHeight="1">
      <c r="A1212" s="40"/>
      <c r="B1212" s="44"/>
      <c r="C1212" s="44"/>
      <c r="D1212" s="44"/>
      <c r="E1212" s="44"/>
      <c r="F1212" s="45"/>
      <c r="G1212" s="49"/>
      <c r="H1212" s="49"/>
      <c r="I1212" s="47" t="str">
        <f t="shared" si="1"/>
        <v/>
      </c>
      <c r="J1212" s="47" t="str">
        <f>IF(E1212='Hoja de Datos'!$C$7,-(G1212),"")</f>
        <v/>
      </c>
      <c r="K1212" s="48" t="str">
        <f>IF(E1212='Hoja de Datos'!$C$7,"", IF(G1212="","", -G1212))
</f>
        <v/>
      </c>
      <c r="L1212" s="44"/>
      <c r="M1212" s="40"/>
      <c r="N1212" s="40"/>
      <c r="O1212" s="40"/>
      <c r="P1212" s="40"/>
      <c r="Q1212" s="40"/>
      <c r="R1212" s="40"/>
      <c r="S1212" s="40"/>
      <c r="T1212" s="40"/>
      <c r="U1212" s="40"/>
      <c r="V1212" s="40"/>
      <c r="W1212" s="40"/>
      <c r="X1212" s="40"/>
      <c r="Y1212" s="40"/>
      <c r="Z1212" s="40"/>
      <c r="AA1212" s="40"/>
    </row>
    <row r="1213" ht="31.5" customHeight="1">
      <c r="A1213" s="40"/>
      <c r="B1213" s="44"/>
      <c r="C1213" s="44"/>
      <c r="D1213" s="44"/>
      <c r="E1213" s="44"/>
      <c r="F1213" s="45"/>
      <c r="G1213" s="49"/>
      <c r="H1213" s="49"/>
      <c r="I1213" s="47" t="str">
        <f t="shared" si="1"/>
        <v/>
      </c>
      <c r="J1213" s="47" t="str">
        <f>IF(E1213='Hoja de Datos'!$C$7,-(G1213),"")</f>
        <v/>
      </c>
      <c r="K1213" s="48" t="str">
        <f>IF(E1213='Hoja de Datos'!$C$7,"", IF(G1213="","", -G1213))
</f>
        <v/>
      </c>
      <c r="L1213" s="44"/>
      <c r="M1213" s="40"/>
      <c r="N1213" s="40"/>
      <c r="O1213" s="40"/>
      <c r="P1213" s="40"/>
      <c r="Q1213" s="40"/>
      <c r="R1213" s="40"/>
      <c r="S1213" s="40"/>
      <c r="T1213" s="40"/>
      <c r="U1213" s="40"/>
      <c r="V1213" s="40"/>
      <c r="W1213" s="40"/>
      <c r="X1213" s="40"/>
      <c r="Y1213" s="40"/>
      <c r="Z1213" s="40"/>
      <c r="AA1213" s="40"/>
    </row>
    <row r="1214" ht="31.5" customHeight="1">
      <c r="A1214" s="40"/>
      <c r="B1214" s="44"/>
      <c r="C1214" s="44"/>
      <c r="D1214" s="44"/>
      <c r="E1214" s="44"/>
      <c r="F1214" s="45"/>
      <c r="G1214" s="49"/>
      <c r="H1214" s="49"/>
      <c r="I1214" s="47" t="str">
        <f t="shared" si="1"/>
        <v/>
      </c>
      <c r="J1214" s="47" t="str">
        <f>IF(E1214='Hoja de Datos'!$C$7,-(G1214),"")</f>
        <v/>
      </c>
      <c r="K1214" s="48" t="str">
        <f>IF(E1214='Hoja de Datos'!$C$7,"", IF(G1214="","", -G1214))
</f>
        <v/>
      </c>
      <c r="L1214" s="44"/>
      <c r="M1214" s="40"/>
      <c r="N1214" s="40"/>
      <c r="O1214" s="40"/>
      <c r="P1214" s="40"/>
      <c r="Q1214" s="40"/>
      <c r="R1214" s="40"/>
      <c r="S1214" s="40"/>
      <c r="T1214" s="40"/>
      <c r="U1214" s="40"/>
      <c r="V1214" s="40"/>
      <c r="W1214" s="40"/>
      <c r="X1214" s="40"/>
      <c r="Y1214" s="40"/>
      <c r="Z1214" s="40"/>
      <c r="AA1214" s="40"/>
    </row>
    <row r="1215" ht="31.5" customHeight="1">
      <c r="A1215" s="40"/>
      <c r="B1215" s="44"/>
      <c r="C1215" s="44"/>
      <c r="D1215" s="44"/>
      <c r="E1215" s="44"/>
      <c r="F1215" s="45"/>
      <c r="G1215" s="49"/>
      <c r="H1215" s="49"/>
      <c r="I1215" s="47" t="str">
        <f t="shared" si="1"/>
        <v/>
      </c>
      <c r="J1215" s="47" t="str">
        <f>IF(E1215='Hoja de Datos'!$C$7,-(G1215),"")</f>
        <v/>
      </c>
      <c r="K1215" s="48" t="str">
        <f>IF(E1215='Hoja de Datos'!$C$7,"", IF(G1215="","", -G1215))
</f>
        <v/>
      </c>
      <c r="L1215" s="44"/>
      <c r="M1215" s="40"/>
      <c r="N1215" s="40"/>
      <c r="O1215" s="40"/>
      <c r="P1215" s="40"/>
      <c r="Q1215" s="40"/>
      <c r="R1215" s="40"/>
      <c r="S1215" s="40"/>
      <c r="T1215" s="40"/>
      <c r="U1215" s="40"/>
      <c r="V1215" s="40"/>
      <c r="W1215" s="40"/>
      <c r="X1215" s="40"/>
      <c r="Y1215" s="40"/>
      <c r="Z1215" s="40"/>
      <c r="AA1215" s="40"/>
    </row>
    <row r="1216" ht="31.5" customHeight="1">
      <c r="A1216" s="40"/>
      <c r="B1216" s="44"/>
      <c r="C1216" s="44"/>
      <c r="D1216" s="44"/>
      <c r="E1216" s="44"/>
      <c r="F1216" s="45"/>
      <c r="G1216" s="49"/>
      <c r="H1216" s="49"/>
      <c r="I1216" s="47" t="str">
        <f t="shared" si="1"/>
        <v/>
      </c>
      <c r="J1216" s="47" t="str">
        <f>IF(E1216='Hoja de Datos'!$C$7,-(G1216),"")</f>
        <v/>
      </c>
      <c r="K1216" s="48" t="str">
        <f>IF(E1216='Hoja de Datos'!$C$7,"", IF(G1216="","", -G1216))
</f>
        <v/>
      </c>
      <c r="L1216" s="44"/>
      <c r="M1216" s="40"/>
      <c r="N1216" s="40"/>
      <c r="O1216" s="40"/>
      <c r="P1216" s="40"/>
      <c r="Q1216" s="40"/>
      <c r="R1216" s="40"/>
      <c r="S1216" s="40"/>
      <c r="T1216" s="40"/>
      <c r="U1216" s="40"/>
      <c r="V1216" s="40"/>
      <c r="W1216" s="40"/>
      <c r="X1216" s="40"/>
      <c r="Y1216" s="40"/>
      <c r="Z1216" s="40"/>
      <c r="AA1216" s="40"/>
    </row>
    <row r="1217" ht="31.5" customHeight="1">
      <c r="A1217" s="40"/>
      <c r="B1217" s="44"/>
      <c r="C1217" s="44"/>
      <c r="D1217" s="44"/>
      <c r="E1217" s="44"/>
      <c r="F1217" s="45"/>
      <c r="G1217" s="49"/>
      <c r="H1217" s="49"/>
      <c r="I1217" s="47" t="str">
        <f t="shared" si="1"/>
        <v/>
      </c>
      <c r="J1217" s="47" t="str">
        <f>IF(E1217='Hoja de Datos'!$C$7,-(G1217),"")</f>
        <v/>
      </c>
      <c r="K1217" s="48" t="str">
        <f>IF(E1217='Hoja de Datos'!$C$7,"", IF(G1217="","", -G1217))
</f>
        <v/>
      </c>
      <c r="L1217" s="44"/>
      <c r="M1217" s="40"/>
      <c r="N1217" s="40"/>
      <c r="O1217" s="40"/>
      <c r="P1217" s="40"/>
      <c r="Q1217" s="40"/>
      <c r="R1217" s="40"/>
      <c r="S1217" s="40"/>
      <c r="T1217" s="40"/>
      <c r="U1217" s="40"/>
      <c r="V1217" s="40"/>
      <c r="W1217" s="40"/>
      <c r="X1217" s="40"/>
      <c r="Y1217" s="40"/>
      <c r="Z1217" s="40"/>
      <c r="AA1217" s="40"/>
    </row>
    <row r="1218" ht="31.5" customHeight="1">
      <c r="A1218" s="40"/>
      <c r="B1218" s="44"/>
      <c r="C1218" s="44"/>
      <c r="D1218" s="44"/>
      <c r="E1218" s="44"/>
      <c r="F1218" s="45"/>
      <c r="G1218" s="49"/>
      <c r="H1218" s="49"/>
      <c r="I1218" s="47" t="str">
        <f t="shared" si="1"/>
        <v/>
      </c>
      <c r="J1218" s="47" t="str">
        <f>IF(E1218='Hoja de Datos'!$C$7,-(G1218),"")</f>
        <v/>
      </c>
      <c r="K1218" s="48" t="str">
        <f>IF(E1218='Hoja de Datos'!$C$7,"", IF(G1218="","", -G1218))
</f>
        <v/>
      </c>
      <c r="L1218" s="44"/>
      <c r="M1218" s="40"/>
      <c r="N1218" s="40"/>
      <c r="O1218" s="40"/>
      <c r="P1218" s="40"/>
      <c r="Q1218" s="40"/>
      <c r="R1218" s="40"/>
      <c r="S1218" s="40"/>
      <c r="T1218" s="40"/>
      <c r="U1218" s="40"/>
      <c r="V1218" s="40"/>
      <c r="W1218" s="40"/>
      <c r="X1218" s="40"/>
      <c r="Y1218" s="40"/>
      <c r="Z1218" s="40"/>
      <c r="AA1218" s="40"/>
    </row>
    <row r="1219" ht="31.5" customHeight="1">
      <c r="A1219" s="40"/>
      <c r="B1219" s="44"/>
      <c r="C1219" s="44"/>
      <c r="D1219" s="44"/>
      <c r="E1219" s="44"/>
      <c r="F1219" s="45"/>
      <c r="G1219" s="49"/>
      <c r="H1219" s="49"/>
      <c r="I1219" s="47" t="str">
        <f t="shared" si="1"/>
        <v/>
      </c>
      <c r="J1219" s="47" t="str">
        <f>IF(E1219='Hoja de Datos'!$C$7,-(G1219),"")</f>
        <v/>
      </c>
      <c r="K1219" s="48" t="str">
        <f>IF(E1219='Hoja de Datos'!$C$7,"", IF(G1219="","", -G1219))
</f>
        <v/>
      </c>
      <c r="L1219" s="44"/>
      <c r="M1219" s="40"/>
      <c r="N1219" s="40"/>
      <c r="O1219" s="40"/>
      <c r="P1219" s="40"/>
      <c r="Q1219" s="40"/>
      <c r="R1219" s="40"/>
      <c r="S1219" s="40"/>
      <c r="T1219" s="40"/>
      <c r="U1219" s="40"/>
      <c r="V1219" s="40"/>
      <c r="W1219" s="40"/>
      <c r="X1219" s="40"/>
      <c r="Y1219" s="40"/>
      <c r="Z1219" s="40"/>
      <c r="AA1219" s="40"/>
    </row>
    <row r="1220" ht="31.5" customHeight="1">
      <c r="A1220" s="40"/>
      <c r="B1220" s="44"/>
      <c r="C1220" s="44"/>
      <c r="D1220" s="44"/>
      <c r="E1220" s="44"/>
      <c r="F1220" s="45"/>
      <c r="G1220" s="49"/>
      <c r="H1220" s="49"/>
      <c r="I1220" s="47" t="str">
        <f t="shared" si="1"/>
        <v/>
      </c>
      <c r="J1220" s="47" t="str">
        <f>IF(E1220='Hoja de Datos'!$C$7,-(G1220),"")</f>
        <v/>
      </c>
      <c r="K1220" s="48" t="str">
        <f>IF(E1220='Hoja de Datos'!$C$7,"", IF(G1220="","", -G1220))
</f>
        <v/>
      </c>
      <c r="L1220" s="44"/>
      <c r="M1220" s="40"/>
      <c r="N1220" s="40"/>
      <c r="O1220" s="40"/>
      <c r="P1220" s="40"/>
      <c r="Q1220" s="40"/>
      <c r="R1220" s="40"/>
      <c r="S1220" s="40"/>
      <c r="T1220" s="40"/>
      <c r="U1220" s="40"/>
      <c r="V1220" s="40"/>
      <c r="W1220" s="40"/>
      <c r="X1220" s="40"/>
      <c r="Y1220" s="40"/>
      <c r="Z1220" s="40"/>
      <c r="AA1220" s="40"/>
    </row>
    <row r="1221" ht="31.5" customHeight="1">
      <c r="A1221" s="40"/>
      <c r="B1221" s="44"/>
      <c r="C1221" s="44"/>
      <c r="D1221" s="44"/>
      <c r="E1221" s="44"/>
      <c r="F1221" s="45"/>
      <c r="G1221" s="49"/>
      <c r="H1221" s="49"/>
      <c r="I1221" s="47" t="str">
        <f t="shared" si="1"/>
        <v/>
      </c>
      <c r="J1221" s="47" t="str">
        <f>IF(E1221='Hoja de Datos'!$C$7,-(G1221),"")</f>
        <v/>
      </c>
      <c r="K1221" s="48" t="str">
        <f>IF(E1221='Hoja de Datos'!$C$7,"", IF(G1221="","", -G1221))
</f>
        <v/>
      </c>
      <c r="L1221" s="44"/>
      <c r="M1221" s="40"/>
      <c r="N1221" s="40"/>
      <c r="O1221" s="40"/>
      <c r="P1221" s="40"/>
      <c r="Q1221" s="40"/>
      <c r="R1221" s="40"/>
      <c r="S1221" s="40"/>
      <c r="T1221" s="40"/>
      <c r="U1221" s="40"/>
      <c r="V1221" s="40"/>
      <c r="W1221" s="40"/>
      <c r="X1221" s="40"/>
      <c r="Y1221" s="40"/>
      <c r="Z1221" s="40"/>
      <c r="AA1221" s="40"/>
    </row>
    <row r="1222" ht="31.5" customHeight="1">
      <c r="A1222" s="40"/>
      <c r="B1222" s="44"/>
      <c r="C1222" s="44"/>
      <c r="D1222" s="44"/>
      <c r="E1222" s="44"/>
      <c r="F1222" s="45"/>
      <c r="G1222" s="49"/>
      <c r="H1222" s="49"/>
      <c r="I1222" s="47" t="str">
        <f t="shared" si="1"/>
        <v/>
      </c>
      <c r="J1222" s="47" t="str">
        <f>IF(E1222='Hoja de Datos'!$C$7,-(G1222),"")</f>
        <v/>
      </c>
      <c r="K1222" s="48" t="str">
        <f>IF(E1222='Hoja de Datos'!$C$7,"", IF(G1222="","", -G1222))
</f>
        <v/>
      </c>
      <c r="L1222" s="44"/>
      <c r="M1222" s="40"/>
      <c r="N1222" s="40"/>
      <c r="O1222" s="40"/>
      <c r="P1222" s="40"/>
      <c r="Q1222" s="40"/>
      <c r="R1222" s="40"/>
      <c r="S1222" s="40"/>
      <c r="T1222" s="40"/>
      <c r="U1222" s="40"/>
      <c r="V1222" s="40"/>
      <c r="W1222" s="40"/>
      <c r="X1222" s="40"/>
      <c r="Y1222" s="40"/>
      <c r="Z1222" s="40"/>
      <c r="AA1222" s="40"/>
    </row>
    <row r="1223" ht="31.5" customHeight="1">
      <c r="A1223" s="40"/>
      <c r="B1223" s="44"/>
      <c r="C1223" s="44"/>
      <c r="D1223" s="44"/>
      <c r="E1223" s="44"/>
      <c r="F1223" s="45"/>
      <c r="G1223" s="49"/>
      <c r="H1223" s="49"/>
      <c r="I1223" s="47" t="str">
        <f t="shared" si="1"/>
        <v/>
      </c>
      <c r="J1223" s="47" t="str">
        <f>IF(E1223='Hoja de Datos'!$C$7,-(G1223),"")</f>
        <v/>
      </c>
      <c r="K1223" s="48" t="str">
        <f>IF(E1223='Hoja de Datos'!$C$7,"", IF(G1223="","", -G1223))
</f>
        <v/>
      </c>
      <c r="L1223" s="44"/>
      <c r="M1223" s="40"/>
      <c r="N1223" s="40"/>
      <c r="O1223" s="40"/>
      <c r="P1223" s="40"/>
      <c r="Q1223" s="40"/>
      <c r="R1223" s="40"/>
      <c r="S1223" s="40"/>
      <c r="T1223" s="40"/>
      <c r="U1223" s="40"/>
      <c r="V1223" s="40"/>
      <c r="W1223" s="40"/>
      <c r="X1223" s="40"/>
      <c r="Y1223" s="40"/>
      <c r="Z1223" s="40"/>
      <c r="AA1223" s="40"/>
    </row>
    <row r="1224" ht="31.5" customHeight="1">
      <c r="A1224" s="40"/>
      <c r="B1224" s="44"/>
      <c r="C1224" s="44"/>
      <c r="D1224" s="44"/>
      <c r="E1224" s="44"/>
      <c r="F1224" s="45"/>
      <c r="G1224" s="49"/>
      <c r="H1224" s="49"/>
      <c r="I1224" s="47" t="str">
        <f t="shared" si="1"/>
        <v/>
      </c>
      <c r="J1224" s="47" t="str">
        <f>IF(E1224='Hoja de Datos'!$C$7,-(G1224),"")</f>
        <v/>
      </c>
      <c r="K1224" s="48" t="str">
        <f>IF(E1224='Hoja de Datos'!$C$7,"", IF(G1224="","", -G1224))
</f>
        <v/>
      </c>
      <c r="L1224" s="44"/>
      <c r="M1224" s="40"/>
      <c r="N1224" s="40"/>
      <c r="O1224" s="40"/>
      <c r="P1224" s="40"/>
      <c r="Q1224" s="40"/>
      <c r="R1224" s="40"/>
      <c r="S1224" s="40"/>
      <c r="T1224" s="40"/>
      <c r="U1224" s="40"/>
      <c r="V1224" s="40"/>
      <c r="W1224" s="40"/>
      <c r="X1224" s="40"/>
      <c r="Y1224" s="40"/>
      <c r="Z1224" s="40"/>
      <c r="AA1224" s="40"/>
    </row>
    <row r="1225" ht="31.5" customHeight="1">
      <c r="A1225" s="40"/>
      <c r="B1225" s="44"/>
      <c r="C1225" s="44"/>
      <c r="D1225" s="44"/>
      <c r="E1225" s="44"/>
      <c r="F1225" s="45"/>
      <c r="G1225" s="49"/>
      <c r="H1225" s="49"/>
      <c r="I1225" s="47" t="str">
        <f t="shared" si="1"/>
        <v/>
      </c>
      <c r="J1225" s="47" t="str">
        <f>IF(E1225='Hoja de Datos'!$C$7,-(G1225),"")</f>
        <v/>
      </c>
      <c r="K1225" s="48" t="str">
        <f>IF(E1225='Hoja de Datos'!$C$7,"", IF(G1225="","", -G1225))
</f>
        <v/>
      </c>
      <c r="L1225" s="44"/>
      <c r="M1225" s="40"/>
      <c r="N1225" s="40"/>
      <c r="O1225" s="40"/>
      <c r="P1225" s="40"/>
      <c r="Q1225" s="40"/>
      <c r="R1225" s="40"/>
      <c r="S1225" s="40"/>
      <c r="T1225" s="40"/>
      <c r="U1225" s="40"/>
      <c r="V1225" s="40"/>
      <c r="W1225" s="40"/>
      <c r="X1225" s="40"/>
      <c r="Y1225" s="40"/>
      <c r="Z1225" s="40"/>
      <c r="AA1225" s="40"/>
    </row>
    <row r="1226" ht="31.5" customHeight="1">
      <c r="A1226" s="40"/>
      <c r="B1226" s="44"/>
      <c r="C1226" s="44"/>
      <c r="D1226" s="44"/>
      <c r="E1226" s="44"/>
      <c r="F1226" s="45"/>
      <c r="G1226" s="49"/>
      <c r="H1226" s="49"/>
      <c r="I1226" s="47" t="str">
        <f t="shared" si="1"/>
        <v/>
      </c>
      <c r="J1226" s="47" t="str">
        <f>IF(E1226='Hoja de Datos'!$C$7,-(G1226),"")</f>
        <v/>
      </c>
      <c r="K1226" s="48" t="str">
        <f>IF(E1226='Hoja de Datos'!$C$7,"", IF(G1226="","", -G1226))
</f>
        <v/>
      </c>
      <c r="L1226" s="44"/>
      <c r="M1226" s="40"/>
      <c r="N1226" s="40"/>
      <c r="O1226" s="40"/>
      <c r="P1226" s="40"/>
      <c r="Q1226" s="40"/>
      <c r="R1226" s="40"/>
      <c r="S1226" s="40"/>
      <c r="T1226" s="40"/>
      <c r="U1226" s="40"/>
      <c r="V1226" s="40"/>
      <c r="W1226" s="40"/>
      <c r="X1226" s="40"/>
      <c r="Y1226" s="40"/>
      <c r="Z1226" s="40"/>
      <c r="AA1226" s="40"/>
    </row>
    <row r="1227" ht="31.5" customHeight="1">
      <c r="A1227" s="40"/>
      <c r="B1227" s="44"/>
      <c r="C1227" s="44"/>
      <c r="D1227" s="44"/>
      <c r="E1227" s="44"/>
      <c r="F1227" s="45"/>
      <c r="G1227" s="49"/>
      <c r="H1227" s="49"/>
      <c r="I1227" s="47" t="str">
        <f t="shared" si="1"/>
        <v/>
      </c>
      <c r="J1227" s="47" t="str">
        <f>IF(E1227='Hoja de Datos'!$C$7,-(G1227),"")</f>
        <v/>
      </c>
      <c r="K1227" s="48" t="str">
        <f>IF(E1227='Hoja de Datos'!$C$7,"", IF(G1227="","", -G1227))
</f>
        <v/>
      </c>
      <c r="L1227" s="44"/>
      <c r="M1227" s="40"/>
      <c r="N1227" s="40"/>
      <c r="O1227" s="40"/>
      <c r="P1227" s="40"/>
      <c r="Q1227" s="40"/>
      <c r="R1227" s="40"/>
      <c r="S1227" s="40"/>
      <c r="T1227" s="40"/>
      <c r="U1227" s="40"/>
      <c r="V1227" s="40"/>
      <c r="W1227" s="40"/>
      <c r="X1227" s="40"/>
      <c r="Y1227" s="40"/>
      <c r="Z1227" s="40"/>
      <c r="AA1227" s="40"/>
    </row>
    <row r="1228" ht="31.5" customHeight="1">
      <c r="A1228" s="40"/>
      <c r="B1228" s="44"/>
      <c r="C1228" s="44"/>
      <c r="D1228" s="44"/>
      <c r="E1228" s="44"/>
      <c r="F1228" s="45"/>
      <c r="G1228" s="49"/>
      <c r="H1228" s="49"/>
      <c r="I1228" s="47" t="str">
        <f t="shared" si="1"/>
        <v/>
      </c>
      <c r="J1228" s="47" t="str">
        <f>IF(E1228='Hoja de Datos'!$C$7,-(G1228),"")</f>
        <v/>
      </c>
      <c r="K1228" s="48" t="str">
        <f>IF(E1228='Hoja de Datos'!$C$7,"", IF(G1228="","", -G1228))
</f>
        <v/>
      </c>
      <c r="L1228" s="44"/>
      <c r="M1228" s="40"/>
      <c r="N1228" s="40"/>
      <c r="O1228" s="40"/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0"/>
      <c r="AA1228" s="40"/>
    </row>
    <row r="1229" ht="31.5" customHeight="1">
      <c r="A1229" s="40"/>
      <c r="B1229" s="44"/>
      <c r="C1229" s="44"/>
      <c r="D1229" s="44"/>
      <c r="E1229" s="44"/>
      <c r="F1229" s="45"/>
      <c r="G1229" s="49"/>
      <c r="H1229" s="49"/>
      <c r="I1229" s="47" t="str">
        <f t="shared" si="1"/>
        <v/>
      </c>
      <c r="J1229" s="47" t="str">
        <f>IF(E1229='Hoja de Datos'!$C$7,-(G1229),"")</f>
        <v/>
      </c>
      <c r="K1229" s="48" t="str">
        <f>IF(E1229='Hoja de Datos'!$C$7,"", IF(G1229="","", -G1229))
</f>
        <v/>
      </c>
      <c r="L1229" s="44"/>
      <c r="M1229" s="40"/>
      <c r="N1229" s="40"/>
      <c r="O1229" s="40"/>
      <c r="P1229" s="40"/>
      <c r="Q1229" s="40"/>
      <c r="R1229" s="40"/>
      <c r="S1229" s="40"/>
      <c r="T1229" s="40"/>
      <c r="U1229" s="40"/>
      <c r="V1229" s="40"/>
      <c r="W1229" s="40"/>
      <c r="X1229" s="40"/>
      <c r="Y1229" s="40"/>
      <c r="Z1229" s="40"/>
      <c r="AA1229" s="40"/>
    </row>
    <row r="1230" ht="31.5" customHeight="1">
      <c r="A1230" s="40"/>
      <c r="B1230" s="44"/>
      <c r="C1230" s="44"/>
      <c r="D1230" s="44"/>
      <c r="E1230" s="44"/>
      <c r="F1230" s="45"/>
      <c r="G1230" s="49"/>
      <c r="H1230" s="49"/>
      <c r="I1230" s="47" t="str">
        <f t="shared" si="1"/>
        <v/>
      </c>
      <c r="J1230" s="47" t="str">
        <f>IF(E1230='Hoja de Datos'!$C$7,-(G1230),"")</f>
        <v/>
      </c>
      <c r="K1230" s="48" t="str">
        <f>IF(E1230='Hoja de Datos'!$C$7,"", IF(G1230="","", -G1230))
</f>
        <v/>
      </c>
      <c r="L1230" s="44"/>
      <c r="M1230" s="40"/>
      <c r="N1230" s="40"/>
      <c r="O1230" s="40"/>
      <c r="P1230" s="40"/>
      <c r="Q1230" s="40"/>
      <c r="R1230" s="40"/>
      <c r="S1230" s="40"/>
      <c r="T1230" s="40"/>
      <c r="U1230" s="40"/>
      <c r="V1230" s="40"/>
      <c r="W1230" s="40"/>
      <c r="X1230" s="40"/>
      <c r="Y1230" s="40"/>
      <c r="Z1230" s="40"/>
      <c r="AA1230" s="40"/>
    </row>
    <row r="1231" ht="31.5" customHeight="1">
      <c r="A1231" s="40"/>
      <c r="B1231" s="44"/>
      <c r="C1231" s="44"/>
      <c r="D1231" s="44"/>
      <c r="E1231" s="44"/>
      <c r="F1231" s="45"/>
      <c r="G1231" s="49"/>
      <c r="H1231" s="49"/>
      <c r="I1231" s="47" t="str">
        <f t="shared" si="1"/>
        <v/>
      </c>
      <c r="J1231" s="47" t="str">
        <f>IF(E1231='Hoja de Datos'!$C$7,-(G1231),"")</f>
        <v/>
      </c>
      <c r="K1231" s="48" t="str">
        <f>IF(E1231='Hoja de Datos'!$C$7,"", IF(G1231="","", -G1231))
</f>
        <v/>
      </c>
      <c r="L1231" s="44"/>
      <c r="M1231" s="40"/>
      <c r="N1231" s="40"/>
      <c r="O1231" s="40"/>
      <c r="P1231" s="40"/>
      <c r="Q1231" s="40"/>
      <c r="R1231" s="40"/>
      <c r="S1231" s="40"/>
      <c r="T1231" s="40"/>
      <c r="U1231" s="40"/>
      <c r="V1231" s="40"/>
      <c r="W1231" s="40"/>
      <c r="X1231" s="40"/>
      <c r="Y1231" s="40"/>
      <c r="Z1231" s="40"/>
      <c r="AA1231" s="40"/>
    </row>
    <row r="1232" ht="31.5" customHeight="1">
      <c r="A1232" s="40"/>
      <c r="B1232" s="44"/>
      <c r="C1232" s="44"/>
      <c r="D1232" s="44"/>
      <c r="E1232" s="44"/>
      <c r="F1232" s="45"/>
      <c r="G1232" s="49"/>
      <c r="H1232" s="49"/>
      <c r="I1232" s="47" t="str">
        <f t="shared" si="1"/>
        <v/>
      </c>
      <c r="J1232" s="47" t="str">
        <f>IF(E1232='Hoja de Datos'!$C$7,-(G1232),"")</f>
        <v/>
      </c>
      <c r="K1232" s="48" t="str">
        <f>IF(E1232='Hoja de Datos'!$C$7,"", IF(G1232="","", -G1232))
</f>
        <v/>
      </c>
      <c r="L1232" s="44"/>
      <c r="M1232" s="40"/>
      <c r="N1232" s="40"/>
      <c r="O1232" s="40"/>
      <c r="P1232" s="40"/>
      <c r="Q1232" s="40"/>
      <c r="R1232" s="40"/>
      <c r="S1232" s="40"/>
      <c r="T1232" s="40"/>
      <c r="U1232" s="40"/>
      <c r="V1232" s="40"/>
      <c r="W1232" s="40"/>
      <c r="X1232" s="40"/>
      <c r="Y1232" s="40"/>
      <c r="Z1232" s="40"/>
      <c r="AA1232" s="40"/>
    </row>
    <row r="1233" ht="31.5" customHeight="1">
      <c r="A1233" s="40"/>
      <c r="B1233" s="44"/>
      <c r="C1233" s="44"/>
      <c r="D1233" s="44"/>
      <c r="E1233" s="44"/>
      <c r="F1233" s="45"/>
      <c r="G1233" s="49"/>
      <c r="H1233" s="49"/>
      <c r="I1233" s="47" t="str">
        <f t="shared" si="1"/>
        <v/>
      </c>
      <c r="J1233" s="47" t="str">
        <f>IF(E1233='Hoja de Datos'!$C$7,-(G1233),"")</f>
        <v/>
      </c>
      <c r="K1233" s="48" t="str">
        <f>IF(E1233='Hoja de Datos'!$C$7,"", IF(G1233="","", -G1233))
</f>
        <v/>
      </c>
      <c r="L1233" s="44"/>
      <c r="M1233" s="40"/>
      <c r="N1233" s="40"/>
      <c r="O1233" s="40"/>
      <c r="P1233" s="40"/>
      <c r="Q1233" s="40"/>
      <c r="R1233" s="40"/>
      <c r="S1233" s="40"/>
      <c r="T1233" s="40"/>
      <c r="U1233" s="40"/>
      <c r="V1233" s="40"/>
      <c r="W1233" s="40"/>
      <c r="X1233" s="40"/>
      <c r="Y1233" s="40"/>
      <c r="Z1233" s="40"/>
      <c r="AA1233" s="40"/>
    </row>
    <row r="1234" ht="31.5" customHeight="1">
      <c r="A1234" s="40"/>
      <c r="B1234" s="44"/>
      <c r="C1234" s="44"/>
      <c r="D1234" s="44"/>
      <c r="E1234" s="44"/>
      <c r="F1234" s="45"/>
      <c r="G1234" s="49"/>
      <c r="H1234" s="49"/>
      <c r="I1234" s="47" t="str">
        <f t="shared" si="1"/>
        <v/>
      </c>
      <c r="J1234" s="47" t="str">
        <f>IF(E1234='Hoja de Datos'!$C$7,-(G1234),"")</f>
        <v/>
      </c>
      <c r="K1234" s="48" t="str">
        <f>IF(E1234='Hoja de Datos'!$C$7,"", IF(G1234="","", -G1234))
</f>
        <v/>
      </c>
      <c r="L1234" s="44"/>
      <c r="M1234" s="40"/>
      <c r="N1234" s="40"/>
      <c r="O1234" s="40"/>
      <c r="P1234" s="40"/>
      <c r="Q1234" s="40"/>
      <c r="R1234" s="40"/>
      <c r="S1234" s="40"/>
      <c r="T1234" s="40"/>
      <c r="U1234" s="40"/>
      <c r="V1234" s="40"/>
      <c r="W1234" s="40"/>
      <c r="X1234" s="40"/>
      <c r="Y1234" s="40"/>
      <c r="Z1234" s="40"/>
      <c r="AA1234" s="40"/>
    </row>
    <row r="1235" ht="31.5" customHeight="1">
      <c r="A1235" s="40"/>
      <c r="B1235" s="44"/>
      <c r="C1235" s="44"/>
      <c r="D1235" s="44"/>
      <c r="E1235" s="44"/>
      <c r="F1235" s="45"/>
      <c r="G1235" s="49"/>
      <c r="H1235" s="49"/>
      <c r="I1235" s="47" t="str">
        <f t="shared" si="1"/>
        <v/>
      </c>
      <c r="J1235" s="47" t="str">
        <f>IF(E1235='Hoja de Datos'!$C$7,-(G1235),"")</f>
        <v/>
      </c>
      <c r="K1235" s="48" t="str">
        <f>IF(E1235='Hoja de Datos'!$C$7,"", IF(G1235="","", -G1235))
</f>
        <v/>
      </c>
      <c r="L1235" s="44"/>
      <c r="M1235" s="40"/>
      <c r="N1235" s="40"/>
      <c r="O1235" s="40"/>
      <c r="P1235" s="40"/>
      <c r="Q1235" s="40"/>
      <c r="R1235" s="40"/>
      <c r="S1235" s="40"/>
      <c r="T1235" s="40"/>
      <c r="U1235" s="40"/>
      <c r="V1235" s="40"/>
      <c r="W1235" s="40"/>
      <c r="X1235" s="40"/>
      <c r="Y1235" s="40"/>
      <c r="Z1235" s="40"/>
      <c r="AA1235" s="40"/>
    </row>
    <row r="1236" ht="31.5" customHeight="1">
      <c r="A1236" s="40"/>
      <c r="B1236" s="44"/>
      <c r="C1236" s="44"/>
      <c r="D1236" s="44"/>
      <c r="E1236" s="44"/>
      <c r="F1236" s="45"/>
      <c r="G1236" s="49"/>
      <c r="H1236" s="49"/>
      <c r="I1236" s="47" t="str">
        <f t="shared" si="1"/>
        <v/>
      </c>
      <c r="J1236" s="47" t="str">
        <f>IF(E1236='Hoja de Datos'!$C$7,-(G1236),"")</f>
        <v/>
      </c>
      <c r="K1236" s="48" t="str">
        <f>IF(E1236='Hoja de Datos'!$C$7,"", IF(G1236="","", -G1236))
</f>
        <v/>
      </c>
      <c r="L1236" s="44"/>
      <c r="M1236" s="40"/>
      <c r="N1236" s="40"/>
      <c r="O1236" s="40"/>
      <c r="P1236" s="40"/>
      <c r="Q1236" s="40"/>
      <c r="R1236" s="40"/>
      <c r="S1236" s="40"/>
      <c r="T1236" s="40"/>
      <c r="U1236" s="40"/>
      <c r="V1236" s="40"/>
      <c r="W1236" s="40"/>
      <c r="X1236" s="40"/>
      <c r="Y1236" s="40"/>
      <c r="Z1236" s="40"/>
      <c r="AA1236" s="40"/>
    </row>
    <row r="1237" ht="31.5" customHeight="1">
      <c r="A1237" s="40"/>
      <c r="B1237" s="44"/>
      <c r="C1237" s="44"/>
      <c r="D1237" s="44"/>
      <c r="E1237" s="44"/>
      <c r="F1237" s="45"/>
      <c r="G1237" s="49"/>
      <c r="H1237" s="49"/>
      <c r="I1237" s="47" t="str">
        <f t="shared" si="1"/>
        <v/>
      </c>
      <c r="J1237" s="47" t="str">
        <f>IF(E1237='Hoja de Datos'!$C$7,-(G1237),"")</f>
        <v/>
      </c>
      <c r="K1237" s="48" t="str">
        <f>IF(E1237='Hoja de Datos'!$C$7,"", IF(G1237="","", -G1237))
</f>
        <v/>
      </c>
      <c r="L1237" s="44"/>
      <c r="M1237" s="40"/>
      <c r="N1237" s="40"/>
      <c r="O1237" s="40"/>
      <c r="P1237" s="40"/>
      <c r="Q1237" s="40"/>
      <c r="R1237" s="40"/>
      <c r="S1237" s="40"/>
      <c r="T1237" s="40"/>
      <c r="U1237" s="40"/>
      <c r="V1237" s="40"/>
      <c r="W1237" s="40"/>
      <c r="X1237" s="40"/>
      <c r="Y1237" s="40"/>
      <c r="Z1237" s="40"/>
      <c r="AA1237" s="40"/>
    </row>
    <row r="1238" ht="31.5" customHeight="1">
      <c r="A1238" s="40"/>
      <c r="B1238" s="44"/>
      <c r="C1238" s="44"/>
      <c r="D1238" s="44"/>
      <c r="E1238" s="44"/>
      <c r="F1238" s="45"/>
      <c r="G1238" s="49"/>
      <c r="H1238" s="49"/>
      <c r="I1238" s="47" t="str">
        <f t="shared" si="1"/>
        <v/>
      </c>
      <c r="J1238" s="47" t="str">
        <f>IF(E1238='Hoja de Datos'!$C$7,-(G1238),"")</f>
        <v/>
      </c>
      <c r="K1238" s="48" t="str">
        <f>IF(E1238='Hoja de Datos'!$C$7,"", IF(G1238="","", -G1238))
</f>
        <v/>
      </c>
      <c r="L1238" s="44"/>
      <c r="M1238" s="40"/>
      <c r="N1238" s="40"/>
      <c r="O1238" s="40"/>
      <c r="P1238" s="40"/>
      <c r="Q1238" s="40"/>
      <c r="R1238" s="40"/>
      <c r="S1238" s="40"/>
      <c r="T1238" s="40"/>
      <c r="U1238" s="40"/>
      <c r="V1238" s="40"/>
      <c r="W1238" s="40"/>
      <c r="X1238" s="40"/>
      <c r="Y1238" s="40"/>
      <c r="Z1238" s="40"/>
      <c r="AA1238" s="40"/>
    </row>
    <row r="1239" ht="31.5" customHeight="1">
      <c r="A1239" s="40"/>
      <c r="B1239" s="44"/>
      <c r="C1239" s="44"/>
      <c r="D1239" s="44"/>
      <c r="E1239" s="44"/>
      <c r="F1239" s="45"/>
      <c r="G1239" s="49"/>
      <c r="H1239" s="49"/>
      <c r="I1239" s="47" t="str">
        <f t="shared" si="1"/>
        <v/>
      </c>
      <c r="J1239" s="47" t="str">
        <f>IF(E1239='Hoja de Datos'!$C$7,-(G1239),"")</f>
        <v/>
      </c>
      <c r="K1239" s="48" t="str">
        <f>IF(E1239='Hoja de Datos'!$C$7,"", IF(G1239="","", -G1239))
</f>
        <v/>
      </c>
      <c r="L1239" s="44"/>
      <c r="M1239" s="40"/>
      <c r="N1239" s="40"/>
      <c r="O1239" s="40"/>
      <c r="P1239" s="40"/>
      <c r="Q1239" s="40"/>
      <c r="R1239" s="40"/>
      <c r="S1239" s="40"/>
      <c r="T1239" s="40"/>
      <c r="U1239" s="40"/>
      <c r="V1239" s="40"/>
      <c r="W1239" s="40"/>
      <c r="X1239" s="40"/>
      <c r="Y1239" s="40"/>
      <c r="Z1239" s="40"/>
      <c r="AA1239" s="40"/>
    </row>
    <row r="1240" ht="31.5" customHeight="1">
      <c r="A1240" s="40"/>
      <c r="B1240" s="44"/>
      <c r="C1240" s="44"/>
      <c r="D1240" s="44"/>
      <c r="E1240" s="44"/>
      <c r="F1240" s="45"/>
      <c r="G1240" s="49"/>
      <c r="H1240" s="49"/>
      <c r="I1240" s="47" t="str">
        <f t="shared" si="1"/>
        <v/>
      </c>
      <c r="J1240" s="47" t="str">
        <f>IF(E1240='Hoja de Datos'!$C$7,-(G1240),"")</f>
        <v/>
      </c>
      <c r="K1240" s="48" t="str">
        <f>IF(E1240='Hoja de Datos'!$C$7,"", IF(G1240="","", -G1240))
</f>
        <v/>
      </c>
      <c r="L1240" s="44"/>
      <c r="M1240" s="40"/>
      <c r="N1240" s="40"/>
      <c r="O1240" s="40"/>
      <c r="P1240" s="40"/>
      <c r="Q1240" s="40"/>
      <c r="R1240" s="40"/>
      <c r="S1240" s="40"/>
      <c r="T1240" s="40"/>
      <c r="U1240" s="40"/>
      <c r="V1240" s="40"/>
      <c r="W1240" s="40"/>
      <c r="X1240" s="40"/>
      <c r="Y1240" s="40"/>
      <c r="Z1240" s="40"/>
      <c r="AA1240" s="40"/>
    </row>
    <row r="1241" ht="31.5" customHeight="1">
      <c r="A1241" s="40"/>
      <c r="B1241" s="44"/>
      <c r="C1241" s="44"/>
      <c r="D1241" s="44"/>
      <c r="E1241" s="44"/>
      <c r="F1241" s="45"/>
      <c r="G1241" s="49"/>
      <c r="H1241" s="49"/>
      <c r="I1241" s="47" t="str">
        <f t="shared" si="1"/>
        <v/>
      </c>
      <c r="J1241" s="47" t="str">
        <f>IF(E1241='Hoja de Datos'!$C$7,-(G1241),"")</f>
        <v/>
      </c>
      <c r="K1241" s="48" t="str">
        <f>IF(E1241='Hoja de Datos'!$C$7,"", IF(G1241="","", -G1241))
</f>
        <v/>
      </c>
      <c r="L1241" s="44"/>
      <c r="M1241" s="40"/>
      <c r="N1241" s="40"/>
      <c r="O1241" s="40"/>
      <c r="P1241" s="40"/>
      <c r="Q1241" s="40"/>
      <c r="R1241" s="40"/>
      <c r="S1241" s="40"/>
      <c r="T1241" s="40"/>
      <c r="U1241" s="40"/>
      <c r="V1241" s="40"/>
      <c r="W1241" s="40"/>
      <c r="X1241" s="40"/>
      <c r="Y1241" s="40"/>
      <c r="Z1241" s="40"/>
      <c r="AA1241" s="40"/>
    </row>
    <row r="1242" ht="31.5" customHeight="1">
      <c r="A1242" s="40"/>
      <c r="B1242" s="44"/>
      <c r="C1242" s="44"/>
      <c r="D1242" s="44"/>
      <c r="E1242" s="44"/>
      <c r="F1242" s="45"/>
      <c r="G1242" s="49"/>
      <c r="H1242" s="49"/>
      <c r="I1242" s="47" t="str">
        <f t="shared" si="1"/>
        <v/>
      </c>
      <c r="J1242" s="47" t="str">
        <f>IF(E1242='Hoja de Datos'!$C$7,-(G1242),"")</f>
        <v/>
      </c>
      <c r="K1242" s="48" t="str">
        <f>IF(E1242='Hoja de Datos'!$C$7,"", IF(G1242="","", -G1242))
</f>
        <v/>
      </c>
      <c r="L1242" s="44"/>
      <c r="M1242" s="40"/>
      <c r="N1242" s="40"/>
      <c r="O1242" s="40"/>
      <c r="P1242" s="40"/>
      <c r="Q1242" s="40"/>
      <c r="R1242" s="40"/>
      <c r="S1242" s="40"/>
      <c r="T1242" s="40"/>
      <c r="U1242" s="40"/>
      <c r="V1242" s="40"/>
      <c r="W1242" s="40"/>
      <c r="X1242" s="40"/>
      <c r="Y1242" s="40"/>
      <c r="Z1242" s="40"/>
      <c r="AA1242" s="40"/>
    </row>
    <row r="1243" ht="31.5" customHeight="1">
      <c r="A1243" s="40"/>
      <c r="B1243" s="44"/>
      <c r="C1243" s="44"/>
      <c r="D1243" s="44"/>
      <c r="E1243" s="44"/>
      <c r="F1243" s="45"/>
      <c r="G1243" s="49"/>
      <c r="H1243" s="49"/>
      <c r="I1243" s="47" t="str">
        <f t="shared" si="1"/>
        <v/>
      </c>
      <c r="J1243" s="47" t="str">
        <f>IF(E1243='Hoja de Datos'!$C$7,-(G1243),"")</f>
        <v/>
      </c>
      <c r="K1243" s="48" t="str">
        <f>IF(E1243='Hoja de Datos'!$C$7,"", IF(G1243="","", -G1243))
</f>
        <v/>
      </c>
      <c r="L1243" s="44"/>
      <c r="M1243" s="40"/>
      <c r="N1243" s="40"/>
      <c r="O1243" s="40"/>
      <c r="P1243" s="40"/>
      <c r="Q1243" s="40"/>
      <c r="R1243" s="40"/>
      <c r="S1243" s="40"/>
      <c r="T1243" s="40"/>
      <c r="U1243" s="40"/>
      <c r="V1243" s="40"/>
      <c r="W1243" s="40"/>
      <c r="X1243" s="40"/>
      <c r="Y1243" s="40"/>
      <c r="Z1243" s="40"/>
      <c r="AA1243" s="40"/>
    </row>
    <row r="1244" ht="31.5" customHeight="1">
      <c r="A1244" s="40"/>
      <c r="B1244" s="44"/>
      <c r="C1244" s="44"/>
      <c r="D1244" s="44"/>
      <c r="E1244" s="44"/>
      <c r="F1244" s="45"/>
      <c r="G1244" s="49"/>
      <c r="H1244" s="49"/>
      <c r="I1244" s="47" t="str">
        <f t="shared" si="1"/>
        <v/>
      </c>
      <c r="J1244" s="47" t="str">
        <f>IF(E1244='Hoja de Datos'!$C$7,-(G1244),"")</f>
        <v/>
      </c>
      <c r="K1244" s="48" t="str">
        <f>IF(E1244='Hoja de Datos'!$C$7,"", IF(G1244="","", -G1244))
</f>
        <v/>
      </c>
      <c r="L1244" s="44"/>
      <c r="M1244" s="40"/>
      <c r="N1244" s="40"/>
      <c r="O1244" s="40"/>
      <c r="P1244" s="40"/>
      <c r="Q1244" s="40"/>
      <c r="R1244" s="40"/>
      <c r="S1244" s="40"/>
      <c r="T1244" s="40"/>
      <c r="U1244" s="40"/>
      <c r="V1244" s="40"/>
      <c r="W1244" s="40"/>
      <c r="X1244" s="40"/>
      <c r="Y1244" s="40"/>
      <c r="Z1244" s="40"/>
      <c r="AA1244" s="40"/>
    </row>
    <row r="1245" ht="31.5" customHeight="1">
      <c r="A1245" s="40"/>
      <c r="B1245" s="44"/>
      <c r="C1245" s="44"/>
      <c r="D1245" s="44"/>
      <c r="E1245" s="44"/>
      <c r="F1245" s="45"/>
      <c r="G1245" s="49"/>
      <c r="H1245" s="49"/>
      <c r="I1245" s="47" t="str">
        <f t="shared" si="1"/>
        <v/>
      </c>
      <c r="J1245" s="47" t="str">
        <f>IF(E1245='Hoja de Datos'!$C$7,-(G1245),"")</f>
        <v/>
      </c>
      <c r="K1245" s="48" t="str">
        <f>IF(E1245='Hoja de Datos'!$C$7,"", IF(G1245="","", -G1245))
</f>
        <v/>
      </c>
      <c r="L1245" s="44"/>
      <c r="M1245" s="40"/>
      <c r="N1245" s="40"/>
      <c r="O1245" s="40"/>
      <c r="P1245" s="40"/>
      <c r="Q1245" s="40"/>
      <c r="R1245" s="40"/>
      <c r="S1245" s="40"/>
      <c r="T1245" s="40"/>
      <c r="U1245" s="40"/>
      <c r="V1245" s="40"/>
      <c r="W1245" s="40"/>
      <c r="X1245" s="40"/>
      <c r="Y1245" s="40"/>
      <c r="Z1245" s="40"/>
      <c r="AA1245" s="40"/>
    </row>
    <row r="1246" ht="31.5" customHeight="1">
      <c r="A1246" s="40"/>
      <c r="B1246" s="44"/>
      <c r="C1246" s="44"/>
      <c r="D1246" s="44"/>
      <c r="E1246" s="44"/>
      <c r="F1246" s="45"/>
      <c r="G1246" s="49"/>
      <c r="H1246" s="49"/>
      <c r="I1246" s="47" t="str">
        <f t="shared" si="1"/>
        <v/>
      </c>
      <c r="J1246" s="47" t="str">
        <f>IF(E1246='Hoja de Datos'!$C$7,-(G1246),"")</f>
        <v/>
      </c>
      <c r="K1246" s="48" t="str">
        <f>IF(E1246='Hoja de Datos'!$C$7,"", IF(G1246="","", -G1246))
</f>
        <v/>
      </c>
      <c r="L1246" s="44"/>
      <c r="M1246" s="40"/>
      <c r="N1246" s="40"/>
      <c r="O1246" s="40"/>
      <c r="P1246" s="40"/>
      <c r="Q1246" s="40"/>
      <c r="R1246" s="40"/>
      <c r="S1246" s="40"/>
      <c r="T1246" s="40"/>
      <c r="U1246" s="40"/>
      <c r="V1246" s="40"/>
      <c r="W1246" s="40"/>
      <c r="X1246" s="40"/>
      <c r="Y1246" s="40"/>
      <c r="Z1246" s="40"/>
      <c r="AA1246" s="40"/>
    </row>
    <row r="1247" ht="31.5" customHeight="1">
      <c r="A1247" s="40"/>
      <c r="B1247" s="44"/>
      <c r="C1247" s="44"/>
      <c r="D1247" s="44"/>
      <c r="E1247" s="44"/>
      <c r="F1247" s="45"/>
      <c r="G1247" s="49"/>
      <c r="H1247" s="49"/>
      <c r="I1247" s="47" t="str">
        <f t="shared" si="1"/>
        <v/>
      </c>
      <c r="J1247" s="47" t="str">
        <f>IF(E1247='Hoja de Datos'!$C$7,-(G1247),"")</f>
        <v/>
      </c>
      <c r="K1247" s="48" t="str">
        <f>IF(E1247='Hoja de Datos'!$C$7,"", IF(G1247="","", -G1247))
</f>
        <v/>
      </c>
      <c r="L1247" s="44"/>
      <c r="M1247" s="40"/>
      <c r="N1247" s="40"/>
      <c r="O1247" s="40"/>
      <c r="P1247" s="40"/>
      <c r="Q1247" s="40"/>
      <c r="R1247" s="40"/>
      <c r="S1247" s="40"/>
      <c r="T1247" s="40"/>
      <c r="U1247" s="40"/>
      <c r="V1247" s="40"/>
      <c r="W1247" s="40"/>
      <c r="X1247" s="40"/>
      <c r="Y1247" s="40"/>
      <c r="Z1247" s="40"/>
      <c r="AA1247" s="40"/>
    </row>
    <row r="1248" ht="31.5" customHeight="1">
      <c r="A1248" s="40"/>
      <c r="B1248" s="44"/>
      <c r="C1248" s="44"/>
      <c r="D1248" s="44"/>
      <c r="E1248" s="44"/>
      <c r="F1248" s="45"/>
      <c r="G1248" s="49"/>
      <c r="H1248" s="49"/>
      <c r="I1248" s="47" t="str">
        <f t="shared" si="1"/>
        <v/>
      </c>
      <c r="J1248" s="47" t="str">
        <f>IF(E1248='Hoja de Datos'!$C$7,-(G1248),"")</f>
        <v/>
      </c>
      <c r="K1248" s="48" t="str">
        <f>IF(E1248='Hoja de Datos'!$C$7,"", IF(G1248="","", -G1248))
</f>
        <v/>
      </c>
      <c r="L1248" s="44"/>
      <c r="M1248" s="40"/>
      <c r="N1248" s="40"/>
      <c r="O1248" s="40"/>
      <c r="P1248" s="40"/>
      <c r="Q1248" s="40"/>
      <c r="R1248" s="40"/>
      <c r="S1248" s="40"/>
      <c r="T1248" s="40"/>
      <c r="U1248" s="40"/>
      <c r="V1248" s="40"/>
      <c r="W1248" s="40"/>
      <c r="X1248" s="40"/>
      <c r="Y1248" s="40"/>
      <c r="Z1248" s="40"/>
      <c r="AA1248" s="40"/>
    </row>
    <row r="1249" ht="31.5" customHeight="1">
      <c r="A1249" s="40"/>
      <c r="B1249" s="44"/>
      <c r="C1249" s="44"/>
      <c r="D1249" s="44"/>
      <c r="E1249" s="44"/>
      <c r="F1249" s="45"/>
      <c r="G1249" s="49"/>
      <c r="H1249" s="49"/>
      <c r="I1249" s="47" t="str">
        <f t="shared" si="1"/>
        <v/>
      </c>
      <c r="J1249" s="47" t="str">
        <f>IF(E1249='Hoja de Datos'!$C$7,-(G1249),"")</f>
        <v/>
      </c>
      <c r="K1249" s="48" t="str">
        <f>IF(E1249='Hoja de Datos'!$C$7,"", IF(G1249="","", -G1249))
</f>
        <v/>
      </c>
      <c r="L1249" s="44"/>
      <c r="M1249" s="40"/>
      <c r="N1249" s="40"/>
      <c r="O1249" s="40"/>
      <c r="P1249" s="40"/>
      <c r="Q1249" s="40"/>
      <c r="R1249" s="40"/>
      <c r="S1249" s="40"/>
      <c r="T1249" s="40"/>
      <c r="U1249" s="40"/>
      <c r="V1249" s="40"/>
      <c r="W1249" s="40"/>
      <c r="X1249" s="40"/>
      <c r="Y1249" s="40"/>
      <c r="Z1249" s="40"/>
      <c r="AA1249" s="40"/>
    </row>
    <row r="1250" ht="31.5" customHeight="1">
      <c r="A1250" s="40"/>
      <c r="B1250" s="44"/>
      <c r="C1250" s="44"/>
      <c r="D1250" s="44"/>
      <c r="E1250" s="44"/>
      <c r="F1250" s="45"/>
      <c r="G1250" s="49"/>
      <c r="H1250" s="49"/>
      <c r="I1250" s="47" t="str">
        <f t="shared" si="1"/>
        <v/>
      </c>
      <c r="J1250" s="47" t="str">
        <f>IF(E1250='Hoja de Datos'!$C$7,-(G1250),"")</f>
        <v/>
      </c>
      <c r="K1250" s="48" t="str">
        <f>IF(E1250='Hoja de Datos'!$C$7,"", IF(G1250="","", -G1250))
</f>
        <v/>
      </c>
      <c r="L1250" s="44"/>
      <c r="M1250" s="40"/>
      <c r="N1250" s="40"/>
      <c r="O1250" s="40"/>
      <c r="P1250" s="40"/>
      <c r="Q1250" s="40"/>
      <c r="R1250" s="40"/>
      <c r="S1250" s="40"/>
      <c r="T1250" s="40"/>
      <c r="U1250" s="40"/>
      <c r="V1250" s="40"/>
      <c r="W1250" s="40"/>
      <c r="X1250" s="40"/>
      <c r="Y1250" s="40"/>
      <c r="Z1250" s="40"/>
      <c r="AA1250" s="40"/>
    </row>
    <row r="1251" ht="31.5" customHeight="1">
      <c r="A1251" s="40"/>
      <c r="B1251" s="44"/>
      <c r="C1251" s="44"/>
      <c r="D1251" s="44"/>
      <c r="E1251" s="44"/>
      <c r="F1251" s="45"/>
      <c r="G1251" s="49"/>
      <c r="H1251" s="49"/>
      <c r="I1251" s="47" t="str">
        <f t="shared" si="1"/>
        <v/>
      </c>
      <c r="J1251" s="47" t="str">
        <f>IF(E1251='Hoja de Datos'!$C$7,-(G1251),"")</f>
        <v/>
      </c>
      <c r="K1251" s="48" t="str">
        <f>IF(E1251='Hoja de Datos'!$C$7,"", IF(G1251="","", -G1251))
</f>
        <v/>
      </c>
      <c r="L1251" s="44"/>
      <c r="M1251" s="40"/>
      <c r="N1251" s="40"/>
      <c r="O1251" s="40"/>
      <c r="P1251" s="40"/>
      <c r="Q1251" s="40"/>
      <c r="R1251" s="40"/>
      <c r="S1251" s="40"/>
      <c r="T1251" s="40"/>
      <c r="U1251" s="40"/>
      <c r="V1251" s="40"/>
      <c r="W1251" s="40"/>
      <c r="X1251" s="40"/>
      <c r="Y1251" s="40"/>
      <c r="Z1251" s="40"/>
      <c r="AA1251" s="40"/>
    </row>
    <row r="1252" ht="31.5" customHeight="1">
      <c r="A1252" s="40"/>
      <c r="B1252" s="44"/>
      <c r="C1252" s="44"/>
      <c r="D1252" s="44"/>
      <c r="E1252" s="44"/>
      <c r="F1252" s="45"/>
      <c r="G1252" s="49"/>
      <c r="H1252" s="49"/>
      <c r="I1252" s="47" t="str">
        <f t="shared" si="1"/>
        <v/>
      </c>
      <c r="J1252" s="47" t="str">
        <f>IF(E1252='Hoja de Datos'!$C$7,-(G1252),"")</f>
        <v/>
      </c>
      <c r="K1252" s="48" t="str">
        <f>IF(E1252='Hoja de Datos'!$C$7,"", IF(G1252="","", -G1252))
</f>
        <v/>
      </c>
      <c r="L1252" s="44"/>
      <c r="M1252" s="40"/>
      <c r="N1252" s="40"/>
      <c r="O1252" s="40"/>
      <c r="P1252" s="40"/>
      <c r="Q1252" s="40"/>
      <c r="R1252" s="40"/>
      <c r="S1252" s="40"/>
      <c r="T1252" s="40"/>
      <c r="U1252" s="40"/>
      <c r="V1252" s="40"/>
      <c r="W1252" s="40"/>
      <c r="X1252" s="40"/>
      <c r="Y1252" s="40"/>
      <c r="Z1252" s="40"/>
      <c r="AA1252" s="40"/>
    </row>
    <row r="1253" ht="31.5" customHeight="1">
      <c r="A1253" s="40"/>
      <c r="B1253" s="44"/>
      <c r="C1253" s="44"/>
      <c r="D1253" s="44"/>
      <c r="E1253" s="44"/>
      <c r="F1253" s="45"/>
      <c r="G1253" s="49"/>
      <c r="H1253" s="49"/>
      <c r="I1253" s="47" t="str">
        <f t="shared" si="1"/>
        <v/>
      </c>
      <c r="J1253" s="47" t="str">
        <f>IF(E1253='Hoja de Datos'!$C$7,-(G1253),"")</f>
        <v/>
      </c>
      <c r="K1253" s="48" t="str">
        <f>IF(E1253='Hoja de Datos'!$C$7,"", IF(G1253="","", -G1253))
</f>
        <v/>
      </c>
      <c r="L1253" s="44"/>
      <c r="M1253" s="40"/>
      <c r="N1253" s="40"/>
      <c r="O1253" s="40"/>
      <c r="P1253" s="40"/>
      <c r="Q1253" s="40"/>
      <c r="R1253" s="40"/>
      <c r="S1253" s="40"/>
      <c r="T1253" s="40"/>
      <c r="U1253" s="40"/>
      <c r="V1253" s="40"/>
      <c r="W1253" s="40"/>
      <c r="X1253" s="40"/>
      <c r="Y1253" s="40"/>
      <c r="Z1253" s="40"/>
      <c r="AA1253" s="40"/>
    </row>
    <row r="1254" ht="31.5" customHeight="1">
      <c r="A1254" s="40"/>
      <c r="B1254" s="44"/>
      <c r="C1254" s="44"/>
      <c r="D1254" s="44"/>
      <c r="E1254" s="44"/>
      <c r="F1254" s="45"/>
      <c r="G1254" s="49"/>
      <c r="H1254" s="49"/>
      <c r="I1254" s="47" t="str">
        <f t="shared" si="1"/>
        <v/>
      </c>
      <c r="J1254" s="47" t="str">
        <f>IF(E1254='Hoja de Datos'!$C$7,-(G1254),"")</f>
        <v/>
      </c>
      <c r="K1254" s="48" t="str">
        <f>IF(E1254='Hoja de Datos'!$C$7,"", IF(G1254="","", -G1254))
</f>
        <v/>
      </c>
      <c r="L1254" s="44"/>
      <c r="M1254" s="40"/>
      <c r="N1254" s="40"/>
      <c r="O1254" s="40"/>
      <c r="P1254" s="40"/>
      <c r="Q1254" s="40"/>
      <c r="R1254" s="40"/>
      <c r="S1254" s="40"/>
      <c r="T1254" s="40"/>
      <c r="U1254" s="40"/>
      <c r="V1254" s="40"/>
      <c r="W1254" s="40"/>
      <c r="X1254" s="40"/>
      <c r="Y1254" s="40"/>
      <c r="Z1254" s="40"/>
      <c r="AA1254" s="40"/>
    </row>
    <row r="1255" ht="31.5" customHeight="1">
      <c r="A1255" s="40"/>
      <c r="B1255" s="44"/>
      <c r="C1255" s="44"/>
      <c r="D1255" s="44"/>
      <c r="E1255" s="44"/>
      <c r="F1255" s="45"/>
      <c r="G1255" s="49"/>
      <c r="H1255" s="49"/>
      <c r="I1255" s="47" t="str">
        <f t="shared" si="1"/>
        <v/>
      </c>
      <c r="J1255" s="47" t="str">
        <f>IF(E1255='Hoja de Datos'!$C$7,-(G1255),"")</f>
        <v/>
      </c>
      <c r="K1255" s="48" t="str">
        <f>IF(E1255='Hoja de Datos'!$C$7,"", IF(G1255="","", -G1255))
</f>
        <v/>
      </c>
      <c r="L1255" s="44"/>
      <c r="M1255" s="40"/>
      <c r="N1255" s="40"/>
      <c r="O1255" s="40"/>
      <c r="P1255" s="40"/>
      <c r="Q1255" s="40"/>
      <c r="R1255" s="40"/>
      <c r="S1255" s="40"/>
      <c r="T1255" s="40"/>
      <c r="U1255" s="40"/>
      <c r="V1255" s="40"/>
      <c r="W1255" s="40"/>
      <c r="X1255" s="40"/>
      <c r="Y1255" s="40"/>
      <c r="Z1255" s="40"/>
      <c r="AA1255" s="40"/>
    </row>
    <row r="1256" ht="31.5" customHeight="1">
      <c r="A1256" s="40"/>
      <c r="B1256" s="44"/>
      <c r="C1256" s="44"/>
      <c r="D1256" s="44"/>
      <c r="E1256" s="44"/>
      <c r="F1256" s="45"/>
      <c r="G1256" s="49"/>
      <c r="H1256" s="49"/>
      <c r="I1256" s="47" t="str">
        <f t="shared" si="1"/>
        <v/>
      </c>
      <c r="J1256" s="47" t="str">
        <f>IF(E1256='Hoja de Datos'!$C$7,-(G1256),"")</f>
        <v/>
      </c>
      <c r="K1256" s="48" t="str">
        <f>IF(E1256='Hoja de Datos'!$C$7,"", IF(G1256="","", -G1256))
</f>
        <v/>
      </c>
      <c r="L1256" s="44"/>
      <c r="M1256" s="40"/>
      <c r="N1256" s="40"/>
      <c r="O1256" s="40"/>
      <c r="P1256" s="40"/>
      <c r="Q1256" s="40"/>
      <c r="R1256" s="40"/>
      <c r="S1256" s="40"/>
      <c r="T1256" s="40"/>
      <c r="U1256" s="40"/>
      <c r="V1256" s="40"/>
      <c r="W1256" s="40"/>
      <c r="X1256" s="40"/>
      <c r="Y1256" s="40"/>
      <c r="Z1256" s="40"/>
      <c r="AA1256" s="40"/>
    </row>
    <row r="1257" ht="31.5" customHeight="1">
      <c r="A1257" s="40"/>
      <c r="B1257" s="44"/>
      <c r="C1257" s="44"/>
      <c r="D1257" s="44"/>
      <c r="E1257" s="44"/>
      <c r="F1257" s="45"/>
      <c r="G1257" s="49"/>
      <c r="H1257" s="49"/>
      <c r="I1257" s="47" t="str">
        <f t="shared" si="1"/>
        <v/>
      </c>
      <c r="J1257" s="47" t="str">
        <f>IF(E1257='Hoja de Datos'!$C$7,-(G1257),"")</f>
        <v/>
      </c>
      <c r="K1257" s="48" t="str">
        <f>IF(E1257='Hoja de Datos'!$C$7,"", IF(G1257="","", -G1257))
</f>
        <v/>
      </c>
      <c r="L1257" s="44"/>
      <c r="M1257" s="40"/>
      <c r="N1257" s="40"/>
      <c r="O1257" s="40"/>
      <c r="P1257" s="40"/>
      <c r="Q1257" s="40"/>
      <c r="R1257" s="40"/>
      <c r="S1257" s="40"/>
      <c r="T1257" s="40"/>
      <c r="U1257" s="40"/>
      <c r="V1257" s="40"/>
      <c r="W1257" s="40"/>
      <c r="X1257" s="40"/>
      <c r="Y1257" s="40"/>
      <c r="Z1257" s="40"/>
      <c r="AA1257" s="40"/>
    </row>
    <row r="1258" ht="31.5" customHeight="1">
      <c r="A1258" s="40"/>
      <c r="B1258" s="44"/>
      <c r="C1258" s="44"/>
      <c r="D1258" s="44"/>
      <c r="E1258" s="44"/>
      <c r="F1258" s="45"/>
      <c r="G1258" s="49"/>
      <c r="H1258" s="49"/>
      <c r="I1258" s="47" t="str">
        <f t="shared" si="1"/>
        <v/>
      </c>
      <c r="J1258" s="47" t="str">
        <f>IF(E1258='Hoja de Datos'!$C$7,-(G1258),"")</f>
        <v/>
      </c>
      <c r="K1258" s="48" t="str">
        <f>IF(E1258='Hoja de Datos'!$C$7,"", IF(G1258="","", -G1258))
</f>
        <v/>
      </c>
      <c r="L1258" s="44"/>
      <c r="M1258" s="40"/>
      <c r="N1258" s="40"/>
      <c r="O1258" s="40"/>
      <c r="P1258" s="40"/>
      <c r="Q1258" s="40"/>
      <c r="R1258" s="40"/>
      <c r="S1258" s="40"/>
      <c r="T1258" s="40"/>
      <c r="U1258" s="40"/>
      <c r="V1258" s="40"/>
      <c r="W1258" s="40"/>
      <c r="X1258" s="40"/>
      <c r="Y1258" s="40"/>
      <c r="Z1258" s="40"/>
      <c r="AA1258" s="40"/>
    </row>
    <row r="1259" ht="31.5" customHeight="1">
      <c r="A1259" s="40"/>
      <c r="B1259" s="44"/>
      <c r="C1259" s="44"/>
      <c r="D1259" s="44"/>
      <c r="E1259" s="44"/>
      <c r="F1259" s="45"/>
      <c r="G1259" s="49"/>
      <c r="H1259" s="49"/>
      <c r="I1259" s="47" t="str">
        <f t="shared" si="1"/>
        <v/>
      </c>
      <c r="J1259" s="47" t="str">
        <f>IF(E1259='Hoja de Datos'!$C$7,-(G1259),"")</f>
        <v/>
      </c>
      <c r="K1259" s="48" t="str">
        <f>IF(E1259='Hoja de Datos'!$C$7,"", IF(G1259="","", -G1259))
</f>
        <v/>
      </c>
      <c r="L1259" s="44"/>
      <c r="M1259" s="40"/>
      <c r="N1259" s="40"/>
      <c r="O1259" s="40"/>
      <c r="P1259" s="40"/>
      <c r="Q1259" s="40"/>
      <c r="R1259" s="40"/>
      <c r="S1259" s="40"/>
      <c r="T1259" s="40"/>
      <c r="U1259" s="40"/>
      <c r="V1259" s="40"/>
      <c r="W1259" s="40"/>
      <c r="X1259" s="40"/>
      <c r="Y1259" s="40"/>
      <c r="Z1259" s="40"/>
      <c r="AA1259" s="40"/>
    </row>
    <row r="1260" ht="31.5" customHeight="1">
      <c r="A1260" s="40"/>
      <c r="B1260" s="44"/>
      <c r="C1260" s="44"/>
      <c r="D1260" s="44"/>
      <c r="E1260" s="44"/>
      <c r="F1260" s="45"/>
      <c r="G1260" s="49"/>
      <c r="H1260" s="49"/>
      <c r="I1260" s="47" t="str">
        <f t="shared" si="1"/>
        <v/>
      </c>
      <c r="J1260" s="47" t="str">
        <f>IF(E1260='Hoja de Datos'!$C$7,-(G1260),"")</f>
        <v/>
      </c>
      <c r="K1260" s="48" t="str">
        <f>IF(E1260='Hoja de Datos'!$C$7,"", IF(G1260="","", -G1260))
</f>
        <v/>
      </c>
      <c r="L1260" s="44"/>
      <c r="M1260" s="40"/>
      <c r="N1260" s="40"/>
      <c r="O1260" s="40"/>
      <c r="P1260" s="40"/>
      <c r="Q1260" s="40"/>
      <c r="R1260" s="40"/>
      <c r="S1260" s="40"/>
      <c r="T1260" s="40"/>
      <c r="U1260" s="40"/>
      <c r="V1260" s="40"/>
      <c r="W1260" s="40"/>
      <c r="X1260" s="40"/>
      <c r="Y1260" s="40"/>
      <c r="Z1260" s="40"/>
      <c r="AA1260" s="40"/>
    </row>
    <row r="1261" ht="31.5" customHeight="1">
      <c r="A1261" s="40"/>
      <c r="B1261" s="44"/>
      <c r="C1261" s="44"/>
      <c r="D1261" s="44"/>
      <c r="E1261" s="44"/>
      <c r="F1261" s="45"/>
      <c r="G1261" s="49"/>
      <c r="H1261" s="49"/>
      <c r="I1261" s="47" t="str">
        <f t="shared" si="1"/>
        <v/>
      </c>
      <c r="J1261" s="47" t="str">
        <f>IF(E1261='Hoja de Datos'!$C$7,-(G1261),"")</f>
        <v/>
      </c>
      <c r="K1261" s="48" t="str">
        <f>IF(E1261='Hoja de Datos'!$C$7,"", IF(G1261="","", -G1261))
</f>
        <v/>
      </c>
      <c r="L1261" s="44"/>
      <c r="M1261" s="40"/>
      <c r="N1261" s="40"/>
      <c r="O1261" s="40"/>
      <c r="P1261" s="40"/>
      <c r="Q1261" s="40"/>
      <c r="R1261" s="40"/>
      <c r="S1261" s="40"/>
      <c r="T1261" s="40"/>
      <c r="U1261" s="40"/>
      <c r="V1261" s="40"/>
      <c r="W1261" s="40"/>
      <c r="X1261" s="40"/>
      <c r="Y1261" s="40"/>
      <c r="Z1261" s="40"/>
      <c r="AA1261" s="40"/>
    </row>
    <row r="1262" ht="31.5" customHeight="1">
      <c r="A1262" s="40"/>
      <c r="B1262" s="44"/>
      <c r="C1262" s="44"/>
      <c r="D1262" s="44"/>
      <c r="E1262" s="44"/>
      <c r="F1262" s="45"/>
      <c r="G1262" s="49"/>
      <c r="H1262" s="49"/>
      <c r="I1262" s="47" t="str">
        <f t="shared" si="1"/>
        <v/>
      </c>
      <c r="J1262" s="47" t="str">
        <f>IF(E1262='Hoja de Datos'!$C$7,-(G1262),"")</f>
        <v/>
      </c>
      <c r="K1262" s="48" t="str">
        <f>IF(E1262='Hoja de Datos'!$C$7,"", IF(G1262="","", -G1262))
</f>
        <v/>
      </c>
      <c r="L1262" s="44"/>
      <c r="M1262" s="40"/>
      <c r="N1262" s="40"/>
      <c r="O1262" s="40"/>
      <c r="P1262" s="40"/>
      <c r="Q1262" s="40"/>
      <c r="R1262" s="40"/>
      <c r="S1262" s="40"/>
      <c r="T1262" s="40"/>
      <c r="U1262" s="40"/>
      <c r="V1262" s="40"/>
      <c r="W1262" s="40"/>
      <c r="X1262" s="40"/>
      <c r="Y1262" s="40"/>
      <c r="Z1262" s="40"/>
      <c r="AA1262" s="40"/>
    </row>
    <row r="1263" ht="31.5" customHeight="1">
      <c r="A1263" s="40"/>
      <c r="B1263" s="44"/>
      <c r="C1263" s="44"/>
      <c r="D1263" s="44"/>
      <c r="E1263" s="44"/>
      <c r="F1263" s="45"/>
      <c r="G1263" s="49"/>
      <c r="H1263" s="49"/>
      <c r="I1263" s="47" t="str">
        <f t="shared" si="1"/>
        <v/>
      </c>
      <c r="J1263" s="47" t="str">
        <f>IF(E1263='Hoja de Datos'!$C$7,-(G1263),"")</f>
        <v/>
      </c>
      <c r="K1263" s="48" t="str">
        <f>IF(E1263='Hoja de Datos'!$C$7,"", IF(G1263="","", -G1263))
</f>
        <v/>
      </c>
      <c r="L1263" s="44"/>
      <c r="M1263" s="40"/>
      <c r="N1263" s="40"/>
      <c r="O1263" s="40"/>
      <c r="P1263" s="40"/>
      <c r="Q1263" s="40"/>
      <c r="R1263" s="40"/>
      <c r="S1263" s="40"/>
      <c r="T1263" s="40"/>
      <c r="U1263" s="40"/>
      <c r="V1263" s="40"/>
      <c r="W1263" s="40"/>
      <c r="X1263" s="40"/>
      <c r="Y1263" s="40"/>
      <c r="Z1263" s="40"/>
      <c r="AA1263" s="40"/>
    </row>
    <row r="1264" ht="31.5" customHeight="1">
      <c r="A1264" s="40"/>
      <c r="B1264" s="44"/>
      <c r="C1264" s="44"/>
      <c r="D1264" s="44"/>
      <c r="E1264" s="44"/>
      <c r="F1264" s="45"/>
      <c r="G1264" s="49"/>
      <c r="H1264" s="49"/>
      <c r="I1264" s="47" t="str">
        <f t="shared" si="1"/>
        <v/>
      </c>
      <c r="J1264" s="47" t="str">
        <f>IF(E1264='Hoja de Datos'!$C$7,-(G1264),"")</f>
        <v/>
      </c>
      <c r="K1264" s="48" t="str">
        <f>IF(E1264='Hoja de Datos'!$C$7,"", IF(G1264="","", -G1264))
</f>
        <v/>
      </c>
      <c r="L1264" s="44"/>
      <c r="M1264" s="40"/>
      <c r="N1264" s="40"/>
      <c r="O1264" s="40"/>
      <c r="P1264" s="40"/>
      <c r="Q1264" s="40"/>
      <c r="R1264" s="40"/>
      <c r="S1264" s="40"/>
      <c r="T1264" s="40"/>
      <c r="U1264" s="40"/>
      <c r="V1264" s="40"/>
      <c r="W1264" s="40"/>
      <c r="X1264" s="40"/>
      <c r="Y1264" s="40"/>
      <c r="Z1264" s="40"/>
      <c r="AA1264" s="40"/>
    </row>
    <row r="1265" ht="31.5" customHeight="1">
      <c r="A1265" s="40"/>
      <c r="B1265" s="44"/>
      <c r="C1265" s="44"/>
      <c r="D1265" s="44"/>
      <c r="E1265" s="44"/>
      <c r="F1265" s="45"/>
      <c r="G1265" s="49"/>
      <c r="H1265" s="49"/>
      <c r="I1265" s="47" t="str">
        <f t="shared" si="1"/>
        <v/>
      </c>
      <c r="J1265" s="47" t="str">
        <f>IF(E1265='Hoja de Datos'!$C$7,-(G1265),"")</f>
        <v/>
      </c>
      <c r="K1265" s="48" t="str">
        <f>IF(E1265='Hoja de Datos'!$C$7,"", IF(G1265="","", -G1265))
</f>
        <v/>
      </c>
      <c r="L1265" s="44"/>
      <c r="M1265" s="40"/>
      <c r="N1265" s="40"/>
      <c r="O1265" s="40"/>
      <c r="P1265" s="40"/>
      <c r="Q1265" s="40"/>
      <c r="R1265" s="40"/>
      <c r="S1265" s="40"/>
      <c r="T1265" s="40"/>
      <c r="U1265" s="40"/>
      <c r="V1265" s="40"/>
      <c r="W1265" s="40"/>
      <c r="X1265" s="40"/>
      <c r="Y1265" s="40"/>
      <c r="Z1265" s="40"/>
      <c r="AA1265" s="40"/>
    </row>
    <row r="1266" ht="31.5" customHeight="1">
      <c r="A1266" s="40"/>
      <c r="B1266" s="44"/>
      <c r="C1266" s="44"/>
      <c r="D1266" s="44"/>
      <c r="E1266" s="44"/>
      <c r="F1266" s="45"/>
      <c r="G1266" s="49"/>
      <c r="H1266" s="49"/>
      <c r="I1266" s="47" t="str">
        <f t="shared" si="1"/>
        <v/>
      </c>
      <c r="J1266" s="47" t="str">
        <f>IF(E1266='Hoja de Datos'!$C$7,-(G1266),"")</f>
        <v/>
      </c>
      <c r="K1266" s="48" t="str">
        <f>IF(E1266='Hoja de Datos'!$C$7,"", IF(G1266="","", -G1266))
</f>
        <v/>
      </c>
      <c r="L1266" s="44"/>
      <c r="M1266" s="40"/>
      <c r="N1266" s="40"/>
      <c r="O1266" s="40"/>
      <c r="P1266" s="40"/>
      <c r="Q1266" s="40"/>
      <c r="R1266" s="40"/>
      <c r="S1266" s="40"/>
      <c r="T1266" s="40"/>
      <c r="U1266" s="40"/>
      <c r="V1266" s="40"/>
      <c r="W1266" s="40"/>
      <c r="X1266" s="40"/>
      <c r="Y1266" s="40"/>
      <c r="Z1266" s="40"/>
      <c r="AA1266" s="40"/>
    </row>
    <row r="1267" ht="31.5" customHeight="1">
      <c r="A1267" s="40"/>
      <c r="B1267" s="44"/>
      <c r="C1267" s="44"/>
      <c r="D1267" s="44"/>
      <c r="E1267" s="44"/>
      <c r="F1267" s="45"/>
      <c r="G1267" s="49"/>
      <c r="H1267" s="49"/>
      <c r="I1267" s="47" t="str">
        <f t="shared" si="1"/>
        <v/>
      </c>
      <c r="J1267" s="47" t="str">
        <f>IF(E1267='Hoja de Datos'!$C$7,-(G1267),"")</f>
        <v/>
      </c>
      <c r="K1267" s="48" t="str">
        <f>IF(E1267='Hoja de Datos'!$C$7,"", IF(G1267="","", -G1267))
</f>
        <v/>
      </c>
      <c r="L1267" s="44"/>
      <c r="M1267" s="40"/>
      <c r="N1267" s="40"/>
      <c r="O1267" s="40"/>
      <c r="P1267" s="40"/>
      <c r="Q1267" s="40"/>
      <c r="R1267" s="40"/>
      <c r="S1267" s="40"/>
      <c r="T1267" s="40"/>
      <c r="U1267" s="40"/>
      <c r="V1267" s="40"/>
      <c r="W1267" s="40"/>
      <c r="X1267" s="40"/>
      <c r="Y1267" s="40"/>
      <c r="Z1267" s="40"/>
      <c r="AA1267" s="40"/>
    </row>
    <row r="1268" ht="31.5" customHeight="1">
      <c r="A1268" s="40"/>
      <c r="B1268" s="44"/>
      <c r="C1268" s="44"/>
      <c r="D1268" s="44"/>
      <c r="E1268" s="44"/>
      <c r="F1268" s="45"/>
      <c r="G1268" s="49"/>
      <c r="H1268" s="49"/>
      <c r="I1268" s="47" t="str">
        <f t="shared" si="1"/>
        <v/>
      </c>
      <c r="J1268" s="47" t="str">
        <f>IF(E1268='Hoja de Datos'!$C$7,-(G1268),"")</f>
        <v/>
      </c>
      <c r="K1268" s="48" t="str">
        <f>IF(E1268='Hoja de Datos'!$C$7,"", IF(G1268="","", -G1268))
</f>
        <v/>
      </c>
      <c r="L1268" s="44"/>
      <c r="M1268" s="40"/>
      <c r="N1268" s="40"/>
      <c r="O1268" s="40"/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0"/>
      <c r="AA1268" s="40"/>
    </row>
    <row r="1269" ht="31.5" customHeight="1">
      <c r="A1269" s="40"/>
      <c r="B1269" s="44"/>
      <c r="C1269" s="44"/>
      <c r="D1269" s="44"/>
      <c r="E1269" s="44"/>
      <c r="F1269" s="45"/>
      <c r="G1269" s="49"/>
      <c r="H1269" s="49"/>
      <c r="I1269" s="47" t="str">
        <f t="shared" si="1"/>
        <v/>
      </c>
      <c r="J1269" s="47" t="str">
        <f>IF(E1269='Hoja de Datos'!$C$7,-(G1269),"")</f>
        <v/>
      </c>
      <c r="K1269" s="48" t="str">
        <f>IF(E1269='Hoja de Datos'!$C$7,"", IF(G1269="","", -G1269))
</f>
        <v/>
      </c>
      <c r="L1269" s="44"/>
      <c r="M1269" s="40"/>
      <c r="N1269" s="40"/>
      <c r="O1269" s="40"/>
      <c r="P1269" s="40"/>
      <c r="Q1269" s="40"/>
      <c r="R1269" s="40"/>
      <c r="S1269" s="40"/>
      <c r="T1269" s="40"/>
      <c r="U1269" s="40"/>
      <c r="V1269" s="40"/>
      <c r="W1269" s="40"/>
      <c r="X1269" s="40"/>
      <c r="Y1269" s="40"/>
      <c r="Z1269" s="40"/>
      <c r="AA1269" s="40"/>
    </row>
    <row r="1270" ht="31.5" customHeight="1">
      <c r="A1270" s="40"/>
      <c r="B1270" s="44"/>
      <c r="C1270" s="44"/>
      <c r="D1270" s="44"/>
      <c r="E1270" s="44"/>
      <c r="F1270" s="45"/>
      <c r="G1270" s="49"/>
      <c r="H1270" s="49"/>
      <c r="I1270" s="47" t="str">
        <f t="shared" si="1"/>
        <v/>
      </c>
      <c r="J1270" s="47" t="str">
        <f>IF(E1270='Hoja de Datos'!$C$7,-(G1270),"")</f>
        <v/>
      </c>
      <c r="K1270" s="48" t="str">
        <f>IF(E1270='Hoja de Datos'!$C$7,"", IF(G1270="","", -G1270))
</f>
        <v/>
      </c>
      <c r="L1270" s="44"/>
      <c r="M1270" s="40"/>
      <c r="N1270" s="40"/>
      <c r="O1270" s="40"/>
      <c r="P1270" s="40"/>
      <c r="Q1270" s="40"/>
      <c r="R1270" s="40"/>
      <c r="S1270" s="40"/>
      <c r="T1270" s="40"/>
      <c r="U1270" s="40"/>
      <c r="V1270" s="40"/>
      <c r="W1270" s="40"/>
      <c r="X1270" s="40"/>
      <c r="Y1270" s="40"/>
      <c r="Z1270" s="40"/>
      <c r="AA1270" s="40"/>
    </row>
    <row r="1271" ht="31.5" customHeight="1">
      <c r="A1271" s="40"/>
      <c r="B1271" s="44"/>
      <c r="C1271" s="44"/>
      <c r="D1271" s="44"/>
      <c r="E1271" s="44"/>
      <c r="F1271" s="45"/>
      <c r="G1271" s="49"/>
      <c r="H1271" s="49"/>
      <c r="I1271" s="47" t="str">
        <f t="shared" si="1"/>
        <v/>
      </c>
      <c r="J1271" s="47" t="str">
        <f>IF(E1271='Hoja de Datos'!$C$7,-(G1271),"")</f>
        <v/>
      </c>
      <c r="K1271" s="48" t="str">
        <f>IF(E1271='Hoja de Datos'!$C$7,"", IF(G1271="","", -G1271))
</f>
        <v/>
      </c>
      <c r="L1271" s="44"/>
      <c r="M1271" s="40"/>
      <c r="N1271" s="40"/>
      <c r="O1271" s="40"/>
      <c r="P1271" s="40"/>
      <c r="Q1271" s="40"/>
      <c r="R1271" s="40"/>
      <c r="S1271" s="40"/>
      <c r="T1271" s="40"/>
      <c r="U1271" s="40"/>
      <c r="V1271" s="40"/>
      <c r="W1271" s="40"/>
      <c r="X1271" s="40"/>
      <c r="Y1271" s="40"/>
      <c r="Z1271" s="40"/>
      <c r="AA1271" s="40"/>
    </row>
    <row r="1272" ht="31.5" customHeight="1">
      <c r="A1272" s="40"/>
      <c r="B1272" s="44"/>
      <c r="C1272" s="44"/>
      <c r="D1272" s="44"/>
      <c r="E1272" s="44"/>
      <c r="F1272" s="45"/>
      <c r="G1272" s="49"/>
      <c r="H1272" s="49"/>
      <c r="I1272" s="47" t="str">
        <f t="shared" si="1"/>
        <v/>
      </c>
      <c r="J1272" s="47" t="str">
        <f>IF(E1272='Hoja de Datos'!$C$7,-(G1272),"")</f>
        <v/>
      </c>
      <c r="K1272" s="48" t="str">
        <f>IF(E1272='Hoja de Datos'!$C$7,"", IF(G1272="","", -G1272))
</f>
        <v/>
      </c>
      <c r="L1272" s="44"/>
      <c r="M1272" s="40"/>
      <c r="N1272" s="40"/>
      <c r="O1272" s="40"/>
      <c r="P1272" s="40"/>
      <c r="Q1272" s="40"/>
      <c r="R1272" s="40"/>
      <c r="S1272" s="40"/>
      <c r="T1272" s="40"/>
      <c r="U1272" s="40"/>
      <c r="V1272" s="40"/>
      <c r="W1272" s="40"/>
      <c r="X1272" s="40"/>
      <c r="Y1272" s="40"/>
      <c r="Z1272" s="40"/>
      <c r="AA1272" s="40"/>
    </row>
    <row r="1273" ht="31.5" customHeight="1">
      <c r="A1273" s="40"/>
      <c r="B1273" s="44"/>
      <c r="C1273" s="44"/>
      <c r="D1273" s="44"/>
      <c r="E1273" s="44"/>
      <c r="F1273" s="45"/>
      <c r="G1273" s="49"/>
      <c r="H1273" s="49"/>
      <c r="I1273" s="47" t="str">
        <f t="shared" si="1"/>
        <v/>
      </c>
      <c r="J1273" s="47" t="str">
        <f>IF(E1273='Hoja de Datos'!$C$7,-(G1273),"")</f>
        <v/>
      </c>
      <c r="K1273" s="48" t="str">
        <f>IF(E1273='Hoja de Datos'!$C$7,"", IF(G1273="","", -G1273))
</f>
        <v/>
      </c>
      <c r="L1273" s="44"/>
      <c r="M1273" s="40"/>
      <c r="N1273" s="40"/>
      <c r="O1273" s="40"/>
      <c r="P1273" s="40"/>
      <c r="Q1273" s="40"/>
      <c r="R1273" s="40"/>
      <c r="S1273" s="40"/>
      <c r="T1273" s="40"/>
      <c r="U1273" s="40"/>
      <c r="V1273" s="40"/>
      <c r="W1273" s="40"/>
      <c r="X1273" s="40"/>
      <c r="Y1273" s="40"/>
      <c r="Z1273" s="40"/>
      <c r="AA1273" s="40"/>
    </row>
    <row r="1274" ht="31.5" customHeight="1">
      <c r="A1274" s="40"/>
      <c r="B1274" s="44"/>
      <c r="C1274" s="44"/>
      <c r="D1274" s="44"/>
      <c r="E1274" s="44"/>
      <c r="F1274" s="45"/>
      <c r="G1274" s="49"/>
      <c r="H1274" s="49"/>
      <c r="I1274" s="47" t="str">
        <f t="shared" si="1"/>
        <v/>
      </c>
      <c r="J1274" s="47" t="str">
        <f>IF(E1274='Hoja de Datos'!$C$7,-(G1274),"")</f>
        <v/>
      </c>
      <c r="K1274" s="48" t="str">
        <f>IF(E1274='Hoja de Datos'!$C$7,"", IF(G1274="","", -G1274))
</f>
        <v/>
      </c>
      <c r="L1274" s="44"/>
      <c r="M1274" s="40"/>
      <c r="N1274" s="40"/>
      <c r="O1274" s="40"/>
      <c r="P1274" s="40"/>
      <c r="Q1274" s="40"/>
      <c r="R1274" s="40"/>
      <c r="S1274" s="40"/>
      <c r="T1274" s="40"/>
      <c r="U1274" s="40"/>
      <c r="V1274" s="40"/>
      <c r="W1274" s="40"/>
      <c r="X1274" s="40"/>
      <c r="Y1274" s="40"/>
      <c r="Z1274" s="40"/>
      <c r="AA1274" s="40"/>
    </row>
    <row r="1275" ht="31.5" customHeight="1">
      <c r="A1275" s="40"/>
      <c r="B1275" s="44"/>
      <c r="C1275" s="44"/>
      <c r="D1275" s="44"/>
      <c r="E1275" s="44"/>
      <c r="F1275" s="45"/>
      <c r="G1275" s="49"/>
      <c r="H1275" s="49"/>
      <c r="I1275" s="47" t="str">
        <f t="shared" si="1"/>
        <v/>
      </c>
      <c r="J1275" s="47" t="str">
        <f>IF(E1275='Hoja de Datos'!$C$7,-(G1275),"")</f>
        <v/>
      </c>
      <c r="K1275" s="48" t="str">
        <f>IF(E1275='Hoja de Datos'!$C$7,"", IF(G1275="","", -G1275))
</f>
        <v/>
      </c>
      <c r="L1275" s="44"/>
      <c r="M1275" s="40"/>
      <c r="N1275" s="40"/>
      <c r="O1275" s="40"/>
      <c r="P1275" s="40"/>
      <c r="Q1275" s="40"/>
      <c r="R1275" s="40"/>
      <c r="S1275" s="40"/>
      <c r="T1275" s="40"/>
      <c r="U1275" s="40"/>
      <c r="V1275" s="40"/>
      <c r="W1275" s="40"/>
      <c r="X1275" s="40"/>
      <c r="Y1275" s="40"/>
      <c r="Z1275" s="40"/>
      <c r="AA1275" s="40"/>
    </row>
    <row r="1276" ht="31.5" customHeight="1">
      <c r="A1276" s="40"/>
      <c r="B1276" s="44"/>
      <c r="C1276" s="44"/>
      <c r="D1276" s="44"/>
      <c r="E1276" s="44"/>
      <c r="F1276" s="45"/>
      <c r="G1276" s="49"/>
      <c r="H1276" s="49"/>
      <c r="I1276" s="47" t="str">
        <f t="shared" si="1"/>
        <v/>
      </c>
      <c r="J1276" s="47" t="str">
        <f>IF(E1276='Hoja de Datos'!$C$7,-(G1276),"")</f>
        <v/>
      </c>
      <c r="K1276" s="48" t="str">
        <f>IF(E1276='Hoja de Datos'!$C$7,"", IF(G1276="","", -G1276))
</f>
        <v/>
      </c>
      <c r="L1276" s="44"/>
      <c r="M1276" s="40"/>
      <c r="N1276" s="40"/>
      <c r="O1276" s="40"/>
      <c r="P1276" s="40"/>
      <c r="Q1276" s="40"/>
      <c r="R1276" s="40"/>
      <c r="S1276" s="40"/>
      <c r="T1276" s="40"/>
      <c r="U1276" s="40"/>
      <c r="V1276" s="40"/>
      <c r="W1276" s="40"/>
      <c r="X1276" s="40"/>
      <c r="Y1276" s="40"/>
      <c r="Z1276" s="40"/>
      <c r="AA1276" s="40"/>
    </row>
    <row r="1277" ht="31.5" customHeight="1">
      <c r="A1277" s="40"/>
      <c r="B1277" s="44"/>
      <c r="C1277" s="44"/>
      <c r="D1277" s="44"/>
      <c r="E1277" s="44"/>
      <c r="F1277" s="45"/>
      <c r="G1277" s="49"/>
      <c r="H1277" s="49"/>
      <c r="I1277" s="47" t="str">
        <f t="shared" si="1"/>
        <v/>
      </c>
      <c r="J1277" s="47" t="str">
        <f>IF(E1277='Hoja de Datos'!$C$7,-(G1277),"")</f>
        <v/>
      </c>
      <c r="K1277" s="48" t="str">
        <f>IF(E1277='Hoja de Datos'!$C$7,"", IF(G1277="","", -G1277))
</f>
        <v/>
      </c>
      <c r="L1277" s="44"/>
      <c r="M1277" s="40"/>
      <c r="N1277" s="40"/>
      <c r="O1277" s="40"/>
      <c r="P1277" s="40"/>
      <c r="Q1277" s="40"/>
      <c r="R1277" s="40"/>
      <c r="S1277" s="40"/>
      <c r="T1277" s="40"/>
      <c r="U1277" s="40"/>
      <c r="V1277" s="40"/>
      <c r="W1277" s="40"/>
      <c r="X1277" s="40"/>
      <c r="Y1277" s="40"/>
      <c r="Z1277" s="40"/>
      <c r="AA1277" s="40"/>
    </row>
    <row r="1278" ht="31.5" customHeight="1">
      <c r="A1278" s="40"/>
      <c r="B1278" s="44"/>
      <c r="C1278" s="44"/>
      <c r="D1278" s="44"/>
      <c r="E1278" s="44"/>
      <c r="F1278" s="45"/>
      <c r="G1278" s="49"/>
      <c r="H1278" s="49"/>
      <c r="I1278" s="47" t="str">
        <f t="shared" si="1"/>
        <v/>
      </c>
      <c r="J1278" s="47" t="str">
        <f>IF(E1278='Hoja de Datos'!$C$7,-(G1278),"")</f>
        <v/>
      </c>
      <c r="K1278" s="48" t="str">
        <f>IF(E1278='Hoja de Datos'!$C$7,"", IF(G1278="","", -G1278))
</f>
        <v/>
      </c>
      <c r="L1278" s="44"/>
      <c r="M1278" s="40"/>
      <c r="N1278" s="40"/>
      <c r="O1278" s="40"/>
      <c r="P1278" s="40"/>
      <c r="Q1278" s="40"/>
      <c r="R1278" s="40"/>
      <c r="S1278" s="40"/>
      <c r="T1278" s="40"/>
      <c r="U1278" s="40"/>
      <c r="V1278" s="40"/>
      <c r="W1278" s="40"/>
      <c r="X1278" s="40"/>
      <c r="Y1278" s="40"/>
      <c r="Z1278" s="40"/>
      <c r="AA1278" s="40"/>
    </row>
    <row r="1279" ht="31.5" customHeight="1">
      <c r="A1279" s="40"/>
      <c r="B1279" s="44"/>
      <c r="C1279" s="44"/>
      <c r="D1279" s="44"/>
      <c r="E1279" s="44"/>
      <c r="F1279" s="45"/>
      <c r="G1279" s="49"/>
      <c r="H1279" s="49"/>
      <c r="I1279" s="47" t="str">
        <f t="shared" si="1"/>
        <v/>
      </c>
      <c r="J1279" s="47" t="str">
        <f>IF(E1279='Hoja de Datos'!$C$7,-(G1279),"")</f>
        <v/>
      </c>
      <c r="K1279" s="48" t="str">
        <f>IF(E1279='Hoja de Datos'!$C$7,"", IF(G1279="","", -G1279))
</f>
        <v/>
      </c>
      <c r="L1279" s="44"/>
      <c r="M1279" s="40"/>
      <c r="N1279" s="40"/>
      <c r="O1279" s="40"/>
      <c r="P1279" s="40"/>
      <c r="Q1279" s="40"/>
      <c r="R1279" s="40"/>
      <c r="S1279" s="40"/>
      <c r="T1279" s="40"/>
      <c r="U1279" s="40"/>
      <c r="V1279" s="40"/>
      <c r="W1279" s="40"/>
      <c r="X1279" s="40"/>
      <c r="Y1279" s="40"/>
      <c r="Z1279" s="40"/>
      <c r="AA1279" s="40"/>
    </row>
    <row r="1280" ht="31.5" customHeight="1">
      <c r="A1280" s="40"/>
      <c r="B1280" s="44"/>
      <c r="C1280" s="44"/>
      <c r="D1280" s="44"/>
      <c r="E1280" s="44"/>
      <c r="F1280" s="45"/>
      <c r="G1280" s="49"/>
      <c r="H1280" s="49"/>
      <c r="I1280" s="47" t="str">
        <f t="shared" si="1"/>
        <v/>
      </c>
      <c r="J1280" s="47" t="str">
        <f>IF(E1280='Hoja de Datos'!$C$7,-(G1280),"")</f>
        <v/>
      </c>
      <c r="K1280" s="48" t="str">
        <f>IF(E1280='Hoja de Datos'!$C$7,"", IF(G1280="","", -G1280))
</f>
        <v/>
      </c>
      <c r="L1280" s="44"/>
      <c r="M1280" s="40"/>
      <c r="N1280" s="40"/>
      <c r="O1280" s="40"/>
      <c r="P1280" s="40"/>
      <c r="Q1280" s="40"/>
      <c r="R1280" s="40"/>
      <c r="S1280" s="40"/>
      <c r="T1280" s="40"/>
      <c r="U1280" s="40"/>
      <c r="V1280" s="40"/>
      <c r="W1280" s="40"/>
      <c r="X1280" s="40"/>
      <c r="Y1280" s="40"/>
      <c r="Z1280" s="40"/>
      <c r="AA1280" s="40"/>
    </row>
    <row r="1281" ht="31.5" customHeight="1">
      <c r="A1281" s="40"/>
      <c r="B1281" s="44"/>
      <c r="C1281" s="44"/>
      <c r="D1281" s="44"/>
      <c r="E1281" s="44"/>
      <c r="F1281" s="45"/>
      <c r="G1281" s="49"/>
      <c r="H1281" s="49"/>
      <c r="I1281" s="47" t="str">
        <f t="shared" si="1"/>
        <v/>
      </c>
      <c r="J1281" s="47" t="str">
        <f>IF(E1281='Hoja de Datos'!$C$7,-(G1281),"")</f>
        <v/>
      </c>
      <c r="K1281" s="48" t="str">
        <f>IF(E1281='Hoja de Datos'!$C$7,"", IF(G1281="","", -G1281))
</f>
        <v/>
      </c>
      <c r="L1281" s="44"/>
      <c r="M1281" s="40"/>
      <c r="N1281" s="40"/>
      <c r="O1281" s="40"/>
      <c r="P1281" s="40"/>
      <c r="Q1281" s="40"/>
      <c r="R1281" s="40"/>
      <c r="S1281" s="40"/>
      <c r="T1281" s="40"/>
      <c r="U1281" s="40"/>
      <c r="V1281" s="40"/>
      <c r="W1281" s="40"/>
      <c r="X1281" s="40"/>
      <c r="Y1281" s="40"/>
      <c r="Z1281" s="40"/>
      <c r="AA1281" s="40"/>
    </row>
    <row r="1282" ht="31.5" customHeight="1">
      <c r="A1282" s="40"/>
      <c r="B1282" s="44"/>
      <c r="C1282" s="44"/>
      <c r="D1282" s="44"/>
      <c r="E1282" s="44"/>
      <c r="F1282" s="45"/>
      <c r="G1282" s="49"/>
      <c r="H1282" s="49"/>
      <c r="I1282" s="47" t="str">
        <f t="shared" si="1"/>
        <v/>
      </c>
      <c r="J1282" s="47" t="str">
        <f>IF(E1282='Hoja de Datos'!$C$7,-(G1282),"")</f>
        <v/>
      </c>
      <c r="K1282" s="48" t="str">
        <f>IF(E1282='Hoja de Datos'!$C$7,"", IF(G1282="","", -G1282))
</f>
        <v/>
      </c>
      <c r="L1282" s="44"/>
      <c r="M1282" s="40"/>
      <c r="N1282" s="40"/>
      <c r="O1282" s="40"/>
      <c r="P1282" s="40"/>
      <c r="Q1282" s="40"/>
      <c r="R1282" s="40"/>
      <c r="S1282" s="40"/>
      <c r="T1282" s="40"/>
      <c r="U1282" s="40"/>
      <c r="V1282" s="40"/>
      <c r="W1282" s="40"/>
      <c r="X1282" s="40"/>
      <c r="Y1282" s="40"/>
      <c r="Z1282" s="40"/>
      <c r="AA1282" s="40"/>
    </row>
    <row r="1283" ht="31.5" customHeight="1">
      <c r="A1283" s="40"/>
      <c r="B1283" s="44"/>
      <c r="C1283" s="44"/>
      <c r="D1283" s="44"/>
      <c r="E1283" s="44"/>
      <c r="F1283" s="45"/>
      <c r="G1283" s="49"/>
      <c r="H1283" s="49"/>
      <c r="I1283" s="47" t="str">
        <f t="shared" si="1"/>
        <v/>
      </c>
      <c r="J1283" s="47" t="str">
        <f>IF(E1283='Hoja de Datos'!$C$7,-(G1283),"")</f>
        <v/>
      </c>
      <c r="K1283" s="48" t="str">
        <f>IF(E1283='Hoja de Datos'!$C$7,"", IF(G1283="","", -G1283))
</f>
        <v/>
      </c>
      <c r="L1283" s="44"/>
      <c r="M1283" s="40"/>
      <c r="N1283" s="40"/>
      <c r="O1283" s="40"/>
      <c r="P1283" s="40"/>
      <c r="Q1283" s="40"/>
      <c r="R1283" s="40"/>
      <c r="S1283" s="40"/>
      <c r="T1283" s="40"/>
      <c r="U1283" s="40"/>
      <c r="V1283" s="40"/>
      <c r="W1283" s="40"/>
      <c r="X1283" s="40"/>
      <c r="Y1283" s="40"/>
      <c r="Z1283" s="40"/>
      <c r="AA1283" s="40"/>
    </row>
    <row r="1284" ht="31.5" customHeight="1">
      <c r="A1284" s="40"/>
      <c r="B1284" s="44"/>
      <c r="C1284" s="44"/>
      <c r="D1284" s="44"/>
      <c r="E1284" s="44"/>
      <c r="F1284" s="45"/>
      <c r="G1284" s="49"/>
      <c r="H1284" s="49"/>
      <c r="I1284" s="47" t="str">
        <f t="shared" si="1"/>
        <v/>
      </c>
      <c r="J1284" s="47" t="str">
        <f>IF(E1284='Hoja de Datos'!$C$7,-(G1284),"")</f>
        <v/>
      </c>
      <c r="K1284" s="48" t="str">
        <f>IF(E1284='Hoja de Datos'!$C$7,"", IF(G1284="","", -G1284))
</f>
        <v/>
      </c>
      <c r="L1284" s="44"/>
      <c r="M1284" s="40"/>
      <c r="N1284" s="40"/>
      <c r="O1284" s="40"/>
      <c r="P1284" s="40"/>
      <c r="Q1284" s="40"/>
      <c r="R1284" s="40"/>
      <c r="S1284" s="40"/>
      <c r="T1284" s="40"/>
      <c r="U1284" s="40"/>
      <c r="V1284" s="40"/>
      <c r="W1284" s="40"/>
      <c r="X1284" s="40"/>
      <c r="Y1284" s="40"/>
      <c r="Z1284" s="40"/>
      <c r="AA1284" s="40"/>
    </row>
    <row r="1285" ht="31.5" customHeight="1">
      <c r="A1285" s="40"/>
      <c r="B1285" s="44"/>
      <c r="C1285" s="44"/>
      <c r="D1285" s="44"/>
      <c r="E1285" s="44"/>
      <c r="F1285" s="45"/>
      <c r="G1285" s="49"/>
      <c r="H1285" s="49"/>
      <c r="I1285" s="47" t="str">
        <f t="shared" si="1"/>
        <v/>
      </c>
      <c r="J1285" s="47" t="str">
        <f>IF(E1285='Hoja de Datos'!$C$7,-(G1285),"")</f>
        <v/>
      </c>
      <c r="K1285" s="48" t="str">
        <f>IF(E1285='Hoja de Datos'!$C$7,"", IF(G1285="","", -G1285))
</f>
        <v/>
      </c>
      <c r="L1285" s="44"/>
      <c r="M1285" s="40"/>
      <c r="N1285" s="40"/>
      <c r="O1285" s="40"/>
      <c r="P1285" s="40"/>
      <c r="Q1285" s="40"/>
      <c r="R1285" s="40"/>
      <c r="S1285" s="40"/>
      <c r="T1285" s="40"/>
      <c r="U1285" s="40"/>
      <c r="V1285" s="40"/>
      <c r="W1285" s="40"/>
      <c r="X1285" s="40"/>
      <c r="Y1285" s="40"/>
      <c r="Z1285" s="40"/>
      <c r="AA1285" s="40"/>
    </row>
    <row r="1286" ht="31.5" customHeight="1">
      <c r="A1286" s="40"/>
      <c r="B1286" s="44"/>
      <c r="C1286" s="44"/>
      <c r="D1286" s="44"/>
      <c r="E1286" s="44"/>
      <c r="F1286" s="45"/>
      <c r="G1286" s="49"/>
      <c r="H1286" s="49"/>
      <c r="I1286" s="47" t="str">
        <f t="shared" si="1"/>
        <v/>
      </c>
      <c r="J1286" s="47" t="str">
        <f>IF(E1286='Hoja de Datos'!$C$7,-(G1286),"")</f>
        <v/>
      </c>
      <c r="K1286" s="48" t="str">
        <f>IF(E1286='Hoja de Datos'!$C$7,"", IF(G1286="","", -G1286))
</f>
        <v/>
      </c>
      <c r="L1286" s="44"/>
      <c r="M1286" s="40"/>
      <c r="N1286" s="40"/>
      <c r="O1286" s="40"/>
      <c r="P1286" s="40"/>
      <c r="Q1286" s="40"/>
      <c r="R1286" s="40"/>
      <c r="S1286" s="40"/>
      <c r="T1286" s="40"/>
      <c r="U1286" s="40"/>
      <c r="V1286" s="40"/>
      <c r="W1286" s="40"/>
      <c r="X1286" s="40"/>
      <c r="Y1286" s="40"/>
      <c r="Z1286" s="40"/>
      <c r="AA1286" s="40"/>
    </row>
    <row r="1287" ht="31.5" customHeight="1">
      <c r="A1287" s="40"/>
      <c r="B1287" s="44"/>
      <c r="C1287" s="44"/>
      <c r="D1287" s="44"/>
      <c r="E1287" s="44"/>
      <c r="F1287" s="45"/>
      <c r="G1287" s="49"/>
      <c r="H1287" s="49"/>
      <c r="I1287" s="47" t="str">
        <f t="shared" si="1"/>
        <v/>
      </c>
      <c r="J1287" s="47" t="str">
        <f>IF(E1287='Hoja de Datos'!$C$7,-(G1287),"")</f>
        <v/>
      </c>
      <c r="K1287" s="48" t="str">
        <f>IF(E1287='Hoja de Datos'!$C$7,"", IF(G1287="","", -G1287))
</f>
        <v/>
      </c>
      <c r="L1287" s="44"/>
      <c r="M1287" s="40"/>
      <c r="N1287" s="40"/>
      <c r="O1287" s="40"/>
      <c r="P1287" s="40"/>
      <c r="Q1287" s="40"/>
      <c r="R1287" s="40"/>
      <c r="S1287" s="40"/>
      <c r="T1287" s="40"/>
      <c r="U1287" s="40"/>
      <c r="V1287" s="40"/>
      <c r="W1287" s="40"/>
      <c r="X1287" s="40"/>
      <c r="Y1287" s="40"/>
      <c r="Z1287" s="40"/>
      <c r="AA1287" s="40"/>
    </row>
    <row r="1288" ht="31.5" customHeight="1">
      <c r="A1288" s="40"/>
      <c r="B1288" s="44"/>
      <c r="C1288" s="44"/>
      <c r="D1288" s="44"/>
      <c r="E1288" s="44"/>
      <c r="F1288" s="45"/>
      <c r="G1288" s="49"/>
      <c r="H1288" s="49"/>
      <c r="I1288" s="47" t="str">
        <f t="shared" si="1"/>
        <v/>
      </c>
      <c r="J1288" s="47" t="str">
        <f>IF(E1288='Hoja de Datos'!$C$7,-(G1288),"")</f>
        <v/>
      </c>
      <c r="K1288" s="48" t="str">
        <f>IF(E1288='Hoja de Datos'!$C$7,"", IF(G1288="","", -G1288))
</f>
        <v/>
      </c>
      <c r="L1288" s="44"/>
      <c r="M1288" s="40"/>
      <c r="N1288" s="40"/>
      <c r="O1288" s="40"/>
      <c r="P1288" s="40"/>
      <c r="Q1288" s="40"/>
      <c r="R1288" s="40"/>
      <c r="S1288" s="40"/>
      <c r="T1288" s="40"/>
      <c r="U1288" s="40"/>
      <c r="V1288" s="40"/>
      <c r="W1288" s="40"/>
      <c r="X1288" s="40"/>
      <c r="Y1288" s="40"/>
      <c r="Z1288" s="40"/>
      <c r="AA1288" s="40"/>
    </row>
    <row r="1289" ht="31.5" customHeight="1">
      <c r="A1289" s="40"/>
      <c r="B1289" s="44"/>
      <c r="C1289" s="44"/>
      <c r="D1289" s="44"/>
      <c r="E1289" s="44"/>
      <c r="F1289" s="45"/>
      <c r="G1289" s="49"/>
      <c r="H1289" s="49"/>
      <c r="I1289" s="47" t="str">
        <f t="shared" si="1"/>
        <v/>
      </c>
      <c r="J1289" s="47" t="str">
        <f>IF(E1289='Hoja de Datos'!$C$7,-(G1289),"")</f>
        <v/>
      </c>
      <c r="K1289" s="48" t="str">
        <f>IF(E1289='Hoja de Datos'!$C$7,"", IF(G1289="","", -G1289))
</f>
        <v/>
      </c>
      <c r="L1289" s="44"/>
      <c r="M1289" s="40"/>
      <c r="N1289" s="40"/>
      <c r="O1289" s="40"/>
      <c r="P1289" s="40"/>
      <c r="Q1289" s="40"/>
      <c r="R1289" s="40"/>
      <c r="S1289" s="40"/>
      <c r="T1289" s="40"/>
      <c r="U1289" s="40"/>
      <c r="V1289" s="40"/>
      <c r="W1289" s="40"/>
      <c r="X1289" s="40"/>
      <c r="Y1289" s="40"/>
      <c r="Z1289" s="40"/>
      <c r="AA1289" s="40"/>
    </row>
    <row r="1290" ht="31.5" customHeight="1">
      <c r="A1290" s="40"/>
      <c r="B1290" s="44"/>
      <c r="C1290" s="44"/>
      <c r="D1290" s="44"/>
      <c r="E1290" s="44"/>
      <c r="F1290" s="45"/>
      <c r="G1290" s="49"/>
      <c r="H1290" s="49"/>
      <c r="I1290" s="47" t="str">
        <f t="shared" si="1"/>
        <v/>
      </c>
      <c r="J1290" s="47" t="str">
        <f>IF(E1290='Hoja de Datos'!$C$7,-(G1290),"")</f>
        <v/>
      </c>
      <c r="K1290" s="48" t="str">
        <f>IF(E1290='Hoja de Datos'!$C$7,"", IF(G1290="","", -G1290))
</f>
        <v/>
      </c>
      <c r="L1290" s="44"/>
      <c r="M1290" s="40"/>
      <c r="N1290" s="40"/>
      <c r="O1290" s="40"/>
      <c r="P1290" s="40"/>
      <c r="Q1290" s="40"/>
      <c r="R1290" s="40"/>
      <c r="S1290" s="40"/>
      <c r="T1290" s="40"/>
      <c r="U1290" s="40"/>
      <c r="V1290" s="40"/>
      <c r="W1290" s="40"/>
      <c r="X1290" s="40"/>
      <c r="Y1290" s="40"/>
      <c r="Z1290" s="40"/>
      <c r="AA1290" s="40"/>
    </row>
    <row r="1291" ht="31.5" customHeight="1">
      <c r="A1291" s="40"/>
      <c r="B1291" s="44"/>
      <c r="C1291" s="44"/>
      <c r="D1291" s="44"/>
      <c r="E1291" s="44"/>
      <c r="F1291" s="45"/>
      <c r="G1291" s="49"/>
      <c r="H1291" s="49"/>
      <c r="I1291" s="47" t="str">
        <f t="shared" si="1"/>
        <v/>
      </c>
      <c r="J1291" s="47" t="str">
        <f>IF(E1291='Hoja de Datos'!$C$7,-(G1291),"")</f>
        <v/>
      </c>
      <c r="K1291" s="48" t="str">
        <f>IF(E1291='Hoja de Datos'!$C$7,"", IF(G1291="","", -G1291))
</f>
        <v/>
      </c>
      <c r="L1291" s="44"/>
      <c r="M1291" s="40"/>
      <c r="N1291" s="40"/>
      <c r="O1291" s="40"/>
      <c r="P1291" s="40"/>
      <c r="Q1291" s="40"/>
      <c r="R1291" s="40"/>
      <c r="S1291" s="40"/>
      <c r="T1291" s="40"/>
      <c r="U1291" s="40"/>
      <c r="V1291" s="40"/>
      <c r="W1291" s="40"/>
      <c r="X1291" s="40"/>
      <c r="Y1291" s="40"/>
      <c r="Z1291" s="40"/>
      <c r="AA1291" s="40"/>
    </row>
    <row r="1292" ht="31.5" customHeight="1">
      <c r="A1292" s="40"/>
      <c r="B1292" s="44"/>
      <c r="C1292" s="44"/>
      <c r="D1292" s="44"/>
      <c r="E1292" s="44"/>
      <c r="F1292" s="45"/>
      <c r="G1292" s="49"/>
      <c r="H1292" s="49"/>
      <c r="I1292" s="47" t="str">
        <f t="shared" si="1"/>
        <v/>
      </c>
      <c r="J1292" s="47" t="str">
        <f>IF(E1292='Hoja de Datos'!$C$7,-(G1292),"")</f>
        <v/>
      </c>
      <c r="K1292" s="48" t="str">
        <f>IF(E1292='Hoja de Datos'!$C$7,"", IF(G1292="","", -G1292))
</f>
        <v/>
      </c>
      <c r="L1292" s="44"/>
      <c r="M1292" s="40"/>
      <c r="N1292" s="40"/>
      <c r="O1292" s="40"/>
      <c r="P1292" s="40"/>
      <c r="Q1292" s="40"/>
      <c r="R1292" s="40"/>
      <c r="S1292" s="40"/>
      <c r="T1292" s="40"/>
      <c r="U1292" s="40"/>
      <c r="V1292" s="40"/>
      <c r="W1292" s="40"/>
      <c r="X1292" s="40"/>
      <c r="Y1292" s="40"/>
      <c r="Z1292" s="40"/>
      <c r="AA1292" s="40"/>
    </row>
    <row r="1293" ht="31.5" customHeight="1">
      <c r="A1293" s="40"/>
      <c r="B1293" s="44"/>
      <c r="C1293" s="44"/>
      <c r="D1293" s="44"/>
      <c r="E1293" s="44"/>
      <c r="F1293" s="45"/>
      <c r="G1293" s="49"/>
      <c r="H1293" s="49"/>
      <c r="I1293" s="47" t="str">
        <f t="shared" si="1"/>
        <v/>
      </c>
      <c r="J1293" s="47" t="str">
        <f>IF(E1293='Hoja de Datos'!$C$7,-(G1293),"")</f>
        <v/>
      </c>
      <c r="K1293" s="48" t="str">
        <f>IF(E1293='Hoja de Datos'!$C$7,"", IF(G1293="","", -G1293))
</f>
        <v/>
      </c>
      <c r="L1293" s="44"/>
      <c r="M1293" s="40"/>
      <c r="N1293" s="40"/>
      <c r="O1293" s="40"/>
      <c r="P1293" s="40"/>
      <c r="Q1293" s="40"/>
      <c r="R1293" s="40"/>
      <c r="S1293" s="40"/>
      <c r="T1293" s="40"/>
      <c r="U1293" s="40"/>
      <c r="V1293" s="40"/>
      <c r="W1293" s="40"/>
      <c r="X1293" s="40"/>
      <c r="Y1293" s="40"/>
      <c r="Z1293" s="40"/>
      <c r="AA1293" s="40"/>
    </row>
    <row r="1294" ht="31.5" customHeight="1">
      <c r="A1294" s="40"/>
      <c r="B1294" s="44"/>
      <c r="C1294" s="44"/>
      <c r="D1294" s="44"/>
      <c r="E1294" s="44"/>
      <c r="F1294" s="45"/>
      <c r="G1294" s="49"/>
      <c r="H1294" s="49"/>
      <c r="I1294" s="47" t="str">
        <f t="shared" si="1"/>
        <v/>
      </c>
      <c r="J1294" s="47" t="str">
        <f>IF(E1294='Hoja de Datos'!$C$7,-(G1294),"")</f>
        <v/>
      </c>
      <c r="K1294" s="48" t="str">
        <f>IF(E1294='Hoja de Datos'!$C$7,"", IF(G1294="","", -G1294))
</f>
        <v/>
      </c>
      <c r="L1294" s="44"/>
      <c r="M1294" s="40"/>
      <c r="N1294" s="40"/>
      <c r="O1294" s="40"/>
      <c r="P1294" s="40"/>
      <c r="Q1294" s="40"/>
      <c r="R1294" s="40"/>
      <c r="S1294" s="40"/>
      <c r="T1294" s="40"/>
      <c r="U1294" s="40"/>
      <c r="V1294" s="40"/>
      <c r="W1294" s="40"/>
      <c r="X1294" s="40"/>
      <c r="Y1294" s="40"/>
      <c r="Z1294" s="40"/>
      <c r="AA1294" s="40"/>
    </row>
    <row r="1295" ht="31.5" customHeight="1">
      <c r="A1295" s="40"/>
      <c r="B1295" s="44"/>
      <c r="C1295" s="44"/>
      <c r="D1295" s="44"/>
      <c r="E1295" s="44"/>
      <c r="F1295" s="45"/>
      <c r="G1295" s="49"/>
      <c r="H1295" s="49"/>
      <c r="I1295" s="47" t="str">
        <f t="shared" si="1"/>
        <v/>
      </c>
      <c r="J1295" s="47" t="str">
        <f>IF(E1295='Hoja de Datos'!$C$7,-(G1295),"")</f>
        <v/>
      </c>
      <c r="K1295" s="48" t="str">
        <f>IF(E1295='Hoja de Datos'!$C$7,"", IF(G1295="","", -G1295))
</f>
        <v/>
      </c>
      <c r="L1295" s="44"/>
      <c r="M1295" s="40"/>
      <c r="N1295" s="40"/>
      <c r="O1295" s="40"/>
      <c r="P1295" s="40"/>
      <c r="Q1295" s="40"/>
      <c r="R1295" s="40"/>
      <c r="S1295" s="40"/>
      <c r="T1295" s="40"/>
      <c r="U1295" s="40"/>
      <c r="V1295" s="40"/>
      <c r="W1295" s="40"/>
      <c r="X1295" s="40"/>
      <c r="Y1295" s="40"/>
      <c r="Z1295" s="40"/>
      <c r="AA1295" s="40"/>
    </row>
    <row r="1296" ht="31.5" customHeight="1">
      <c r="A1296" s="40"/>
      <c r="B1296" s="44"/>
      <c r="C1296" s="44"/>
      <c r="D1296" s="44"/>
      <c r="E1296" s="44"/>
      <c r="F1296" s="45"/>
      <c r="G1296" s="49"/>
      <c r="H1296" s="49"/>
      <c r="I1296" s="47" t="str">
        <f t="shared" si="1"/>
        <v/>
      </c>
      <c r="J1296" s="47" t="str">
        <f>IF(E1296='Hoja de Datos'!$C$7,-(G1296),"")</f>
        <v/>
      </c>
      <c r="K1296" s="48" t="str">
        <f>IF(E1296='Hoja de Datos'!$C$7,"", IF(G1296="","", -G1296))
</f>
        <v/>
      </c>
      <c r="L1296" s="44"/>
      <c r="M1296" s="40"/>
      <c r="N1296" s="40"/>
      <c r="O1296" s="40"/>
      <c r="P1296" s="40"/>
      <c r="Q1296" s="40"/>
      <c r="R1296" s="40"/>
      <c r="S1296" s="40"/>
      <c r="T1296" s="40"/>
      <c r="U1296" s="40"/>
      <c r="V1296" s="40"/>
      <c r="W1296" s="40"/>
      <c r="X1296" s="40"/>
      <c r="Y1296" s="40"/>
      <c r="Z1296" s="40"/>
      <c r="AA1296" s="40"/>
    </row>
    <row r="1297" ht="31.5" customHeight="1">
      <c r="A1297" s="40"/>
      <c r="B1297" s="44"/>
      <c r="C1297" s="44"/>
      <c r="D1297" s="44"/>
      <c r="E1297" s="44"/>
      <c r="F1297" s="45"/>
      <c r="G1297" s="49"/>
      <c r="H1297" s="49"/>
      <c r="I1297" s="47" t="str">
        <f t="shared" si="1"/>
        <v/>
      </c>
      <c r="J1297" s="47" t="str">
        <f>IF(E1297='Hoja de Datos'!$C$7,-(G1297),"")</f>
        <v/>
      </c>
      <c r="K1297" s="48" t="str">
        <f>IF(E1297='Hoja de Datos'!$C$7,"", IF(G1297="","", -G1297))
</f>
        <v/>
      </c>
      <c r="L1297" s="44"/>
      <c r="M1297" s="40"/>
      <c r="N1297" s="40"/>
      <c r="O1297" s="40"/>
      <c r="P1297" s="40"/>
      <c r="Q1297" s="40"/>
      <c r="R1297" s="40"/>
      <c r="S1297" s="40"/>
      <c r="T1297" s="40"/>
      <c r="U1297" s="40"/>
      <c r="V1297" s="40"/>
      <c r="W1297" s="40"/>
      <c r="X1297" s="40"/>
      <c r="Y1297" s="40"/>
      <c r="Z1297" s="40"/>
      <c r="AA1297" s="40"/>
    </row>
    <row r="1298" ht="31.5" customHeight="1">
      <c r="A1298" s="40"/>
      <c r="B1298" s="44"/>
      <c r="C1298" s="44"/>
      <c r="D1298" s="44"/>
      <c r="E1298" s="44"/>
      <c r="F1298" s="45"/>
      <c r="G1298" s="49"/>
      <c r="H1298" s="49"/>
      <c r="I1298" s="47" t="str">
        <f t="shared" si="1"/>
        <v/>
      </c>
      <c r="J1298" s="47" t="str">
        <f>IF(E1298='Hoja de Datos'!$C$7,-(G1298),"")</f>
        <v/>
      </c>
      <c r="K1298" s="48" t="str">
        <f>IF(E1298='Hoja de Datos'!$C$7,"", IF(G1298="","", -G1298))
</f>
        <v/>
      </c>
      <c r="L1298" s="44"/>
      <c r="M1298" s="40"/>
      <c r="N1298" s="40"/>
      <c r="O1298" s="40"/>
      <c r="P1298" s="40"/>
      <c r="Q1298" s="40"/>
      <c r="R1298" s="40"/>
      <c r="S1298" s="40"/>
      <c r="T1298" s="40"/>
      <c r="U1298" s="40"/>
      <c r="V1298" s="40"/>
      <c r="W1298" s="40"/>
      <c r="X1298" s="40"/>
      <c r="Y1298" s="40"/>
      <c r="Z1298" s="40"/>
      <c r="AA1298" s="40"/>
    </row>
    <row r="1299" ht="31.5" customHeight="1">
      <c r="A1299" s="40"/>
      <c r="B1299" s="44"/>
      <c r="C1299" s="44"/>
      <c r="D1299" s="44"/>
      <c r="E1299" s="44"/>
      <c r="F1299" s="45"/>
      <c r="G1299" s="49"/>
      <c r="H1299" s="49"/>
      <c r="I1299" s="47" t="str">
        <f t="shared" si="1"/>
        <v/>
      </c>
      <c r="J1299" s="47" t="str">
        <f>IF(E1299='Hoja de Datos'!$C$7,-(G1299),"")</f>
        <v/>
      </c>
      <c r="K1299" s="48" t="str">
        <f>IF(E1299='Hoja de Datos'!$C$7,"", IF(G1299="","", -G1299))
</f>
        <v/>
      </c>
      <c r="L1299" s="44"/>
      <c r="M1299" s="40"/>
      <c r="N1299" s="40"/>
      <c r="O1299" s="40"/>
      <c r="P1299" s="40"/>
      <c r="Q1299" s="40"/>
      <c r="R1299" s="40"/>
      <c r="S1299" s="40"/>
      <c r="T1299" s="40"/>
      <c r="U1299" s="40"/>
      <c r="V1299" s="40"/>
      <c r="W1299" s="40"/>
      <c r="X1299" s="40"/>
      <c r="Y1299" s="40"/>
      <c r="Z1299" s="40"/>
      <c r="AA1299" s="40"/>
    </row>
    <row r="1300" ht="31.5" customHeight="1">
      <c r="A1300" s="40"/>
      <c r="B1300" s="44"/>
      <c r="C1300" s="44"/>
      <c r="D1300" s="44"/>
      <c r="E1300" s="44"/>
      <c r="F1300" s="45"/>
      <c r="G1300" s="49"/>
      <c r="H1300" s="49"/>
      <c r="I1300" s="47" t="str">
        <f t="shared" si="1"/>
        <v/>
      </c>
      <c r="J1300" s="47" t="str">
        <f>IF(E1300='Hoja de Datos'!$C$7,-(G1300),"")</f>
        <v/>
      </c>
      <c r="K1300" s="48" t="str">
        <f>IF(E1300='Hoja de Datos'!$C$7,"", IF(G1300="","", -G1300))
</f>
        <v/>
      </c>
      <c r="L1300" s="44"/>
      <c r="M1300" s="40"/>
      <c r="N1300" s="40"/>
      <c r="O1300" s="40"/>
      <c r="P1300" s="40"/>
      <c r="Q1300" s="40"/>
      <c r="R1300" s="40"/>
      <c r="S1300" s="40"/>
      <c r="T1300" s="40"/>
      <c r="U1300" s="40"/>
      <c r="V1300" s="40"/>
      <c r="W1300" s="40"/>
      <c r="X1300" s="40"/>
      <c r="Y1300" s="40"/>
      <c r="Z1300" s="40"/>
      <c r="AA1300" s="40"/>
    </row>
    <row r="1301" ht="31.5" customHeight="1">
      <c r="A1301" s="40"/>
      <c r="B1301" s="44"/>
      <c r="C1301" s="44"/>
      <c r="D1301" s="44"/>
      <c r="E1301" s="44"/>
      <c r="F1301" s="45"/>
      <c r="G1301" s="49"/>
      <c r="H1301" s="49"/>
      <c r="I1301" s="47" t="str">
        <f t="shared" si="1"/>
        <v/>
      </c>
      <c r="J1301" s="47" t="str">
        <f>IF(E1301='Hoja de Datos'!$C$7,-(G1301),"")</f>
        <v/>
      </c>
      <c r="K1301" s="48" t="str">
        <f>IF(E1301='Hoja de Datos'!$C$7,"", IF(G1301="","", -G1301))
</f>
        <v/>
      </c>
      <c r="L1301" s="44"/>
      <c r="M1301" s="40"/>
      <c r="N1301" s="40"/>
      <c r="O1301" s="40"/>
      <c r="P1301" s="40"/>
      <c r="Q1301" s="40"/>
      <c r="R1301" s="40"/>
      <c r="S1301" s="40"/>
      <c r="T1301" s="40"/>
      <c r="U1301" s="40"/>
      <c r="V1301" s="40"/>
      <c r="W1301" s="40"/>
      <c r="X1301" s="40"/>
      <c r="Y1301" s="40"/>
      <c r="Z1301" s="40"/>
      <c r="AA1301" s="40"/>
    </row>
    <row r="1302" ht="31.5" customHeight="1">
      <c r="A1302" s="40"/>
      <c r="B1302" s="44"/>
      <c r="C1302" s="44"/>
      <c r="D1302" s="44"/>
      <c r="E1302" s="44"/>
      <c r="F1302" s="45"/>
      <c r="G1302" s="49"/>
      <c r="H1302" s="49"/>
      <c r="I1302" s="47" t="str">
        <f t="shared" si="1"/>
        <v/>
      </c>
      <c r="J1302" s="47" t="str">
        <f>IF(E1302='Hoja de Datos'!$C$7,-(G1302),"")</f>
        <v/>
      </c>
      <c r="K1302" s="48" t="str">
        <f>IF(E1302='Hoja de Datos'!$C$7,"", IF(G1302="","", -G1302))
</f>
        <v/>
      </c>
      <c r="L1302" s="44"/>
      <c r="M1302" s="40"/>
      <c r="N1302" s="40"/>
      <c r="O1302" s="40"/>
      <c r="P1302" s="40"/>
      <c r="Q1302" s="40"/>
      <c r="R1302" s="40"/>
      <c r="S1302" s="40"/>
      <c r="T1302" s="40"/>
      <c r="U1302" s="40"/>
      <c r="V1302" s="40"/>
      <c r="W1302" s="40"/>
      <c r="X1302" s="40"/>
      <c r="Y1302" s="40"/>
      <c r="Z1302" s="40"/>
      <c r="AA1302" s="40"/>
    </row>
    <row r="1303" ht="31.5" customHeight="1">
      <c r="A1303" s="40"/>
      <c r="B1303" s="44"/>
      <c r="C1303" s="44"/>
      <c r="D1303" s="44"/>
      <c r="E1303" s="44"/>
      <c r="F1303" s="45"/>
      <c r="G1303" s="49"/>
      <c r="H1303" s="49"/>
      <c r="I1303" s="47" t="str">
        <f t="shared" si="1"/>
        <v/>
      </c>
      <c r="J1303" s="47" t="str">
        <f>IF(E1303='Hoja de Datos'!$C$7,-(G1303),"")</f>
        <v/>
      </c>
      <c r="K1303" s="48" t="str">
        <f>IF(E1303='Hoja de Datos'!$C$7,"", IF(G1303="","", -G1303))
</f>
        <v/>
      </c>
      <c r="L1303" s="44"/>
      <c r="M1303" s="40"/>
      <c r="N1303" s="40"/>
      <c r="O1303" s="40"/>
      <c r="P1303" s="40"/>
      <c r="Q1303" s="40"/>
      <c r="R1303" s="40"/>
      <c r="S1303" s="40"/>
      <c r="T1303" s="40"/>
      <c r="U1303" s="40"/>
      <c r="V1303" s="40"/>
      <c r="W1303" s="40"/>
      <c r="X1303" s="40"/>
      <c r="Y1303" s="40"/>
      <c r="Z1303" s="40"/>
      <c r="AA1303" s="40"/>
    </row>
    <row r="1304" ht="31.5" customHeight="1">
      <c r="A1304" s="40"/>
      <c r="B1304" s="44"/>
      <c r="C1304" s="44"/>
      <c r="D1304" s="44"/>
      <c r="E1304" s="44"/>
      <c r="F1304" s="45"/>
      <c r="G1304" s="49"/>
      <c r="H1304" s="49"/>
      <c r="I1304" s="47" t="str">
        <f t="shared" si="1"/>
        <v/>
      </c>
      <c r="J1304" s="47" t="str">
        <f>IF(E1304='Hoja de Datos'!$C$7,-(G1304),"")</f>
        <v/>
      </c>
      <c r="K1304" s="48" t="str">
        <f>IF(E1304='Hoja de Datos'!$C$7,"", IF(G1304="","", -G1304))
</f>
        <v/>
      </c>
      <c r="L1304" s="44"/>
      <c r="M1304" s="40"/>
      <c r="N1304" s="40"/>
      <c r="O1304" s="40"/>
      <c r="P1304" s="40"/>
      <c r="Q1304" s="40"/>
      <c r="R1304" s="40"/>
      <c r="S1304" s="40"/>
      <c r="T1304" s="40"/>
      <c r="U1304" s="40"/>
      <c r="V1304" s="40"/>
      <c r="W1304" s="40"/>
      <c r="X1304" s="40"/>
      <c r="Y1304" s="40"/>
      <c r="Z1304" s="40"/>
      <c r="AA1304" s="40"/>
    </row>
    <row r="1305" ht="31.5" customHeight="1">
      <c r="A1305" s="40"/>
      <c r="B1305" s="44"/>
      <c r="C1305" s="44"/>
      <c r="D1305" s="44"/>
      <c r="E1305" s="44"/>
      <c r="F1305" s="45"/>
      <c r="G1305" s="49"/>
      <c r="H1305" s="49"/>
      <c r="I1305" s="47" t="str">
        <f t="shared" si="1"/>
        <v/>
      </c>
      <c r="J1305" s="47" t="str">
        <f>IF(E1305='Hoja de Datos'!$C$7,-(G1305),"")</f>
        <v/>
      </c>
      <c r="K1305" s="48" t="str">
        <f>IF(E1305='Hoja de Datos'!$C$7,"", IF(G1305="","", -G1305))
</f>
        <v/>
      </c>
      <c r="L1305" s="44"/>
      <c r="M1305" s="40"/>
      <c r="N1305" s="40"/>
      <c r="O1305" s="40"/>
      <c r="P1305" s="40"/>
      <c r="Q1305" s="40"/>
      <c r="R1305" s="40"/>
      <c r="S1305" s="40"/>
      <c r="T1305" s="40"/>
      <c r="U1305" s="40"/>
      <c r="V1305" s="40"/>
      <c r="W1305" s="40"/>
      <c r="X1305" s="40"/>
      <c r="Y1305" s="40"/>
      <c r="Z1305" s="40"/>
      <c r="AA1305" s="40"/>
    </row>
    <row r="1306" ht="31.5" customHeight="1">
      <c r="A1306" s="40"/>
      <c r="B1306" s="44"/>
      <c r="C1306" s="44"/>
      <c r="D1306" s="44"/>
      <c r="E1306" s="44"/>
      <c r="F1306" s="45"/>
      <c r="G1306" s="49"/>
      <c r="H1306" s="49"/>
      <c r="I1306" s="47" t="str">
        <f t="shared" si="1"/>
        <v/>
      </c>
      <c r="J1306" s="47" t="str">
        <f>IF(E1306='Hoja de Datos'!$C$7,-(G1306),"")</f>
        <v/>
      </c>
      <c r="K1306" s="48" t="str">
        <f>IF(E1306='Hoja de Datos'!$C$7,"", IF(G1306="","", -G1306))
</f>
        <v/>
      </c>
      <c r="L1306" s="44"/>
      <c r="M1306" s="40"/>
      <c r="N1306" s="40"/>
      <c r="O1306" s="40"/>
      <c r="P1306" s="40"/>
      <c r="Q1306" s="40"/>
      <c r="R1306" s="40"/>
      <c r="S1306" s="40"/>
      <c r="T1306" s="40"/>
      <c r="U1306" s="40"/>
      <c r="V1306" s="40"/>
      <c r="W1306" s="40"/>
      <c r="X1306" s="40"/>
      <c r="Y1306" s="40"/>
      <c r="Z1306" s="40"/>
      <c r="AA1306" s="40"/>
    </row>
    <row r="1307" ht="31.5" customHeight="1">
      <c r="A1307" s="40"/>
      <c r="B1307" s="44"/>
      <c r="C1307" s="44"/>
      <c r="D1307" s="44"/>
      <c r="E1307" s="44"/>
      <c r="F1307" s="45"/>
      <c r="G1307" s="49"/>
      <c r="H1307" s="49"/>
      <c r="I1307" s="47" t="str">
        <f t="shared" si="1"/>
        <v/>
      </c>
      <c r="J1307" s="47" t="str">
        <f>IF(E1307='Hoja de Datos'!$C$7,-(G1307),"")</f>
        <v/>
      </c>
      <c r="K1307" s="48" t="str">
        <f>IF(E1307='Hoja de Datos'!$C$7,"", IF(G1307="","", -G1307))
</f>
        <v/>
      </c>
      <c r="L1307" s="44"/>
      <c r="M1307" s="40"/>
      <c r="N1307" s="40"/>
      <c r="O1307" s="40"/>
      <c r="P1307" s="40"/>
      <c r="Q1307" s="40"/>
      <c r="R1307" s="40"/>
      <c r="S1307" s="40"/>
      <c r="T1307" s="40"/>
      <c r="U1307" s="40"/>
      <c r="V1307" s="40"/>
      <c r="W1307" s="40"/>
      <c r="X1307" s="40"/>
      <c r="Y1307" s="40"/>
      <c r="Z1307" s="40"/>
      <c r="AA1307" s="40"/>
    </row>
    <row r="1308" ht="31.5" customHeight="1">
      <c r="A1308" s="40"/>
      <c r="B1308" s="44"/>
      <c r="C1308" s="44"/>
      <c r="D1308" s="44"/>
      <c r="E1308" s="44"/>
      <c r="F1308" s="45"/>
      <c r="G1308" s="49"/>
      <c r="H1308" s="49"/>
      <c r="I1308" s="47" t="str">
        <f t="shared" si="1"/>
        <v/>
      </c>
      <c r="J1308" s="47" t="str">
        <f>IF(E1308='Hoja de Datos'!$C$7,-(G1308),"")</f>
        <v/>
      </c>
      <c r="K1308" s="48" t="str">
        <f>IF(E1308='Hoja de Datos'!$C$7,"", IF(G1308="","", -G1308))
</f>
        <v/>
      </c>
      <c r="L1308" s="44"/>
      <c r="M1308" s="40"/>
      <c r="N1308" s="40"/>
      <c r="O1308" s="40"/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0"/>
      <c r="AA1308" s="40"/>
    </row>
    <row r="1309" ht="31.5" customHeight="1">
      <c r="A1309" s="40"/>
      <c r="B1309" s="44"/>
      <c r="C1309" s="44"/>
      <c r="D1309" s="44"/>
      <c r="E1309" s="44"/>
      <c r="F1309" s="45"/>
      <c r="G1309" s="49"/>
      <c r="H1309" s="49"/>
      <c r="I1309" s="47" t="str">
        <f t="shared" si="1"/>
        <v/>
      </c>
      <c r="J1309" s="47" t="str">
        <f>IF(E1309='Hoja de Datos'!$C$7,-(G1309),"")</f>
        <v/>
      </c>
      <c r="K1309" s="48" t="str">
        <f>IF(E1309='Hoja de Datos'!$C$7,"", IF(G1309="","", -G1309))
</f>
        <v/>
      </c>
      <c r="L1309" s="44"/>
      <c r="M1309" s="40"/>
      <c r="N1309" s="40"/>
      <c r="O1309" s="40"/>
      <c r="P1309" s="40"/>
      <c r="Q1309" s="40"/>
      <c r="R1309" s="40"/>
      <c r="S1309" s="40"/>
      <c r="T1309" s="40"/>
      <c r="U1309" s="40"/>
      <c r="V1309" s="40"/>
      <c r="W1309" s="40"/>
      <c r="X1309" s="40"/>
      <c r="Y1309" s="40"/>
      <c r="Z1309" s="40"/>
      <c r="AA1309" s="40"/>
    </row>
    <row r="1310" ht="31.5" customHeight="1">
      <c r="A1310" s="40"/>
      <c r="B1310" s="44"/>
      <c r="C1310" s="44"/>
      <c r="D1310" s="44"/>
      <c r="E1310" s="44"/>
      <c r="F1310" s="45"/>
      <c r="G1310" s="49"/>
      <c r="H1310" s="49"/>
      <c r="I1310" s="47" t="str">
        <f t="shared" si="1"/>
        <v/>
      </c>
      <c r="J1310" s="47" t="str">
        <f>IF(E1310='Hoja de Datos'!$C$7,-(G1310),"")</f>
        <v/>
      </c>
      <c r="K1310" s="48" t="str">
        <f>IF(E1310='Hoja de Datos'!$C$7,"", IF(G1310="","", -G1310))
</f>
        <v/>
      </c>
      <c r="L1310" s="44"/>
      <c r="M1310" s="40"/>
      <c r="N1310" s="40"/>
      <c r="O1310" s="40"/>
      <c r="P1310" s="40"/>
      <c r="Q1310" s="40"/>
      <c r="R1310" s="40"/>
      <c r="S1310" s="40"/>
      <c r="T1310" s="40"/>
      <c r="U1310" s="40"/>
      <c r="V1310" s="40"/>
      <c r="W1310" s="40"/>
      <c r="X1310" s="40"/>
      <c r="Y1310" s="40"/>
      <c r="Z1310" s="40"/>
      <c r="AA1310" s="40"/>
    </row>
    <row r="1311" ht="31.5" customHeight="1">
      <c r="A1311" s="40"/>
      <c r="B1311" s="44"/>
      <c r="C1311" s="44"/>
      <c r="D1311" s="44"/>
      <c r="E1311" s="44"/>
      <c r="F1311" s="45"/>
      <c r="G1311" s="49"/>
      <c r="H1311" s="49"/>
      <c r="I1311" s="47" t="str">
        <f t="shared" si="1"/>
        <v/>
      </c>
      <c r="J1311" s="47" t="str">
        <f>IF(E1311='Hoja de Datos'!$C$7,-(G1311),"")</f>
        <v/>
      </c>
      <c r="K1311" s="48" t="str">
        <f>IF(E1311='Hoja de Datos'!$C$7,"", IF(G1311="","", -G1311))
</f>
        <v/>
      </c>
      <c r="L1311" s="44"/>
      <c r="M1311" s="40"/>
      <c r="N1311" s="40"/>
      <c r="O1311" s="40"/>
      <c r="P1311" s="40"/>
      <c r="Q1311" s="40"/>
      <c r="R1311" s="40"/>
      <c r="S1311" s="40"/>
      <c r="T1311" s="40"/>
      <c r="U1311" s="40"/>
      <c r="V1311" s="40"/>
      <c r="W1311" s="40"/>
      <c r="X1311" s="40"/>
      <c r="Y1311" s="40"/>
      <c r="Z1311" s="40"/>
      <c r="AA1311" s="40"/>
    </row>
    <row r="1312" ht="31.5" customHeight="1">
      <c r="A1312" s="40"/>
      <c r="B1312" s="44"/>
      <c r="C1312" s="44"/>
      <c r="D1312" s="44"/>
      <c r="E1312" s="44"/>
      <c r="F1312" s="45"/>
      <c r="G1312" s="49"/>
      <c r="H1312" s="49"/>
      <c r="I1312" s="47" t="str">
        <f t="shared" si="1"/>
        <v/>
      </c>
      <c r="J1312" s="47" t="str">
        <f>IF(E1312='Hoja de Datos'!$C$7,-(G1312),"")</f>
        <v/>
      </c>
      <c r="K1312" s="48" t="str">
        <f>IF(E1312='Hoja de Datos'!$C$7,"", IF(G1312="","", -G1312))
</f>
        <v/>
      </c>
      <c r="L1312" s="44"/>
      <c r="M1312" s="40"/>
      <c r="N1312" s="40"/>
      <c r="O1312" s="40"/>
      <c r="P1312" s="40"/>
      <c r="Q1312" s="40"/>
      <c r="R1312" s="40"/>
      <c r="S1312" s="40"/>
      <c r="T1312" s="40"/>
      <c r="U1312" s="40"/>
      <c r="V1312" s="40"/>
      <c r="W1312" s="40"/>
      <c r="X1312" s="40"/>
      <c r="Y1312" s="40"/>
      <c r="Z1312" s="40"/>
      <c r="AA1312" s="40"/>
    </row>
    <row r="1313" ht="31.5" customHeight="1">
      <c r="A1313" s="40"/>
      <c r="B1313" s="44"/>
      <c r="C1313" s="44"/>
      <c r="D1313" s="44"/>
      <c r="E1313" s="44"/>
      <c r="F1313" s="45"/>
      <c r="G1313" s="49"/>
      <c r="H1313" s="49"/>
      <c r="I1313" s="47" t="str">
        <f t="shared" si="1"/>
        <v/>
      </c>
      <c r="J1313" s="47" t="str">
        <f>IF(E1313='Hoja de Datos'!$C$7,-(G1313),"")</f>
        <v/>
      </c>
      <c r="K1313" s="48" t="str">
        <f>IF(E1313='Hoja de Datos'!$C$7,"", IF(G1313="","", -G1313))
</f>
        <v/>
      </c>
      <c r="L1313" s="44"/>
      <c r="M1313" s="40"/>
      <c r="N1313" s="40"/>
      <c r="O1313" s="40"/>
      <c r="P1313" s="40"/>
      <c r="Q1313" s="40"/>
      <c r="R1313" s="40"/>
      <c r="S1313" s="40"/>
      <c r="T1313" s="40"/>
      <c r="U1313" s="40"/>
      <c r="V1313" s="40"/>
      <c r="W1313" s="40"/>
      <c r="X1313" s="40"/>
      <c r="Y1313" s="40"/>
      <c r="Z1313" s="40"/>
      <c r="AA1313" s="40"/>
    </row>
    <row r="1314" ht="31.5" customHeight="1">
      <c r="A1314" s="40"/>
      <c r="B1314" s="44"/>
      <c r="C1314" s="44"/>
      <c r="D1314" s="44"/>
      <c r="E1314" s="44"/>
      <c r="F1314" s="45"/>
      <c r="G1314" s="49"/>
      <c r="H1314" s="49"/>
      <c r="I1314" s="47" t="str">
        <f t="shared" si="1"/>
        <v/>
      </c>
      <c r="J1314" s="47" t="str">
        <f>IF(E1314='Hoja de Datos'!$C$7,-(G1314),"")</f>
        <v/>
      </c>
      <c r="K1314" s="48" t="str">
        <f>IF(E1314='Hoja de Datos'!$C$7,"", IF(G1314="","", -G1314))
</f>
        <v/>
      </c>
      <c r="L1314" s="44"/>
      <c r="M1314" s="40"/>
      <c r="N1314" s="40"/>
      <c r="O1314" s="40"/>
      <c r="P1314" s="40"/>
      <c r="Q1314" s="40"/>
      <c r="R1314" s="40"/>
      <c r="S1314" s="40"/>
      <c r="T1314" s="40"/>
      <c r="U1314" s="40"/>
      <c r="V1314" s="40"/>
      <c r="W1314" s="40"/>
      <c r="X1314" s="40"/>
      <c r="Y1314" s="40"/>
      <c r="Z1314" s="40"/>
      <c r="AA1314" s="40"/>
    </row>
    <row r="1315" ht="31.5" customHeight="1">
      <c r="A1315" s="40"/>
      <c r="B1315" s="44"/>
      <c r="C1315" s="44"/>
      <c r="D1315" s="44"/>
      <c r="E1315" s="44"/>
      <c r="F1315" s="45"/>
      <c r="G1315" s="49"/>
      <c r="H1315" s="49"/>
      <c r="I1315" s="47" t="str">
        <f t="shared" si="1"/>
        <v/>
      </c>
      <c r="J1315" s="47" t="str">
        <f>IF(E1315='Hoja de Datos'!$C$7,-(G1315),"")</f>
        <v/>
      </c>
      <c r="K1315" s="48" t="str">
        <f>IF(E1315='Hoja de Datos'!$C$7,"", IF(G1315="","", -G1315))
</f>
        <v/>
      </c>
      <c r="L1315" s="44"/>
      <c r="M1315" s="40"/>
      <c r="N1315" s="40"/>
      <c r="O1315" s="40"/>
      <c r="P1315" s="40"/>
      <c r="Q1315" s="40"/>
      <c r="R1315" s="40"/>
      <c r="S1315" s="40"/>
      <c r="T1315" s="40"/>
      <c r="U1315" s="40"/>
      <c r="V1315" s="40"/>
      <c r="W1315" s="40"/>
      <c r="X1315" s="40"/>
      <c r="Y1315" s="40"/>
      <c r="Z1315" s="40"/>
      <c r="AA1315" s="40"/>
    </row>
    <row r="1316" ht="31.5" customHeight="1">
      <c r="A1316" s="40"/>
      <c r="B1316" s="44"/>
      <c r="C1316" s="44"/>
      <c r="D1316" s="44"/>
      <c r="E1316" s="44"/>
      <c r="F1316" s="45"/>
      <c r="G1316" s="49"/>
      <c r="H1316" s="49"/>
      <c r="I1316" s="47" t="str">
        <f t="shared" si="1"/>
        <v/>
      </c>
      <c r="J1316" s="47" t="str">
        <f>IF(E1316='Hoja de Datos'!$C$7,-(G1316),"")</f>
        <v/>
      </c>
      <c r="K1316" s="48" t="str">
        <f>IF(E1316='Hoja de Datos'!$C$7,"", IF(G1316="","", -G1316))
</f>
        <v/>
      </c>
      <c r="L1316" s="44"/>
      <c r="M1316" s="40"/>
      <c r="N1316" s="40"/>
      <c r="O1316" s="40"/>
      <c r="P1316" s="40"/>
      <c r="Q1316" s="40"/>
      <c r="R1316" s="40"/>
      <c r="S1316" s="40"/>
      <c r="T1316" s="40"/>
      <c r="U1316" s="40"/>
      <c r="V1316" s="40"/>
      <c r="W1316" s="40"/>
      <c r="X1316" s="40"/>
      <c r="Y1316" s="40"/>
      <c r="Z1316" s="40"/>
      <c r="AA1316" s="40"/>
    </row>
    <row r="1317" ht="31.5" customHeight="1">
      <c r="A1317" s="40"/>
      <c r="B1317" s="44"/>
      <c r="C1317" s="44"/>
      <c r="D1317" s="44"/>
      <c r="E1317" s="44"/>
      <c r="F1317" s="45"/>
      <c r="G1317" s="49"/>
      <c r="H1317" s="49"/>
      <c r="I1317" s="47" t="str">
        <f t="shared" si="1"/>
        <v/>
      </c>
      <c r="J1317" s="47" t="str">
        <f>IF(E1317='Hoja de Datos'!$C$7,-(G1317),"")</f>
        <v/>
      </c>
      <c r="K1317" s="48" t="str">
        <f>IF(E1317='Hoja de Datos'!$C$7,"", IF(G1317="","", -G1317))
</f>
        <v/>
      </c>
      <c r="L1317" s="44"/>
      <c r="M1317" s="40"/>
      <c r="N1317" s="40"/>
      <c r="O1317" s="40"/>
      <c r="P1317" s="40"/>
      <c r="Q1317" s="40"/>
      <c r="R1317" s="40"/>
      <c r="S1317" s="40"/>
      <c r="T1317" s="40"/>
      <c r="U1317" s="40"/>
      <c r="V1317" s="40"/>
      <c r="W1317" s="40"/>
      <c r="X1317" s="40"/>
      <c r="Y1317" s="40"/>
      <c r="Z1317" s="40"/>
      <c r="AA1317" s="40"/>
    </row>
    <row r="1318" ht="31.5" customHeight="1">
      <c r="A1318" s="40"/>
      <c r="B1318" s="44"/>
      <c r="C1318" s="44"/>
      <c r="D1318" s="44"/>
      <c r="E1318" s="44"/>
      <c r="F1318" s="45"/>
      <c r="G1318" s="49"/>
      <c r="H1318" s="49"/>
      <c r="I1318" s="47" t="str">
        <f t="shared" si="1"/>
        <v/>
      </c>
      <c r="J1318" s="47" t="str">
        <f>IF(E1318='Hoja de Datos'!$C$7,-(G1318),"")</f>
        <v/>
      </c>
      <c r="K1318" s="48" t="str">
        <f>IF(E1318='Hoja de Datos'!$C$7,"", IF(G1318="","", -G1318))
</f>
        <v/>
      </c>
      <c r="L1318" s="44"/>
      <c r="M1318" s="40"/>
      <c r="N1318" s="40"/>
      <c r="O1318" s="40"/>
      <c r="P1318" s="40"/>
      <c r="Q1318" s="40"/>
      <c r="R1318" s="40"/>
      <c r="S1318" s="40"/>
      <c r="T1318" s="40"/>
      <c r="U1318" s="40"/>
      <c r="V1318" s="40"/>
      <c r="W1318" s="40"/>
      <c r="X1318" s="40"/>
      <c r="Y1318" s="40"/>
      <c r="Z1318" s="40"/>
      <c r="AA1318" s="40"/>
    </row>
    <row r="1319" ht="31.5" customHeight="1">
      <c r="A1319" s="40"/>
      <c r="B1319" s="44"/>
      <c r="C1319" s="44"/>
      <c r="D1319" s="44"/>
      <c r="E1319" s="44"/>
      <c r="F1319" s="45"/>
      <c r="G1319" s="49"/>
      <c r="H1319" s="49"/>
      <c r="I1319" s="47" t="str">
        <f t="shared" si="1"/>
        <v/>
      </c>
      <c r="J1319" s="47" t="str">
        <f>IF(E1319='Hoja de Datos'!$C$7,-(G1319),"")</f>
        <v/>
      </c>
      <c r="K1319" s="48" t="str">
        <f>IF(E1319='Hoja de Datos'!$C$7,"", IF(G1319="","", -G1319))
</f>
        <v/>
      </c>
      <c r="L1319" s="44"/>
      <c r="M1319" s="40"/>
      <c r="N1319" s="40"/>
      <c r="O1319" s="40"/>
      <c r="P1319" s="40"/>
      <c r="Q1319" s="40"/>
      <c r="R1319" s="40"/>
      <c r="S1319" s="40"/>
      <c r="T1319" s="40"/>
      <c r="U1319" s="40"/>
      <c r="V1319" s="40"/>
      <c r="W1319" s="40"/>
      <c r="X1319" s="40"/>
      <c r="Y1319" s="40"/>
      <c r="Z1319" s="40"/>
      <c r="AA1319" s="40"/>
    </row>
    <row r="1320" ht="31.5" customHeight="1">
      <c r="A1320" s="40"/>
      <c r="B1320" s="44"/>
      <c r="C1320" s="44"/>
      <c r="D1320" s="44"/>
      <c r="E1320" s="44"/>
      <c r="F1320" s="45"/>
      <c r="G1320" s="49"/>
      <c r="H1320" s="49"/>
      <c r="I1320" s="47" t="str">
        <f t="shared" si="1"/>
        <v/>
      </c>
      <c r="J1320" s="47" t="str">
        <f>IF(E1320='Hoja de Datos'!$C$7,-(G1320),"")</f>
        <v/>
      </c>
      <c r="K1320" s="48" t="str">
        <f>IF(E1320='Hoja de Datos'!$C$7,"", IF(G1320="","", -G1320))
</f>
        <v/>
      </c>
      <c r="L1320" s="44"/>
      <c r="M1320" s="40"/>
      <c r="N1320" s="40"/>
      <c r="O1320" s="40"/>
      <c r="P1320" s="40"/>
      <c r="Q1320" s="40"/>
      <c r="R1320" s="40"/>
      <c r="S1320" s="40"/>
      <c r="T1320" s="40"/>
      <c r="U1320" s="40"/>
      <c r="V1320" s="40"/>
      <c r="W1320" s="40"/>
      <c r="X1320" s="40"/>
      <c r="Y1320" s="40"/>
      <c r="Z1320" s="40"/>
      <c r="AA1320" s="40"/>
    </row>
    <row r="1321" ht="31.5" customHeight="1">
      <c r="A1321" s="40"/>
      <c r="B1321" s="44"/>
      <c r="C1321" s="44"/>
      <c r="D1321" s="44"/>
      <c r="E1321" s="44"/>
      <c r="F1321" s="45"/>
      <c r="G1321" s="49"/>
      <c r="H1321" s="49"/>
      <c r="I1321" s="47" t="str">
        <f t="shared" si="1"/>
        <v/>
      </c>
      <c r="J1321" s="47" t="str">
        <f>IF(E1321='Hoja de Datos'!$C$7,-(G1321),"")</f>
        <v/>
      </c>
      <c r="K1321" s="48" t="str">
        <f>IF(E1321='Hoja de Datos'!$C$7,"", IF(G1321="","", -G1321))
</f>
        <v/>
      </c>
      <c r="L1321" s="44"/>
      <c r="M1321" s="40"/>
      <c r="N1321" s="40"/>
      <c r="O1321" s="40"/>
      <c r="P1321" s="40"/>
      <c r="Q1321" s="40"/>
      <c r="R1321" s="40"/>
      <c r="S1321" s="40"/>
      <c r="T1321" s="40"/>
      <c r="U1321" s="40"/>
      <c r="V1321" s="40"/>
      <c r="W1321" s="40"/>
      <c r="X1321" s="40"/>
      <c r="Y1321" s="40"/>
      <c r="Z1321" s="40"/>
      <c r="AA1321" s="40"/>
    </row>
    <row r="1322" ht="31.5" customHeight="1">
      <c r="A1322" s="40"/>
      <c r="B1322" s="44"/>
      <c r="C1322" s="44"/>
      <c r="D1322" s="44"/>
      <c r="E1322" s="44"/>
      <c r="F1322" s="45"/>
      <c r="G1322" s="49"/>
      <c r="H1322" s="49"/>
      <c r="I1322" s="47" t="str">
        <f t="shared" si="1"/>
        <v/>
      </c>
      <c r="J1322" s="47" t="str">
        <f>IF(E1322='Hoja de Datos'!$C$7,-(G1322),"")</f>
        <v/>
      </c>
      <c r="K1322" s="48" t="str">
        <f>IF(E1322='Hoja de Datos'!$C$7,"", IF(G1322="","", -G1322))
</f>
        <v/>
      </c>
      <c r="L1322" s="44"/>
      <c r="M1322" s="40"/>
      <c r="N1322" s="40"/>
      <c r="O1322" s="40"/>
      <c r="P1322" s="40"/>
      <c r="Q1322" s="40"/>
      <c r="R1322" s="40"/>
      <c r="S1322" s="40"/>
      <c r="T1322" s="40"/>
      <c r="U1322" s="40"/>
      <c r="V1322" s="40"/>
      <c r="W1322" s="40"/>
      <c r="X1322" s="40"/>
      <c r="Y1322" s="40"/>
      <c r="Z1322" s="40"/>
      <c r="AA1322" s="40"/>
    </row>
    <row r="1323" ht="31.5" customHeight="1">
      <c r="A1323" s="40"/>
      <c r="B1323" s="44"/>
      <c r="C1323" s="44"/>
      <c r="D1323" s="44"/>
      <c r="E1323" s="44"/>
      <c r="F1323" s="45"/>
      <c r="G1323" s="49"/>
      <c r="H1323" s="49"/>
      <c r="I1323" s="47" t="str">
        <f t="shared" si="1"/>
        <v/>
      </c>
      <c r="J1323" s="47" t="str">
        <f>IF(E1323='Hoja de Datos'!$C$7,-(G1323),"")</f>
        <v/>
      </c>
      <c r="K1323" s="48" t="str">
        <f>IF(E1323='Hoja de Datos'!$C$7,"", IF(G1323="","", -G1323))
</f>
        <v/>
      </c>
      <c r="L1323" s="44"/>
      <c r="M1323" s="40"/>
      <c r="N1323" s="40"/>
      <c r="O1323" s="40"/>
      <c r="P1323" s="40"/>
      <c r="Q1323" s="40"/>
      <c r="R1323" s="40"/>
      <c r="S1323" s="40"/>
      <c r="T1323" s="40"/>
      <c r="U1323" s="40"/>
      <c r="V1323" s="40"/>
      <c r="W1323" s="40"/>
      <c r="X1323" s="40"/>
      <c r="Y1323" s="40"/>
      <c r="Z1323" s="40"/>
      <c r="AA1323" s="40"/>
    </row>
    <row r="1324" ht="31.5" customHeight="1">
      <c r="A1324" s="40"/>
      <c r="B1324" s="44"/>
      <c r="C1324" s="44"/>
      <c r="D1324" s="44"/>
      <c r="E1324" s="44"/>
      <c r="F1324" s="45"/>
      <c r="G1324" s="49"/>
      <c r="H1324" s="49"/>
      <c r="I1324" s="47" t="str">
        <f t="shared" si="1"/>
        <v/>
      </c>
      <c r="J1324" s="47" t="str">
        <f>IF(E1324='Hoja de Datos'!$C$7,-(G1324),"")</f>
        <v/>
      </c>
      <c r="K1324" s="48" t="str">
        <f>IF(E1324='Hoja de Datos'!$C$7,"", IF(G1324="","", -G1324))
</f>
        <v/>
      </c>
      <c r="L1324" s="44"/>
      <c r="M1324" s="40"/>
      <c r="N1324" s="40"/>
      <c r="O1324" s="40"/>
      <c r="P1324" s="40"/>
      <c r="Q1324" s="40"/>
      <c r="R1324" s="40"/>
      <c r="S1324" s="40"/>
      <c r="T1324" s="40"/>
      <c r="U1324" s="40"/>
      <c r="V1324" s="40"/>
      <c r="W1324" s="40"/>
      <c r="X1324" s="40"/>
      <c r="Y1324" s="40"/>
      <c r="Z1324" s="40"/>
      <c r="AA1324" s="40"/>
    </row>
    <row r="1325" ht="31.5" customHeight="1">
      <c r="A1325" s="40"/>
      <c r="B1325" s="44"/>
      <c r="C1325" s="44"/>
      <c r="D1325" s="44"/>
      <c r="E1325" s="44"/>
      <c r="F1325" s="45"/>
      <c r="G1325" s="49"/>
      <c r="H1325" s="49"/>
      <c r="I1325" s="47" t="str">
        <f t="shared" si="1"/>
        <v/>
      </c>
      <c r="J1325" s="47" t="str">
        <f>IF(E1325='Hoja de Datos'!$C$7,-(G1325),"")</f>
        <v/>
      </c>
      <c r="K1325" s="48" t="str">
        <f>IF(E1325='Hoja de Datos'!$C$7,"", IF(G1325="","", -G1325))
</f>
        <v/>
      </c>
      <c r="L1325" s="44"/>
      <c r="M1325" s="40"/>
      <c r="N1325" s="40"/>
      <c r="O1325" s="40"/>
      <c r="P1325" s="40"/>
      <c r="Q1325" s="40"/>
      <c r="R1325" s="40"/>
      <c r="S1325" s="40"/>
      <c r="T1325" s="40"/>
      <c r="U1325" s="40"/>
      <c r="V1325" s="40"/>
      <c r="W1325" s="40"/>
      <c r="X1325" s="40"/>
      <c r="Y1325" s="40"/>
      <c r="Z1325" s="40"/>
      <c r="AA1325" s="40"/>
    </row>
    <row r="1326" ht="31.5" customHeight="1">
      <c r="A1326" s="40"/>
      <c r="B1326" s="44"/>
      <c r="C1326" s="44"/>
      <c r="D1326" s="44"/>
      <c r="E1326" s="44"/>
      <c r="F1326" s="45"/>
      <c r="G1326" s="49"/>
      <c r="H1326" s="49"/>
      <c r="I1326" s="47" t="str">
        <f t="shared" si="1"/>
        <v/>
      </c>
      <c r="J1326" s="47" t="str">
        <f>IF(E1326='Hoja de Datos'!$C$7,-(G1326),"")</f>
        <v/>
      </c>
      <c r="K1326" s="48" t="str">
        <f>IF(E1326='Hoja de Datos'!$C$7,"", IF(G1326="","", -G1326))
</f>
        <v/>
      </c>
      <c r="L1326" s="44"/>
      <c r="M1326" s="40"/>
      <c r="N1326" s="40"/>
      <c r="O1326" s="40"/>
      <c r="P1326" s="40"/>
      <c r="Q1326" s="40"/>
      <c r="R1326" s="40"/>
      <c r="S1326" s="40"/>
      <c r="T1326" s="40"/>
      <c r="U1326" s="40"/>
      <c r="V1326" s="40"/>
      <c r="W1326" s="40"/>
      <c r="X1326" s="40"/>
      <c r="Y1326" s="40"/>
      <c r="Z1326" s="40"/>
      <c r="AA1326" s="40"/>
    </row>
    <row r="1327" ht="31.5" customHeight="1">
      <c r="A1327" s="40"/>
      <c r="B1327" s="44"/>
      <c r="C1327" s="44"/>
      <c r="D1327" s="44"/>
      <c r="E1327" s="44"/>
      <c r="F1327" s="45"/>
      <c r="G1327" s="49"/>
      <c r="H1327" s="49"/>
      <c r="I1327" s="47" t="str">
        <f t="shared" si="1"/>
        <v/>
      </c>
      <c r="J1327" s="47" t="str">
        <f>IF(E1327='Hoja de Datos'!$C$7,-(G1327),"")</f>
        <v/>
      </c>
      <c r="K1327" s="48" t="str">
        <f>IF(E1327='Hoja de Datos'!$C$7,"", IF(G1327="","", -G1327))
</f>
        <v/>
      </c>
      <c r="L1327" s="44"/>
      <c r="M1327" s="40"/>
      <c r="N1327" s="40"/>
      <c r="O1327" s="40"/>
      <c r="P1327" s="40"/>
      <c r="Q1327" s="40"/>
      <c r="R1327" s="40"/>
      <c r="S1327" s="40"/>
      <c r="T1327" s="40"/>
      <c r="U1327" s="40"/>
      <c r="V1327" s="40"/>
      <c r="W1327" s="40"/>
      <c r="X1327" s="40"/>
      <c r="Y1327" s="40"/>
      <c r="Z1327" s="40"/>
      <c r="AA1327" s="40"/>
    </row>
    <row r="1328" ht="31.5" customHeight="1">
      <c r="A1328" s="40"/>
      <c r="B1328" s="44"/>
      <c r="C1328" s="44"/>
      <c r="D1328" s="44"/>
      <c r="E1328" s="44"/>
      <c r="F1328" s="45"/>
      <c r="G1328" s="49"/>
      <c r="H1328" s="49"/>
      <c r="I1328" s="47" t="str">
        <f t="shared" si="1"/>
        <v/>
      </c>
      <c r="J1328" s="47" t="str">
        <f>IF(E1328='Hoja de Datos'!$C$7,-(G1328),"")</f>
        <v/>
      </c>
      <c r="K1328" s="48" t="str">
        <f>IF(E1328='Hoja de Datos'!$C$7,"", IF(G1328="","", -G1328))
</f>
        <v/>
      </c>
      <c r="L1328" s="44"/>
      <c r="M1328" s="40"/>
      <c r="N1328" s="40"/>
      <c r="O1328" s="40"/>
      <c r="P1328" s="40"/>
      <c r="Q1328" s="40"/>
      <c r="R1328" s="40"/>
      <c r="S1328" s="40"/>
      <c r="T1328" s="40"/>
      <c r="U1328" s="40"/>
      <c r="V1328" s="40"/>
      <c r="W1328" s="40"/>
      <c r="X1328" s="40"/>
      <c r="Y1328" s="40"/>
      <c r="Z1328" s="40"/>
      <c r="AA1328" s="40"/>
    </row>
    <row r="1329" ht="31.5" customHeight="1">
      <c r="A1329" s="40"/>
      <c r="B1329" s="44"/>
      <c r="C1329" s="44"/>
      <c r="D1329" s="44"/>
      <c r="E1329" s="44"/>
      <c r="F1329" s="45"/>
      <c r="G1329" s="49"/>
      <c r="H1329" s="49"/>
      <c r="I1329" s="47" t="str">
        <f t="shared" si="1"/>
        <v/>
      </c>
      <c r="J1329" s="47" t="str">
        <f>IF(E1329='Hoja de Datos'!$C$7,-(G1329),"")</f>
        <v/>
      </c>
      <c r="K1329" s="48" t="str">
        <f>IF(E1329='Hoja de Datos'!$C$7,"", IF(G1329="","", -G1329))
</f>
        <v/>
      </c>
      <c r="L1329" s="44"/>
      <c r="M1329" s="40"/>
      <c r="N1329" s="40"/>
      <c r="O1329" s="40"/>
      <c r="P1329" s="40"/>
      <c r="Q1329" s="40"/>
      <c r="R1329" s="40"/>
      <c r="S1329" s="40"/>
      <c r="T1329" s="40"/>
      <c r="U1329" s="40"/>
      <c r="V1329" s="40"/>
      <c r="W1329" s="40"/>
      <c r="X1329" s="40"/>
      <c r="Y1329" s="40"/>
      <c r="Z1329" s="40"/>
      <c r="AA1329" s="40"/>
    </row>
    <row r="1330" ht="31.5" customHeight="1">
      <c r="A1330" s="40"/>
      <c r="B1330" s="44"/>
      <c r="C1330" s="44"/>
      <c r="D1330" s="44"/>
      <c r="E1330" s="44"/>
      <c r="F1330" s="45"/>
      <c r="G1330" s="49"/>
      <c r="H1330" s="49"/>
      <c r="I1330" s="47" t="str">
        <f t="shared" si="1"/>
        <v/>
      </c>
      <c r="J1330" s="47" t="str">
        <f>IF(E1330='Hoja de Datos'!$C$7,-(G1330),"")</f>
        <v/>
      </c>
      <c r="K1330" s="48" t="str">
        <f>IF(E1330='Hoja de Datos'!$C$7,"", IF(G1330="","", -G1330))
</f>
        <v/>
      </c>
      <c r="L1330" s="44"/>
      <c r="M1330" s="40"/>
      <c r="N1330" s="40"/>
      <c r="O1330" s="40"/>
      <c r="P1330" s="40"/>
      <c r="Q1330" s="40"/>
      <c r="R1330" s="40"/>
      <c r="S1330" s="40"/>
      <c r="T1330" s="40"/>
      <c r="U1330" s="40"/>
      <c r="V1330" s="40"/>
      <c r="W1330" s="40"/>
      <c r="X1330" s="40"/>
      <c r="Y1330" s="40"/>
      <c r="Z1330" s="40"/>
      <c r="AA1330" s="40"/>
    </row>
    <row r="1331" ht="31.5" customHeight="1">
      <c r="A1331" s="40"/>
      <c r="B1331" s="44"/>
      <c r="C1331" s="44"/>
      <c r="D1331" s="44"/>
      <c r="E1331" s="44"/>
      <c r="F1331" s="45"/>
      <c r="G1331" s="49"/>
      <c r="H1331" s="49"/>
      <c r="I1331" s="47" t="str">
        <f t="shared" si="1"/>
        <v/>
      </c>
      <c r="J1331" s="47" t="str">
        <f>IF(E1331='Hoja de Datos'!$C$7,-(G1331),"")</f>
        <v/>
      </c>
      <c r="K1331" s="48" t="str">
        <f>IF(E1331='Hoja de Datos'!$C$7,"", IF(G1331="","", -G1331))
</f>
        <v/>
      </c>
      <c r="L1331" s="44"/>
      <c r="M1331" s="40"/>
      <c r="N1331" s="40"/>
      <c r="O1331" s="40"/>
      <c r="P1331" s="40"/>
      <c r="Q1331" s="40"/>
      <c r="R1331" s="40"/>
      <c r="S1331" s="40"/>
      <c r="T1331" s="40"/>
      <c r="U1331" s="40"/>
      <c r="V1331" s="40"/>
      <c r="W1331" s="40"/>
      <c r="X1331" s="40"/>
      <c r="Y1331" s="40"/>
      <c r="Z1331" s="40"/>
      <c r="AA1331" s="40"/>
    </row>
    <row r="1332" ht="31.5" customHeight="1">
      <c r="A1332" s="40"/>
      <c r="B1332" s="44"/>
      <c r="C1332" s="44"/>
      <c r="D1332" s="44"/>
      <c r="E1332" s="44"/>
      <c r="F1332" s="45"/>
      <c r="G1332" s="49"/>
      <c r="H1332" s="49"/>
      <c r="I1332" s="47" t="str">
        <f t="shared" si="1"/>
        <v/>
      </c>
      <c r="J1332" s="47" t="str">
        <f>IF(E1332='Hoja de Datos'!$C$7,-(G1332),"")</f>
        <v/>
      </c>
      <c r="K1332" s="48" t="str">
        <f>IF(E1332='Hoja de Datos'!$C$7,"", IF(G1332="","", -G1332))
</f>
        <v/>
      </c>
      <c r="L1332" s="44"/>
      <c r="M1332" s="40"/>
      <c r="N1332" s="40"/>
      <c r="O1332" s="40"/>
      <c r="P1332" s="40"/>
      <c r="Q1332" s="40"/>
      <c r="R1332" s="40"/>
      <c r="S1332" s="40"/>
      <c r="T1332" s="40"/>
      <c r="U1332" s="40"/>
      <c r="V1332" s="40"/>
      <c r="W1332" s="40"/>
      <c r="X1332" s="40"/>
      <c r="Y1332" s="40"/>
      <c r="Z1332" s="40"/>
      <c r="AA1332" s="40"/>
    </row>
    <row r="1333" ht="31.5" customHeight="1">
      <c r="A1333" s="40"/>
      <c r="B1333" s="44"/>
      <c r="C1333" s="44"/>
      <c r="D1333" s="44"/>
      <c r="E1333" s="44"/>
      <c r="F1333" s="45"/>
      <c r="G1333" s="49"/>
      <c r="H1333" s="49"/>
      <c r="I1333" s="47" t="str">
        <f t="shared" si="1"/>
        <v/>
      </c>
      <c r="J1333" s="47" t="str">
        <f>IF(E1333='Hoja de Datos'!$C$7,-(G1333),"")</f>
        <v/>
      </c>
      <c r="K1333" s="48" t="str">
        <f>IF(E1333='Hoja de Datos'!$C$7,"", IF(G1333="","", -G1333))
</f>
        <v/>
      </c>
      <c r="L1333" s="44"/>
      <c r="M1333" s="40"/>
      <c r="N1333" s="40"/>
      <c r="O1333" s="40"/>
      <c r="P1333" s="40"/>
      <c r="Q1333" s="40"/>
      <c r="R1333" s="40"/>
      <c r="S1333" s="40"/>
      <c r="T1333" s="40"/>
      <c r="U1333" s="40"/>
      <c r="V1333" s="40"/>
      <c r="W1333" s="40"/>
      <c r="X1333" s="40"/>
      <c r="Y1333" s="40"/>
      <c r="Z1333" s="40"/>
      <c r="AA1333" s="40"/>
    </row>
    <row r="1334" ht="31.5" customHeight="1">
      <c r="A1334" s="40"/>
      <c r="B1334" s="44"/>
      <c r="C1334" s="44"/>
      <c r="D1334" s="44"/>
      <c r="E1334" s="44"/>
      <c r="F1334" s="45"/>
      <c r="G1334" s="49"/>
      <c r="H1334" s="49"/>
      <c r="I1334" s="47" t="str">
        <f t="shared" si="1"/>
        <v/>
      </c>
      <c r="J1334" s="47" t="str">
        <f>IF(E1334='Hoja de Datos'!$C$7,-(G1334),"")</f>
        <v/>
      </c>
      <c r="K1334" s="48" t="str">
        <f>IF(E1334='Hoja de Datos'!$C$7,"", IF(G1334="","", -G1334))
</f>
        <v/>
      </c>
      <c r="L1334" s="44"/>
      <c r="M1334" s="40"/>
      <c r="N1334" s="40"/>
      <c r="O1334" s="40"/>
      <c r="P1334" s="40"/>
      <c r="Q1334" s="40"/>
      <c r="R1334" s="40"/>
      <c r="S1334" s="40"/>
      <c r="T1334" s="40"/>
      <c r="U1334" s="40"/>
      <c r="V1334" s="40"/>
      <c r="W1334" s="40"/>
      <c r="X1334" s="40"/>
      <c r="Y1334" s="40"/>
      <c r="Z1334" s="40"/>
      <c r="AA1334" s="40"/>
    </row>
    <row r="1335" ht="31.5" customHeight="1">
      <c r="A1335" s="40"/>
      <c r="B1335" s="44"/>
      <c r="C1335" s="44"/>
      <c r="D1335" s="44"/>
      <c r="E1335" s="44"/>
      <c r="F1335" s="45"/>
      <c r="G1335" s="49"/>
      <c r="H1335" s="49"/>
      <c r="I1335" s="47" t="str">
        <f t="shared" si="1"/>
        <v/>
      </c>
      <c r="J1335" s="47" t="str">
        <f>IF(E1335='Hoja de Datos'!$C$7,-(G1335),"")</f>
        <v/>
      </c>
      <c r="K1335" s="48" t="str">
        <f>IF(E1335='Hoja de Datos'!$C$7,"", IF(G1335="","", -G1335))
</f>
        <v/>
      </c>
      <c r="L1335" s="44"/>
      <c r="M1335" s="40"/>
      <c r="N1335" s="40"/>
      <c r="O1335" s="40"/>
      <c r="P1335" s="40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  <c r="AA1335" s="40"/>
    </row>
    <row r="1336" ht="31.5" customHeight="1">
      <c r="A1336" s="40"/>
      <c r="B1336" s="44"/>
      <c r="C1336" s="44"/>
      <c r="D1336" s="44"/>
      <c r="E1336" s="44"/>
      <c r="F1336" s="45"/>
      <c r="G1336" s="49"/>
      <c r="H1336" s="49"/>
      <c r="I1336" s="47" t="str">
        <f t="shared" si="1"/>
        <v/>
      </c>
      <c r="J1336" s="47" t="str">
        <f>IF(E1336='Hoja de Datos'!$C$7,-(G1336),"")</f>
        <v/>
      </c>
      <c r="K1336" s="48" t="str">
        <f>IF(E1336='Hoja de Datos'!$C$7,"", IF(G1336="","", -G1336))
</f>
        <v/>
      </c>
      <c r="L1336" s="44"/>
      <c r="M1336" s="40"/>
      <c r="N1336" s="40"/>
      <c r="O1336" s="40"/>
      <c r="P1336" s="40"/>
      <c r="Q1336" s="40"/>
      <c r="R1336" s="40"/>
      <c r="S1336" s="40"/>
      <c r="T1336" s="40"/>
      <c r="U1336" s="40"/>
      <c r="V1336" s="40"/>
      <c r="W1336" s="40"/>
      <c r="X1336" s="40"/>
      <c r="Y1336" s="40"/>
      <c r="Z1336" s="40"/>
      <c r="AA1336" s="40"/>
    </row>
    <row r="1337" ht="31.5" customHeight="1">
      <c r="A1337" s="40"/>
      <c r="B1337" s="44"/>
      <c r="C1337" s="44"/>
      <c r="D1337" s="44"/>
      <c r="E1337" s="44"/>
      <c r="F1337" s="45"/>
      <c r="G1337" s="49"/>
      <c r="H1337" s="49"/>
      <c r="I1337" s="47" t="str">
        <f t="shared" si="1"/>
        <v/>
      </c>
      <c r="J1337" s="47" t="str">
        <f>IF(E1337='Hoja de Datos'!$C$7,-(G1337),"")</f>
        <v/>
      </c>
      <c r="K1337" s="48" t="str">
        <f>IF(E1337='Hoja de Datos'!$C$7,"", IF(G1337="","", -G1337))
</f>
        <v/>
      </c>
      <c r="L1337" s="44"/>
      <c r="M1337" s="40"/>
      <c r="N1337" s="40"/>
      <c r="O1337" s="40"/>
      <c r="P1337" s="40"/>
      <c r="Q1337" s="40"/>
      <c r="R1337" s="40"/>
      <c r="S1337" s="40"/>
      <c r="T1337" s="40"/>
      <c r="U1337" s="40"/>
      <c r="V1337" s="40"/>
      <c r="W1337" s="40"/>
      <c r="X1337" s="40"/>
      <c r="Y1337" s="40"/>
      <c r="Z1337" s="40"/>
      <c r="AA1337" s="40"/>
    </row>
    <row r="1338" ht="31.5" customHeight="1">
      <c r="A1338" s="40"/>
      <c r="B1338" s="44"/>
      <c r="C1338" s="44"/>
      <c r="D1338" s="44"/>
      <c r="E1338" s="44"/>
      <c r="F1338" s="45"/>
      <c r="G1338" s="49"/>
      <c r="H1338" s="49"/>
      <c r="I1338" s="47" t="str">
        <f t="shared" si="1"/>
        <v/>
      </c>
      <c r="J1338" s="47" t="str">
        <f>IF(E1338='Hoja de Datos'!$C$7,-(G1338),"")</f>
        <v/>
      </c>
      <c r="K1338" s="48" t="str">
        <f>IF(E1338='Hoja de Datos'!$C$7,"", IF(G1338="","", -G1338))
</f>
        <v/>
      </c>
      <c r="L1338" s="44"/>
      <c r="M1338" s="40"/>
      <c r="N1338" s="40"/>
      <c r="O1338" s="40"/>
      <c r="P1338" s="40"/>
      <c r="Q1338" s="40"/>
      <c r="R1338" s="40"/>
      <c r="S1338" s="40"/>
      <c r="T1338" s="40"/>
      <c r="U1338" s="40"/>
      <c r="V1338" s="40"/>
      <c r="W1338" s="40"/>
      <c r="X1338" s="40"/>
      <c r="Y1338" s="40"/>
      <c r="Z1338" s="40"/>
      <c r="AA1338" s="40"/>
    </row>
    <row r="1339" ht="31.5" customHeight="1">
      <c r="A1339" s="40"/>
      <c r="B1339" s="44"/>
      <c r="C1339" s="44"/>
      <c r="D1339" s="44"/>
      <c r="E1339" s="44"/>
      <c r="F1339" s="45"/>
      <c r="G1339" s="49"/>
      <c r="H1339" s="49"/>
      <c r="I1339" s="47" t="str">
        <f t="shared" si="1"/>
        <v/>
      </c>
      <c r="J1339" s="47" t="str">
        <f>IF(E1339='Hoja de Datos'!$C$7,-(G1339),"")</f>
        <v/>
      </c>
      <c r="K1339" s="48" t="str">
        <f>IF(E1339='Hoja de Datos'!$C$7,"", IF(G1339="","", -G1339))
</f>
        <v/>
      </c>
      <c r="L1339" s="44"/>
      <c r="M1339" s="40"/>
      <c r="N1339" s="40"/>
      <c r="O1339" s="40"/>
      <c r="P1339" s="40"/>
      <c r="Q1339" s="40"/>
      <c r="R1339" s="40"/>
      <c r="S1339" s="40"/>
      <c r="T1339" s="40"/>
      <c r="U1339" s="40"/>
      <c r="V1339" s="40"/>
      <c r="W1339" s="40"/>
      <c r="X1339" s="40"/>
      <c r="Y1339" s="40"/>
      <c r="Z1339" s="40"/>
      <c r="AA1339" s="40"/>
    </row>
    <row r="1340" ht="31.5" customHeight="1">
      <c r="A1340" s="40"/>
      <c r="B1340" s="44"/>
      <c r="C1340" s="44"/>
      <c r="D1340" s="44"/>
      <c r="E1340" s="44"/>
      <c r="F1340" s="45"/>
      <c r="G1340" s="49"/>
      <c r="H1340" s="49"/>
      <c r="I1340" s="47" t="str">
        <f t="shared" si="1"/>
        <v/>
      </c>
      <c r="J1340" s="47" t="str">
        <f>IF(E1340='Hoja de Datos'!$C$7,-(G1340),"")</f>
        <v/>
      </c>
      <c r="K1340" s="48" t="str">
        <f>IF(E1340='Hoja de Datos'!$C$7,"", IF(G1340="","", -G1340))
</f>
        <v/>
      </c>
      <c r="L1340" s="44"/>
      <c r="M1340" s="40"/>
      <c r="N1340" s="40"/>
      <c r="O1340" s="40"/>
      <c r="P1340" s="40"/>
      <c r="Q1340" s="40"/>
      <c r="R1340" s="40"/>
      <c r="S1340" s="40"/>
      <c r="T1340" s="40"/>
      <c r="U1340" s="40"/>
      <c r="V1340" s="40"/>
      <c r="W1340" s="40"/>
      <c r="X1340" s="40"/>
      <c r="Y1340" s="40"/>
      <c r="Z1340" s="40"/>
      <c r="AA1340" s="40"/>
    </row>
    <row r="1341" ht="31.5" customHeight="1">
      <c r="A1341" s="40"/>
      <c r="B1341" s="44"/>
      <c r="C1341" s="44"/>
      <c r="D1341" s="44"/>
      <c r="E1341" s="44"/>
      <c r="F1341" s="45"/>
      <c r="G1341" s="49"/>
      <c r="H1341" s="49"/>
      <c r="I1341" s="47" t="str">
        <f t="shared" si="1"/>
        <v/>
      </c>
      <c r="J1341" s="47" t="str">
        <f>IF(E1341='Hoja de Datos'!$C$7,-(G1341),"")</f>
        <v/>
      </c>
      <c r="K1341" s="48" t="str">
        <f>IF(E1341='Hoja de Datos'!$C$7,"", IF(G1341="","", -G1341))
</f>
        <v/>
      </c>
      <c r="L1341" s="44"/>
      <c r="M1341" s="40"/>
      <c r="N1341" s="40"/>
      <c r="O1341" s="40"/>
      <c r="P1341" s="40"/>
      <c r="Q1341" s="40"/>
      <c r="R1341" s="40"/>
      <c r="S1341" s="40"/>
      <c r="T1341" s="40"/>
      <c r="U1341" s="40"/>
      <c r="V1341" s="40"/>
      <c r="W1341" s="40"/>
      <c r="X1341" s="40"/>
      <c r="Y1341" s="40"/>
      <c r="Z1341" s="40"/>
      <c r="AA1341" s="40"/>
    </row>
    <row r="1342" ht="31.5" customHeight="1">
      <c r="A1342" s="40"/>
      <c r="B1342" s="44"/>
      <c r="C1342" s="44"/>
      <c r="D1342" s="44"/>
      <c r="E1342" s="44"/>
      <c r="F1342" s="45"/>
      <c r="G1342" s="49"/>
      <c r="H1342" s="49"/>
      <c r="I1342" s="47" t="str">
        <f t="shared" si="1"/>
        <v/>
      </c>
      <c r="J1342" s="47" t="str">
        <f>IF(E1342='Hoja de Datos'!$C$7,-(G1342),"")</f>
        <v/>
      </c>
      <c r="K1342" s="48" t="str">
        <f>IF(E1342='Hoja de Datos'!$C$7,"", IF(G1342="","", -G1342))
</f>
        <v/>
      </c>
      <c r="L1342" s="44"/>
      <c r="M1342" s="40"/>
      <c r="N1342" s="40"/>
      <c r="O1342" s="40"/>
      <c r="P1342" s="40"/>
      <c r="Q1342" s="40"/>
      <c r="R1342" s="40"/>
      <c r="S1342" s="40"/>
      <c r="T1342" s="40"/>
      <c r="U1342" s="40"/>
      <c r="V1342" s="40"/>
      <c r="W1342" s="40"/>
      <c r="X1342" s="40"/>
      <c r="Y1342" s="40"/>
      <c r="Z1342" s="40"/>
      <c r="AA1342" s="40"/>
    </row>
    <row r="1343" ht="31.5" customHeight="1">
      <c r="A1343" s="40"/>
      <c r="B1343" s="44"/>
      <c r="C1343" s="44"/>
      <c r="D1343" s="44"/>
      <c r="E1343" s="44"/>
      <c r="F1343" s="45"/>
      <c r="G1343" s="49"/>
      <c r="H1343" s="49"/>
      <c r="I1343" s="47" t="str">
        <f t="shared" si="1"/>
        <v/>
      </c>
      <c r="J1343" s="47" t="str">
        <f>IF(E1343='Hoja de Datos'!$C$7,-(G1343),"")</f>
        <v/>
      </c>
      <c r="K1343" s="48" t="str">
        <f>IF(E1343='Hoja de Datos'!$C$7,"", IF(G1343="","", -G1343))
</f>
        <v/>
      </c>
      <c r="L1343" s="44"/>
      <c r="M1343" s="40"/>
      <c r="N1343" s="40"/>
      <c r="O1343" s="40"/>
      <c r="P1343" s="40"/>
      <c r="Q1343" s="40"/>
      <c r="R1343" s="40"/>
      <c r="S1343" s="40"/>
      <c r="T1343" s="40"/>
      <c r="U1343" s="40"/>
      <c r="V1343" s="40"/>
      <c r="W1343" s="40"/>
      <c r="X1343" s="40"/>
      <c r="Y1343" s="40"/>
      <c r="Z1343" s="40"/>
      <c r="AA1343" s="40"/>
    </row>
    <row r="1344" ht="31.5" customHeight="1">
      <c r="A1344" s="40"/>
      <c r="B1344" s="44"/>
      <c r="C1344" s="44"/>
      <c r="D1344" s="44"/>
      <c r="E1344" s="44"/>
      <c r="F1344" s="45"/>
      <c r="G1344" s="49"/>
      <c r="H1344" s="49"/>
      <c r="I1344" s="47" t="str">
        <f t="shared" si="1"/>
        <v/>
      </c>
      <c r="J1344" s="47" t="str">
        <f>IF(E1344='Hoja de Datos'!$C$7,-(G1344),"")</f>
        <v/>
      </c>
      <c r="K1344" s="48" t="str">
        <f>IF(E1344='Hoja de Datos'!$C$7,"", IF(G1344="","", -G1344))
</f>
        <v/>
      </c>
      <c r="L1344" s="44"/>
      <c r="M1344" s="40"/>
      <c r="N1344" s="40"/>
      <c r="O1344" s="40"/>
      <c r="P1344" s="40"/>
      <c r="Q1344" s="40"/>
      <c r="R1344" s="40"/>
      <c r="S1344" s="40"/>
      <c r="T1344" s="40"/>
      <c r="U1344" s="40"/>
      <c r="V1344" s="40"/>
      <c r="W1344" s="40"/>
      <c r="X1344" s="40"/>
      <c r="Y1344" s="40"/>
      <c r="Z1344" s="40"/>
      <c r="AA1344" s="40"/>
    </row>
    <row r="1345" ht="31.5" customHeight="1">
      <c r="A1345" s="40"/>
      <c r="B1345" s="44"/>
      <c r="C1345" s="44"/>
      <c r="D1345" s="44"/>
      <c r="E1345" s="44"/>
      <c r="F1345" s="45"/>
      <c r="G1345" s="49"/>
      <c r="H1345" s="49"/>
      <c r="I1345" s="47" t="str">
        <f t="shared" si="1"/>
        <v/>
      </c>
      <c r="J1345" s="47" t="str">
        <f>IF(E1345='Hoja de Datos'!$C$7,-(G1345),"")</f>
        <v/>
      </c>
      <c r="K1345" s="48" t="str">
        <f>IF(E1345='Hoja de Datos'!$C$7,"", IF(G1345="","", -G1345))
</f>
        <v/>
      </c>
      <c r="L1345" s="44"/>
      <c r="M1345" s="40"/>
      <c r="N1345" s="40"/>
      <c r="O1345" s="40"/>
      <c r="P1345" s="40"/>
      <c r="Q1345" s="40"/>
      <c r="R1345" s="40"/>
      <c r="S1345" s="40"/>
      <c r="T1345" s="40"/>
      <c r="U1345" s="40"/>
      <c r="V1345" s="40"/>
      <c r="W1345" s="40"/>
      <c r="X1345" s="40"/>
      <c r="Y1345" s="40"/>
      <c r="Z1345" s="40"/>
      <c r="AA1345" s="40"/>
    </row>
    <row r="1346" ht="31.5" customHeight="1">
      <c r="A1346" s="40"/>
      <c r="B1346" s="44"/>
      <c r="C1346" s="44"/>
      <c r="D1346" s="44"/>
      <c r="E1346" s="44"/>
      <c r="F1346" s="45"/>
      <c r="G1346" s="49"/>
      <c r="H1346" s="49"/>
      <c r="I1346" s="47" t="str">
        <f t="shared" si="1"/>
        <v/>
      </c>
      <c r="J1346" s="47" t="str">
        <f>IF(E1346='Hoja de Datos'!$C$7,-(G1346),"")</f>
        <v/>
      </c>
      <c r="K1346" s="48" t="str">
        <f>IF(E1346='Hoja de Datos'!$C$7,"", IF(G1346="","", -G1346))
</f>
        <v/>
      </c>
      <c r="L1346" s="44"/>
      <c r="M1346" s="40"/>
      <c r="N1346" s="40"/>
      <c r="O1346" s="40"/>
      <c r="P1346" s="40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  <c r="AA1346" s="40"/>
    </row>
    <row r="1347" ht="31.5" customHeight="1">
      <c r="A1347" s="40"/>
      <c r="B1347" s="44"/>
      <c r="C1347" s="44"/>
      <c r="D1347" s="44"/>
      <c r="E1347" s="44"/>
      <c r="F1347" s="45"/>
      <c r="G1347" s="49"/>
      <c r="H1347" s="49"/>
      <c r="I1347" s="47" t="str">
        <f t="shared" si="1"/>
        <v/>
      </c>
      <c r="J1347" s="47" t="str">
        <f>IF(E1347='Hoja de Datos'!$C$7,-(G1347),"")</f>
        <v/>
      </c>
      <c r="K1347" s="48" t="str">
        <f>IF(E1347='Hoja de Datos'!$C$7,"", IF(G1347="","", -G1347))
</f>
        <v/>
      </c>
      <c r="L1347" s="44"/>
      <c r="M1347" s="40"/>
      <c r="N1347" s="40"/>
      <c r="O1347" s="40"/>
      <c r="P1347" s="40"/>
      <c r="Q1347" s="40"/>
      <c r="R1347" s="40"/>
      <c r="S1347" s="40"/>
      <c r="T1347" s="40"/>
      <c r="U1347" s="40"/>
      <c r="V1347" s="40"/>
      <c r="W1347" s="40"/>
      <c r="X1347" s="40"/>
      <c r="Y1347" s="40"/>
      <c r="Z1347" s="40"/>
      <c r="AA1347" s="40"/>
    </row>
    <row r="1348" ht="31.5" customHeight="1">
      <c r="A1348" s="40"/>
      <c r="B1348" s="44"/>
      <c r="C1348" s="44"/>
      <c r="D1348" s="44"/>
      <c r="E1348" s="44"/>
      <c r="F1348" s="45"/>
      <c r="G1348" s="49"/>
      <c r="H1348" s="49"/>
      <c r="I1348" s="47" t="str">
        <f t="shared" si="1"/>
        <v/>
      </c>
      <c r="J1348" s="47" t="str">
        <f>IF(E1348='Hoja de Datos'!$C$7,-(G1348),"")</f>
        <v/>
      </c>
      <c r="K1348" s="48" t="str">
        <f>IF(E1348='Hoja de Datos'!$C$7,"", IF(G1348="","", -G1348))
</f>
        <v/>
      </c>
      <c r="L1348" s="44"/>
      <c r="M1348" s="40"/>
      <c r="N1348" s="40"/>
      <c r="O1348" s="40"/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0"/>
      <c r="AA1348" s="40"/>
    </row>
    <row r="1349" ht="31.5" customHeight="1">
      <c r="A1349" s="40"/>
      <c r="B1349" s="44"/>
      <c r="C1349" s="44"/>
      <c r="D1349" s="44"/>
      <c r="E1349" s="44"/>
      <c r="F1349" s="45"/>
      <c r="G1349" s="49"/>
      <c r="H1349" s="49"/>
      <c r="I1349" s="47" t="str">
        <f t="shared" si="1"/>
        <v/>
      </c>
      <c r="J1349" s="47" t="str">
        <f>IF(E1349='Hoja de Datos'!$C$7,-(G1349),"")</f>
        <v/>
      </c>
      <c r="K1349" s="48" t="str">
        <f>IF(E1349='Hoja de Datos'!$C$7,"", IF(G1349="","", -G1349))
</f>
        <v/>
      </c>
      <c r="L1349" s="44"/>
      <c r="M1349" s="40"/>
      <c r="N1349" s="40"/>
      <c r="O1349" s="40"/>
      <c r="P1349" s="40"/>
      <c r="Q1349" s="40"/>
      <c r="R1349" s="40"/>
      <c r="S1349" s="40"/>
      <c r="T1349" s="40"/>
      <c r="U1349" s="40"/>
      <c r="V1349" s="40"/>
      <c r="W1349" s="40"/>
      <c r="X1349" s="40"/>
      <c r="Y1349" s="40"/>
      <c r="Z1349" s="40"/>
      <c r="AA1349" s="40"/>
    </row>
    <row r="1350" ht="31.5" customHeight="1">
      <c r="A1350" s="40"/>
      <c r="B1350" s="44"/>
      <c r="C1350" s="44"/>
      <c r="D1350" s="44"/>
      <c r="E1350" s="44"/>
      <c r="F1350" s="45"/>
      <c r="G1350" s="49"/>
      <c r="H1350" s="49"/>
      <c r="I1350" s="47" t="str">
        <f t="shared" si="1"/>
        <v/>
      </c>
      <c r="J1350" s="47" t="str">
        <f>IF(E1350='Hoja de Datos'!$C$7,-(G1350),"")</f>
        <v/>
      </c>
      <c r="K1350" s="48" t="str">
        <f>IF(E1350='Hoja de Datos'!$C$7,"", IF(G1350="","", -G1350))
</f>
        <v/>
      </c>
      <c r="L1350" s="44"/>
      <c r="M1350" s="40"/>
      <c r="N1350" s="40"/>
      <c r="O1350" s="40"/>
      <c r="P1350" s="40"/>
      <c r="Q1350" s="40"/>
      <c r="R1350" s="40"/>
      <c r="S1350" s="40"/>
      <c r="T1350" s="40"/>
      <c r="U1350" s="40"/>
      <c r="V1350" s="40"/>
      <c r="W1350" s="40"/>
      <c r="X1350" s="40"/>
      <c r="Y1350" s="40"/>
      <c r="Z1350" s="40"/>
      <c r="AA1350" s="40"/>
    </row>
    <row r="1351" ht="31.5" customHeight="1">
      <c r="A1351" s="40"/>
      <c r="B1351" s="44"/>
      <c r="C1351" s="44"/>
      <c r="D1351" s="44"/>
      <c r="E1351" s="44"/>
      <c r="F1351" s="45"/>
      <c r="G1351" s="49"/>
      <c r="H1351" s="49"/>
      <c r="I1351" s="47" t="str">
        <f t="shared" si="1"/>
        <v/>
      </c>
      <c r="J1351" s="47" t="str">
        <f>IF(E1351='Hoja de Datos'!$C$7,-(G1351),"")</f>
        <v/>
      </c>
      <c r="K1351" s="48" t="str">
        <f>IF(E1351='Hoja de Datos'!$C$7,"", IF(G1351="","", -G1351))
</f>
        <v/>
      </c>
      <c r="L1351" s="44"/>
      <c r="M1351" s="40"/>
      <c r="N1351" s="40"/>
      <c r="O1351" s="40"/>
      <c r="P1351" s="40"/>
      <c r="Q1351" s="40"/>
      <c r="R1351" s="40"/>
      <c r="S1351" s="40"/>
      <c r="T1351" s="40"/>
      <c r="U1351" s="40"/>
      <c r="V1351" s="40"/>
      <c r="W1351" s="40"/>
      <c r="X1351" s="40"/>
      <c r="Y1351" s="40"/>
      <c r="Z1351" s="40"/>
      <c r="AA1351" s="40"/>
    </row>
    <row r="1352" ht="31.5" customHeight="1">
      <c r="A1352" s="40"/>
      <c r="B1352" s="44"/>
      <c r="C1352" s="44"/>
      <c r="D1352" s="44"/>
      <c r="E1352" s="44"/>
      <c r="F1352" s="45"/>
      <c r="G1352" s="49"/>
      <c r="H1352" s="49"/>
      <c r="I1352" s="47" t="str">
        <f t="shared" si="1"/>
        <v/>
      </c>
      <c r="J1352" s="47" t="str">
        <f>IF(E1352='Hoja de Datos'!$C$7,-(G1352),"")</f>
        <v/>
      </c>
      <c r="K1352" s="48" t="str">
        <f>IF(E1352='Hoja de Datos'!$C$7,"", IF(G1352="","", -G1352))
</f>
        <v/>
      </c>
      <c r="L1352" s="44"/>
      <c r="M1352" s="40"/>
      <c r="N1352" s="40"/>
      <c r="O1352" s="40"/>
      <c r="P1352" s="40"/>
      <c r="Q1352" s="40"/>
      <c r="R1352" s="40"/>
      <c r="S1352" s="40"/>
      <c r="T1352" s="40"/>
      <c r="U1352" s="40"/>
      <c r="V1352" s="40"/>
      <c r="W1352" s="40"/>
      <c r="X1352" s="40"/>
      <c r="Y1352" s="40"/>
      <c r="Z1352" s="40"/>
      <c r="AA1352" s="40"/>
    </row>
    <row r="1353" ht="31.5" customHeight="1">
      <c r="A1353" s="40"/>
      <c r="B1353" s="44"/>
      <c r="C1353" s="44"/>
      <c r="D1353" s="44"/>
      <c r="E1353" s="44"/>
      <c r="F1353" s="45"/>
      <c r="G1353" s="49"/>
      <c r="H1353" s="49"/>
      <c r="I1353" s="47" t="str">
        <f t="shared" si="1"/>
        <v/>
      </c>
      <c r="J1353" s="47" t="str">
        <f>IF(E1353='Hoja de Datos'!$C$7,-(G1353),"")</f>
        <v/>
      </c>
      <c r="K1353" s="48" t="str">
        <f>IF(E1353='Hoja de Datos'!$C$7,"", IF(G1353="","", -G1353))
</f>
        <v/>
      </c>
      <c r="L1353" s="44"/>
      <c r="M1353" s="40"/>
      <c r="N1353" s="40"/>
      <c r="O1353" s="40"/>
      <c r="P1353" s="40"/>
      <c r="Q1353" s="40"/>
      <c r="R1353" s="40"/>
      <c r="S1353" s="40"/>
      <c r="T1353" s="40"/>
      <c r="U1353" s="40"/>
      <c r="V1353" s="40"/>
      <c r="W1353" s="40"/>
      <c r="X1353" s="40"/>
      <c r="Y1353" s="40"/>
      <c r="Z1353" s="40"/>
      <c r="AA1353" s="40"/>
    </row>
    <row r="1354" ht="31.5" customHeight="1">
      <c r="A1354" s="40"/>
      <c r="B1354" s="44"/>
      <c r="C1354" s="44"/>
      <c r="D1354" s="44"/>
      <c r="E1354" s="44"/>
      <c r="F1354" s="45"/>
      <c r="G1354" s="49"/>
      <c r="H1354" s="49"/>
      <c r="I1354" s="47" t="str">
        <f t="shared" si="1"/>
        <v/>
      </c>
      <c r="J1354" s="47" t="str">
        <f>IF(E1354='Hoja de Datos'!$C$7,-(G1354),"")</f>
        <v/>
      </c>
      <c r="K1354" s="48" t="str">
        <f>IF(E1354='Hoja de Datos'!$C$7,"", IF(G1354="","", -G1354))
</f>
        <v/>
      </c>
      <c r="L1354" s="44"/>
      <c r="M1354" s="40"/>
      <c r="N1354" s="40"/>
      <c r="O1354" s="40"/>
      <c r="P1354" s="40"/>
      <c r="Q1354" s="40"/>
      <c r="R1354" s="40"/>
      <c r="S1354" s="40"/>
      <c r="T1354" s="40"/>
      <c r="U1354" s="40"/>
      <c r="V1354" s="40"/>
      <c r="W1354" s="40"/>
      <c r="X1354" s="40"/>
      <c r="Y1354" s="40"/>
      <c r="Z1354" s="40"/>
      <c r="AA1354" s="40"/>
    </row>
    <row r="1355" ht="31.5" customHeight="1">
      <c r="A1355" s="40"/>
      <c r="B1355" s="44"/>
      <c r="C1355" s="44"/>
      <c r="D1355" s="44"/>
      <c r="E1355" s="44"/>
      <c r="F1355" s="45"/>
      <c r="G1355" s="49"/>
      <c r="H1355" s="49"/>
      <c r="I1355" s="47" t="str">
        <f t="shared" si="1"/>
        <v/>
      </c>
      <c r="J1355" s="47" t="str">
        <f>IF(E1355='Hoja de Datos'!$C$7,-(G1355),"")</f>
        <v/>
      </c>
      <c r="K1355" s="48" t="str">
        <f>IF(E1355='Hoja de Datos'!$C$7,"", IF(G1355="","", -G1355))
</f>
        <v/>
      </c>
      <c r="L1355" s="44"/>
      <c r="M1355" s="40"/>
      <c r="N1355" s="40"/>
      <c r="O1355" s="40"/>
      <c r="P1355" s="40"/>
      <c r="Q1355" s="40"/>
      <c r="R1355" s="40"/>
      <c r="S1355" s="40"/>
      <c r="T1355" s="40"/>
      <c r="U1355" s="40"/>
      <c r="V1355" s="40"/>
      <c r="W1355" s="40"/>
      <c r="X1355" s="40"/>
      <c r="Y1355" s="40"/>
      <c r="Z1355" s="40"/>
      <c r="AA1355" s="40"/>
    </row>
    <row r="1356" ht="31.5" customHeight="1">
      <c r="A1356" s="40"/>
      <c r="B1356" s="44"/>
      <c r="C1356" s="44"/>
      <c r="D1356" s="44"/>
      <c r="E1356" s="44"/>
      <c r="F1356" s="45"/>
      <c r="G1356" s="49"/>
      <c r="H1356" s="49"/>
      <c r="I1356" s="47" t="str">
        <f t="shared" si="1"/>
        <v/>
      </c>
      <c r="J1356" s="47" t="str">
        <f>IF(E1356='Hoja de Datos'!$C$7,-(G1356),"")</f>
        <v/>
      </c>
      <c r="K1356" s="48" t="str">
        <f>IF(E1356='Hoja de Datos'!$C$7,"", IF(G1356="","", -G1356))
</f>
        <v/>
      </c>
      <c r="L1356" s="44"/>
      <c r="M1356" s="40"/>
      <c r="N1356" s="40"/>
      <c r="O1356" s="40"/>
      <c r="P1356" s="40"/>
      <c r="Q1356" s="40"/>
      <c r="R1356" s="40"/>
      <c r="S1356" s="40"/>
      <c r="T1356" s="40"/>
      <c r="U1356" s="40"/>
      <c r="V1356" s="40"/>
      <c r="W1356" s="40"/>
      <c r="X1356" s="40"/>
      <c r="Y1356" s="40"/>
      <c r="Z1356" s="40"/>
      <c r="AA1356" s="40"/>
    </row>
    <row r="1357" ht="31.5" customHeight="1">
      <c r="A1357" s="40"/>
      <c r="B1357" s="44"/>
      <c r="C1357" s="44"/>
      <c r="D1357" s="44"/>
      <c r="E1357" s="44"/>
      <c r="F1357" s="45"/>
      <c r="G1357" s="49"/>
      <c r="H1357" s="49"/>
      <c r="I1357" s="47" t="str">
        <f t="shared" si="1"/>
        <v/>
      </c>
      <c r="J1357" s="47" t="str">
        <f>IF(E1357='Hoja de Datos'!$C$7,-(G1357),"")</f>
        <v/>
      </c>
      <c r="K1357" s="48" t="str">
        <f>IF(E1357='Hoja de Datos'!$C$7,"", IF(G1357="","", -G1357))
</f>
        <v/>
      </c>
      <c r="L1357" s="44"/>
      <c r="M1357" s="40"/>
      <c r="N1357" s="40"/>
      <c r="O1357" s="40"/>
      <c r="P1357" s="40"/>
      <c r="Q1357" s="40"/>
      <c r="R1357" s="40"/>
      <c r="S1357" s="40"/>
      <c r="T1357" s="40"/>
      <c r="U1357" s="40"/>
      <c r="V1357" s="40"/>
      <c r="W1357" s="40"/>
      <c r="X1357" s="40"/>
      <c r="Y1357" s="40"/>
      <c r="Z1357" s="40"/>
      <c r="AA1357" s="40"/>
    </row>
    <row r="1358" ht="31.5" customHeight="1">
      <c r="A1358" s="40"/>
      <c r="B1358" s="44"/>
      <c r="C1358" s="44"/>
      <c r="D1358" s="44"/>
      <c r="E1358" s="44"/>
      <c r="F1358" s="45"/>
      <c r="G1358" s="49"/>
      <c r="H1358" s="49"/>
      <c r="I1358" s="47" t="str">
        <f t="shared" si="1"/>
        <v/>
      </c>
      <c r="J1358" s="47" t="str">
        <f>IF(E1358='Hoja de Datos'!$C$7,-(G1358),"")</f>
        <v/>
      </c>
      <c r="K1358" s="48" t="str">
        <f>IF(E1358='Hoja de Datos'!$C$7,"", IF(G1358="","", -G1358))
</f>
        <v/>
      </c>
      <c r="L1358" s="44"/>
      <c r="M1358" s="40"/>
      <c r="N1358" s="40"/>
      <c r="O1358" s="40"/>
      <c r="P1358" s="40"/>
      <c r="Q1358" s="40"/>
      <c r="R1358" s="40"/>
      <c r="S1358" s="40"/>
      <c r="T1358" s="40"/>
      <c r="U1358" s="40"/>
      <c r="V1358" s="40"/>
      <c r="W1358" s="40"/>
      <c r="X1358" s="40"/>
      <c r="Y1358" s="40"/>
      <c r="Z1358" s="40"/>
      <c r="AA1358" s="40"/>
    </row>
    <row r="1359" ht="31.5" customHeight="1">
      <c r="A1359" s="40"/>
      <c r="B1359" s="44"/>
      <c r="C1359" s="44"/>
      <c r="D1359" s="44"/>
      <c r="E1359" s="44"/>
      <c r="F1359" s="45"/>
      <c r="G1359" s="49"/>
      <c r="H1359" s="49"/>
      <c r="I1359" s="47" t="str">
        <f t="shared" si="1"/>
        <v/>
      </c>
      <c r="J1359" s="47" t="str">
        <f>IF(E1359='Hoja de Datos'!$C$7,-(G1359),"")</f>
        <v/>
      </c>
      <c r="K1359" s="48" t="str">
        <f>IF(E1359='Hoja de Datos'!$C$7,"", IF(G1359="","", -G1359))
</f>
        <v/>
      </c>
      <c r="L1359" s="44"/>
      <c r="M1359" s="40"/>
      <c r="N1359" s="40"/>
      <c r="O1359" s="40"/>
      <c r="P1359" s="40"/>
      <c r="Q1359" s="40"/>
      <c r="R1359" s="40"/>
      <c r="S1359" s="40"/>
      <c r="T1359" s="40"/>
      <c r="U1359" s="40"/>
      <c r="V1359" s="40"/>
      <c r="W1359" s="40"/>
      <c r="X1359" s="40"/>
      <c r="Y1359" s="40"/>
      <c r="Z1359" s="40"/>
      <c r="AA1359" s="40"/>
    </row>
    <row r="1360" ht="31.5" customHeight="1">
      <c r="A1360" s="40"/>
      <c r="B1360" s="44"/>
      <c r="C1360" s="44"/>
      <c r="D1360" s="44"/>
      <c r="E1360" s="44"/>
      <c r="F1360" s="45"/>
      <c r="G1360" s="49"/>
      <c r="H1360" s="49"/>
      <c r="I1360" s="47" t="str">
        <f t="shared" si="1"/>
        <v/>
      </c>
      <c r="J1360" s="47" t="str">
        <f>IF(E1360='Hoja de Datos'!$C$7,-(G1360),"")</f>
        <v/>
      </c>
      <c r="K1360" s="48" t="str">
        <f>IF(E1360='Hoja de Datos'!$C$7,"", IF(G1360="","", -G1360))
</f>
        <v/>
      </c>
      <c r="L1360" s="44"/>
      <c r="M1360" s="40"/>
      <c r="N1360" s="40"/>
      <c r="O1360" s="40"/>
      <c r="P1360" s="40"/>
      <c r="Q1360" s="40"/>
      <c r="R1360" s="40"/>
      <c r="S1360" s="40"/>
      <c r="T1360" s="40"/>
      <c r="U1360" s="40"/>
      <c r="V1360" s="40"/>
      <c r="W1360" s="40"/>
      <c r="X1360" s="40"/>
      <c r="Y1360" s="40"/>
      <c r="Z1360" s="40"/>
      <c r="AA1360" s="40"/>
    </row>
    <row r="1361" ht="31.5" customHeight="1">
      <c r="A1361" s="40"/>
      <c r="B1361" s="44"/>
      <c r="C1361" s="44"/>
      <c r="D1361" s="44"/>
      <c r="E1361" s="44"/>
      <c r="F1361" s="45"/>
      <c r="G1361" s="49"/>
      <c r="H1361" s="49"/>
      <c r="I1361" s="47" t="str">
        <f t="shared" si="1"/>
        <v/>
      </c>
      <c r="J1361" s="47" t="str">
        <f>IF(E1361='Hoja de Datos'!$C$7,-(G1361),"")</f>
        <v/>
      </c>
      <c r="K1361" s="48" t="str">
        <f>IF(E1361='Hoja de Datos'!$C$7,"", IF(G1361="","", -G1361))
</f>
        <v/>
      </c>
      <c r="L1361" s="44"/>
      <c r="M1361" s="40"/>
      <c r="N1361" s="40"/>
      <c r="O1361" s="40"/>
      <c r="P1361" s="40"/>
      <c r="Q1361" s="40"/>
      <c r="R1361" s="40"/>
      <c r="S1361" s="40"/>
      <c r="T1361" s="40"/>
      <c r="U1361" s="40"/>
      <c r="V1361" s="40"/>
      <c r="W1361" s="40"/>
      <c r="X1361" s="40"/>
      <c r="Y1361" s="40"/>
      <c r="Z1361" s="40"/>
      <c r="AA1361" s="40"/>
    </row>
    <row r="1362" ht="31.5" customHeight="1">
      <c r="A1362" s="40"/>
      <c r="B1362" s="44"/>
      <c r="C1362" s="44"/>
      <c r="D1362" s="44"/>
      <c r="E1362" s="44"/>
      <c r="F1362" s="45"/>
      <c r="G1362" s="49"/>
      <c r="H1362" s="49"/>
      <c r="I1362" s="47" t="str">
        <f t="shared" si="1"/>
        <v/>
      </c>
      <c r="J1362" s="47" t="str">
        <f>IF(E1362='Hoja de Datos'!$C$7,-(G1362),"")</f>
        <v/>
      </c>
      <c r="K1362" s="48" t="str">
        <f>IF(E1362='Hoja de Datos'!$C$7,"", IF(G1362="","", -G1362))
</f>
        <v/>
      </c>
      <c r="L1362" s="44"/>
      <c r="M1362" s="40"/>
      <c r="N1362" s="40"/>
      <c r="O1362" s="40"/>
      <c r="P1362" s="40"/>
      <c r="Q1362" s="40"/>
      <c r="R1362" s="40"/>
      <c r="S1362" s="40"/>
      <c r="T1362" s="40"/>
      <c r="U1362" s="40"/>
      <c r="V1362" s="40"/>
      <c r="W1362" s="40"/>
      <c r="X1362" s="40"/>
      <c r="Y1362" s="40"/>
      <c r="Z1362" s="40"/>
      <c r="AA1362" s="40"/>
    </row>
    <row r="1363" ht="31.5" customHeight="1">
      <c r="A1363" s="40"/>
      <c r="B1363" s="44"/>
      <c r="C1363" s="44"/>
      <c r="D1363" s="44"/>
      <c r="E1363" s="44"/>
      <c r="F1363" s="45"/>
      <c r="G1363" s="49"/>
      <c r="H1363" s="49"/>
      <c r="I1363" s="47" t="str">
        <f t="shared" si="1"/>
        <v/>
      </c>
      <c r="J1363" s="47" t="str">
        <f>IF(E1363='Hoja de Datos'!$C$7,-(G1363),"")</f>
        <v/>
      </c>
      <c r="K1363" s="48" t="str">
        <f>IF(E1363='Hoja de Datos'!$C$7,"", IF(G1363="","", -G1363))
</f>
        <v/>
      </c>
      <c r="L1363" s="44"/>
      <c r="M1363" s="40"/>
      <c r="N1363" s="40"/>
      <c r="O1363" s="40"/>
      <c r="P1363" s="40"/>
      <c r="Q1363" s="40"/>
      <c r="R1363" s="40"/>
      <c r="S1363" s="40"/>
      <c r="T1363" s="40"/>
      <c r="U1363" s="40"/>
      <c r="V1363" s="40"/>
      <c r="W1363" s="40"/>
      <c r="X1363" s="40"/>
      <c r="Y1363" s="40"/>
      <c r="Z1363" s="40"/>
      <c r="AA1363" s="40"/>
    </row>
    <row r="1364" ht="31.5" customHeight="1">
      <c r="A1364" s="40"/>
      <c r="B1364" s="44"/>
      <c r="C1364" s="44"/>
      <c r="D1364" s="44"/>
      <c r="E1364" s="44"/>
      <c r="F1364" s="45"/>
      <c r="G1364" s="49"/>
      <c r="H1364" s="49"/>
      <c r="I1364" s="47" t="str">
        <f t="shared" si="1"/>
        <v/>
      </c>
      <c r="J1364" s="47" t="str">
        <f>IF(E1364='Hoja de Datos'!$C$7,-(G1364),"")</f>
        <v/>
      </c>
      <c r="K1364" s="48" t="str">
        <f>IF(E1364='Hoja de Datos'!$C$7,"", IF(G1364="","", -G1364))
</f>
        <v/>
      </c>
      <c r="L1364" s="44"/>
      <c r="M1364" s="40"/>
      <c r="N1364" s="40"/>
      <c r="O1364" s="40"/>
      <c r="P1364" s="40"/>
      <c r="Q1364" s="40"/>
      <c r="R1364" s="40"/>
      <c r="S1364" s="40"/>
      <c r="T1364" s="40"/>
      <c r="U1364" s="40"/>
      <c r="V1364" s="40"/>
      <c r="W1364" s="40"/>
      <c r="X1364" s="40"/>
      <c r="Y1364" s="40"/>
      <c r="Z1364" s="40"/>
      <c r="AA1364" s="40"/>
    </row>
    <row r="1365" ht="31.5" customHeight="1">
      <c r="A1365" s="40"/>
      <c r="B1365" s="44"/>
      <c r="C1365" s="44"/>
      <c r="D1365" s="44"/>
      <c r="E1365" s="44"/>
      <c r="F1365" s="45"/>
      <c r="G1365" s="49"/>
      <c r="H1365" s="49"/>
      <c r="I1365" s="47" t="str">
        <f t="shared" si="1"/>
        <v/>
      </c>
      <c r="J1365" s="47" t="str">
        <f>IF(E1365='Hoja de Datos'!$C$7,-(G1365),"")</f>
        <v/>
      </c>
      <c r="K1365" s="48" t="str">
        <f>IF(E1365='Hoja de Datos'!$C$7,"", IF(G1365="","", -G1365))
</f>
        <v/>
      </c>
      <c r="L1365" s="44"/>
      <c r="M1365" s="40"/>
      <c r="N1365" s="40"/>
      <c r="O1365" s="40"/>
      <c r="P1365" s="40"/>
      <c r="Q1365" s="40"/>
      <c r="R1365" s="40"/>
      <c r="S1365" s="40"/>
      <c r="T1365" s="40"/>
      <c r="U1365" s="40"/>
      <c r="V1365" s="40"/>
      <c r="W1365" s="40"/>
      <c r="X1365" s="40"/>
      <c r="Y1365" s="40"/>
      <c r="Z1365" s="40"/>
      <c r="AA1365" s="40"/>
    </row>
    <row r="1366" ht="31.5" customHeight="1">
      <c r="A1366" s="40"/>
      <c r="B1366" s="44"/>
      <c r="C1366" s="44"/>
      <c r="D1366" s="44"/>
      <c r="E1366" s="44"/>
      <c r="F1366" s="45"/>
      <c r="G1366" s="49"/>
      <c r="H1366" s="49"/>
      <c r="I1366" s="47" t="str">
        <f t="shared" si="1"/>
        <v/>
      </c>
      <c r="J1366" s="47" t="str">
        <f>IF(E1366='Hoja de Datos'!$C$7,-(G1366),"")</f>
        <v/>
      </c>
      <c r="K1366" s="48" t="str">
        <f>IF(E1366='Hoja de Datos'!$C$7,"", IF(G1366="","", -G1366))
</f>
        <v/>
      </c>
      <c r="L1366" s="44"/>
      <c r="M1366" s="40"/>
      <c r="N1366" s="40"/>
      <c r="O1366" s="40"/>
      <c r="P1366" s="40"/>
      <c r="Q1366" s="40"/>
      <c r="R1366" s="40"/>
      <c r="S1366" s="40"/>
      <c r="T1366" s="40"/>
      <c r="U1366" s="40"/>
      <c r="V1366" s="40"/>
      <c r="W1366" s="40"/>
      <c r="X1366" s="40"/>
      <c r="Y1366" s="40"/>
      <c r="Z1366" s="40"/>
      <c r="AA1366" s="40"/>
    </row>
    <row r="1367" ht="31.5" customHeight="1">
      <c r="A1367" s="40"/>
      <c r="B1367" s="44"/>
      <c r="C1367" s="44"/>
      <c r="D1367" s="44"/>
      <c r="E1367" s="44"/>
      <c r="F1367" s="45"/>
      <c r="G1367" s="49"/>
      <c r="H1367" s="49"/>
      <c r="I1367" s="47" t="str">
        <f t="shared" si="1"/>
        <v/>
      </c>
      <c r="J1367" s="47" t="str">
        <f>IF(E1367='Hoja de Datos'!$C$7,-(G1367),"")</f>
        <v/>
      </c>
      <c r="K1367" s="48" t="str">
        <f>IF(E1367='Hoja de Datos'!$C$7,"", IF(G1367="","", -G1367))
</f>
        <v/>
      </c>
      <c r="L1367" s="44"/>
      <c r="M1367" s="40"/>
      <c r="N1367" s="40"/>
      <c r="O1367" s="40"/>
      <c r="P1367" s="40"/>
      <c r="Q1367" s="40"/>
      <c r="R1367" s="40"/>
      <c r="S1367" s="40"/>
      <c r="T1367" s="40"/>
      <c r="U1367" s="40"/>
      <c r="V1367" s="40"/>
      <c r="W1367" s="40"/>
      <c r="X1367" s="40"/>
      <c r="Y1367" s="40"/>
      <c r="Z1367" s="40"/>
      <c r="AA1367" s="40"/>
    </row>
    <row r="1368" ht="31.5" customHeight="1">
      <c r="A1368" s="40"/>
      <c r="B1368" s="44"/>
      <c r="C1368" s="44"/>
      <c r="D1368" s="44"/>
      <c r="E1368" s="44"/>
      <c r="F1368" s="45"/>
      <c r="G1368" s="49"/>
      <c r="H1368" s="49"/>
      <c r="I1368" s="47" t="str">
        <f t="shared" si="1"/>
        <v/>
      </c>
      <c r="J1368" s="47" t="str">
        <f>IF(E1368='Hoja de Datos'!$C$7,-(G1368),"")</f>
        <v/>
      </c>
      <c r="K1368" s="48" t="str">
        <f>IF(E1368='Hoja de Datos'!$C$7,"", IF(G1368="","", -G1368))
</f>
        <v/>
      </c>
      <c r="L1368" s="44"/>
      <c r="M1368" s="40"/>
      <c r="N1368" s="40"/>
      <c r="O1368" s="40"/>
      <c r="P1368" s="40"/>
      <c r="Q1368" s="40"/>
      <c r="R1368" s="40"/>
      <c r="S1368" s="40"/>
      <c r="T1368" s="40"/>
      <c r="U1368" s="40"/>
      <c r="V1368" s="40"/>
      <c r="W1368" s="40"/>
      <c r="X1368" s="40"/>
      <c r="Y1368" s="40"/>
      <c r="Z1368" s="40"/>
      <c r="AA1368" s="40"/>
    </row>
    <row r="1369" ht="31.5" customHeight="1">
      <c r="A1369" s="40"/>
      <c r="B1369" s="44"/>
      <c r="C1369" s="44"/>
      <c r="D1369" s="44"/>
      <c r="E1369" s="44"/>
      <c r="F1369" s="45"/>
      <c r="G1369" s="49"/>
      <c r="H1369" s="49"/>
      <c r="I1369" s="47" t="str">
        <f t="shared" si="1"/>
        <v/>
      </c>
      <c r="J1369" s="47" t="str">
        <f>IF(E1369='Hoja de Datos'!$C$7,-(G1369),"")</f>
        <v/>
      </c>
      <c r="K1369" s="48" t="str">
        <f>IF(E1369='Hoja de Datos'!$C$7,"", IF(G1369="","", -G1369))
</f>
        <v/>
      </c>
      <c r="L1369" s="44"/>
      <c r="M1369" s="40"/>
      <c r="N1369" s="40"/>
      <c r="O1369" s="40"/>
      <c r="P1369" s="40"/>
      <c r="Q1369" s="40"/>
      <c r="R1369" s="40"/>
      <c r="S1369" s="40"/>
      <c r="T1369" s="40"/>
      <c r="U1369" s="40"/>
      <c r="V1369" s="40"/>
      <c r="W1369" s="40"/>
      <c r="X1369" s="40"/>
      <c r="Y1369" s="40"/>
      <c r="Z1369" s="40"/>
      <c r="AA1369" s="40"/>
    </row>
    <row r="1370" ht="31.5" customHeight="1">
      <c r="A1370" s="40"/>
      <c r="B1370" s="44"/>
      <c r="C1370" s="44"/>
      <c r="D1370" s="44"/>
      <c r="E1370" s="44"/>
      <c r="F1370" s="45"/>
      <c r="G1370" s="49"/>
      <c r="H1370" s="49"/>
      <c r="I1370" s="47" t="str">
        <f t="shared" si="1"/>
        <v/>
      </c>
      <c r="J1370" s="47" t="str">
        <f>IF(E1370='Hoja de Datos'!$C$7,-(G1370),"")</f>
        <v/>
      </c>
      <c r="K1370" s="48" t="str">
        <f>IF(E1370='Hoja de Datos'!$C$7,"", IF(G1370="","", -G1370))
</f>
        <v/>
      </c>
      <c r="L1370" s="44"/>
      <c r="M1370" s="40"/>
      <c r="N1370" s="40"/>
      <c r="O1370" s="40"/>
      <c r="P1370" s="40"/>
      <c r="Q1370" s="40"/>
      <c r="R1370" s="40"/>
      <c r="S1370" s="40"/>
      <c r="T1370" s="40"/>
      <c r="U1370" s="40"/>
      <c r="V1370" s="40"/>
      <c r="W1370" s="40"/>
      <c r="X1370" s="40"/>
      <c r="Y1370" s="40"/>
      <c r="Z1370" s="40"/>
      <c r="AA1370" s="40"/>
    </row>
    <row r="1371" ht="31.5" customHeight="1">
      <c r="A1371" s="40"/>
      <c r="B1371" s="44"/>
      <c r="C1371" s="44"/>
      <c r="D1371" s="44"/>
      <c r="E1371" s="44"/>
      <c r="F1371" s="45"/>
      <c r="G1371" s="49"/>
      <c r="H1371" s="49"/>
      <c r="I1371" s="47" t="str">
        <f t="shared" si="1"/>
        <v/>
      </c>
      <c r="J1371" s="47" t="str">
        <f>IF(E1371='Hoja de Datos'!$C$7,-(G1371),"")</f>
        <v/>
      </c>
      <c r="K1371" s="48" t="str">
        <f>IF(E1371='Hoja de Datos'!$C$7,"", IF(G1371="","", -G1371))
</f>
        <v/>
      </c>
      <c r="L1371" s="44"/>
      <c r="M1371" s="40"/>
      <c r="N1371" s="40"/>
      <c r="O1371" s="40"/>
      <c r="P1371" s="40"/>
      <c r="Q1371" s="40"/>
      <c r="R1371" s="40"/>
      <c r="S1371" s="40"/>
      <c r="T1371" s="40"/>
      <c r="U1371" s="40"/>
      <c r="V1371" s="40"/>
      <c r="W1371" s="40"/>
      <c r="X1371" s="40"/>
      <c r="Y1371" s="40"/>
      <c r="Z1371" s="40"/>
      <c r="AA1371" s="40"/>
    </row>
    <row r="1372" ht="31.5" customHeight="1">
      <c r="A1372" s="40"/>
      <c r="B1372" s="44"/>
      <c r="C1372" s="44"/>
      <c r="D1372" s="44"/>
      <c r="E1372" s="44"/>
      <c r="F1372" s="45"/>
      <c r="G1372" s="49"/>
      <c r="H1372" s="49"/>
      <c r="I1372" s="47" t="str">
        <f t="shared" si="1"/>
        <v/>
      </c>
      <c r="J1372" s="47" t="str">
        <f>IF(E1372='Hoja de Datos'!$C$7,-(G1372),"")</f>
        <v/>
      </c>
      <c r="K1372" s="48" t="str">
        <f>IF(E1372='Hoja de Datos'!$C$7,"", IF(G1372="","", -G1372))
</f>
        <v/>
      </c>
      <c r="L1372" s="44"/>
      <c r="M1372" s="40"/>
      <c r="N1372" s="40"/>
      <c r="O1372" s="40"/>
      <c r="P1372" s="40"/>
      <c r="Q1372" s="40"/>
      <c r="R1372" s="40"/>
      <c r="S1372" s="40"/>
      <c r="T1372" s="40"/>
      <c r="U1372" s="40"/>
      <c r="V1372" s="40"/>
      <c r="W1372" s="40"/>
      <c r="X1372" s="40"/>
      <c r="Y1372" s="40"/>
      <c r="Z1372" s="40"/>
      <c r="AA1372" s="40"/>
    </row>
    <row r="1373" ht="31.5" customHeight="1">
      <c r="A1373" s="40"/>
      <c r="B1373" s="44"/>
      <c r="C1373" s="44"/>
      <c r="D1373" s="44"/>
      <c r="E1373" s="44"/>
      <c r="F1373" s="45"/>
      <c r="G1373" s="49"/>
      <c r="H1373" s="49"/>
      <c r="I1373" s="47" t="str">
        <f t="shared" si="1"/>
        <v/>
      </c>
      <c r="J1373" s="47" t="str">
        <f>IF(E1373='Hoja de Datos'!$C$7,-(G1373),"")</f>
        <v/>
      </c>
      <c r="K1373" s="48" t="str">
        <f>IF(E1373='Hoja de Datos'!$C$7,"", IF(G1373="","", -G1373))
</f>
        <v/>
      </c>
      <c r="L1373" s="44"/>
      <c r="M1373" s="40"/>
      <c r="N1373" s="40"/>
      <c r="O1373" s="40"/>
      <c r="P1373" s="40"/>
      <c r="Q1373" s="40"/>
      <c r="R1373" s="40"/>
      <c r="S1373" s="40"/>
      <c r="T1373" s="40"/>
      <c r="U1373" s="40"/>
      <c r="V1373" s="40"/>
      <c r="W1373" s="40"/>
      <c r="X1373" s="40"/>
      <c r="Y1373" s="40"/>
      <c r="Z1373" s="40"/>
      <c r="AA1373" s="40"/>
    </row>
    <row r="1374" ht="31.5" customHeight="1">
      <c r="A1374" s="40"/>
      <c r="B1374" s="44"/>
      <c r="C1374" s="44"/>
      <c r="D1374" s="44"/>
      <c r="E1374" s="44"/>
      <c r="F1374" s="45"/>
      <c r="G1374" s="49"/>
      <c r="H1374" s="49"/>
      <c r="I1374" s="47" t="str">
        <f t="shared" si="1"/>
        <v/>
      </c>
      <c r="J1374" s="47" t="str">
        <f>IF(E1374='Hoja de Datos'!$C$7,-(G1374),"")</f>
        <v/>
      </c>
      <c r="K1374" s="48" t="str">
        <f>IF(E1374='Hoja de Datos'!$C$7,"", IF(G1374="","", -G1374))
</f>
        <v/>
      </c>
      <c r="L1374" s="44"/>
      <c r="M1374" s="40"/>
      <c r="N1374" s="40"/>
      <c r="O1374" s="40"/>
      <c r="P1374" s="40"/>
      <c r="Q1374" s="40"/>
      <c r="R1374" s="40"/>
      <c r="S1374" s="40"/>
      <c r="T1374" s="40"/>
      <c r="U1374" s="40"/>
      <c r="V1374" s="40"/>
      <c r="W1374" s="40"/>
      <c r="X1374" s="40"/>
      <c r="Y1374" s="40"/>
      <c r="Z1374" s="40"/>
      <c r="AA1374" s="40"/>
    </row>
    <row r="1375" ht="31.5" customHeight="1">
      <c r="A1375" s="40"/>
      <c r="B1375" s="44"/>
      <c r="C1375" s="44"/>
      <c r="D1375" s="44"/>
      <c r="E1375" s="44"/>
      <c r="F1375" s="45"/>
      <c r="G1375" s="49"/>
      <c r="H1375" s="49"/>
      <c r="I1375" s="47" t="str">
        <f t="shared" si="1"/>
        <v/>
      </c>
      <c r="J1375" s="47" t="str">
        <f>IF(E1375='Hoja de Datos'!$C$7,-(G1375),"")</f>
        <v/>
      </c>
      <c r="K1375" s="48" t="str">
        <f>IF(E1375='Hoja de Datos'!$C$7,"", IF(G1375="","", -G1375))
</f>
        <v/>
      </c>
      <c r="L1375" s="44"/>
      <c r="M1375" s="40"/>
      <c r="N1375" s="40"/>
      <c r="O1375" s="40"/>
      <c r="P1375" s="40"/>
      <c r="Q1375" s="40"/>
      <c r="R1375" s="40"/>
      <c r="S1375" s="40"/>
      <c r="T1375" s="40"/>
      <c r="U1375" s="40"/>
      <c r="V1375" s="40"/>
      <c r="W1375" s="40"/>
      <c r="X1375" s="40"/>
      <c r="Y1375" s="40"/>
      <c r="Z1375" s="40"/>
      <c r="AA1375" s="40"/>
    </row>
    <row r="1376" ht="31.5" customHeight="1">
      <c r="A1376" s="40"/>
      <c r="B1376" s="44"/>
      <c r="C1376" s="44"/>
      <c r="D1376" s="44"/>
      <c r="E1376" s="44"/>
      <c r="F1376" s="45"/>
      <c r="G1376" s="49"/>
      <c r="H1376" s="49"/>
      <c r="I1376" s="47" t="str">
        <f t="shared" si="1"/>
        <v/>
      </c>
      <c r="J1376" s="47" t="str">
        <f>IF(E1376='Hoja de Datos'!$C$7,-(G1376),"")</f>
        <v/>
      </c>
      <c r="K1376" s="48" t="str">
        <f>IF(E1376='Hoja de Datos'!$C$7,"", IF(G1376="","", -G1376))
</f>
        <v/>
      </c>
      <c r="L1376" s="44"/>
      <c r="M1376" s="40"/>
      <c r="N1376" s="40"/>
      <c r="O1376" s="40"/>
      <c r="P1376" s="40"/>
      <c r="Q1376" s="40"/>
      <c r="R1376" s="40"/>
      <c r="S1376" s="40"/>
      <c r="T1376" s="40"/>
      <c r="U1376" s="40"/>
      <c r="V1376" s="40"/>
      <c r="W1376" s="40"/>
      <c r="X1376" s="40"/>
      <c r="Y1376" s="40"/>
      <c r="Z1376" s="40"/>
      <c r="AA1376" s="40"/>
    </row>
    <row r="1377" ht="31.5" customHeight="1">
      <c r="A1377" s="40"/>
      <c r="B1377" s="44"/>
      <c r="C1377" s="44"/>
      <c r="D1377" s="44"/>
      <c r="E1377" s="44"/>
      <c r="F1377" s="45"/>
      <c r="G1377" s="49"/>
      <c r="H1377" s="49"/>
      <c r="I1377" s="47" t="str">
        <f t="shared" si="1"/>
        <v/>
      </c>
      <c r="J1377" s="47" t="str">
        <f>IF(E1377='Hoja de Datos'!$C$7,-(G1377),"")</f>
        <v/>
      </c>
      <c r="K1377" s="48" t="str">
        <f>IF(E1377='Hoja de Datos'!$C$7,"", IF(G1377="","", -G1377))
</f>
        <v/>
      </c>
      <c r="L1377" s="44"/>
      <c r="M1377" s="40"/>
      <c r="N1377" s="40"/>
      <c r="O1377" s="40"/>
      <c r="P1377" s="40"/>
      <c r="Q1377" s="40"/>
      <c r="R1377" s="40"/>
      <c r="S1377" s="40"/>
      <c r="T1377" s="40"/>
      <c r="U1377" s="40"/>
      <c r="V1377" s="40"/>
      <c r="W1377" s="40"/>
      <c r="X1377" s="40"/>
      <c r="Y1377" s="40"/>
      <c r="Z1377" s="40"/>
      <c r="AA1377" s="40"/>
    </row>
    <row r="1378" ht="31.5" customHeight="1">
      <c r="A1378" s="40"/>
      <c r="B1378" s="44"/>
      <c r="C1378" s="44"/>
      <c r="D1378" s="44"/>
      <c r="E1378" s="44"/>
      <c r="F1378" s="45"/>
      <c r="G1378" s="49"/>
      <c r="H1378" s="49"/>
      <c r="I1378" s="47" t="str">
        <f t="shared" si="1"/>
        <v/>
      </c>
      <c r="J1378" s="47" t="str">
        <f>IF(E1378='Hoja de Datos'!$C$7,-(G1378),"")</f>
        <v/>
      </c>
      <c r="K1378" s="48" t="str">
        <f>IF(E1378='Hoja de Datos'!$C$7,"", IF(G1378="","", -G1378))
</f>
        <v/>
      </c>
      <c r="L1378" s="44"/>
      <c r="M1378" s="40"/>
      <c r="N1378" s="40"/>
      <c r="O1378" s="40"/>
      <c r="P1378" s="40"/>
      <c r="Q1378" s="40"/>
      <c r="R1378" s="40"/>
      <c r="S1378" s="40"/>
      <c r="T1378" s="40"/>
      <c r="U1378" s="40"/>
      <c r="V1378" s="40"/>
      <c r="W1378" s="40"/>
      <c r="X1378" s="40"/>
      <c r="Y1378" s="40"/>
      <c r="Z1378" s="40"/>
      <c r="AA1378" s="40"/>
    </row>
    <row r="1379" ht="31.5" customHeight="1">
      <c r="A1379" s="40"/>
      <c r="B1379" s="44"/>
      <c r="C1379" s="44"/>
      <c r="D1379" s="44"/>
      <c r="E1379" s="44"/>
      <c r="F1379" s="45"/>
      <c r="G1379" s="49"/>
      <c r="H1379" s="49"/>
      <c r="I1379" s="47" t="str">
        <f t="shared" si="1"/>
        <v/>
      </c>
      <c r="J1379" s="47" t="str">
        <f>IF(E1379='Hoja de Datos'!$C$7,-(G1379),"")</f>
        <v/>
      </c>
      <c r="K1379" s="48" t="str">
        <f>IF(E1379='Hoja de Datos'!$C$7,"", IF(G1379="","", -G1379))
</f>
        <v/>
      </c>
      <c r="L1379" s="44"/>
      <c r="M1379" s="40"/>
      <c r="N1379" s="40"/>
      <c r="O1379" s="40"/>
      <c r="P1379" s="40"/>
      <c r="Q1379" s="40"/>
      <c r="R1379" s="40"/>
      <c r="S1379" s="40"/>
      <c r="T1379" s="40"/>
      <c r="U1379" s="40"/>
      <c r="V1379" s="40"/>
      <c r="W1379" s="40"/>
      <c r="X1379" s="40"/>
      <c r="Y1379" s="40"/>
      <c r="Z1379" s="40"/>
      <c r="AA1379" s="40"/>
    </row>
    <row r="1380" ht="31.5" customHeight="1">
      <c r="A1380" s="40"/>
      <c r="B1380" s="44"/>
      <c r="C1380" s="44"/>
      <c r="D1380" s="44"/>
      <c r="E1380" s="44"/>
      <c r="F1380" s="45"/>
      <c r="G1380" s="49"/>
      <c r="H1380" s="49"/>
      <c r="I1380" s="47" t="str">
        <f t="shared" si="1"/>
        <v/>
      </c>
      <c r="J1380" s="47" t="str">
        <f>IF(E1380='Hoja de Datos'!$C$7,-(G1380),"")</f>
        <v/>
      </c>
      <c r="K1380" s="48" t="str">
        <f>IF(E1380='Hoja de Datos'!$C$7,"", IF(G1380="","", -G1380))
</f>
        <v/>
      </c>
      <c r="L1380" s="44"/>
      <c r="M1380" s="40"/>
      <c r="N1380" s="40"/>
      <c r="O1380" s="40"/>
      <c r="P1380" s="40"/>
      <c r="Q1380" s="40"/>
      <c r="R1380" s="40"/>
      <c r="S1380" s="40"/>
      <c r="T1380" s="40"/>
      <c r="U1380" s="40"/>
      <c r="V1380" s="40"/>
      <c r="W1380" s="40"/>
      <c r="X1380" s="40"/>
      <c r="Y1380" s="40"/>
      <c r="Z1380" s="40"/>
      <c r="AA1380" s="40"/>
    </row>
    <row r="1381" ht="31.5" customHeight="1">
      <c r="A1381" s="40"/>
      <c r="B1381" s="44"/>
      <c r="C1381" s="44"/>
      <c r="D1381" s="44"/>
      <c r="E1381" s="44"/>
      <c r="F1381" s="45"/>
      <c r="G1381" s="49"/>
      <c r="H1381" s="49"/>
      <c r="I1381" s="47" t="str">
        <f t="shared" si="1"/>
        <v/>
      </c>
      <c r="J1381" s="47" t="str">
        <f>IF(E1381='Hoja de Datos'!$C$7,-(G1381),"")</f>
        <v/>
      </c>
      <c r="K1381" s="48" t="str">
        <f>IF(E1381='Hoja de Datos'!$C$7,"", IF(G1381="","", -G1381))
</f>
        <v/>
      </c>
      <c r="L1381" s="44"/>
      <c r="M1381" s="40"/>
      <c r="N1381" s="40"/>
      <c r="O1381" s="40"/>
      <c r="P1381" s="40"/>
      <c r="Q1381" s="40"/>
      <c r="R1381" s="40"/>
      <c r="S1381" s="40"/>
      <c r="T1381" s="40"/>
      <c r="U1381" s="40"/>
      <c r="V1381" s="40"/>
      <c r="W1381" s="40"/>
      <c r="X1381" s="40"/>
      <c r="Y1381" s="40"/>
      <c r="Z1381" s="40"/>
      <c r="AA1381" s="40"/>
    </row>
    <row r="1382" ht="31.5" customHeight="1">
      <c r="A1382" s="40"/>
      <c r="B1382" s="44"/>
      <c r="C1382" s="44"/>
      <c r="D1382" s="44"/>
      <c r="E1382" s="44"/>
      <c r="F1382" s="45"/>
      <c r="G1382" s="49"/>
      <c r="H1382" s="49"/>
      <c r="I1382" s="47" t="str">
        <f t="shared" si="1"/>
        <v/>
      </c>
      <c r="J1382" s="47" t="str">
        <f>IF(E1382='Hoja de Datos'!$C$7,-(G1382),"")</f>
        <v/>
      </c>
      <c r="K1382" s="48" t="str">
        <f>IF(E1382='Hoja de Datos'!$C$7,"", IF(G1382="","", -G1382))
</f>
        <v/>
      </c>
      <c r="L1382" s="44"/>
      <c r="M1382" s="40"/>
      <c r="N1382" s="40"/>
      <c r="O1382" s="40"/>
      <c r="P1382" s="40"/>
      <c r="Q1382" s="40"/>
      <c r="R1382" s="40"/>
      <c r="S1382" s="40"/>
      <c r="T1382" s="40"/>
      <c r="U1382" s="40"/>
      <c r="V1382" s="40"/>
      <c r="W1382" s="40"/>
      <c r="X1382" s="40"/>
      <c r="Y1382" s="40"/>
      <c r="Z1382" s="40"/>
      <c r="AA1382" s="40"/>
    </row>
    <row r="1383" ht="31.5" customHeight="1">
      <c r="A1383" s="40"/>
      <c r="B1383" s="44"/>
      <c r="C1383" s="44"/>
      <c r="D1383" s="44"/>
      <c r="E1383" s="44"/>
      <c r="F1383" s="45"/>
      <c r="G1383" s="49"/>
      <c r="H1383" s="49"/>
      <c r="I1383" s="47" t="str">
        <f t="shared" si="1"/>
        <v/>
      </c>
      <c r="J1383" s="47" t="str">
        <f>IF(E1383='Hoja de Datos'!$C$7,-(G1383),"")</f>
        <v/>
      </c>
      <c r="K1383" s="48" t="str">
        <f>IF(E1383='Hoja de Datos'!$C$7,"", IF(G1383="","", -G1383))
</f>
        <v/>
      </c>
      <c r="L1383" s="44"/>
      <c r="M1383" s="40"/>
      <c r="N1383" s="40"/>
      <c r="O1383" s="40"/>
      <c r="P1383" s="40"/>
      <c r="Q1383" s="40"/>
      <c r="R1383" s="40"/>
      <c r="S1383" s="40"/>
      <c r="T1383" s="40"/>
      <c r="U1383" s="40"/>
      <c r="V1383" s="40"/>
      <c r="W1383" s="40"/>
      <c r="X1383" s="40"/>
      <c r="Y1383" s="40"/>
      <c r="Z1383" s="40"/>
      <c r="AA1383" s="40"/>
    </row>
    <row r="1384" ht="31.5" customHeight="1">
      <c r="A1384" s="40"/>
      <c r="B1384" s="44"/>
      <c r="C1384" s="44"/>
      <c r="D1384" s="44"/>
      <c r="E1384" s="44"/>
      <c r="F1384" s="45"/>
      <c r="G1384" s="49"/>
      <c r="H1384" s="49"/>
      <c r="I1384" s="47" t="str">
        <f t="shared" si="1"/>
        <v/>
      </c>
      <c r="J1384" s="47" t="str">
        <f>IF(E1384='Hoja de Datos'!$C$7,-(G1384),"")</f>
        <v/>
      </c>
      <c r="K1384" s="48" t="str">
        <f>IF(E1384='Hoja de Datos'!$C$7,"", IF(G1384="","", -G1384))
</f>
        <v/>
      </c>
      <c r="L1384" s="44"/>
      <c r="M1384" s="40"/>
      <c r="N1384" s="40"/>
      <c r="O1384" s="40"/>
      <c r="P1384" s="40"/>
      <c r="Q1384" s="40"/>
      <c r="R1384" s="40"/>
      <c r="S1384" s="40"/>
      <c r="T1384" s="40"/>
      <c r="U1384" s="40"/>
      <c r="V1384" s="40"/>
      <c r="W1384" s="40"/>
      <c r="X1384" s="40"/>
      <c r="Y1384" s="40"/>
      <c r="Z1384" s="40"/>
      <c r="AA1384" s="40"/>
    </row>
    <row r="1385" ht="31.5" customHeight="1">
      <c r="A1385" s="40"/>
      <c r="B1385" s="44"/>
      <c r="C1385" s="44"/>
      <c r="D1385" s="44"/>
      <c r="E1385" s="44"/>
      <c r="F1385" s="45"/>
      <c r="G1385" s="49"/>
      <c r="H1385" s="49"/>
      <c r="I1385" s="47" t="str">
        <f t="shared" si="1"/>
        <v/>
      </c>
      <c r="J1385" s="47" t="str">
        <f>IF(E1385='Hoja de Datos'!$C$7,-(G1385),"")</f>
        <v/>
      </c>
      <c r="K1385" s="48" t="str">
        <f>IF(E1385='Hoja de Datos'!$C$7,"", IF(G1385="","", -G1385))
</f>
        <v/>
      </c>
      <c r="L1385" s="44"/>
      <c r="M1385" s="40"/>
      <c r="N1385" s="40"/>
      <c r="O1385" s="40"/>
      <c r="P1385" s="40"/>
      <c r="Q1385" s="40"/>
      <c r="R1385" s="40"/>
      <c r="S1385" s="40"/>
      <c r="T1385" s="40"/>
      <c r="U1385" s="40"/>
      <c r="V1385" s="40"/>
      <c r="W1385" s="40"/>
      <c r="X1385" s="40"/>
      <c r="Y1385" s="40"/>
      <c r="Z1385" s="40"/>
      <c r="AA1385" s="40"/>
    </row>
    <row r="1386" ht="31.5" customHeight="1">
      <c r="A1386" s="40"/>
      <c r="B1386" s="44"/>
      <c r="C1386" s="44"/>
      <c r="D1386" s="44"/>
      <c r="E1386" s="44"/>
      <c r="F1386" s="45"/>
      <c r="G1386" s="49"/>
      <c r="H1386" s="49"/>
      <c r="I1386" s="47" t="str">
        <f t="shared" si="1"/>
        <v/>
      </c>
      <c r="J1386" s="47" t="str">
        <f>IF(E1386='Hoja de Datos'!$C$7,-(G1386),"")</f>
        <v/>
      </c>
      <c r="K1386" s="48" t="str">
        <f>IF(E1386='Hoja de Datos'!$C$7,"", IF(G1386="","", -G1386))
</f>
        <v/>
      </c>
      <c r="L1386" s="44"/>
      <c r="M1386" s="40"/>
      <c r="N1386" s="40"/>
      <c r="O1386" s="40"/>
      <c r="P1386" s="40"/>
      <c r="Q1386" s="40"/>
      <c r="R1386" s="40"/>
      <c r="S1386" s="40"/>
      <c r="T1386" s="40"/>
      <c r="U1386" s="40"/>
      <c r="V1386" s="40"/>
      <c r="W1386" s="40"/>
      <c r="X1386" s="40"/>
      <c r="Y1386" s="40"/>
      <c r="Z1386" s="40"/>
      <c r="AA1386" s="40"/>
    </row>
    <row r="1387" ht="31.5" customHeight="1">
      <c r="A1387" s="40"/>
      <c r="B1387" s="44"/>
      <c r="C1387" s="44"/>
      <c r="D1387" s="44"/>
      <c r="E1387" s="44"/>
      <c r="F1387" s="45"/>
      <c r="G1387" s="49"/>
      <c r="H1387" s="49"/>
      <c r="I1387" s="47" t="str">
        <f t="shared" si="1"/>
        <v/>
      </c>
      <c r="J1387" s="47" t="str">
        <f>IF(E1387='Hoja de Datos'!$C$7,-(G1387),"")</f>
        <v/>
      </c>
      <c r="K1387" s="48" t="str">
        <f>IF(E1387='Hoja de Datos'!$C$7,"", IF(G1387="","", -G1387))
</f>
        <v/>
      </c>
      <c r="L1387" s="44"/>
      <c r="M1387" s="40"/>
      <c r="N1387" s="40"/>
      <c r="O1387" s="40"/>
      <c r="P1387" s="40"/>
      <c r="Q1387" s="40"/>
      <c r="R1387" s="40"/>
      <c r="S1387" s="40"/>
      <c r="T1387" s="40"/>
      <c r="U1387" s="40"/>
      <c r="V1387" s="40"/>
      <c r="W1387" s="40"/>
      <c r="X1387" s="40"/>
      <c r="Y1387" s="40"/>
      <c r="Z1387" s="40"/>
      <c r="AA1387" s="40"/>
    </row>
    <row r="1388" ht="31.5" customHeight="1">
      <c r="A1388" s="40"/>
      <c r="B1388" s="44"/>
      <c r="C1388" s="44"/>
      <c r="D1388" s="44"/>
      <c r="E1388" s="44"/>
      <c r="F1388" s="45"/>
      <c r="G1388" s="49"/>
      <c r="H1388" s="49"/>
      <c r="I1388" s="47" t="str">
        <f t="shared" si="1"/>
        <v/>
      </c>
      <c r="J1388" s="47" t="str">
        <f>IF(E1388='Hoja de Datos'!$C$7,-(G1388),"")</f>
        <v/>
      </c>
      <c r="K1388" s="48" t="str">
        <f>IF(E1388='Hoja de Datos'!$C$7,"", IF(G1388="","", -G1388))
</f>
        <v/>
      </c>
      <c r="L1388" s="44"/>
      <c r="M1388" s="40"/>
      <c r="N1388" s="40"/>
      <c r="O1388" s="40"/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0"/>
      <c r="AA1388" s="40"/>
    </row>
    <row r="1389" ht="31.5" customHeight="1">
      <c r="A1389" s="40"/>
      <c r="B1389" s="44"/>
      <c r="C1389" s="44"/>
      <c r="D1389" s="44"/>
      <c r="E1389" s="44"/>
      <c r="F1389" s="45"/>
      <c r="G1389" s="49"/>
      <c r="H1389" s="49"/>
      <c r="I1389" s="47" t="str">
        <f t="shared" si="1"/>
        <v/>
      </c>
      <c r="J1389" s="47" t="str">
        <f>IF(E1389='Hoja de Datos'!$C$7,-(G1389),"")</f>
        <v/>
      </c>
      <c r="K1389" s="48" t="str">
        <f>IF(E1389='Hoja de Datos'!$C$7,"", IF(G1389="","", -G1389))
</f>
        <v/>
      </c>
      <c r="L1389" s="44"/>
      <c r="M1389" s="40"/>
      <c r="N1389" s="40"/>
      <c r="O1389" s="40"/>
      <c r="P1389" s="40"/>
      <c r="Q1389" s="40"/>
      <c r="R1389" s="40"/>
      <c r="S1389" s="40"/>
      <c r="T1389" s="40"/>
      <c r="U1389" s="40"/>
      <c r="V1389" s="40"/>
      <c r="W1389" s="40"/>
      <c r="X1389" s="40"/>
      <c r="Y1389" s="40"/>
      <c r="Z1389" s="40"/>
      <c r="AA1389" s="40"/>
    </row>
    <row r="1390" ht="31.5" customHeight="1">
      <c r="A1390" s="40"/>
      <c r="B1390" s="44"/>
      <c r="C1390" s="44"/>
      <c r="D1390" s="44"/>
      <c r="E1390" s="44"/>
      <c r="F1390" s="45"/>
      <c r="G1390" s="49"/>
      <c r="H1390" s="49"/>
      <c r="I1390" s="47" t="str">
        <f t="shared" si="1"/>
        <v/>
      </c>
      <c r="J1390" s="47" t="str">
        <f>IF(E1390='Hoja de Datos'!$C$7,-(G1390),"")</f>
        <v/>
      </c>
      <c r="K1390" s="48" t="str">
        <f>IF(E1390='Hoja de Datos'!$C$7,"", IF(G1390="","", -G1390))
</f>
        <v/>
      </c>
      <c r="L1390" s="44"/>
      <c r="M1390" s="40"/>
      <c r="N1390" s="40"/>
      <c r="O1390" s="40"/>
      <c r="P1390" s="40"/>
      <c r="Q1390" s="40"/>
      <c r="R1390" s="40"/>
      <c r="S1390" s="40"/>
      <c r="T1390" s="40"/>
      <c r="U1390" s="40"/>
      <c r="V1390" s="40"/>
      <c r="W1390" s="40"/>
      <c r="X1390" s="40"/>
      <c r="Y1390" s="40"/>
      <c r="Z1390" s="40"/>
      <c r="AA1390" s="40"/>
    </row>
    <row r="1391" ht="31.5" customHeight="1">
      <c r="A1391" s="40"/>
      <c r="B1391" s="44"/>
      <c r="C1391" s="44"/>
      <c r="D1391" s="44"/>
      <c r="E1391" s="44"/>
      <c r="F1391" s="45"/>
      <c r="G1391" s="49"/>
      <c r="H1391" s="49"/>
      <c r="I1391" s="47" t="str">
        <f t="shared" si="1"/>
        <v/>
      </c>
      <c r="J1391" s="47" t="str">
        <f>IF(E1391='Hoja de Datos'!$C$7,-(G1391),"")</f>
        <v/>
      </c>
      <c r="K1391" s="48" t="str">
        <f>IF(E1391='Hoja de Datos'!$C$7,"", IF(G1391="","", -G1391))
</f>
        <v/>
      </c>
      <c r="L1391" s="44"/>
      <c r="M1391" s="40"/>
      <c r="N1391" s="40"/>
      <c r="O1391" s="40"/>
      <c r="P1391" s="40"/>
      <c r="Q1391" s="40"/>
      <c r="R1391" s="40"/>
      <c r="S1391" s="40"/>
      <c r="T1391" s="40"/>
      <c r="U1391" s="40"/>
      <c r="V1391" s="40"/>
      <c r="W1391" s="40"/>
      <c r="X1391" s="40"/>
      <c r="Y1391" s="40"/>
      <c r="Z1391" s="40"/>
      <c r="AA1391" s="40"/>
    </row>
    <row r="1392" ht="31.5" customHeight="1">
      <c r="A1392" s="40"/>
      <c r="B1392" s="44"/>
      <c r="C1392" s="44"/>
      <c r="D1392" s="44"/>
      <c r="E1392" s="44"/>
      <c r="F1392" s="45"/>
      <c r="G1392" s="49"/>
      <c r="H1392" s="49"/>
      <c r="I1392" s="47" t="str">
        <f t="shared" si="1"/>
        <v/>
      </c>
      <c r="J1392" s="47" t="str">
        <f>IF(E1392='Hoja de Datos'!$C$7,-(G1392),"")</f>
        <v/>
      </c>
      <c r="K1392" s="48" t="str">
        <f>IF(E1392='Hoja de Datos'!$C$7,"", IF(G1392="","", -G1392))
</f>
        <v/>
      </c>
      <c r="L1392" s="44"/>
      <c r="M1392" s="40"/>
      <c r="N1392" s="40"/>
      <c r="O1392" s="40"/>
      <c r="P1392" s="40"/>
      <c r="Q1392" s="40"/>
      <c r="R1392" s="40"/>
      <c r="S1392" s="40"/>
      <c r="T1392" s="40"/>
      <c r="U1392" s="40"/>
      <c r="V1392" s="40"/>
      <c r="W1392" s="40"/>
      <c r="X1392" s="40"/>
      <c r="Y1392" s="40"/>
      <c r="Z1392" s="40"/>
      <c r="AA1392" s="40"/>
    </row>
    <row r="1393" ht="31.5" customHeight="1">
      <c r="A1393" s="40"/>
      <c r="B1393" s="44"/>
      <c r="C1393" s="44"/>
      <c r="D1393" s="44"/>
      <c r="E1393" s="44"/>
      <c r="F1393" s="45"/>
      <c r="G1393" s="49"/>
      <c r="H1393" s="49"/>
      <c r="I1393" s="47" t="str">
        <f t="shared" si="1"/>
        <v/>
      </c>
      <c r="J1393" s="47" t="str">
        <f>IF(E1393='Hoja de Datos'!$C$7,-(G1393),"")</f>
        <v/>
      </c>
      <c r="K1393" s="48" t="str">
        <f>IF(E1393='Hoja de Datos'!$C$7,"", IF(G1393="","", -G1393))
</f>
        <v/>
      </c>
      <c r="L1393" s="44"/>
      <c r="M1393" s="40"/>
      <c r="N1393" s="40"/>
      <c r="O1393" s="40"/>
      <c r="P1393" s="40"/>
      <c r="Q1393" s="40"/>
      <c r="R1393" s="40"/>
      <c r="S1393" s="40"/>
      <c r="T1393" s="40"/>
      <c r="U1393" s="40"/>
      <c r="V1393" s="40"/>
      <c r="W1393" s="40"/>
      <c r="X1393" s="40"/>
      <c r="Y1393" s="40"/>
      <c r="Z1393" s="40"/>
      <c r="AA1393" s="40"/>
    </row>
    <row r="1394" ht="31.5" customHeight="1">
      <c r="A1394" s="40"/>
      <c r="B1394" s="44"/>
      <c r="C1394" s="44"/>
      <c r="D1394" s="44"/>
      <c r="E1394" s="44"/>
      <c r="F1394" s="45"/>
      <c r="G1394" s="49"/>
      <c r="H1394" s="49"/>
      <c r="I1394" s="47" t="str">
        <f t="shared" si="1"/>
        <v/>
      </c>
      <c r="J1394" s="47" t="str">
        <f>IF(E1394='Hoja de Datos'!$C$7,-(G1394),"")</f>
        <v/>
      </c>
      <c r="K1394" s="48" t="str">
        <f>IF(E1394='Hoja de Datos'!$C$7,"", IF(G1394="","", -G1394))
</f>
        <v/>
      </c>
      <c r="L1394" s="44"/>
      <c r="M1394" s="40"/>
      <c r="N1394" s="40"/>
      <c r="O1394" s="40"/>
      <c r="P1394" s="40"/>
      <c r="Q1394" s="40"/>
      <c r="R1394" s="40"/>
      <c r="S1394" s="40"/>
      <c r="T1394" s="40"/>
      <c r="U1394" s="40"/>
      <c r="V1394" s="40"/>
      <c r="W1394" s="40"/>
      <c r="X1394" s="40"/>
      <c r="Y1394" s="40"/>
      <c r="Z1394" s="40"/>
      <c r="AA1394" s="40"/>
    </row>
    <row r="1395" ht="31.5" customHeight="1">
      <c r="A1395" s="40"/>
      <c r="B1395" s="44"/>
      <c r="C1395" s="44"/>
      <c r="D1395" s="44"/>
      <c r="E1395" s="44"/>
      <c r="F1395" s="45"/>
      <c r="G1395" s="49"/>
      <c r="H1395" s="49"/>
      <c r="I1395" s="47" t="str">
        <f t="shared" si="1"/>
        <v/>
      </c>
      <c r="J1395" s="47" t="str">
        <f>IF(E1395='Hoja de Datos'!$C$7,-(G1395),"")</f>
        <v/>
      </c>
      <c r="K1395" s="48" t="str">
        <f>IF(E1395='Hoja de Datos'!$C$7,"", IF(G1395="","", -G1395))
</f>
        <v/>
      </c>
      <c r="L1395" s="44"/>
      <c r="M1395" s="40"/>
      <c r="N1395" s="40"/>
      <c r="O1395" s="40"/>
      <c r="P1395" s="40"/>
      <c r="Q1395" s="40"/>
      <c r="R1395" s="40"/>
      <c r="S1395" s="40"/>
      <c r="T1395" s="40"/>
      <c r="U1395" s="40"/>
      <c r="V1395" s="40"/>
      <c r="W1395" s="40"/>
      <c r="X1395" s="40"/>
      <c r="Y1395" s="40"/>
      <c r="Z1395" s="40"/>
      <c r="AA1395" s="40"/>
    </row>
    <row r="1396" ht="31.5" customHeight="1">
      <c r="A1396" s="40"/>
      <c r="B1396" s="44"/>
      <c r="C1396" s="44"/>
      <c r="D1396" s="44"/>
      <c r="E1396" s="44"/>
      <c r="F1396" s="45"/>
      <c r="G1396" s="49"/>
      <c r="H1396" s="49"/>
      <c r="I1396" s="47" t="str">
        <f t="shared" si="1"/>
        <v/>
      </c>
      <c r="J1396" s="47" t="str">
        <f>IF(E1396='Hoja de Datos'!$C$7,-(G1396),"")</f>
        <v/>
      </c>
      <c r="K1396" s="48" t="str">
        <f>IF(E1396='Hoja de Datos'!$C$7,"", IF(G1396="","", -G1396))
</f>
        <v/>
      </c>
      <c r="L1396" s="44"/>
      <c r="M1396" s="40"/>
      <c r="N1396" s="40"/>
      <c r="O1396" s="40"/>
      <c r="P1396" s="40"/>
      <c r="Q1396" s="40"/>
      <c r="R1396" s="40"/>
      <c r="S1396" s="40"/>
      <c r="T1396" s="40"/>
      <c r="U1396" s="40"/>
      <c r="V1396" s="40"/>
      <c r="W1396" s="40"/>
      <c r="X1396" s="40"/>
      <c r="Y1396" s="40"/>
      <c r="Z1396" s="40"/>
      <c r="AA1396" s="40"/>
    </row>
    <row r="1397" ht="31.5" customHeight="1">
      <c r="A1397" s="40"/>
      <c r="B1397" s="44"/>
      <c r="C1397" s="44"/>
      <c r="D1397" s="44"/>
      <c r="E1397" s="44"/>
      <c r="F1397" s="45"/>
      <c r="G1397" s="49"/>
      <c r="H1397" s="49"/>
      <c r="I1397" s="47" t="str">
        <f t="shared" si="1"/>
        <v/>
      </c>
      <c r="J1397" s="47" t="str">
        <f>IF(E1397='Hoja de Datos'!$C$7,-(G1397),"")</f>
        <v/>
      </c>
      <c r="K1397" s="48" t="str">
        <f>IF(E1397='Hoja de Datos'!$C$7,"", IF(G1397="","", -G1397))
</f>
        <v/>
      </c>
      <c r="L1397" s="44"/>
      <c r="M1397" s="40"/>
      <c r="N1397" s="40"/>
      <c r="O1397" s="40"/>
      <c r="P1397" s="40"/>
      <c r="Q1397" s="40"/>
      <c r="R1397" s="40"/>
      <c r="S1397" s="40"/>
      <c r="T1397" s="40"/>
      <c r="U1397" s="40"/>
      <c r="V1397" s="40"/>
      <c r="W1397" s="40"/>
      <c r="X1397" s="40"/>
      <c r="Y1397" s="40"/>
      <c r="Z1397" s="40"/>
      <c r="AA1397" s="40"/>
    </row>
    <row r="1398" ht="31.5" customHeight="1">
      <c r="A1398" s="40"/>
      <c r="B1398" s="44"/>
      <c r="C1398" s="44"/>
      <c r="D1398" s="44"/>
      <c r="E1398" s="44"/>
      <c r="F1398" s="45"/>
      <c r="G1398" s="49"/>
      <c r="H1398" s="49"/>
      <c r="I1398" s="47" t="str">
        <f t="shared" si="1"/>
        <v/>
      </c>
      <c r="J1398" s="47" t="str">
        <f>IF(E1398='Hoja de Datos'!$C$7,-(G1398),"")</f>
        <v/>
      </c>
      <c r="K1398" s="48" t="str">
        <f>IF(E1398='Hoja de Datos'!$C$7,"", IF(G1398="","", -G1398))
</f>
        <v/>
      </c>
      <c r="L1398" s="44"/>
      <c r="M1398" s="40"/>
      <c r="N1398" s="40"/>
      <c r="O1398" s="40"/>
      <c r="P1398" s="40"/>
      <c r="Q1398" s="40"/>
      <c r="R1398" s="40"/>
      <c r="S1398" s="40"/>
      <c r="T1398" s="40"/>
      <c r="U1398" s="40"/>
      <c r="V1398" s="40"/>
      <c r="W1398" s="40"/>
      <c r="X1398" s="40"/>
      <c r="Y1398" s="40"/>
      <c r="Z1398" s="40"/>
      <c r="AA1398" s="40"/>
    </row>
    <row r="1399" ht="31.5" customHeight="1">
      <c r="A1399" s="40"/>
      <c r="B1399" s="44"/>
      <c r="C1399" s="44"/>
      <c r="D1399" s="44"/>
      <c r="E1399" s="44"/>
      <c r="F1399" s="45"/>
      <c r="G1399" s="49"/>
      <c r="H1399" s="49"/>
      <c r="I1399" s="47" t="str">
        <f t="shared" si="1"/>
        <v/>
      </c>
      <c r="J1399" s="47" t="str">
        <f>IF(E1399='Hoja de Datos'!$C$7,-(G1399),"")</f>
        <v/>
      </c>
      <c r="K1399" s="48" t="str">
        <f>IF(E1399='Hoja de Datos'!$C$7,"", IF(G1399="","", -G1399))
</f>
        <v/>
      </c>
      <c r="L1399" s="44"/>
      <c r="M1399" s="40"/>
      <c r="N1399" s="40"/>
      <c r="O1399" s="40"/>
      <c r="P1399" s="40"/>
      <c r="Q1399" s="40"/>
      <c r="R1399" s="40"/>
      <c r="S1399" s="40"/>
      <c r="T1399" s="40"/>
      <c r="U1399" s="40"/>
      <c r="V1399" s="40"/>
      <c r="W1399" s="40"/>
      <c r="X1399" s="40"/>
      <c r="Y1399" s="40"/>
      <c r="Z1399" s="40"/>
      <c r="AA1399" s="40"/>
    </row>
    <row r="1400" ht="31.5" customHeight="1">
      <c r="A1400" s="40"/>
      <c r="B1400" s="44"/>
      <c r="C1400" s="44"/>
      <c r="D1400" s="44"/>
      <c r="E1400" s="44"/>
      <c r="F1400" s="45"/>
      <c r="G1400" s="49"/>
      <c r="H1400" s="49"/>
      <c r="I1400" s="47" t="str">
        <f t="shared" si="1"/>
        <v/>
      </c>
      <c r="J1400" s="47" t="str">
        <f>IF(E1400='Hoja de Datos'!$C$7,-(G1400),"")</f>
        <v/>
      </c>
      <c r="K1400" s="48" t="str">
        <f>IF(E1400='Hoja de Datos'!$C$7,"", IF(G1400="","", -G1400))
</f>
        <v/>
      </c>
      <c r="L1400" s="44"/>
      <c r="M1400" s="40"/>
      <c r="N1400" s="40"/>
      <c r="O1400" s="40"/>
      <c r="P1400" s="40"/>
      <c r="Q1400" s="40"/>
      <c r="R1400" s="40"/>
      <c r="S1400" s="40"/>
      <c r="T1400" s="40"/>
      <c r="U1400" s="40"/>
      <c r="V1400" s="40"/>
      <c r="W1400" s="40"/>
      <c r="X1400" s="40"/>
      <c r="Y1400" s="40"/>
      <c r="Z1400" s="40"/>
      <c r="AA1400" s="40"/>
    </row>
    <row r="1401" ht="31.5" customHeight="1">
      <c r="A1401" s="40"/>
      <c r="B1401" s="44"/>
      <c r="C1401" s="44"/>
      <c r="D1401" s="44"/>
      <c r="E1401" s="44"/>
      <c r="F1401" s="45"/>
      <c r="G1401" s="49"/>
      <c r="H1401" s="49"/>
      <c r="I1401" s="47" t="str">
        <f t="shared" si="1"/>
        <v/>
      </c>
      <c r="J1401" s="47" t="str">
        <f>IF(E1401='Hoja de Datos'!$C$7,-(G1401),"")</f>
        <v/>
      </c>
      <c r="K1401" s="48" t="str">
        <f>IF(E1401='Hoja de Datos'!$C$7,"", IF(G1401="","", -G1401))
</f>
        <v/>
      </c>
      <c r="L1401" s="44"/>
      <c r="M1401" s="40"/>
      <c r="N1401" s="40"/>
      <c r="O1401" s="40"/>
      <c r="P1401" s="40"/>
      <c r="Q1401" s="40"/>
      <c r="R1401" s="40"/>
      <c r="S1401" s="40"/>
      <c r="T1401" s="40"/>
      <c r="U1401" s="40"/>
      <c r="V1401" s="40"/>
      <c r="W1401" s="40"/>
      <c r="X1401" s="40"/>
      <c r="Y1401" s="40"/>
      <c r="Z1401" s="40"/>
      <c r="AA1401" s="40"/>
    </row>
    <row r="1402" ht="31.5" customHeight="1">
      <c r="A1402" s="40"/>
      <c r="B1402" s="44"/>
      <c r="C1402" s="44"/>
      <c r="D1402" s="44"/>
      <c r="E1402" s="44"/>
      <c r="F1402" s="45"/>
      <c r="G1402" s="49"/>
      <c r="H1402" s="49"/>
      <c r="I1402" s="47" t="str">
        <f t="shared" si="1"/>
        <v/>
      </c>
      <c r="J1402" s="47" t="str">
        <f>IF(E1402='Hoja de Datos'!$C$7,-(G1402),"")</f>
        <v/>
      </c>
      <c r="K1402" s="48" t="str">
        <f>IF(E1402='Hoja de Datos'!$C$7,"", IF(G1402="","", -G1402))
</f>
        <v/>
      </c>
      <c r="L1402" s="44"/>
      <c r="M1402" s="40"/>
      <c r="N1402" s="40"/>
      <c r="O1402" s="40"/>
      <c r="P1402" s="40"/>
      <c r="Q1402" s="40"/>
      <c r="R1402" s="40"/>
      <c r="S1402" s="40"/>
      <c r="T1402" s="40"/>
      <c r="U1402" s="40"/>
      <c r="V1402" s="40"/>
      <c r="W1402" s="40"/>
      <c r="X1402" s="40"/>
      <c r="Y1402" s="40"/>
      <c r="Z1402" s="40"/>
      <c r="AA1402" s="40"/>
    </row>
    <row r="1403" ht="31.5" customHeight="1">
      <c r="A1403" s="40"/>
      <c r="B1403" s="44"/>
      <c r="C1403" s="44"/>
      <c r="D1403" s="44"/>
      <c r="E1403" s="44"/>
      <c r="F1403" s="45"/>
      <c r="G1403" s="49"/>
      <c r="H1403" s="49"/>
      <c r="I1403" s="47" t="str">
        <f t="shared" si="1"/>
        <v/>
      </c>
      <c r="J1403" s="47" t="str">
        <f>IF(E1403='Hoja de Datos'!$C$7,-(G1403),"")</f>
        <v/>
      </c>
      <c r="K1403" s="48" t="str">
        <f>IF(E1403='Hoja de Datos'!$C$7,"", IF(G1403="","", -G1403))
</f>
        <v/>
      </c>
      <c r="L1403" s="44"/>
      <c r="M1403" s="40"/>
      <c r="N1403" s="40"/>
      <c r="O1403" s="40"/>
      <c r="P1403" s="40"/>
      <c r="Q1403" s="40"/>
      <c r="R1403" s="40"/>
      <c r="S1403" s="40"/>
      <c r="T1403" s="40"/>
      <c r="U1403" s="40"/>
      <c r="V1403" s="40"/>
      <c r="W1403" s="40"/>
      <c r="X1403" s="40"/>
      <c r="Y1403" s="40"/>
      <c r="Z1403" s="40"/>
      <c r="AA1403" s="40"/>
    </row>
    <row r="1404" ht="31.5" customHeight="1">
      <c r="A1404" s="40"/>
      <c r="B1404" s="44"/>
      <c r="C1404" s="44"/>
      <c r="D1404" s="44"/>
      <c r="E1404" s="44"/>
      <c r="F1404" s="45"/>
      <c r="G1404" s="49"/>
      <c r="H1404" s="49"/>
      <c r="I1404" s="47" t="str">
        <f t="shared" si="1"/>
        <v/>
      </c>
      <c r="J1404" s="47" t="str">
        <f>IF(E1404='Hoja de Datos'!$C$7,-(G1404),"")</f>
        <v/>
      </c>
      <c r="K1404" s="48" t="str">
        <f>IF(E1404='Hoja de Datos'!$C$7,"", IF(G1404="","", -G1404))
</f>
        <v/>
      </c>
      <c r="L1404" s="44"/>
      <c r="M1404" s="40"/>
      <c r="N1404" s="40"/>
      <c r="O1404" s="40"/>
      <c r="P1404" s="40"/>
      <c r="Q1404" s="40"/>
      <c r="R1404" s="40"/>
      <c r="S1404" s="40"/>
      <c r="T1404" s="40"/>
      <c r="U1404" s="40"/>
      <c r="V1404" s="40"/>
      <c r="W1404" s="40"/>
      <c r="X1404" s="40"/>
      <c r="Y1404" s="40"/>
      <c r="Z1404" s="40"/>
      <c r="AA1404" s="40"/>
    </row>
    <row r="1405" ht="31.5" customHeight="1">
      <c r="A1405" s="40"/>
      <c r="B1405" s="44"/>
      <c r="C1405" s="44"/>
      <c r="D1405" s="44"/>
      <c r="E1405" s="44"/>
      <c r="F1405" s="45"/>
      <c r="G1405" s="49"/>
      <c r="H1405" s="49"/>
      <c r="I1405" s="47" t="str">
        <f t="shared" si="1"/>
        <v/>
      </c>
      <c r="J1405" s="47" t="str">
        <f>IF(E1405='Hoja de Datos'!$C$7,-(G1405),"")</f>
        <v/>
      </c>
      <c r="K1405" s="48" t="str">
        <f>IF(E1405='Hoja de Datos'!$C$7,"", IF(G1405="","", -G1405))
</f>
        <v/>
      </c>
      <c r="L1405" s="44"/>
      <c r="M1405" s="40"/>
      <c r="N1405" s="40"/>
      <c r="O1405" s="40"/>
      <c r="P1405" s="40"/>
      <c r="Q1405" s="40"/>
      <c r="R1405" s="40"/>
      <c r="S1405" s="40"/>
      <c r="T1405" s="40"/>
      <c r="U1405" s="40"/>
      <c r="V1405" s="40"/>
      <c r="W1405" s="40"/>
      <c r="X1405" s="40"/>
      <c r="Y1405" s="40"/>
      <c r="Z1405" s="40"/>
      <c r="AA1405" s="40"/>
    </row>
    <row r="1406" ht="31.5" customHeight="1">
      <c r="A1406" s="40"/>
      <c r="B1406" s="44"/>
      <c r="C1406" s="44"/>
      <c r="D1406" s="44"/>
      <c r="E1406" s="44"/>
      <c r="F1406" s="45"/>
      <c r="G1406" s="49"/>
      <c r="H1406" s="49"/>
      <c r="I1406" s="47" t="str">
        <f t="shared" si="1"/>
        <v/>
      </c>
      <c r="J1406" s="47" t="str">
        <f>IF(E1406='Hoja de Datos'!$C$7,-(G1406),"")</f>
        <v/>
      </c>
      <c r="K1406" s="48" t="str">
        <f>IF(E1406='Hoja de Datos'!$C$7,"", IF(G1406="","", -G1406))
</f>
        <v/>
      </c>
      <c r="L1406" s="44"/>
      <c r="M1406" s="40"/>
      <c r="N1406" s="40"/>
      <c r="O1406" s="40"/>
      <c r="P1406" s="40"/>
      <c r="Q1406" s="40"/>
      <c r="R1406" s="40"/>
      <c r="S1406" s="40"/>
      <c r="T1406" s="40"/>
      <c r="U1406" s="40"/>
      <c r="V1406" s="40"/>
      <c r="W1406" s="40"/>
      <c r="X1406" s="40"/>
      <c r="Y1406" s="40"/>
      <c r="Z1406" s="40"/>
      <c r="AA1406" s="40"/>
    </row>
    <row r="1407" ht="31.5" customHeight="1">
      <c r="A1407" s="40"/>
      <c r="B1407" s="44"/>
      <c r="C1407" s="44"/>
      <c r="D1407" s="44"/>
      <c r="E1407" s="44"/>
      <c r="F1407" s="45"/>
      <c r="G1407" s="49"/>
      <c r="H1407" s="49"/>
      <c r="I1407" s="47" t="str">
        <f t="shared" si="1"/>
        <v/>
      </c>
      <c r="J1407" s="47" t="str">
        <f>IF(E1407='Hoja de Datos'!$C$7,-(G1407),"")</f>
        <v/>
      </c>
      <c r="K1407" s="48" t="str">
        <f>IF(E1407='Hoja de Datos'!$C$7,"", IF(G1407="","", -G1407))
</f>
        <v/>
      </c>
      <c r="L1407" s="44"/>
      <c r="M1407" s="40"/>
      <c r="N1407" s="40"/>
      <c r="O1407" s="40"/>
      <c r="P1407" s="40"/>
      <c r="Q1407" s="40"/>
      <c r="R1407" s="40"/>
      <c r="S1407" s="40"/>
      <c r="T1407" s="40"/>
      <c r="U1407" s="40"/>
      <c r="V1407" s="40"/>
      <c r="W1407" s="40"/>
      <c r="X1407" s="40"/>
      <c r="Y1407" s="40"/>
      <c r="Z1407" s="40"/>
      <c r="AA1407" s="40"/>
    </row>
    <row r="1408" ht="31.5" customHeight="1">
      <c r="A1408" s="40"/>
      <c r="B1408" s="44"/>
      <c r="C1408" s="44"/>
      <c r="D1408" s="44"/>
      <c r="E1408" s="44"/>
      <c r="F1408" s="45"/>
      <c r="G1408" s="49"/>
      <c r="H1408" s="49"/>
      <c r="I1408" s="47" t="str">
        <f t="shared" si="1"/>
        <v/>
      </c>
      <c r="J1408" s="47" t="str">
        <f>IF(E1408='Hoja de Datos'!$C$7,-(G1408),"")</f>
        <v/>
      </c>
      <c r="K1408" s="48" t="str">
        <f>IF(E1408='Hoja de Datos'!$C$7,"", IF(G1408="","", -G1408))
</f>
        <v/>
      </c>
      <c r="L1408" s="44"/>
      <c r="M1408" s="40"/>
      <c r="N1408" s="40"/>
      <c r="O1408" s="40"/>
      <c r="P1408" s="40"/>
      <c r="Q1408" s="40"/>
      <c r="R1408" s="40"/>
      <c r="S1408" s="40"/>
      <c r="T1408" s="40"/>
      <c r="U1408" s="40"/>
      <c r="V1408" s="40"/>
      <c r="W1408" s="40"/>
      <c r="X1408" s="40"/>
      <c r="Y1408" s="40"/>
      <c r="Z1408" s="40"/>
      <c r="AA1408" s="40"/>
    </row>
    <row r="1409" ht="31.5" customHeight="1">
      <c r="A1409" s="40"/>
      <c r="B1409" s="44"/>
      <c r="C1409" s="44"/>
      <c r="D1409" s="44"/>
      <c r="E1409" s="44"/>
      <c r="F1409" s="45"/>
      <c r="G1409" s="49"/>
      <c r="H1409" s="49"/>
      <c r="I1409" s="47" t="str">
        <f t="shared" si="1"/>
        <v/>
      </c>
      <c r="J1409" s="47" t="str">
        <f>IF(E1409='Hoja de Datos'!$C$7,-(G1409),"")</f>
        <v/>
      </c>
      <c r="K1409" s="48" t="str">
        <f>IF(E1409='Hoja de Datos'!$C$7,"", IF(G1409="","", -G1409))
</f>
        <v/>
      </c>
      <c r="L1409" s="44"/>
      <c r="M1409" s="40"/>
      <c r="N1409" s="40"/>
      <c r="O1409" s="40"/>
      <c r="P1409" s="40"/>
      <c r="Q1409" s="40"/>
      <c r="R1409" s="40"/>
      <c r="S1409" s="40"/>
      <c r="T1409" s="40"/>
      <c r="U1409" s="40"/>
      <c r="V1409" s="40"/>
      <c r="W1409" s="40"/>
      <c r="X1409" s="40"/>
      <c r="Y1409" s="40"/>
      <c r="Z1409" s="40"/>
      <c r="AA1409" s="40"/>
    </row>
    <row r="1410" ht="31.5" customHeight="1">
      <c r="A1410" s="40"/>
      <c r="B1410" s="44"/>
      <c r="C1410" s="44"/>
      <c r="D1410" s="44"/>
      <c r="E1410" s="44"/>
      <c r="F1410" s="45"/>
      <c r="G1410" s="49"/>
      <c r="H1410" s="49"/>
      <c r="I1410" s="47" t="str">
        <f t="shared" si="1"/>
        <v/>
      </c>
      <c r="J1410" s="47" t="str">
        <f>IF(E1410='Hoja de Datos'!$C$7,-(G1410),"")</f>
        <v/>
      </c>
      <c r="K1410" s="48" t="str">
        <f>IF(E1410='Hoja de Datos'!$C$7,"", IF(G1410="","", -G1410))
</f>
        <v/>
      </c>
      <c r="L1410" s="44"/>
      <c r="M1410" s="40"/>
      <c r="N1410" s="40"/>
      <c r="O1410" s="40"/>
      <c r="P1410" s="40"/>
      <c r="Q1410" s="40"/>
      <c r="R1410" s="40"/>
      <c r="S1410" s="40"/>
      <c r="T1410" s="40"/>
      <c r="U1410" s="40"/>
      <c r="V1410" s="40"/>
      <c r="W1410" s="40"/>
      <c r="X1410" s="40"/>
      <c r="Y1410" s="40"/>
      <c r="Z1410" s="40"/>
      <c r="AA1410" s="40"/>
    </row>
    <row r="1411" ht="31.5" customHeight="1">
      <c r="A1411" s="40"/>
      <c r="B1411" s="44"/>
      <c r="C1411" s="44"/>
      <c r="D1411" s="44"/>
      <c r="E1411" s="44"/>
      <c r="F1411" s="45"/>
      <c r="G1411" s="49"/>
      <c r="H1411" s="49"/>
      <c r="I1411" s="47" t="str">
        <f t="shared" si="1"/>
        <v/>
      </c>
      <c r="J1411" s="47" t="str">
        <f>IF(E1411='Hoja de Datos'!$C$7,-(G1411),"")</f>
        <v/>
      </c>
      <c r="K1411" s="48" t="str">
        <f>IF(E1411='Hoja de Datos'!$C$7,"", IF(G1411="","", -G1411))
</f>
        <v/>
      </c>
      <c r="L1411" s="44"/>
      <c r="M1411" s="40"/>
      <c r="N1411" s="40"/>
      <c r="O1411" s="40"/>
      <c r="P1411" s="40"/>
      <c r="Q1411" s="40"/>
      <c r="R1411" s="40"/>
      <c r="S1411" s="40"/>
      <c r="T1411" s="40"/>
      <c r="U1411" s="40"/>
      <c r="V1411" s="40"/>
      <c r="W1411" s="40"/>
      <c r="X1411" s="40"/>
      <c r="Y1411" s="40"/>
      <c r="Z1411" s="40"/>
      <c r="AA1411" s="40"/>
    </row>
    <row r="1412" ht="31.5" customHeight="1">
      <c r="A1412" s="40"/>
      <c r="B1412" s="44"/>
      <c r="C1412" s="44"/>
      <c r="D1412" s="44"/>
      <c r="E1412" s="44"/>
      <c r="F1412" s="45"/>
      <c r="G1412" s="49"/>
      <c r="H1412" s="49"/>
      <c r="I1412" s="47" t="str">
        <f t="shared" si="1"/>
        <v/>
      </c>
      <c r="J1412" s="47" t="str">
        <f>IF(E1412='Hoja de Datos'!$C$7,-(G1412),"")</f>
        <v/>
      </c>
      <c r="K1412" s="48" t="str">
        <f>IF(E1412='Hoja de Datos'!$C$7,"", IF(G1412="","", -G1412))
</f>
        <v/>
      </c>
      <c r="L1412" s="44"/>
      <c r="M1412" s="40"/>
      <c r="N1412" s="40"/>
      <c r="O1412" s="40"/>
      <c r="P1412" s="40"/>
      <c r="Q1412" s="40"/>
      <c r="R1412" s="40"/>
      <c r="S1412" s="40"/>
      <c r="T1412" s="40"/>
      <c r="U1412" s="40"/>
      <c r="V1412" s="40"/>
      <c r="W1412" s="40"/>
      <c r="X1412" s="40"/>
      <c r="Y1412" s="40"/>
      <c r="Z1412" s="40"/>
      <c r="AA1412" s="40"/>
    </row>
    <row r="1413" ht="31.5" customHeight="1">
      <c r="A1413" s="40"/>
      <c r="B1413" s="44"/>
      <c r="C1413" s="44"/>
      <c r="D1413" s="44"/>
      <c r="E1413" s="44"/>
      <c r="F1413" s="45"/>
      <c r="G1413" s="49"/>
      <c r="H1413" s="49"/>
      <c r="I1413" s="47" t="str">
        <f t="shared" si="1"/>
        <v/>
      </c>
      <c r="J1413" s="47" t="str">
        <f>IF(E1413='Hoja de Datos'!$C$7,-(G1413),"")</f>
        <v/>
      </c>
      <c r="K1413" s="48" t="str">
        <f>IF(E1413='Hoja de Datos'!$C$7,"", IF(G1413="","", -G1413))
</f>
        <v/>
      </c>
      <c r="L1413" s="44"/>
      <c r="M1413" s="40"/>
      <c r="N1413" s="40"/>
      <c r="O1413" s="40"/>
      <c r="P1413" s="40"/>
      <c r="Q1413" s="40"/>
      <c r="R1413" s="40"/>
      <c r="S1413" s="40"/>
      <c r="T1413" s="40"/>
      <c r="U1413" s="40"/>
      <c r="V1413" s="40"/>
      <c r="W1413" s="40"/>
      <c r="X1413" s="40"/>
      <c r="Y1413" s="40"/>
      <c r="Z1413" s="40"/>
      <c r="AA1413" s="40"/>
    </row>
    <row r="1414" ht="31.5" customHeight="1">
      <c r="A1414" s="40"/>
      <c r="B1414" s="44"/>
      <c r="C1414" s="44"/>
      <c r="D1414" s="44"/>
      <c r="E1414" s="44"/>
      <c r="F1414" s="45"/>
      <c r="G1414" s="49"/>
      <c r="H1414" s="49"/>
      <c r="I1414" s="47" t="str">
        <f t="shared" si="1"/>
        <v/>
      </c>
      <c r="J1414" s="47" t="str">
        <f>IF(E1414='Hoja de Datos'!$C$7,-(G1414),"")</f>
        <v/>
      </c>
      <c r="K1414" s="48" t="str">
        <f>IF(E1414='Hoja de Datos'!$C$7,"", IF(G1414="","", -G1414))
</f>
        <v/>
      </c>
      <c r="L1414" s="44"/>
      <c r="M1414" s="40"/>
      <c r="N1414" s="40"/>
      <c r="O1414" s="40"/>
      <c r="P1414" s="40"/>
      <c r="Q1414" s="40"/>
      <c r="R1414" s="40"/>
      <c r="S1414" s="40"/>
      <c r="T1414" s="40"/>
      <c r="U1414" s="40"/>
      <c r="V1414" s="40"/>
      <c r="W1414" s="40"/>
      <c r="X1414" s="40"/>
      <c r="Y1414" s="40"/>
      <c r="Z1414" s="40"/>
      <c r="AA1414" s="40"/>
    </row>
    <row r="1415" ht="31.5" customHeight="1">
      <c r="A1415" s="40"/>
      <c r="B1415" s="44"/>
      <c r="C1415" s="44"/>
      <c r="D1415" s="44"/>
      <c r="E1415" s="44"/>
      <c r="F1415" s="45"/>
      <c r="G1415" s="49"/>
      <c r="H1415" s="49"/>
      <c r="I1415" s="47" t="str">
        <f t="shared" si="1"/>
        <v/>
      </c>
      <c r="J1415" s="47" t="str">
        <f>IF(E1415='Hoja de Datos'!$C$7,-(G1415),"")</f>
        <v/>
      </c>
      <c r="K1415" s="48" t="str">
        <f>IF(E1415='Hoja de Datos'!$C$7,"", IF(G1415="","", -G1415))
</f>
        <v/>
      </c>
      <c r="L1415" s="44"/>
      <c r="M1415" s="40"/>
      <c r="N1415" s="40"/>
      <c r="O1415" s="40"/>
      <c r="P1415" s="40"/>
      <c r="Q1415" s="40"/>
      <c r="R1415" s="40"/>
      <c r="S1415" s="40"/>
      <c r="T1415" s="40"/>
      <c r="U1415" s="40"/>
      <c r="V1415" s="40"/>
      <c r="W1415" s="40"/>
      <c r="X1415" s="40"/>
      <c r="Y1415" s="40"/>
      <c r="Z1415" s="40"/>
      <c r="AA1415" s="40"/>
    </row>
    <row r="1416" ht="31.5" customHeight="1">
      <c r="A1416" s="40"/>
      <c r="B1416" s="44"/>
      <c r="C1416" s="44"/>
      <c r="D1416" s="44"/>
      <c r="E1416" s="44"/>
      <c r="F1416" s="45"/>
      <c r="G1416" s="49"/>
      <c r="H1416" s="49"/>
      <c r="I1416" s="47" t="str">
        <f t="shared" si="1"/>
        <v/>
      </c>
      <c r="J1416" s="47" t="str">
        <f>IF(E1416='Hoja de Datos'!$C$7,-(G1416),"")</f>
        <v/>
      </c>
      <c r="K1416" s="48" t="str">
        <f>IF(E1416='Hoja de Datos'!$C$7,"", IF(G1416="","", -G1416))
</f>
        <v/>
      </c>
      <c r="L1416" s="44"/>
      <c r="M1416" s="40"/>
      <c r="N1416" s="40"/>
      <c r="O1416" s="40"/>
      <c r="P1416" s="40"/>
      <c r="Q1416" s="40"/>
      <c r="R1416" s="40"/>
      <c r="S1416" s="40"/>
      <c r="T1416" s="40"/>
      <c r="U1416" s="40"/>
      <c r="V1416" s="40"/>
      <c r="W1416" s="40"/>
      <c r="X1416" s="40"/>
      <c r="Y1416" s="40"/>
      <c r="Z1416" s="40"/>
      <c r="AA1416" s="40"/>
    </row>
    <row r="1417" ht="31.5" customHeight="1">
      <c r="A1417" s="40"/>
      <c r="B1417" s="44"/>
      <c r="C1417" s="44"/>
      <c r="D1417" s="44"/>
      <c r="E1417" s="44"/>
      <c r="F1417" s="45"/>
      <c r="G1417" s="49"/>
      <c r="H1417" s="49"/>
      <c r="I1417" s="47" t="str">
        <f t="shared" si="1"/>
        <v/>
      </c>
      <c r="J1417" s="47" t="str">
        <f>IF(E1417='Hoja de Datos'!$C$7,-(G1417),"")</f>
        <v/>
      </c>
      <c r="K1417" s="48" t="str">
        <f>IF(E1417='Hoja de Datos'!$C$7,"", IF(G1417="","", -G1417))
</f>
        <v/>
      </c>
      <c r="L1417" s="44"/>
      <c r="M1417" s="40"/>
      <c r="N1417" s="40"/>
      <c r="O1417" s="40"/>
      <c r="P1417" s="40"/>
      <c r="Q1417" s="40"/>
      <c r="R1417" s="40"/>
      <c r="S1417" s="40"/>
      <c r="T1417" s="40"/>
      <c r="U1417" s="40"/>
      <c r="V1417" s="40"/>
      <c r="W1417" s="40"/>
      <c r="X1417" s="40"/>
      <c r="Y1417" s="40"/>
      <c r="Z1417" s="40"/>
      <c r="AA1417" s="40"/>
    </row>
    <row r="1418" ht="31.5" customHeight="1">
      <c r="A1418" s="40"/>
      <c r="B1418" s="44"/>
      <c r="C1418" s="44"/>
      <c r="D1418" s="44"/>
      <c r="E1418" s="44"/>
      <c r="F1418" s="45"/>
      <c r="G1418" s="49"/>
      <c r="H1418" s="49"/>
      <c r="I1418" s="47" t="str">
        <f t="shared" si="1"/>
        <v/>
      </c>
      <c r="J1418" s="47" t="str">
        <f>IF(E1418='Hoja de Datos'!$C$7,-(G1418),"")</f>
        <v/>
      </c>
      <c r="K1418" s="48" t="str">
        <f>IF(E1418='Hoja de Datos'!$C$7,"", IF(G1418="","", -G1418))
</f>
        <v/>
      </c>
      <c r="L1418" s="44"/>
      <c r="M1418" s="40"/>
      <c r="N1418" s="40"/>
      <c r="O1418" s="40"/>
      <c r="P1418" s="40"/>
      <c r="Q1418" s="40"/>
      <c r="R1418" s="40"/>
      <c r="S1418" s="40"/>
      <c r="T1418" s="40"/>
      <c r="U1418" s="40"/>
      <c r="V1418" s="40"/>
      <c r="W1418" s="40"/>
      <c r="X1418" s="40"/>
      <c r="Y1418" s="40"/>
      <c r="Z1418" s="40"/>
      <c r="AA1418" s="40"/>
    </row>
    <row r="1419" ht="31.5" customHeight="1">
      <c r="A1419" s="40"/>
      <c r="B1419" s="44"/>
      <c r="C1419" s="44"/>
      <c r="D1419" s="44"/>
      <c r="E1419" s="44"/>
      <c r="F1419" s="45"/>
      <c r="G1419" s="49"/>
      <c r="H1419" s="49"/>
      <c r="I1419" s="47" t="str">
        <f t="shared" si="1"/>
        <v/>
      </c>
      <c r="J1419" s="47" t="str">
        <f>IF(E1419='Hoja de Datos'!$C$7,-(G1419),"")</f>
        <v/>
      </c>
      <c r="K1419" s="48" t="str">
        <f>IF(E1419='Hoja de Datos'!$C$7,"", IF(G1419="","", -G1419))
</f>
        <v/>
      </c>
      <c r="L1419" s="44"/>
      <c r="M1419" s="40"/>
      <c r="N1419" s="40"/>
      <c r="O1419" s="40"/>
      <c r="P1419" s="40"/>
      <c r="Q1419" s="40"/>
      <c r="R1419" s="40"/>
      <c r="S1419" s="40"/>
      <c r="T1419" s="40"/>
      <c r="U1419" s="40"/>
      <c r="V1419" s="40"/>
      <c r="W1419" s="40"/>
      <c r="X1419" s="40"/>
      <c r="Y1419" s="40"/>
      <c r="Z1419" s="40"/>
      <c r="AA1419" s="40"/>
    </row>
    <row r="1420" ht="31.5" customHeight="1">
      <c r="A1420" s="40"/>
      <c r="B1420" s="44"/>
      <c r="C1420" s="44"/>
      <c r="D1420" s="44"/>
      <c r="E1420" s="44"/>
      <c r="F1420" s="45"/>
      <c r="G1420" s="49"/>
      <c r="H1420" s="49"/>
      <c r="I1420" s="47" t="str">
        <f t="shared" si="1"/>
        <v/>
      </c>
      <c r="J1420" s="47" t="str">
        <f>IF(E1420='Hoja de Datos'!$C$7,-(G1420),"")</f>
        <v/>
      </c>
      <c r="K1420" s="48" t="str">
        <f>IF(E1420='Hoja de Datos'!$C$7,"", IF(G1420="","", -G1420))
</f>
        <v/>
      </c>
      <c r="L1420" s="44"/>
      <c r="M1420" s="40"/>
      <c r="N1420" s="40"/>
      <c r="O1420" s="40"/>
      <c r="P1420" s="40"/>
      <c r="Q1420" s="40"/>
      <c r="R1420" s="40"/>
      <c r="S1420" s="40"/>
      <c r="T1420" s="40"/>
      <c r="U1420" s="40"/>
      <c r="V1420" s="40"/>
      <c r="W1420" s="40"/>
      <c r="X1420" s="40"/>
      <c r="Y1420" s="40"/>
      <c r="Z1420" s="40"/>
      <c r="AA1420" s="40"/>
    </row>
    <row r="1421" ht="31.5" customHeight="1">
      <c r="A1421" s="40"/>
      <c r="B1421" s="44"/>
      <c r="C1421" s="44"/>
      <c r="D1421" s="44"/>
      <c r="E1421" s="44"/>
      <c r="F1421" s="45"/>
      <c r="G1421" s="49"/>
      <c r="H1421" s="49"/>
      <c r="I1421" s="47" t="str">
        <f t="shared" si="1"/>
        <v/>
      </c>
      <c r="J1421" s="47" t="str">
        <f>IF(E1421='Hoja de Datos'!$C$7,-(G1421),"")</f>
        <v/>
      </c>
      <c r="K1421" s="48" t="str">
        <f>IF(E1421='Hoja de Datos'!$C$7,"", IF(G1421="","", -G1421))
</f>
        <v/>
      </c>
      <c r="L1421" s="44"/>
      <c r="M1421" s="40"/>
      <c r="N1421" s="40"/>
      <c r="O1421" s="40"/>
      <c r="P1421" s="40"/>
      <c r="Q1421" s="40"/>
      <c r="R1421" s="40"/>
      <c r="S1421" s="40"/>
      <c r="T1421" s="40"/>
      <c r="U1421" s="40"/>
      <c r="V1421" s="40"/>
      <c r="W1421" s="40"/>
      <c r="X1421" s="40"/>
      <c r="Y1421" s="40"/>
      <c r="Z1421" s="40"/>
      <c r="AA1421" s="40"/>
    </row>
    <row r="1422" ht="31.5" customHeight="1">
      <c r="A1422" s="40"/>
      <c r="B1422" s="44"/>
      <c r="C1422" s="44"/>
      <c r="D1422" s="44"/>
      <c r="E1422" s="44"/>
      <c r="F1422" s="45"/>
      <c r="G1422" s="49"/>
      <c r="H1422" s="49"/>
      <c r="I1422" s="47" t="str">
        <f t="shared" si="1"/>
        <v/>
      </c>
      <c r="J1422" s="47" t="str">
        <f>IF(E1422='Hoja de Datos'!$C$7,-(G1422),"")</f>
        <v/>
      </c>
      <c r="K1422" s="48" t="str">
        <f>IF(E1422='Hoja de Datos'!$C$7,"", IF(G1422="","", -G1422))
</f>
        <v/>
      </c>
      <c r="L1422" s="44"/>
      <c r="M1422" s="40"/>
      <c r="N1422" s="40"/>
      <c r="O1422" s="40"/>
      <c r="P1422" s="40"/>
      <c r="Q1422" s="40"/>
      <c r="R1422" s="40"/>
      <c r="S1422" s="40"/>
      <c r="T1422" s="40"/>
      <c r="U1422" s="40"/>
      <c r="V1422" s="40"/>
      <c r="W1422" s="40"/>
      <c r="X1422" s="40"/>
      <c r="Y1422" s="40"/>
      <c r="Z1422" s="40"/>
      <c r="AA1422" s="40"/>
    </row>
    <row r="1423" ht="31.5" customHeight="1">
      <c r="A1423" s="40"/>
      <c r="B1423" s="44"/>
      <c r="C1423" s="44"/>
      <c r="D1423" s="44"/>
      <c r="E1423" s="44"/>
      <c r="F1423" s="45"/>
      <c r="G1423" s="49"/>
      <c r="H1423" s="49"/>
      <c r="I1423" s="47" t="str">
        <f t="shared" si="1"/>
        <v/>
      </c>
      <c r="J1423" s="47" t="str">
        <f>IF(E1423='Hoja de Datos'!$C$7,-(G1423),"")</f>
        <v/>
      </c>
      <c r="K1423" s="48" t="str">
        <f>IF(E1423='Hoja de Datos'!$C$7,"", IF(G1423="","", -G1423))
</f>
        <v/>
      </c>
      <c r="L1423" s="44"/>
      <c r="M1423" s="40"/>
      <c r="N1423" s="40"/>
      <c r="O1423" s="40"/>
      <c r="P1423" s="40"/>
      <c r="Q1423" s="40"/>
      <c r="R1423" s="40"/>
      <c r="S1423" s="40"/>
      <c r="T1423" s="40"/>
      <c r="U1423" s="40"/>
      <c r="V1423" s="40"/>
      <c r="W1423" s="40"/>
      <c r="X1423" s="40"/>
      <c r="Y1423" s="40"/>
      <c r="Z1423" s="40"/>
      <c r="AA1423" s="40"/>
    </row>
    <row r="1424" ht="31.5" customHeight="1">
      <c r="A1424" s="40"/>
      <c r="B1424" s="44"/>
      <c r="C1424" s="44"/>
      <c r="D1424" s="44"/>
      <c r="E1424" s="44"/>
      <c r="F1424" s="45"/>
      <c r="G1424" s="49"/>
      <c r="H1424" s="49"/>
      <c r="I1424" s="47" t="str">
        <f t="shared" si="1"/>
        <v/>
      </c>
      <c r="J1424" s="47" t="str">
        <f>IF(E1424='Hoja de Datos'!$C$7,-(G1424),"")</f>
        <v/>
      </c>
      <c r="K1424" s="48" t="str">
        <f>IF(E1424='Hoja de Datos'!$C$7,"", IF(G1424="","", -G1424))
</f>
        <v/>
      </c>
      <c r="L1424" s="44"/>
      <c r="M1424" s="40"/>
      <c r="N1424" s="40"/>
      <c r="O1424" s="40"/>
      <c r="P1424" s="40"/>
      <c r="Q1424" s="40"/>
      <c r="R1424" s="40"/>
      <c r="S1424" s="40"/>
      <c r="T1424" s="40"/>
      <c r="U1424" s="40"/>
      <c r="V1424" s="40"/>
      <c r="W1424" s="40"/>
      <c r="X1424" s="40"/>
      <c r="Y1424" s="40"/>
      <c r="Z1424" s="40"/>
      <c r="AA1424" s="40"/>
    </row>
    <row r="1425" ht="31.5" customHeight="1">
      <c r="A1425" s="40"/>
      <c r="B1425" s="44"/>
      <c r="C1425" s="44"/>
      <c r="D1425" s="44"/>
      <c r="E1425" s="44"/>
      <c r="F1425" s="45"/>
      <c r="G1425" s="49"/>
      <c r="H1425" s="49"/>
      <c r="I1425" s="47" t="str">
        <f t="shared" si="1"/>
        <v/>
      </c>
      <c r="J1425" s="47" t="str">
        <f>IF(E1425='Hoja de Datos'!$C$7,-(G1425),"")</f>
        <v/>
      </c>
      <c r="K1425" s="48" t="str">
        <f>IF(E1425='Hoja de Datos'!$C$7,"", IF(G1425="","", -G1425))
</f>
        <v/>
      </c>
      <c r="L1425" s="44"/>
      <c r="M1425" s="40"/>
      <c r="N1425" s="40"/>
      <c r="O1425" s="40"/>
      <c r="P1425" s="40"/>
      <c r="Q1425" s="40"/>
      <c r="R1425" s="40"/>
      <c r="S1425" s="40"/>
      <c r="T1425" s="40"/>
      <c r="U1425" s="40"/>
      <c r="V1425" s="40"/>
      <c r="W1425" s="40"/>
      <c r="X1425" s="40"/>
      <c r="Y1425" s="40"/>
      <c r="Z1425" s="40"/>
      <c r="AA1425" s="40"/>
    </row>
    <row r="1426" ht="31.5" customHeight="1">
      <c r="A1426" s="40"/>
      <c r="B1426" s="44"/>
      <c r="C1426" s="44"/>
      <c r="D1426" s="44"/>
      <c r="E1426" s="44"/>
      <c r="F1426" s="45"/>
      <c r="G1426" s="49"/>
      <c r="H1426" s="49"/>
      <c r="I1426" s="47" t="str">
        <f t="shared" si="1"/>
        <v/>
      </c>
      <c r="J1426" s="47" t="str">
        <f>IF(E1426='Hoja de Datos'!$C$7,-(G1426),"")</f>
        <v/>
      </c>
      <c r="K1426" s="48" t="str">
        <f>IF(E1426='Hoja de Datos'!$C$7,"", IF(G1426="","", -G1426))
</f>
        <v/>
      </c>
      <c r="L1426" s="44"/>
      <c r="M1426" s="40"/>
      <c r="N1426" s="40"/>
      <c r="O1426" s="40"/>
      <c r="P1426" s="40"/>
      <c r="Q1426" s="40"/>
      <c r="R1426" s="40"/>
      <c r="S1426" s="40"/>
      <c r="T1426" s="40"/>
      <c r="U1426" s="40"/>
      <c r="V1426" s="40"/>
      <c r="W1426" s="40"/>
      <c r="X1426" s="40"/>
      <c r="Y1426" s="40"/>
      <c r="Z1426" s="40"/>
      <c r="AA1426" s="40"/>
    </row>
    <row r="1427" ht="31.5" customHeight="1">
      <c r="A1427" s="40"/>
      <c r="B1427" s="44"/>
      <c r="C1427" s="44"/>
      <c r="D1427" s="44"/>
      <c r="E1427" s="44"/>
      <c r="F1427" s="45"/>
      <c r="G1427" s="49"/>
      <c r="H1427" s="49"/>
      <c r="I1427" s="47" t="str">
        <f t="shared" si="1"/>
        <v/>
      </c>
      <c r="J1427" s="47" t="str">
        <f>IF(E1427='Hoja de Datos'!$C$7,-(G1427),"")</f>
        <v/>
      </c>
      <c r="K1427" s="48" t="str">
        <f>IF(E1427='Hoja de Datos'!$C$7,"", IF(G1427="","", -G1427))
</f>
        <v/>
      </c>
      <c r="L1427" s="44"/>
      <c r="M1427" s="40"/>
      <c r="N1427" s="40"/>
      <c r="O1427" s="40"/>
      <c r="P1427" s="40"/>
      <c r="Q1427" s="40"/>
      <c r="R1427" s="40"/>
      <c r="S1427" s="40"/>
      <c r="T1427" s="40"/>
      <c r="U1427" s="40"/>
      <c r="V1427" s="40"/>
      <c r="W1427" s="40"/>
      <c r="X1427" s="40"/>
      <c r="Y1427" s="40"/>
      <c r="Z1427" s="40"/>
      <c r="AA1427" s="40"/>
    </row>
    <row r="1428" ht="31.5" customHeight="1">
      <c r="A1428" s="40"/>
      <c r="B1428" s="44"/>
      <c r="C1428" s="44"/>
      <c r="D1428" s="44"/>
      <c r="E1428" s="44"/>
      <c r="F1428" s="45"/>
      <c r="G1428" s="49"/>
      <c r="H1428" s="49"/>
      <c r="I1428" s="47" t="str">
        <f t="shared" si="1"/>
        <v/>
      </c>
      <c r="J1428" s="47" t="str">
        <f>IF(E1428='Hoja de Datos'!$C$7,-(G1428),"")</f>
        <v/>
      </c>
      <c r="K1428" s="48" t="str">
        <f>IF(E1428='Hoja de Datos'!$C$7,"", IF(G1428="","", -G1428))
</f>
        <v/>
      </c>
      <c r="L1428" s="44"/>
      <c r="M1428" s="40"/>
      <c r="N1428" s="40"/>
      <c r="O1428" s="40"/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0"/>
      <c r="AA1428" s="40"/>
    </row>
    <row r="1429" ht="31.5" customHeight="1">
      <c r="A1429" s="40"/>
      <c r="B1429" s="44"/>
      <c r="C1429" s="44"/>
      <c r="D1429" s="44"/>
      <c r="E1429" s="44"/>
      <c r="F1429" s="45"/>
      <c r="G1429" s="49"/>
      <c r="H1429" s="49"/>
      <c r="I1429" s="47" t="str">
        <f t="shared" si="1"/>
        <v/>
      </c>
      <c r="J1429" s="47" t="str">
        <f>IF(E1429='Hoja de Datos'!$C$7,-(G1429),"")</f>
        <v/>
      </c>
      <c r="K1429" s="48" t="str">
        <f>IF(E1429='Hoja de Datos'!$C$7,"", IF(G1429="","", -G1429))
</f>
        <v/>
      </c>
      <c r="L1429" s="44"/>
      <c r="M1429" s="40"/>
      <c r="N1429" s="40"/>
      <c r="O1429" s="40"/>
      <c r="P1429" s="40"/>
      <c r="Q1429" s="40"/>
      <c r="R1429" s="40"/>
      <c r="S1429" s="40"/>
      <c r="T1429" s="40"/>
      <c r="U1429" s="40"/>
      <c r="V1429" s="40"/>
      <c r="W1429" s="40"/>
      <c r="X1429" s="40"/>
      <c r="Y1429" s="40"/>
      <c r="Z1429" s="40"/>
      <c r="AA1429" s="40"/>
    </row>
    <row r="1430" ht="31.5" customHeight="1">
      <c r="A1430" s="40"/>
      <c r="B1430" s="44"/>
      <c r="C1430" s="44"/>
      <c r="D1430" s="44"/>
      <c r="E1430" s="44"/>
      <c r="F1430" s="45"/>
      <c r="G1430" s="49"/>
      <c r="H1430" s="49"/>
      <c r="I1430" s="47" t="str">
        <f t="shared" si="1"/>
        <v/>
      </c>
      <c r="J1430" s="47" t="str">
        <f>IF(E1430='Hoja de Datos'!$C$7,-(G1430),"")</f>
        <v/>
      </c>
      <c r="K1430" s="48" t="str">
        <f>IF(E1430='Hoja de Datos'!$C$7,"", IF(G1430="","", -G1430))
</f>
        <v/>
      </c>
      <c r="L1430" s="44"/>
      <c r="M1430" s="40"/>
      <c r="N1430" s="40"/>
      <c r="O1430" s="40"/>
      <c r="P1430" s="40"/>
      <c r="Q1430" s="40"/>
      <c r="R1430" s="40"/>
      <c r="S1430" s="40"/>
      <c r="T1430" s="40"/>
      <c r="U1430" s="40"/>
      <c r="V1430" s="40"/>
      <c r="W1430" s="40"/>
      <c r="X1430" s="40"/>
      <c r="Y1430" s="40"/>
      <c r="Z1430" s="40"/>
      <c r="AA1430" s="40"/>
    </row>
    <row r="1431" ht="31.5" customHeight="1">
      <c r="A1431" s="40"/>
      <c r="B1431" s="44"/>
      <c r="C1431" s="44"/>
      <c r="D1431" s="44"/>
      <c r="E1431" s="44"/>
      <c r="F1431" s="45"/>
      <c r="G1431" s="49"/>
      <c r="H1431" s="49"/>
      <c r="I1431" s="47" t="str">
        <f t="shared" si="1"/>
        <v/>
      </c>
      <c r="J1431" s="47" t="str">
        <f>IF(E1431='Hoja de Datos'!$C$7,-(G1431),"")</f>
        <v/>
      </c>
      <c r="K1431" s="48" t="str">
        <f>IF(E1431='Hoja de Datos'!$C$7,"", IF(G1431="","", -G1431))
</f>
        <v/>
      </c>
      <c r="L1431" s="44"/>
      <c r="M1431" s="40"/>
      <c r="N1431" s="40"/>
      <c r="O1431" s="40"/>
      <c r="P1431" s="40"/>
      <c r="Q1431" s="40"/>
      <c r="R1431" s="40"/>
      <c r="S1431" s="40"/>
      <c r="T1431" s="40"/>
      <c r="U1431" s="40"/>
      <c r="V1431" s="40"/>
      <c r="W1431" s="40"/>
      <c r="X1431" s="40"/>
      <c r="Y1431" s="40"/>
      <c r="Z1431" s="40"/>
      <c r="AA1431" s="40"/>
    </row>
    <row r="1432" ht="31.5" customHeight="1">
      <c r="A1432" s="40"/>
      <c r="B1432" s="44"/>
      <c r="C1432" s="44"/>
      <c r="D1432" s="44"/>
      <c r="E1432" s="44"/>
      <c r="F1432" s="45"/>
      <c r="G1432" s="49"/>
      <c r="H1432" s="49"/>
      <c r="I1432" s="47" t="str">
        <f t="shared" si="1"/>
        <v/>
      </c>
      <c r="J1432" s="47" t="str">
        <f>IF(E1432='Hoja de Datos'!$C$7,-(G1432),"")</f>
        <v/>
      </c>
      <c r="K1432" s="48" t="str">
        <f>IF(E1432='Hoja de Datos'!$C$7,"", IF(G1432="","", -G1432))
</f>
        <v/>
      </c>
      <c r="L1432" s="44"/>
      <c r="M1432" s="40"/>
      <c r="N1432" s="40"/>
      <c r="O1432" s="40"/>
      <c r="P1432" s="40"/>
      <c r="Q1432" s="40"/>
      <c r="R1432" s="40"/>
      <c r="S1432" s="40"/>
      <c r="T1432" s="40"/>
      <c r="U1432" s="40"/>
      <c r="V1432" s="40"/>
      <c r="W1432" s="40"/>
      <c r="X1432" s="40"/>
      <c r="Y1432" s="40"/>
      <c r="Z1432" s="40"/>
      <c r="AA1432" s="40"/>
    </row>
    <row r="1433" ht="31.5" customHeight="1">
      <c r="A1433" s="40"/>
      <c r="B1433" s="44"/>
      <c r="C1433" s="44"/>
      <c r="D1433" s="44"/>
      <c r="E1433" s="44"/>
      <c r="F1433" s="45"/>
      <c r="G1433" s="49"/>
      <c r="H1433" s="49"/>
      <c r="I1433" s="47" t="str">
        <f t="shared" si="1"/>
        <v/>
      </c>
      <c r="J1433" s="47" t="str">
        <f>IF(E1433='Hoja de Datos'!$C$7,-(G1433),"")</f>
        <v/>
      </c>
      <c r="K1433" s="48" t="str">
        <f>IF(E1433='Hoja de Datos'!$C$7,"", IF(G1433="","", -G1433))
</f>
        <v/>
      </c>
      <c r="L1433" s="44"/>
      <c r="M1433" s="40"/>
      <c r="N1433" s="40"/>
      <c r="O1433" s="40"/>
      <c r="P1433" s="40"/>
      <c r="Q1433" s="40"/>
      <c r="R1433" s="40"/>
      <c r="S1433" s="40"/>
      <c r="T1433" s="40"/>
      <c r="U1433" s="40"/>
      <c r="V1433" s="40"/>
      <c r="W1433" s="40"/>
      <c r="X1433" s="40"/>
      <c r="Y1433" s="40"/>
      <c r="Z1433" s="40"/>
      <c r="AA1433" s="40"/>
    </row>
    <row r="1434" ht="31.5" customHeight="1">
      <c r="A1434" s="40"/>
      <c r="B1434" s="44"/>
      <c r="C1434" s="44"/>
      <c r="D1434" s="44"/>
      <c r="E1434" s="44"/>
      <c r="F1434" s="45"/>
      <c r="G1434" s="49"/>
      <c r="H1434" s="49"/>
      <c r="I1434" s="47" t="str">
        <f t="shared" si="1"/>
        <v/>
      </c>
      <c r="J1434" s="47" t="str">
        <f>IF(E1434='Hoja de Datos'!$C$7,-(G1434),"")</f>
        <v/>
      </c>
      <c r="K1434" s="48" t="str">
        <f>IF(E1434='Hoja de Datos'!$C$7,"", IF(G1434="","", -G1434))
</f>
        <v/>
      </c>
      <c r="L1434" s="44"/>
      <c r="M1434" s="40"/>
      <c r="N1434" s="40"/>
      <c r="O1434" s="40"/>
      <c r="P1434" s="40"/>
      <c r="Q1434" s="40"/>
      <c r="R1434" s="40"/>
      <c r="S1434" s="40"/>
      <c r="T1434" s="40"/>
      <c r="U1434" s="40"/>
      <c r="V1434" s="40"/>
      <c r="W1434" s="40"/>
      <c r="X1434" s="40"/>
      <c r="Y1434" s="40"/>
      <c r="Z1434" s="40"/>
      <c r="AA1434" s="40"/>
    </row>
    <row r="1435" ht="31.5" customHeight="1">
      <c r="A1435" s="40"/>
      <c r="B1435" s="44"/>
      <c r="C1435" s="44"/>
      <c r="D1435" s="44"/>
      <c r="E1435" s="44"/>
      <c r="F1435" s="45"/>
      <c r="G1435" s="49"/>
      <c r="H1435" s="49"/>
      <c r="I1435" s="47" t="str">
        <f t="shared" si="1"/>
        <v/>
      </c>
      <c r="J1435" s="47" t="str">
        <f>IF(E1435='Hoja de Datos'!$C$7,-(G1435),"")</f>
        <v/>
      </c>
      <c r="K1435" s="48" t="str">
        <f>IF(E1435='Hoja de Datos'!$C$7,"", IF(G1435="","", -G1435))
</f>
        <v/>
      </c>
      <c r="L1435" s="44"/>
      <c r="M1435" s="40"/>
      <c r="N1435" s="40"/>
      <c r="O1435" s="40"/>
      <c r="P1435" s="40"/>
      <c r="Q1435" s="40"/>
      <c r="R1435" s="40"/>
      <c r="S1435" s="40"/>
      <c r="T1435" s="40"/>
      <c r="U1435" s="40"/>
      <c r="V1435" s="40"/>
      <c r="W1435" s="40"/>
      <c r="X1435" s="40"/>
      <c r="Y1435" s="40"/>
      <c r="Z1435" s="40"/>
      <c r="AA1435" s="40"/>
    </row>
    <row r="1436" ht="31.5" customHeight="1">
      <c r="A1436" s="40"/>
      <c r="B1436" s="44"/>
      <c r="C1436" s="44"/>
      <c r="D1436" s="44"/>
      <c r="E1436" s="44"/>
      <c r="F1436" s="45"/>
      <c r="G1436" s="49"/>
      <c r="H1436" s="49"/>
      <c r="I1436" s="47" t="str">
        <f t="shared" si="1"/>
        <v/>
      </c>
      <c r="J1436" s="47" t="str">
        <f>IF(E1436='Hoja de Datos'!$C$7,-(G1436),"")</f>
        <v/>
      </c>
      <c r="K1436" s="48" t="str">
        <f>IF(E1436='Hoja de Datos'!$C$7,"", IF(G1436="","", -G1436))
</f>
        <v/>
      </c>
      <c r="L1436" s="44"/>
      <c r="M1436" s="40"/>
      <c r="N1436" s="40"/>
      <c r="O1436" s="40"/>
      <c r="P1436" s="40"/>
      <c r="Q1436" s="40"/>
      <c r="R1436" s="40"/>
      <c r="S1436" s="40"/>
      <c r="T1436" s="40"/>
      <c r="U1436" s="40"/>
      <c r="V1436" s="40"/>
      <c r="W1436" s="40"/>
      <c r="X1436" s="40"/>
      <c r="Y1436" s="40"/>
      <c r="Z1436" s="40"/>
      <c r="AA1436" s="40"/>
    </row>
    <row r="1437" ht="31.5" customHeight="1">
      <c r="A1437" s="40"/>
      <c r="B1437" s="44"/>
      <c r="C1437" s="44"/>
      <c r="D1437" s="44"/>
      <c r="E1437" s="44"/>
      <c r="F1437" s="45"/>
      <c r="G1437" s="49"/>
      <c r="H1437" s="49"/>
      <c r="I1437" s="47" t="str">
        <f t="shared" si="1"/>
        <v/>
      </c>
      <c r="J1437" s="47" t="str">
        <f>IF(E1437='Hoja de Datos'!$C$7,-(G1437),"")</f>
        <v/>
      </c>
      <c r="K1437" s="48" t="str">
        <f>IF(E1437='Hoja de Datos'!$C$7,"", IF(G1437="","", -G1437))
</f>
        <v/>
      </c>
      <c r="L1437" s="44"/>
      <c r="M1437" s="40"/>
      <c r="N1437" s="40"/>
      <c r="O1437" s="40"/>
      <c r="P1437" s="40"/>
      <c r="Q1437" s="40"/>
      <c r="R1437" s="40"/>
      <c r="S1437" s="40"/>
      <c r="T1437" s="40"/>
      <c r="U1437" s="40"/>
      <c r="V1437" s="40"/>
      <c r="W1437" s="40"/>
      <c r="X1437" s="40"/>
      <c r="Y1437" s="40"/>
      <c r="Z1437" s="40"/>
      <c r="AA1437" s="40"/>
    </row>
    <row r="1438" ht="31.5" customHeight="1">
      <c r="A1438" s="40"/>
      <c r="B1438" s="44"/>
      <c r="C1438" s="44"/>
      <c r="D1438" s="44"/>
      <c r="E1438" s="44"/>
      <c r="F1438" s="45"/>
      <c r="G1438" s="49"/>
      <c r="H1438" s="49"/>
      <c r="I1438" s="47" t="str">
        <f t="shared" si="1"/>
        <v/>
      </c>
      <c r="J1438" s="47" t="str">
        <f>IF(E1438='Hoja de Datos'!$C$7,-(G1438),"")</f>
        <v/>
      </c>
      <c r="K1438" s="48" t="str">
        <f>IF(E1438='Hoja de Datos'!$C$7,"", IF(G1438="","", -G1438))
</f>
        <v/>
      </c>
      <c r="L1438" s="44"/>
      <c r="M1438" s="40"/>
      <c r="N1438" s="40"/>
      <c r="O1438" s="40"/>
      <c r="P1438" s="40"/>
      <c r="Q1438" s="40"/>
      <c r="R1438" s="40"/>
      <c r="S1438" s="40"/>
      <c r="T1438" s="40"/>
      <c r="U1438" s="40"/>
      <c r="V1438" s="40"/>
      <c r="W1438" s="40"/>
      <c r="X1438" s="40"/>
      <c r="Y1438" s="40"/>
      <c r="Z1438" s="40"/>
      <c r="AA1438" s="40"/>
    </row>
    <row r="1439" ht="31.5" customHeight="1">
      <c r="A1439" s="40"/>
      <c r="B1439" s="44"/>
      <c r="C1439" s="44"/>
      <c r="D1439" s="44"/>
      <c r="E1439" s="44"/>
      <c r="F1439" s="45"/>
      <c r="G1439" s="49"/>
      <c r="H1439" s="49"/>
      <c r="I1439" s="47" t="str">
        <f t="shared" si="1"/>
        <v/>
      </c>
      <c r="J1439" s="47" t="str">
        <f>IF(E1439='Hoja de Datos'!$C$7,-(G1439),"")</f>
        <v/>
      </c>
      <c r="K1439" s="48" t="str">
        <f>IF(E1439='Hoja de Datos'!$C$7,"", IF(G1439="","", -G1439))
</f>
        <v/>
      </c>
      <c r="L1439" s="44"/>
      <c r="M1439" s="40"/>
      <c r="N1439" s="40"/>
      <c r="O1439" s="40"/>
      <c r="P1439" s="40"/>
      <c r="Q1439" s="40"/>
      <c r="R1439" s="40"/>
      <c r="S1439" s="40"/>
      <c r="T1439" s="40"/>
      <c r="U1439" s="40"/>
      <c r="V1439" s="40"/>
      <c r="W1439" s="40"/>
      <c r="X1439" s="40"/>
      <c r="Y1439" s="40"/>
      <c r="Z1439" s="40"/>
      <c r="AA1439" s="40"/>
    </row>
    <row r="1440" ht="31.5" customHeight="1">
      <c r="A1440" s="40"/>
      <c r="B1440" s="44"/>
      <c r="C1440" s="44"/>
      <c r="D1440" s="44"/>
      <c r="E1440" s="44"/>
      <c r="F1440" s="45"/>
      <c r="G1440" s="49"/>
      <c r="H1440" s="49"/>
      <c r="I1440" s="47" t="str">
        <f t="shared" si="1"/>
        <v/>
      </c>
      <c r="J1440" s="47" t="str">
        <f>IF(E1440='Hoja de Datos'!$C$7,-(G1440),"")</f>
        <v/>
      </c>
      <c r="K1440" s="48" t="str">
        <f>IF(E1440='Hoja de Datos'!$C$7,"", IF(G1440="","", -G1440))
</f>
        <v/>
      </c>
      <c r="L1440" s="44"/>
      <c r="M1440" s="40"/>
      <c r="N1440" s="40"/>
      <c r="O1440" s="40"/>
      <c r="P1440" s="40"/>
      <c r="Q1440" s="40"/>
      <c r="R1440" s="40"/>
      <c r="S1440" s="40"/>
      <c r="T1440" s="40"/>
      <c r="U1440" s="40"/>
      <c r="V1440" s="40"/>
      <c r="W1440" s="40"/>
      <c r="X1440" s="40"/>
      <c r="Y1440" s="40"/>
      <c r="Z1440" s="40"/>
      <c r="AA1440" s="40"/>
    </row>
    <row r="1441" ht="31.5" customHeight="1">
      <c r="A1441" s="40"/>
      <c r="B1441" s="44"/>
      <c r="C1441" s="44"/>
      <c r="D1441" s="44"/>
      <c r="E1441" s="44"/>
      <c r="F1441" s="45"/>
      <c r="G1441" s="49"/>
      <c r="H1441" s="49"/>
      <c r="I1441" s="47" t="str">
        <f t="shared" si="1"/>
        <v/>
      </c>
      <c r="J1441" s="47" t="str">
        <f>IF(E1441='Hoja de Datos'!$C$7,-(G1441),"")</f>
        <v/>
      </c>
      <c r="K1441" s="48" t="str">
        <f>IF(E1441='Hoja de Datos'!$C$7,"", IF(G1441="","", -G1441))
</f>
        <v/>
      </c>
      <c r="L1441" s="44"/>
      <c r="M1441" s="40"/>
      <c r="N1441" s="40"/>
      <c r="O1441" s="40"/>
      <c r="P1441" s="40"/>
      <c r="Q1441" s="40"/>
      <c r="R1441" s="40"/>
      <c r="S1441" s="40"/>
      <c r="T1441" s="40"/>
      <c r="U1441" s="40"/>
      <c r="V1441" s="40"/>
      <c r="W1441" s="40"/>
      <c r="X1441" s="40"/>
      <c r="Y1441" s="40"/>
      <c r="Z1441" s="40"/>
      <c r="AA1441" s="40"/>
    </row>
    <row r="1442" ht="31.5" customHeight="1">
      <c r="A1442" s="40"/>
      <c r="B1442" s="44"/>
      <c r="C1442" s="44"/>
      <c r="D1442" s="44"/>
      <c r="E1442" s="44"/>
      <c r="F1442" s="45"/>
      <c r="G1442" s="49"/>
      <c r="H1442" s="49"/>
      <c r="I1442" s="47" t="str">
        <f t="shared" si="1"/>
        <v/>
      </c>
      <c r="J1442" s="47" t="str">
        <f>IF(E1442='Hoja de Datos'!$C$7,-(G1442),"")</f>
        <v/>
      </c>
      <c r="K1442" s="48" t="str">
        <f>IF(E1442='Hoja de Datos'!$C$7,"", IF(G1442="","", -G1442))
</f>
        <v/>
      </c>
      <c r="L1442" s="44"/>
      <c r="M1442" s="40"/>
      <c r="N1442" s="40"/>
      <c r="O1442" s="40"/>
      <c r="P1442" s="40"/>
      <c r="Q1442" s="40"/>
      <c r="R1442" s="40"/>
      <c r="S1442" s="40"/>
      <c r="T1442" s="40"/>
      <c r="U1442" s="40"/>
      <c r="V1442" s="40"/>
      <c r="W1442" s="40"/>
      <c r="X1442" s="40"/>
      <c r="Y1442" s="40"/>
      <c r="Z1442" s="40"/>
      <c r="AA1442" s="40"/>
    </row>
    <row r="1443" ht="31.5" customHeight="1">
      <c r="A1443" s="40"/>
      <c r="B1443" s="44"/>
      <c r="C1443" s="44"/>
      <c r="D1443" s="44"/>
      <c r="E1443" s="44"/>
      <c r="F1443" s="45"/>
      <c r="G1443" s="49"/>
      <c r="H1443" s="49"/>
      <c r="I1443" s="47" t="str">
        <f t="shared" si="1"/>
        <v/>
      </c>
      <c r="J1443" s="47" t="str">
        <f>IF(E1443='Hoja de Datos'!$C$7,-(G1443),"")</f>
        <v/>
      </c>
      <c r="K1443" s="48" t="str">
        <f>IF(E1443='Hoja de Datos'!$C$7,"", IF(G1443="","", -G1443))
</f>
        <v/>
      </c>
      <c r="L1443" s="44"/>
      <c r="M1443" s="40"/>
      <c r="N1443" s="40"/>
      <c r="O1443" s="40"/>
      <c r="P1443" s="40"/>
      <c r="Q1443" s="40"/>
      <c r="R1443" s="40"/>
      <c r="S1443" s="40"/>
      <c r="T1443" s="40"/>
      <c r="U1443" s="40"/>
      <c r="V1443" s="40"/>
      <c r="W1443" s="40"/>
      <c r="X1443" s="40"/>
      <c r="Y1443" s="40"/>
      <c r="Z1443" s="40"/>
      <c r="AA1443" s="40"/>
    </row>
    <row r="1444" ht="31.5" customHeight="1">
      <c r="A1444" s="40"/>
      <c r="B1444" s="44"/>
      <c r="C1444" s="44"/>
      <c r="D1444" s="44"/>
      <c r="E1444" s="44"/>
      <c r="F1444" s="45"/>
      <c r="G1444" s="49"/>
      <c r="H1444" s="49"/>
      <c r="I1444" s="47" t="str">
        <f t="shared" si="1"/>
        <v/>
      </c>
      <c r="J1444" s="47" t="str">
        <f>IF(E1444='Hoja de Datos'!$C$7,-(G1444),"")</f>
        <v/>
      </c>
      <c r="K1444" s="48" t="str">
        <f>IF(E1444='Hoja de Datos'!$C$7,"", IF(G1444="","", -G1444))
</f>
        <v/>
      </c>
      <c r="L1444" s="44"/>
      <c r="M1444" s="40"/>
      <c r="N1444" s="40"/>
      <c r="O1444" s="40"/>
      <c r="P1444" s="40"/>
      <c r="Q1444" s="40"/>
      <c r="R1444" s="40"/>
      <c r="S1444" s="40"/>
      <c r="T1444" s="40"/>
      <c r="U1444" s="40"/>
      <c r="V1444" s="40"/>
      <c r="W1444" s="40"/>
      <c r="X1444" s="40"/>
      <c r="Y1444" s="40"/>
      <c r="Z1444" s="40"/>
      <c r="AA1444" s="40"/>
    </row>
    <row r="1445" ht="31.5" customHeight="1">
      <c r="A1445" s="40"/>
      <c r="B1445" s="44"/>
      <c r="C1445" s="44"/>
      <c r="D1445" s="44"/>
      <c r="E1445" s="44"/>
      <c r="F1445" s="45"/>
      <c r="G1445" s="49"/>
      <c r="H1445" s="49"/>
      <c r="I1445" s="47" t="str">
        <f t="shared" si="1"/>
        <v/>
      </c>
      <c r="J1445" s="47" t="str">
        <f>IF(E1445='Hoja de Datos'!$C$7,-(G1445),"")</f>
        <v/>
      </c>
      <c r="K1445" s="48" t="str">
        <f>IF(E1445='Hoja de Datos'!$C$7,"", IF(G1445="","", -G1445))
</f>
        <v/>
      </c>
      <c r="L1445" s="44"/>
      <c r="M1445" s="40"/>
      <c r="N1445" s="40"/>
      <c r="O1445" s="40"/>
      <c r="P1445" s="40"/>
      <c r="Q1445" s="40"/>
      <c r="R1445" s="40"/>
      <c r="S1445" s="40"/>
      <c r="T1445" s="40"/>
      <c r="U1445" s="40"/>
      <c r="V1445" s="40"/>
      <c r="W1445" s="40"/>
      <c r="X1445" s="40"/>
      <c r="Y1445" s="40"/>
      <c r="Z1445" s="40"/>
      <c r="AA1445" s="40"/>
    </row>
    <row r="1446" ht="31.5" customHeight="1">
      <c r="A1446" s="40"/>
      <c r="B1446" s="44"/>
      <c r="C1446" s="44"/>
      <c r="D1446" s="44"/>
      <c r="E1446" s="44"/>
      <c r="F1446" s="45"/>
      <c r="G1446" s="49"/>
      <c r="H1446" s="49"/>
      <c r="I1446" s="47" t="str">
        <f t="shared" si="1"/>
        <v/>
      </c>
      <c r="J1446" s="47" t="str">
        <f>IF(E1446='Hoja de Datos'!$C$7,-(G1446),"")</f>
        <v/>
      </c>
      <c r="K1446" s="48" t="str">
        <f>IF(E1446='Hoja de Datos'!$C$7,"", IF(G1446="","", -G1446))
</f>
        <v/>
      </c>
      <c r="L1446" s="44"/>
      <c r="M1446" s="40"/>
      <c r="N1446" s="40"/>
      <c r="O1446" s="40"/>
      <c r="P1446" s="40"/>
      <c r="Q1446" s="40"/>
      <c r="R1446" s="40"/>
      <c r="S1446" s="40"/>
      <c r="T1446" s="40"/>
      <c r="U1446" s="40"/>
      <c r="V1446" s="40"/>
      <c r="W1446" s="40"/>
      <c r="X1446" s="40"/>
      <c r="Y1446" s="40"/>
      <c r="Z1446" s="40"/>
      <c r="AA1446" s="40"/>
    </row>
    <row r="1447" ht="31.5" customHeight="1">
      <c r="A1447" s="40"/>
      <c r="B1447" s="44"/>
      <c r="C1447" s="44"/>
      <c r="D1447" s="44"/>
      <c r="E1447" s="44"/>
      <c r="F1447" s="45"/>
      <c r="G1447" s="49"/>
      <c r="H1447" s="49"/>
      <c r="I1447" s="47" t="str">
        <f t="shared" si="1"/>
        <v/>
      </c>
      <c r="J1447" s="47" t="str">
        <f>IF(E1447='Hoja de Datos'!$C$7,-(G1447),"")</f>
        <v/>
      </c>
      <c r="K1447" s="48" t="str">
        <f>IF(E1447='Hoja de Datos'!$C$7,"", IF(G1447="","", -G1447))
</f>
        <v/>
      </c>
      <c r="L1447" s="44"/>
      <c r="M1447" s="40"/>
      <c r="N1447" s="40"/>
      <c r="O1447" s="40"/>
      <c r="P1447" s="40"/>
      <c r="Q1447" s="40"/>
      <c r="R1447" s="40"/>
      <c r="S1447" s="40"/>
      <c r="T1447" s="40"/>
      <c r="U1447" s="40"/>
      <c r="V1447" s="40"/>
      <c r="W1447" s="40"/>
      <c r="X1447" s="40"/>
      <c r="Y1447" s="40"/>
      <c r="Z1447" s="40"/>
      <c r="AA1447" s="40"/>
    </row>
    <row r="1448" ht="31.5" customHeight="1">
      <c r="A1448" s="40"/>
      <c r="B1448" s="44"/>
      <c r="C1448" s="44"/>
      <c r="D1448" s="44"/>
      <c r="E1448" s="44"/>
      <c r="F1448" s="45"/>
      <c r="G1448" s="49"/>
      <c r="H1448" s="49"/>
      <c r="I1448" s="47" t="str">
        <f t="shared" si="1"/>
        <v/>
      </c>
      <c r="J1448" s="47" t="str">
        <f>IF(E1448='Hoja de Datos'!$C$7,-(G1448),"")</f>
        <v/>
      </c>
      <c r="K1448" s="48" t="str">
        <f>IF(E1448='Hoja de Datos'!$C$7,"", IF(G1448="","", -G1448))
</f>
        <v/>
      </c>
      <c r="L1448" s="44"/>
      <c r="M1448" s="40"/>
      <c r="N1448" s="40"/>
      <c r="O1448" s="40"/>
      <c r="P1448" s="40"/>
      <c r="Q1448" s="40"/>
      <c r="R1448" s="40"/>
      <c r="S1448" s="40"/>
      <c r="T1448" s="40"/>
      <c r="U1448" s="40"/>
      <c r="V1448" s="40"/>
      <c r="W1448" s="40"/>
      <c r="X1448" s="40"/>
      <c r="Y1448" s="40"/>
      <c r="Z1448" s="40"/>
      <c r="AA1448" s="40"/>
    </row>
    <row r="1449" ht="31.5" customHeight="1">
      <c r="A1449" s="40"/>
      <c r="B1449" s="44"/>
      <c r="C1449" s="44"/>
      <c r="D1449" s="44"/>
      <c r="E1449" s="44"/>
      <c r="F1449" s="45"/>
      <c r="G1449" s="49"/>
      <c r="H1449" s="49"/>
      <c r="I1449" s="47" t="str">
        <f t="shared" si="1"/>
        <v/>
      </c>
      <c r="J1449" s="47" t="str">
        <f>IF(E1449='Hoja de Datos'!$C$7,-(G1449),"")</f>
        <v/>
      </c>
      <c r="K1449" s="48" t="str">
        <f>IF(E1449='Hoja de Datos'!$C$7,"", IF(G1449="","", -G1449))
</f>
        <v/>
      </c>
      <c r="L1449" s="44"/>
      <c r="M1449" s="40"/>
      <c r="N1449" s="40"/>
      <c r="O1449" s="40"/>
      <c r="P1449" s="40"/>
      <c r="Q1449" s="40"/>
      <c r="R1449" s="40"/>
      <c r="S1449" s="40"/>
      <c r="T1449" s="40"/>
      <c r="U1449" s="40"/>
      <c r="V1449" s="40"/>
      <c r="W1449" s="40"/>
      <c r="X1449" s="40"/>
      <c r="Y1449" s="40"/>
      <c r="Z1449" s="40"/>
      <c r="AA1449" s="40"/>
    </row>
    <row r="1450" ht="31.5" customHeight="1">
      <c r="A1450" s="40"/>
      <c r="B1450" s="44"/>
      <c r="C1450" s="44"/>
      <c r="D1450" s="44"/>
      <c r="E1450" s="44"/>
      <c r="F1450" s="45"/>
      <c r="G1450" s="49"/>
      <c r="H1450" s="49"/>
      <c r="I1450" s="47" t="str">
        <f t="shared" si="1"/>
        <v/>
      </c>
      <c r="J1450" s="47" t="str">
        <f>IF(E1450='Hoja de Datos'!$C$7,-(G1450),"")</f>
        <v/>
      </c>
      <c r="K1450" s="48" t="str">
        <f>IF(E1450='Hoja de Datos'!$C$7,"", IF(G1450="","", -G1450))
</f>
        <v/>
      </c>
      <c r="L1450" s="44"/>
      <c r="M1450" s="40"/>
      <c r="N1450" s="40"/>
      <c r="O1450" s="40"/>
      <c r="P1450" s="40"/>
      <c r="Q1450" s="40"/>
      <c r="R1450" s="40"/>
      <c r="S1450" s="40"/>
      <c r="T1450" s="40"/>
      <c r="U1450" s="40"/>
      <c r="V1450" s="40"/>
      <c r="W1450" s="40"/>
      <c r="X1450" s="40"/>
      <c r="Y1450" s="40"/>
      <c r="Z1450" s="40"/>
      <c r="AA1450" s="40"/>
    </row>
    <row r="1451" ht="31.5" customHeight="1">
      <c r="A1451" s="40"/>
      <c r="B1451" s="44"/>
      <c r="C1451" s="44"/>
      <c r="D1451" s="44"/>
      <c r="E1451" s="44"/>
      <c r="F1451" s="45"/>
      <c r="G1451" s="49"/>
      <c r="H1451" s="49"/>
      <c r="I1451" s="47" t="str">
        <f t="shared" si="1"/>
        <v/>
      </c>
      <c r="J1451" s="47" t="str">
        <f>IF(E1451='Hoja de Datos'!$C$7,-(G1451),"")</f>
        <v/>
      </c>
      <c r="K1451" s="48" t="str">
        <f>IF(E1451='Hoja de Datos'!$C$7,"", IF(G1451="","", -G1451))
</f>
        <v/>
      </c>
      <c r="L1451" s="44"/>
      <c r="M1451" s="40"/>
      <c r="N1451" s="40"/>
      <c r="O1451" s="40"/>
      <c r="P1451" s="40"/>
      <c r="Q1451" s="40"/>
      <c r="R1451" s="40"/>
      <c r="S1451" s="40"/>
      <c r="T1451" s="40"/>
      <c r="U1451" s="40"/>
      <c r="V1451" s="40"/>
      <c r="W1451" s="40"/>
      <c r="X1451" s="40"/>
      <c r="Y1451" s="40"/>
      <c r="Z1451" s="40"/>
      <c r="AA1451" s="40"/>
    </row>
    <row r="1452" ht="31.5" customHeight="1">
      <c r="A1452" s="40"/>
      <c r="B1452" s="44"/>
      <c r="C1452" s="44"/>
      <c r="D1452" s="44"/>
      <c r="E1452" s="44"/>
      <c r="F1452" s="45"/>
      <c r="G1452" s="49"/>
      <c r="H1452" s="49"/>
      <c r="I1452" s="47" t="str">
        <f t="shared" si="1"/>
        <v/>
      </c>
      <c r="J1452" s="47" t="str">
        <f>IF(E1452='Hoja de Datos'!$C$7,-(G1452),"")</f>
        <v/>
      </c>
      <c r="K1452" s="48" t="str">
        <f>IF(E1452='Hoja de Datos'!$C$7,"", IF(G1452="","", -G1452))
</f>
        <v/>
      </c>
      <c r="L1452" s="44"/>
      <c r="M1452" s="40"/>
      <c r="N1452" s="40"/>
      <c r="O1452" s="40"/>
      <c r="P1452" s="40"/>
      <c r="Q1452" s="40"/>
      <c r="R1452" s="40"/>
      <c r="S1452" s="40"/>
      <c r="T1452" s="40"/>
      <c r="U1452" s="40"/>
      <c r="V1452" s="40"/>
      <c r="W1452" s="40"/>
      <c r="X1452" s="40"/>
      <c r="Y1452" s="40"/>
      <c r="Z1452" s="40"/>
      <c r="AA1452" s="40"/>
    </row>
    <row r="1453" ht="31.5" customHeight="1">
      <c r="A1453" s="40"/>
      <c r="B1453" s="44"/>
      <c r="C1453" s="44"/>
      <c r="D1453" s="44"/>
      <c r="E1453" s="44"/>
      <c r="F1453" s="45"/>
      <c r="G1453" s="49"/>
      <c r="H1453" s="49"/>
      <c r="I1453" s="47" t="str">
        <f t="shared" si="1"/>
        <v/>
      </c>
      <c r="J1453" s="47" t="str">
        <f>IF(E1453='Hoja de Datos'!$C$7,-(G1453),"")</f>
        <v/>
      </c>
      <c r="K1453" s="48" t="str">
        <f>IF(E1453='Hoja de Datos'!$C$7,"", IF(G1453="","", -G1453))
</f>
        <v/>
      </c>
      <c r="L1453" s="44"/>
      <c r="M1453" s="40"/>
      <c r="N1453" s="40"/>
      <c r="O1453" s="40"/>
      <c r="P1453" s="40"/>
      <c r="Q1453" s="40"/>
      <c r="R1453" s="40"/>
      <c r="S1453" s="40"/>
      <c r="T1453" s="40"/>
      <c r="U1453" s="40"/>
      <c r="V1453" s="40"/>
      <c r="W1453" s="40"/>
      <c r="X1453" s="40"/>
      <c r="Y1453" s="40"/>
      <c r="Z1453" s="40"/>
      <c r="AA1453" s="40"/>
    </row>
    <row r="1454" ht="31.5" customHeight="1">
      <c r="A1454" s="40"/>
      <c r="B1454" s="44"/>
      <c r="C1454" s="44"/>
      <c r="D1454" s="44"/>
      <c r="E1454" s="44"/>
      <c r="F1454" s="45"/>
      <c r="G1454" s="49"/>
      <c r="H1454" s="49"/>
      <c r="I1454" s="47" t="str">
        <f t="shared" si="1"/>
        <v/>
      </c>
      <c r="J1454" s="47" t="str">
        <f>IF(E1454='Hoja de Datos'!$C$7,-(G1454),"")</f>
        <v/>
      </c>
      <c r="K1454" s="48" t="str">
        <f>IF(E1454='Hoja de Datos'!$C$7,"", IF(G1454="","", -G1454))
</f>
        <v/>
      </c>
      <c r="L1454" s="44"/>
      <c r="M1454" s="40"/>
      <c r="N1454" s="40"/>
      <c r="O1454" s="40"/>
      <c r="P1454" s="40"/>
      <c r="Q1454" s="40"/>
      <c r="R1454" s="40"/>
      <c r="S1454" s="40"/>
      <c r="T1454" s="40"/>
      <c r="U1454" s="40"/>
      <c r="V1454" s="40"/>
      <c r="W1454" s="40"/>
      <c r="X1454" s="40"/>
      <c r="Y1454" s="40"/>
      <c r="Z1454" s="40"/>
      <c r="AA1454" s="40"/>
    </row>
    <row r="1455" ht="31.5" customHeight="1">
      <c r="A1455" s="40"/>
      <c r="B1455" s="44"/>
      <c r="C1455" s="44"/>
      <c r="D1455" s="44"/>
      <c r="E1455" s="44"/>
      <c r="F1455" s="45"/>
      <c r="G1455" s="49"/>
      <c r="H1455" s="49"/>
      <c r="I1455" s="47" t="str">
        <f t="shared" si="1"/>
        <v/>
      </c>
      <c r="J1455" s="47" t="str">
        <f>IF(E1455='Hoja de Datos'!$C$7,-(G1455),"")</f>
        <v/>
      </c>
      <c r="K1455" s="48" t="str">
        <f>IF(E1455='Hoja de Datos'!$C$7,"", IF(G1455="","", -G1455))
</f>
        <v/>
      </c>
      <c r="L1455" s="44"/>
      <c r="M1455" s="40"/>
      <c r="N1455" s="40"/>
      <c r="O1455" s="40"/>
      <c r="P1455" s="40"/>
      <c r="Q1455" s="40"/>
      <c r="R1455" s="40"/>
      <c r="S1455" s="40"/>
      <c r="T1455" s="40"/>
      <c r="U1455" s="40"/>
      <c r="V1455" s="40"/>
      <c r="W1455" s="40"/>
      <c r="X1455" s="40"/>
      <c r="Y1455" s="40"/>
      <c r="Z1455" s="40"/>
      <c r="AA1455" s="40"/>
    </row>
    <row r="1456" ht="31.5" customHeight="1">
      <c r="A1456" s="40"/>
      <c r="B1456" s="44"/>
      <c r="C1456" s="44"/>
      <c r="D1456" s="44"/>
      <c r="E1456" s="44"/>
      <c r="F1456" s="45"/>
      <c r="G1456" s="49"/>
      <c r="H1456" s="49"/>
      <c r="I1456" s="47" t="str">
        <f t="shared" si="1"/>
        <v/>
      </c>
      <c r="J1456" s="47" t="str">
        <f>IF(E1456='Hoja de Datos'!$C$7,-(G1456),"")</f>
        <v/>
      </c>
      <c r="K1456" s="48" t="str">
        <f>IF(E1456='Hoja de Datos'!$C$7,"", IF(G1456="","", -G1456))
</f>
        <v/>
      </c>
      <c r="L1456" s="44"/>
      <c r="M1456" s="40"/>
      <c r="N1456" s="40"/>
      <c r="O1456" s="40"/>
      <c r="P1456" s="40"/>
      <c r="Q1456" s="40"/>
      <c r="R1456" s="40"/>
      <c r="S1456" s="40"/>
      <c r="T1456" s="40"/>
      <c r="U1456" s="40"/>
      <c r="V1456" s="40"/>
      <c r="W1456" s="40"/>
      <c r="X1456" s="40"/>
      <c r="Y1456" s="40"/>
      <c r="Z1456" s="40"/>
      <c r="AA1456" s="40"/>
    </row>
    <row r="1457" ht="31.5" customHeight="1">
      <c r="A1457" s="40"/>
      <c r="B1457" s="44"/>
      <c r="C1457" s="44"/>
      <c r="D1457" s="44"/>
      <c r="E1457" s="44"/>
      <c r="F1457" s="45"/>
      <c r="G1457" s="49"/>
      <c r="H1457" s="49"/>
      <c r="I1457" s="47" t="str">
        <f t="shared" si="1"/>
        <v/>
      </c>
      <c r="J1457" s="47" t="str">
        <f>IF(E1457='Hoja de Datos'!$C$7,-(G1457),"")</f>
        <v/>
      </c>
      <c r="K1457" s="48" t="str">
        <f>IF(E1457='Hoja de Datos'!$C$7,"", IF(G1457="","", -G1457))
</f>
        <v/>
      </c>
      <c r="L1457" s="44"/>
      <c r="M1457" s="40"/>
      <c r="N1457" s="40"/>
      <c r="O1457" s="40"/>
      <c r="P1457" s="40"/>
      <c r="Q1457" s="40"/>
      <c r="R1457" s="40"/>
      <c r="S1457" s="40"/>
      <c r="T1457" s="40"/>
      <c r="U1457" s="40"/>
      <c r="V1457" s="40"/>
      <c r="W1457" s="40"/>
      <c r="X1457" s="40"/>
      <c r="Y1457" s="40"/>
      <c r="Z1457" s="40"/>
      <c r="AA1457" s="40"/>
    </row>
    <row r="1458" ht="31.5" customHeight="1">
      <c r="A1458" s="40"/>
      <c r="B1458" s="44"/>
      <c r="C1458" s="44"/>
      <c r="D1458" s="44"/>
      <c r="E1458" s="44"/>
      <c r="F1458" s="45"/>
      <c r="G1458" s="49"/>
      <c r="H1458" s="49"/>
      <c r="I1458" s="47" t="str">
        <f t="shared" si="1"/>
        <v/>
      </c>
      <c r="J1458" s="47" t="str">
        <f>IF(E1458='Hoja de Datos'!$C$7,-(G1458),"")</f>
        <v/>
      </c>
      <c r="K1458" s="48" t="str">
        <f>IF(E1458='Hoja de Datos'!$C$7,"", IF(G1458="","", -G1458))
</f>
        <v/>
      </c>
      <c r="L1458" s="44"/>
      <c r="M1458" s="40"/>
      <c r="N1458" s="40"/>
      <c r="O1458" s="40"/>
      <c r="P1458" s="40"/>
      <c r="Q1458" s="40"/>
      <c r="R1458" s="40"/>
      <c r="S1458" s="40"/>
      <c r="T1458" s="40"/>
      <c r="U1458" s="40"/>
      <c r="V1458" s="40"/>
      <c r="W1458" s="40"/>
      <c r="X1458" s="40"/>
      <c r="Y1458" s="40"/>
      <c r="Z1458" s="40"/>
      <c r="AA1458" s="40"/>
    </row>
    <row r="1459" ht="31.5" customHeight="1">
      <c r="A1459" s="40"/>
      <c r="B1459" s="44"/>
      <c r="C1459" s="44"/>
      <c r="D1459" s="44"/>
      <c r="E1459" s="44"/>
      <c r="F1459" s="45"/>
      <c r="G1459" s="49"/>
      <c r="H1459" s="49"/>
      <c r="I1459" s="47" t="str">
        <f t="shared" si="1"/>
        <v/>
      </c>
      <c r="J1459" s="47" t="str">
        <f>IF(E1459='Hoja de Datos'!$C$7,-(G1459),"")</f>
        <v/>
      </c>
      <c r="K1459" s="48" t="str">
        <f>IF(E1459='Hoja de Datos'!$C$7,"", IF(G1459="","", -G1459))
</f>
        <v/>
      </c>
      <c r="L1459" s="44"/>
      <c r="M1459" s="40"/>
      <c r="N1459" s="40"/>
      <c r="O1459" s="40"/>
      <c r="P1459" s="40"/>
      <c r="Q1459" s="40"/>
      <c r="R1459" s="40"/>
      <c r="S1459" s="40"/>
      <c r="T1459" s="40"/>
      <c r="U1459" s="40"/>
      <c r="V1459" s="40"/>
      <c r="W1459" s="40"/>
      <c r="X1459" s="40"/>
      <c r="Y1459" s="40"/>
      <c r="Z1459" s="40"/>
      <c r="AA1459" s="40"/>
    </row>
    <row r="1460" ht="31.5" customHeight="1">
      <c r="A1460" s="40"/>
      <c r="B1460" s="44"/>
      <c r="C1460" s="44"/>
      <c r="D1460" s="44"/>
      <c r="E1460" s="44"/>
      <c r="F1460" s="45"/>
      <c r="G1460" s="49"/>
      <c r="H1460" s="49"/>
      <c r="I1460" s="47" t="str">
        <f t="shared" si="1"/>
        <v/>
      </c>
      <c r="J1460" s="47" t="str">
        <f>IF(E1460='Hoja de Datos'!$C$7,-(G1460),"")</f>
        <v/>
      </c>
      <c r="K1460" s="48" t="str">
        <f>IF(E1460='Hoja de Datos'!$C$7,"", IF(G1460="","", -G1460))
</f>
        <v/>
      </c>
      <c r="L1460" s="44"/>
      <c r="M1460" s="40"/>
      <c r="N1460" s="40"/>
      <c r="O1460" s="40"/>
      <c r="P1460" s="40"/>
      <c r="Q1460" s="40"/>
      <c r="R1460" s="40"/>
      <c r="S1460" s="40"/>
      <c r="T1460" s="40"/>
      <c r="U1460" s="40"/>
      <c r="V1460" s="40"/>
      <c r="W1460" s="40"/>
      <c r="X1460" s="40"/>
      <c r="Y1460" s="40"/>
      <c r="Z1460" s="40"/>
      <c r="AA1460" s="40"/>
    </row>
    <row r="1461" ht="31.5" customHeight="1">
      <c r="A1461" s="40"/>
      <c r="B1461" s="44"/>
      <c r="C1461" s="44"/>
      <c r="D1461" s="44"/>
      <c r="E1461" s="44"/>
      <c r="F1461" s="45"/>
      <c r="G1461" s="49"/>
      <c r="H1461" s="49"/>
      <c r="I1461" s="47" t="str">
        <f t="shared" si="1"/>
        <v/>
      </c>
      <c r="J1461" s="47" t="str">
        <f>IF(E1461='Hoja de Datos'!$C$7,-(G1461),"")</f>
        <v/>
      </c>
      <c r="K1461" s="48" t="str">
        <f>IF(E1461='Hoja de Datos'!$C$7,"", IF(G1461="","", -G1461))
</f>
        <v/>
      </c>
      <c r="L1461" s="44"/>
      <c r="M1461" s="40"/>
      <c r="N1461" s="40"/>
      <c r="O1461" s="40"/>
      <c r="P1461" s="40"/>
      <c r="Q1461" s="40"/>
      <c r="R1461" s="40"/>
      <c r="S1461" s="40"/>
      <c r="T1461" s="40"/>
      <c r="U1461" s="40"/>
      <c r="V1461" s="40"/>
      <c r="W1461" s="40"/>
      <c r="X1461" s="40"/>
      <c r="Y1461" s="40"/>
      <c r="Z1461" s="40"/>
      <c r="AA1461" s="40"/>
    </row>
    <row r="1462" ht="31.5" customHeight="1">
      <c r="A1462" s="40"/>
      <c r="B1462" s="44"/>
      <c r="C1462" s="44"/>
      <c r="D1462" s="44"/>
      <c r="E1462" s="44"/>
      <c r="F1462" s="45"/>
      <c r="G1462" s="49"/>
      <c r="H1462" s="49"/>
      <c r="I1462" s="47" t="str">
        <f t="shared" si="1"/>
        <v/>
      </c>
      <c r="J1462" s="47" t="str">
        <f>IF(E1462='Hoja de Datos'!$C$7,-(G1462),"")</f>
        <v/>
      </c>
      <c r="K1462" s="48" t="str">
        <f>IF(E1462='Hoja de Datos'!$C$7,"", IF(G1462="","", -G1462))
</f>
        <v/>
      </c>
      <c r="L1462" s="44"/>
      <c r="M1462" s="40"/>
      <c r="N1462" s="40"/>
      <c r="O1462" s="40"/>
      <c r="P1462" s="40"/>
      <c r="Q1462" s="40"/>
      <c r="R1462" s="40"/>
      <c r="S1462" s="40"/>
      <c r="T1462" s="40"/>
      <c r="U1462" s="40"/>
      <c r="V1462" s="40"/>
      <c r="W1462" s="40"/>
      <c r="X1462" s="40"/>
      <c r="Y1462" s="40"/>
      <c r="Z1462" s="40"/>
      <c r="AA1462" s="40"/>
    </row>
    <row r="1463" ht="31.5" customHeight="1">
      <c r="A1463" s="40"/>
      <c r="B1463" s="44"/>
      <c r="C1463" s="44"/>
      <c r="D1463" s="44"/>
      <c r="E1463" s="44"/>
      <c r="F1463" s="45"/>
      <c r="G1463" s="49"/>
      <c r="H1463" s="49"/>
      <c r="I1463" s="47" t="str">
        <f t="shared" si="1"/>
        <v/>
      </c>
      <c r="J1463" s="47" t="str">
        <f>IF(E1463='Hoja de Datos'!$C$7,-(G1463),"")</f>
        <v/>
      </c>
      <c r="K1463" s="48" t="str">
        <f>IF(E1463='Hoja de Datos'!$C$7,"", IF(G1463="","", -G1463))
</f>
        <v/>
      </c>
      <c r="L1463" s="44"/>
      <c r="M1463" s="40"/>
      <c r="N1463" s="40"/>
      <c r="O1463" s="40"/>
      <c r="P1463" s="40"/>
      <c r="Q1463" s="40"/>
      <c r="R1463" s="40"/>
      <c r="S1463" s="40"/>
      <c r="T1463" s="40"/>
      <c r="U1463" s="40"/>
      <c r="V1463" s="40"/>
      <c r="W1463" s="40"/>
      <c r="X1463" s="40"/>
      <c r="Y1463" s="40"/>
      <c r="Z1463" s="40"/>
      <c r="AA1463" s="40"/>
    </row>
    <row r="1464" ht="31.5" customHeight="1">
      <c r="A1464" s="40"/>
      <c r="B1464" s="44"/>
      <c r="C1464" s="44"/>
      <c r="D1464" s="44"/>
      <c r="E1464" s="44"/>
      <c r="F1464" s="45"/>
      <c r="G1464" s="49"/>
      <c r="H1464" s="49"/>
      <c r="I1464" s="47" t="str">
        <f t="shared" si="1"/>
        <v/>
      </c>
      <c r="J1464" s="47" t="str">
        <f>IF(E1464='Hoja de Datos'!$C$7,-(G1464),"")</f>
        <v/>
      </c>
      <c r="K1464" s="48" t="str">
        <f>IF(E1464='Hoja de Datos'!$C$7,"", IF(G1464="","", -G1464))
</f>
        <v/>
      </c>
      <c r="L1464" s="44"/>
      <c r="M1464" s="40"/>
      <c r="N1464" s="40"/>
      <c r="O1464" s="40"/>
      <c r="P1464" s="40"/>
      <c r="Q1464" s="40"/>
      <c r="R1464" s="40"/>
      <c r="S1464" s="40"/>
      <c r="T1464" s="40"/>
      <c r="U1464" s="40"/>
      <c r="V1464" s="40"/>
      <c r="W1464" s="40"/>
      <c r="X1464" s="40"/>
      <c r="Y1464" s="40"/>
      <c r="Z1464" s="40"/>
      <c r="AA1464" s="40"/>
    </row>
    <row r="1465" ht="31.5" customHeight="1">
      <c r="A1465" s="40"/>
      <c r="B1465" s="44"/>
      <c r="C1465" s="44"/>
      <c r="D1465" s="44"/>
      <c r="E1465" s="44"/>
      <c r="F1465" s="45"/>
      <c r="G1465" s="49"/>
      <c r="H1465" s="49"/>
      <c r="I1465" s="47" t="str">
        <f t="shared" si="1"/>
        <v/>
      </c>
      <c r="J1465" s="47" t="str">
        <f>IF(E1465='Hoja de Datos'!$C$7,-(G1465),"")</f>
        <v/>
      </c>
      <c r="K1465" s="48" t="str">
        <f>IF(E1465='Hoja de Datos'!$C$7,"", IF(G1465="","", -G1465))
</f>
        <v/>
      </c>
      <c r="L1465" s="44"/>
      <c r="M1465" s="40"/>
      <c r="N1465" s="40"/>
      <c r="O1465" s="40"/>
      <c r="P1465" s="40"/>
      <c r="Q1465" s="40"/>
      <c r="R1465" s="40"/>
      <c r="S1465" s="40"/>
      <c r="T1465" s="40"/>
      <c r="U1465" s="40"/>
      <c r="V1465" s="40"/>
      <c r="W1465" s="40"/>
      <c r="X1465" s="40"/>
      <c r="Y1465" s="40"/>
      <c r="Z1465" s="40"/>
      <c r="AA1465" s="40"/>
    </row>
    <row r="1466" ht="31.5" customHeight="1">
      <c r="A1466" s="40"/>
      <c r="B1466" s="44"/>
      <c r="C1466" s="44"/>
      <c r="D1466" s="44"/>
      <c r="E1466" s="44"/>
      <c r="F1466" s="45"/>
      <c r="G1466" s="49"/>
      <c r="H1466" s="49"/>
      <c r="I1466" s="47" t="str">
        <f t="shared" si="1"/>
        <v/>
      </c>
      <c r="J1466" s="47" t="str">
        <f>IF(E1466='Hoja de Datos'!$C$7,-(G1466),"")</f>
        <v/>
      </c>
      <c r="K1466" s="48" t="str">
        <f>IF(E1466='Hoja de Datos'!$C$7,"", IF(G1466="","", -G1466))
</f>
        <v/>
      </c>
      <c r="L1466" s="44"/>
      <c r="M1466" s="40"/>
      <c r="N1466" s="40"/>
      <c r="O1466" s="40"/>
      <c r="P1466" s="40"/>
      <c r="Q1466" s="40"/>
      <c r="R1466" s="40"/>
      <c r="S1466" s="40"/>
      <c r="T1466" s="40"/>
      <c r="U1466" s="40"/>
      <c r="V1466" s="40"/>
      <c r="W1466" s="40"/>
      <c r="X1466" s="40"/>
      <c r="Y1466" s="40"/>
      <c r="Z1466" s="40"/>
      <c r="AA1466" s="40"/>
    </row>
    <row r="1467" ht="31.5" customHeight="1">
      <c r="A1467" s="40"/>
      <c r="B1467" s="44"/>
      <c r="C1467" s="44"/>
      <c r="D1467" s="44"/>
      <c r="E1467" s="44"/>
      <c r="F1467" s="45"/>
      <c r="G1467" s="49"/>
      <c r="H1467" s="49"/>
      <c r="I1467" s="47" t="str">
        <f t="shared" si="1"/>
        <v/>
      </c>
      <c r="J1467" s="47" t="str">
        <f>IF(E1467='Hoja de Datos'!$C$7,-(G1467),"")</f>
        <v/>
      </c>
      <c r="K1467" s="48" t="str">
        <f>IF(E1467='Hoja de Datos'!$C$7,"", IF(G1467="","", -G1467))
</f>
        <v/>
      </c>
      <c r="L1467" s="44"/>
      <c r="M1467" s="40"/>
      <c r="N1467" s="40"/>
      <c r="O1467" s="40"/>
      <c r="P1467" s="40"/>
      <c r="Q1467" s="40"/>
      <c r="R1467" s="40"/>
      <c r="S1467" s="40"/>
      <c r="T1467" s="40"/>
      <c r="U1467" s="40"/>
      <c r="V1467" s="40"/>
      <c r="W1467" s="40"/>
      <c r="X1467" s="40"/>
      <c r="Y1467" s="40"/>
      <c r="Z1467" s="40"/>
      <c r="AA1467" s="40"/>
    </row>
    <row r="1468" ht="31.5" customHeight="1">
      <c r="A1468" s="40"/>
      <c r="B1468" s="44"/>
      <c r="C1468" s="44"/>
      <c r="D1468" s="44"/>
      <c r="E1468" s="44"/>
      <c r="F1468" s="45"/>
      <c r="G1468" s="49"/>
      <c r="H1468" s="49"/>
      <c r="I1468" s="47" t="str">
        <f t="shared" si="1"/>
        <v/>
      </c>
      <c r="J1468" s="47" t="str">
        <f>IF(E1468='Hoja de Datos'!$C$7,-(G1468),"")</f>
        <v/>
      </c>
      <c r="K1468" s="48" t="str">
        <f>IF(E1468='Hoja de Datos'!$C$7,"", IF(G1468="","", -G1468))
</f>
        <v/>
      </c>
      <c r="L1468" s="44"/>
      <c r="M1468" s="40"/>
      <c r="N1468" s="40"/>
      <c r="O1468" s="40"/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0"/>
      <c r="AA1468" s="40"/>
    </row>
    <row r="1469" ht="31.5" customHeight="1">
      <c r="A1469" s="40"/>
      <c r="B1469" s="44"/>
      <c r="C1469" s="44"/>
      <c r="D1469" s="44"/>
      <c r="E1469" s="44"/>
      <c r="F1469" s="45"/>
      <c r="G1469" s="49"/>
      <c r="H1469" s="49"/>
      <c r="I1469" s="47" t="str">
        <f t="shared" si="1"/>
        <v/>
      </c>
      <c r="J1469" s="47" t="str">
        <f>IF(E1469='Hoja de Datos'!$C$7,-(G1469),"")</f>
        <v/>
      </c>
      <c r="K1469" s="48" t="str">
        <f>IF(E1469='Hoja de Datos'!$C$7,"", IF(G1469="","", -G1469))
</f>
        <v/>
      </c>
      <c r="L1469" s="44"/>
      <c r="M1469" s="40"/>
      <c r="N1469" s="40"/>
      <c r="O1469" s="40"/>
      <c r="P1469" s="40"/>
      <c r="Q1469" s="40"/>
      <c r="R1469" s="40"/>
      <c r="S1469" s="40"/>
      <c r="T1469" s="40"/>
      <c r="U1469" s="40"/>
      <c r="V1469" s="40"/>
      <c r="W1469" s="40"/>
      <c r="X1469" s="40"/>
      <c r="Y1469" s="40"/>
      <c r="Z1469" s="40"/>
      <c r="AA1469" s="40"/>
    </row>
    <row r="1470" ht="31.5" customHeight="1">
      <c r="A1470" s="40"/>
      <c r="B1470" s="44"/>
      <c r="C1470" s="44"/>
      <c r="D1470" s="44"/>
      <c r="E1470" s="44"/>
      <c r="F1470" s="45"/>
      <c r="G1470" s="49"/>
      <c r="H1470" s="49"/>
      <c r="I1470" s="47" t="str">
        <f t="shared" si="1"/>
        <v/>
      </c>
      <c r="J1470" s="47" t="str">
        <f>IF(E1470='Hoja de Datos'!$C$7,-(G1470),"")</f>
        <v/>
      </c>
      <c r="K1470" s="48" t="str">
        <f>IF(E1470='Hoja de Datos'!$C$7,"", IF(G1470="","", -G1470))
</f>
        <v/>
      </c>
      <c r="L1470" s="44"/>
      <c r="M1470" s="40"/>
      <c r="N1470" s="40"/>
      <c r="O1470" s="40"/>
      <c r="P1470" s="40"/>
      <c r="Q1470" s="40"/>
      <c r="R1470" s="40"/>
      <c r="S1470" s="40"/>
      <c r="T1470" s="40"/>
      <c r="U1470" s="40"/>
      <c r="V1470" s="40"/>
      <c r="W1470" s="40"/>
      <c r="X1470" s="40"/>
      <c r="Y1470" s="40"/>
      <c r="Z1470" s="40"/>
      <c r="AA1470" s="40"/>
    </row>
    <row r="1471" ht="31.5" customHeight="1">
      <c r="A1471" s="40"/>
      <c r="B1471" s="44"/>
      <c r="C1471" s="44"/>
      <c r="D1471" s="44"/>
      <c r="E1471" s="44"/>
      <c r="F1471" s="45"/>
      <c r="G1471" s="49"/>
      <c r="H1471" s="49"/>
      <c r="I1471" s="47" t="str">
        <f t="shared" si="1"/>
        <v/>
      </c>
      <c r="J1471" s="47" t="str">
        <f>IF(E1471='Hoja de Datos'!$C$7,-(G1471),"")</f>
        <v/>
      </c>
      <c r="K1471" s="48" t="str">
        <f>IF(E1471='Hoja de Datos'!$C$7,"", IF(G1471="","", -G1471))
</f>
        <v/>
      </c>
      <c r="L1471" s="44"/>
      <c r="M1471" s="40"/>
      <c r="N1471" s="40"/>
      <c r="O1471" s="40"/>
      <c r="P1471" s="40"/>
      <c r="Q1471" s="40"/>
      <c r="R1471" s="40"/>
      <c r="S1471" s="40"/>
      <c r="T1471" s="40"/>
      <c r="U1471" s="40"/>
      <c r="V1471" s="40"/>
      <c r="W1471" s="40"/>
      <c r="X1471" s="40"/>
      <c r="Y1471" s="40"/>
      <c r="Z1471" s="40"/>
      <c r="AA1471" s="40"/>
    </row>
    <row r="1472" ht="31.5" customHeight="1">
      <c r="A1472" s="40"/>
      <c r="B1472" s="44"/>
      <c r="C1472" s="44"/>
      <c r="D1472" s="44"/>
      <c r="E1472" s="44"/>
      <c r="F1472" s="45"/>
      <c r="G1472" s="49"/>
      <c r="H1472" s="49"/>
      <c r="I1472" s="47" t="str">
        <f t="shared" si="1"/>
        <v/>
      </c>
      <c r="J1472" s="47" t="str">
        <f>IF(E1472='Hoja de Datos'!$C$7,-(G1472),"")</f>
        <v/>
      </c>
      <c r="K1472" s="48" t="str">
        <f>IF(E1472='Hoja de Datos'!$C$7,"", IF(G1472="","", -G1472))
</f>
        <v/>
      </c>
      <c r="L1472" s="44"/>
      <c r="M1472" s="40"/>
      <c r="N1472" s="40"/>
      <c r="O1472" s="40"/>
      <c r="P1472" s="40"/>
      <c r="Q1472" s="40"/>
      <c r="R1472" s="40"/>
      <c r="S1472" s="40"/>
      <c r="T1472" s="40"/>
      <c r="U1472" s="40"/>
      <c r="V1472" s="40"/>
      <c r="W1472" s="40"/>
      <c r="X1472" s="40"/>
      <c r="Y1472" s="40"/>
      <c r="Z1472" s="40"/>
      <c r="AA1472" s="40"/>
    </row>
    <row r="1473" ht="31.5" customHeight="1">
      <c r="A1473" s="40"/>
      <c r="B1473" s="44"/>
      <c r="C1473" s="44"/>
      <c r="D1473" s="44"/>
      <c r="E1473" s="44"/>
      <c r="F1473" s="45"/>
      <c r="G1473" s="49"/>
      <c r="H1473" s="49"/>
      <c r="I1473" s="47" t="str">
        <f t="shared" si="1"/>
        <v/>
      </c>
      <c r="J1473" s="47" t="str">
        <f>IF(E1473='Hoja de Datos'!$C$7,-(G1473),"")</f>
        <v/>
      </c>
      <c r="K1473" s="48" t="str">
        <f>IF(E1473='Hoja de Datos'!$C$7,"", IF(G1473="","", -G1473))
</f>
        <v/>
      </c>
      <c r="L1473" s="44"/>
      <c r="M1473" s="40"/>
      <c r="N1473" s="40"/>
      <c r="O1473" s="40"/>
      <c r="P1473" s="40"/>
      <c r="Q1473" s="40"/>
      <c r="R1473" s="40"/>
      <c r="S1473" s="40"/>
      <c r="T1473" s="40"/>
      <c r="U1473" s="40"/>
      <c r="V1473" s="40"/>
      <c r="W1473" s="40"/>
      <c r="X1473" s="40"/>
      <c r="Y1473" s="40"/>
      <c r="Z1473" s="40"/>
      <c r="AA1473" s="40"/>
    </row>
    <row r="1474" ht="31.5" customHeight="1">
      <c r="A1474" s="40"/>
      <c r="B1474" s="44"/>
      <c r="C1474" s="44"/>
      <c r="D1474" s="44"/>
      <c r="E1474" s="44"/>
      <c r="F1474" s="45"/>
      <c r="G1474" s="49"/>
      <c r="H1474" s="49"/>
      <c r="I1474" s="47" t="str">
        <f t="shared" si="1"/>
        <v/>
      </c>
      <c r="J1474" s="47" t="str">
        <f>IF(E1474='Hoja de Datos'!$C$7,-(G1474),"")</f>
        <v/>
      </c>
      <c r="K1474" s="48" t="str">
        <f>IF(E1474='Hoja de Datos'!$C$7,"", IF(G1474="","", -G1474))
</f>
        <v/>
      </c>
      <c r="L1474" s="44"/>
      <c r="M1474" s="40"/>
      <c r="N1474" s="40"/>
      <c r="O1474" s="40"/>
      <c r="P1474" s="40"/>
      <c r="Q1474" s="40"/>
      <c r="R1474" s="40"/>
      <c r="S1474" s="40"/>
      <c r="T1474" s="40"/>
      <c r="U1474" s="40"/>
      <c r="V1474" s="40"/>
      <c r="W1474" s="40"/>
      <c r="X1474" s="40"/>
      <c r="Y1474" s="40"/>
      <c r="Z1474" s="40"/>
      <c r="AA1474" s="40"/>
    </row>
    <row r="1475" ht="31.5" customHeight="1">
      <c r="A1475" s="40"/>
      <c r="B1475" s="44"/>
      <c r="C1475" s="44"/>
      <c r="D1475" s="44"/>
      <c r="E1475" s="44"/>
      <c r="F1475" s="45"/>
      <c r="G1475" s="49"/>
      <c r="H1475" s="49"/>
      <c r="I1475" s="47" t="str">
        <f t="shared" si="1"/>
        <v/>
      </c>
      <c r="J1475" s="47" t="str">
        <f>IF(E1475='Hoja de Datos'!$C$7,-(G1475),"")</f>
        <v/>
      </c>
      <c r="K1475" s="48" t="str">
        <f>IF(E1475='Hoja de Datos'!$C$7,"", IF(G1475="","", -G1475))
</f>
        <v/>
      </c>
      <c r="L1475" s="44"/>
      <c r="M1475" s="40"/>
      <c r="N1475" s="40"/>
      <c r="O1475" s="40"/>
      <c r="P1475" s="40"/>
      <c r="Q1475" s="40"/>
      <c r="R1475" s="40"/>
      <c r="S1475" s="40"/>
      <c r="T1475" s="40"/>
      <c r="U1475" s="40"/>
      <c r="V1475" s="40"/>
      <c r="W1475" s="40"/>
      <c r="X1475" s="40"/>
      <c r="Y1475" s="40"/>
      <c r="Z1475" s="40"/>
      <c r="AA1475" s="40"/>
    </row>
    <row r="1476" ht="31.5" customHeight="1">
      <c r="A1476" s="40"/>
      <c r="B1476" s="44"/>
      <c r="C1476" s="44"/>
      <c r="D1476" s="44"/>
      <c r="E1476" s="44"/>
      <c r="F1476" s="45"/>
      <c r="G1476" s="49"/>
      <c r="H1476" s="49"/>
      <c r="I1476" s="47" t="str">
        <f t="shared" si="1"/>
        <v/>
      </c>
      <c r="J1476" s="47" t="str">
        <f>IF(E1476='Hoja de Datos'!$C$7,-(G1476),"")</f>
        <v/>
      </c>
      <c r="K1476" s="48" t="str">
        <f>IF(E1476='Hoja de Datos'!$C$7,"", IF(G1476="","", -G1476))
</f>
        <v/>
      </c>
      <c r="L1476" s="44"/>
      <c r="M1476" s="40"/>
      <c r="N1476" s="40"/>
      <c r="O1476" s="40"/>
      <c r="P1476" s="40"/>
      <c r="Q1476" s="40"/>
      <c r="R1476" s="40"/>
      <c r="S1476" s="40"/>
      <c r="T1476" s="40"/>
      <c r="U1476" s="40"/>
      <c r="V1476" s="40"/>
      <c r="W1476" s="40"/>
      <c r="X1476" s="40"/>
      <c r="Y1476" s="40"/>
      <c r="Z1476" s="40"/>
      <c r="AA1476" s="40"/>
    </row>
    <row r="1477" ht="31.5" customHeight="1">
      <c r="A1477" s="40"/>
      <c r="B1477" s="44"/>
      <c r="C1477" s="44"/>
      <c r="D1477" s="44"/>
      <c r="E1477" s="44"/>
      <c r="F1477" s="45"/>
      <c r="G1477" s="49"/>
      <c r="H1477" s="49"/>
      <c r="I1477" s="47" t="str">
        <f t="shared" si="1"/>
        <v/>
      </c>
      <c r="J1477" s="47" t="str">
        <f>IF(E1477='Hoja de Datos'!$C$7,-(G1477),"")</f>
        <v/>
      </c>
      <c r="K1477" s="48" t="str">
        <f>IF(E1477='Hoja de Datos'!$C$7,"", IF(G1477="","", -G1477))
</f>
        <v/>
      </c>
      <c r="L1477" s="44"/>
      <c r="M1477" s="40"/>
      <c r="N1477" s="40"/>
      <c r="O1477" s="40"/>
      <c r="P1477" s="40"/>
      <c r="Q1477" s="40"/>
      <c r="R1477" s="40"/>
      <c r="S1477" s="40"/>
      <c r="T1477" s="40"/>
      <c r="U1477" s="40"/>
      <c r="V1477" s="40"/>
      <c r="W1477" s="40"/>
      <c r="X1477" s="40"/>
      <c r="Y1477" s="40"/>
      <c r="Z1477" s="40"/>
      <c r="AA1477" s="40"/>
    </row>
    <row r="1478" ht="31.5" customHeight="1">
      <c r="A1478" s="40"/>
      <c r="B1478" s="44"/>
      <c r="C1478" s="44"/>
      <c r="D1478" s="44"/>
      <c r="E1478" s="44"/>
      <c r="F1478" s="45"/>
      <c r="G1478" s="49"/>
      <c r="H1478" s="49"/>
      <c r="I1478" s="47" t="str">
        <f t="shared" si="1"/>
        <v/>
      </c>
      <c r="J1478" s="47" t="str">
        <f>IF(E1478='Hoja de Datos'!$C$7,-(G1478),"")</f>
        <v/>
      </c>
      <c r="K1478" s="48" t="str">
        <f>IF(E1478='Hoja de Datos'!$C$7,"", IF(G1478="","", -G1478))
</f>
        <v/>
      </c>
      <c r="L1478" s="44"/>
      <c r="M1478" s="40"/>
      <c r="N1478" s="40"/>
      <c r="O1478" s="40"/>
      <c r="P1478" s="40"/>
      <c r="Q1478" s="40"/>
      <c r="R1478" s="40"/>
      <c r="S1478" s="40"/>
      <c r="T1478" s="40"/>
      <c r="U1478" s="40"/>
      <c r="V1478" s="40"/>
      <c r="W1478" s="40"/>
      <c r="X1478" s="40"/>
      <c r="Y1478" s="40"/>
      <c r="Z1478" s="40"/>
      <c r="AA1478" s="40"/>
    </row>
    <row r="1479" ht="31.5" customHeight="1">
      <c r="A1479" s="40"/>
      <c r="B1479" s="44"/>
      <c r="C1479" s="44"/>
      <c r="D1479" s="44"/>
      <c r="E1479" s="44"/>
      <c r="F1479" s="45"/>
      <c r="G1479" s="49"/>
      <c r="H1479" s="49"/>
      <c r="I1479" s="47" t="str">
        <f t="shared" si="1"/>
        <v/>
      </c>
      <c r="J1479" s="47" t="str">
        <f>IF(E1479='Hoja de Datos'!$C$7,-(G1479),"")</f>
        <v/>
      </c>
      <c r="K1479" s="48" t="str">
        <f>IF(E1479='Hoja de Datos'!$C$7,"", IF(G1479="","", -G1479))
</f>
        <v/>
      </c>
      <c r="L1479" s="44"/>
      <c r="M1479" s="40"/>
      <c r="N1479" s="40"/>
      <c r="O1479" s="40"/>
      <c r="P1479" s="40"/>
      <c r="Q1479" s="40"/>
      <c r="R1479" s="40"/>
      <c r="S1479" s="40"/>
      <c r="T1479" s="40"/>
      <c r="U1479" s="40"/>
      <c r="V1479" s="40"/>
      <c r="W1479" s="40"/>
      <c r="X1479" s="40"/>
      <c r="Y1479" s="40"/>
      <c r="Z1479" s="40"/>
      <c r="AA1479" s="40"/>
    </row>
    <row r="1480" ht="31.5" customHeight="1">
      <c r="A1480" s="40"/>
      <c r="B1480" s="44"/>
      <c r="C1480" s="44"/>
      <c r="D1480" s="44"/>
      <c r="E1480" s="44"/>
      <c r="F1480" s="45"/>
      <c r="G1480" s="49"/>
      <c r="H1480" s="49"/>
      <c r="I1480" s="47" t="str">
        <f t="shared" si="1"/>
        <v/>
      </c>
      <c r="J1480" s="47" t="str">
        <f>IF(E1480='Hoja de Datos'!$C$7,-(G1480),"")</f>
        <v/>
      </c>
      <c r="K1480" s="48" t="str">
        <f>IF(E1480='Hoja de Datos'!$C$7,"", IF(G1480="","", -G1480))
</f>
        <v/>
      </c>
      <c r="L1480" s="44"/>
      <c r="M1480" s="40"/>
      <c r="N1480" s="40"/>
      <c r="O1480" s="40"/>
      <c r="P1480" s="40"/>
      <c r="Q1480" s="40"/>
      <c r="R1480" s="40"/>
      <c r="S1480" s="40"/>
      <c r="T1480" s="40"/>
      <c r="U1480" s="40"/>
      <c r="V1480" s="40"/>
      <c r="W1480" s="40"/>
      <c r="X1480" s="40"/>
      <c r="Y1480" s="40"/>
      <c r="Z1480" s="40"/>
      <c r="AA1480" s="40"/>
    </row>
    <row r="1481" ht="31.5" customHeight="1">
      <c r="A1481" s="40"/>
      <c r="B1481" s="44"/>
      <c r="C1481" s="44"/>
      <c r="D1481" s="44"/>
      <c r="E1481" s="44"/>
      <c r="F1481" s="45"/>
      <c r="G1481" s="49"/>
      <c r="H1481" s="49"/>
      <c r="I1481" s="47" t="str">
        <f t="shared" si="1"/>
        <v/>
      </c>
      <c r="J1481" s="47" t="str">
        <f>IF(E1481='Hoja de Datos'!$C$7,-(G1481),"")</f>
        <v/>
      </c>
      <c r="K1481" s="48" t="str">
        <f>IF(E1481='Hoja de Datos'!$C$7,"", IF(G1481="","", -G1481))
</f>
        <v/>
      </c>
      <c r="L1481" s="44"/>
      <c r="M1481" s="40"/>
      <c r="N1481" s="40"/>
      <c r="O1481" s="40"/>
      <c r="P1481" s="40"/>
      <c r="Q1481" s="40"/>
      <c r="R1481" s="40"/>
      <c r="S1481" s="40"/>
      <c r="T1481" s="40"/>
      <c r="U1481" s="40"/>
      <c r="V1481" s="40"/>
      <c r="W1481" s="40"/>
      <c r="X1481" s="40"/>
      <c r="Y1481" s="40"/>
      <c r="Z1481" s="40"/>
      <c r="AA1481" s="40"/>
    </row>
    <row r="1482" ht="31.5" customHeight="1">
      <c r="A1482" s="40"/>
      <c r="B1482" s="44"/>
      <c r="C1482" s="44"/>
      <c r="D1482" s="44"/>
      <c r="E1482" s="44"/>
      <c r="F1482" s="45"/>
      <c r="G1482" s="49"/>
      <c r="H1482" s="49"/>
      <c r="I1482" s="47" t="str">
        <f t="shared" si="1"/>
        <v/>
      </c>
      <c r="J1482" s="47" t="str">
        <f>IF(E1482='Hoja de Datos'!$C$7,-(G1482),"")</f>
        <v/>
      </c>
      <c r="K1482" s="48" t="str">
        <f>IF(E1482='Hoja de Datos'!$C$7,"", IF(G1482="","", -G1482))
</f>
        <v/>
      </c>
      <c r="L1482" s="44"/>
      <c r="M1482" s="40"/>
      <c r="N1482" s="40"/>
      <c r="O1482" s="40"/>
      <c r="P1482" s="40"/>
      <c r="Q1482" s="40"/>
      <c r="R1482" s="40"/>
      <c r="S1482" s="40"/>
      <c r="T1482" s="40"/>
      <c r="U1482" s="40"/>
      <c r="V1482" s="40"/>
      <c r="W1482" s="40"/>
      <c r="X1482" s="40"/>
      <c r="Y1482" s="40"/>
      <c r="Z1482" s="40"/>
      <c r="AA1482" s="40"/>
    </row>
    <row r="1483" ht="31.5" customHeight="1">
      <c r="A1483" s="40"/>
      <c r="B1483" s="44"/>
      <c r="C1483" s="44"/>
      <c r="D1483" s="44"/>
      <c r="E1483" s="44"/>
      <c r="F1483" s="45"/>
      <c r="G1483" s="49"/>
      <c r="H1483" s="49"/>
      <c r="I1483" s="47" t="str">
        <f t="shared" si="1"/>
        <v/>
      </c>
      <c r="J1483" s="47" t="str">
        <f>IF(E1483='Hoja de Datos'!$C$7,-(G1483),"")</f>
        <v/>
      </c>
      <c r="K1483" s="48" t="str">
        <f>IF(E1483='Hoja de Datos'!$C$7,"", IF(G1483="","", -G1483))
</f>
        <v/>
      </c>
      <c r="L1483" s="44"/>
      <c r="M1483" s="40"/>
      <c r="N1483" s="40"/>
      <c r="O1483" s="40"/>
      <c r="P1483" s="40"/>
      <c r="Q1483" s="40"/>
      <c r="R1483" s="40"/>
      <c r="S1483" s="40"/>
      <c r="T1483" s="40"/>
      <c r="U1483" s="40"/>
      <c r="V1483" s="40"/>
      <c r="W1483" s="40"/>
      <c r="X1483" s="40"/>
      <c r="Y1483" s="40"/>
      <c r="Z1483" s="40"/>
      <c r="AA1483" s="40"/>
    </row>
    <row r="1484" ht="31.5" customHeight="1">
      <c r="A1484" s="40"/>
      <c r="B1484" s="44"/>
      <c r="C1484" s="44"/>
      <c r="D1484" s="44"/>
      <c r="E1484" s="44"/>
      <c r="F1484" s="45"/>
      <c r="G1484" s="49"/>
      <c r="H1484" s="49"/>
      <c r="I1484" s="47" t="str">
        <f t="shared" si="1"/>
        <v/>
      </c>
      <c r="J1484" s="47" t="str">
        <f>IF(E1484='Hoja de Datos'!$C$7,-(G1484),"")</f>
        <v/>
      </c>
      <c r="K1484" s="48" t="str">
        <f>IF(E1484='Hoja de Datos'!$C$7,"", IF(G1484="","", -G1484))
</f>
        <v/>
      </c>
      <c r="L1484" s="44"/>
      <c r="M1484" s="40"/>
      <c r="N1484" s="40"/>
      <c r="O1484" s="40"/>
      <c r="P1484" s="40"/>
      <c r="Q1484" s="40"/>
      <c r="R1484" s="40"/>
      <c r="S1484" s="40"/>
      <c r="T1484" s="40"/>
      <c r="U1484" s="40"/>
      <c r="V1484" s="40"/>
      <c r="W1484" s="40"/>
      <c r="X1484" s="40"/>
      <c r="Y1484" s="40"/>
      <c r="Z1484" s="40"/>
      <c r="AA1484" s="40"/>
    </row>
    <row r="1485" ht="31.5" customHeight="1">
      <c r="A1485" s="40"/>
      <c r="B1485" s="44"/>
      <c r="C1485" s="44"/>
      <c r="D1485" s="44"/>
      <c r="E1485" s="44"/>
      <c r="F1485" s="45"/>
      <c r="G1485" s="49"/>
      <c r="H1485" s="49"/>
      <c r="I1485" s="47" t="str">
        <f t="shared" si="1"/>
        <v/>
      </c>
      <c r="J1485" s="47" t="str">
        <f>IF(E1485='Hoja de Datos'!$C$7,-(G1485),"")</f>
        <v/>
      </c>
      <c r="K1485" s="48" t="str">
        <f>IF(E1485='Hoja de Datos'!$C$7,"", IF(G1485="","", -G1485))
</f>
        <v/>
      </c>
      <c r="L1485" s="44"/>
      <c r="M1485" s="40"/>
      <c r="N1485" s="40"/>
      <c r="O1485" s="40"/>
      <c r="P1485" s="40"/>
      <c r="Q1485" s="40"/>
      <c r="R1485" s="40"/>
      <c r="S1485" s="40"/>
      <c r="T1485" s="40"/>
      <c r="U1485" s="40"/>
      <c r="V1485" s="40"/>
      <c r="W1485" s="40"/>
      <c r="X1485" s="40"/>
      <c r="Y1485" s="40"/>
      <c r="Z1485" s="40"/>
      <c r="AA1485" s="40"/>
    </row>
    <row r="1486" ht="31.5" customHeight="1">
      <c r="A1486" s="40"/>
      <c r="B1486" s="44"/>
      <c r="C1486" s="44"/>
      <c r="D1486" s="44"/>
      <c r="E1486" s="44"/>
      <c r="F1486" s="45"/>
      <c r="G1486" s="49"/>
      <c r="H1486" s="49"/>
      <c r="I1486" s="47" t="str">
        <f t="shared" si="1"/>
        <v/>
      </c>
      <c r="J1486" s="47" t="str">
        <f>IF(E1486='Hoja de Datos'!$C$7,-(G1486),"")</f>
        <v/>
      </c>
      <c r="K1486" s="48" t="str">
        <f>IF(E1486='Hoja de Datos'!$C$7,"", IF(G1486="","", -G1486))
</f>
        <v/>
      </c>
      <c r="L1486" s="44"/>
      <c r="M1486" s="40"/>
      <c r="N1486" s="40"/>
      <c r="O1486" s="40"/>
      <c r="P1486" s="40"/>
      <c r="Q1486" s="40"/>
      <c r="R1486" s="40"/>
      <c r="S1486" s="40"/>
      <c r="T1486" s="40"/>
      <c r="U1486" s="40"/>
      <c r="V1486" s="40"/>
      <c r="W1486" s="40"/>
      <c r="X1486" s="40"/>
      <c r="Y1486" s="40"/>
      <c r="Z1486" s="40"/>
      <c r="AA1486" s="40"/>
    </row>
    <row r="1487" ht="31.5" customHeight="1">
      <c r="A1487" s="40"/>
      <c r="B1487" s="44"/>
      <c r="C1487" s="44"/>
      <c r="D1487" s="44"/>
      <c r="E1487" s="44"/>
      <c r="F1487" s="45"/>
      <c r="G1487" s="49"/>
      <c r="H1487" s="49"/>
      <c r="I1487" s="47" t="str">
        <f t="shared" si="1"/>
        <v/>
      </c>
      <c r="J1487" s="47" t="str">
        <f>IF(E1487='Hoja de Datos'!$C$7,-(G1487),"")</f>
        <v/>
      </c>
      <c r="K1487" s="48" t="str">
        <f>IF(E1487='Hoja de Datos'!$C$7,"", IF(G1487="","", -G1487))
</f>
        <v/>
      </c>
      <c r="L1487" s="44"/>
      <c r="M1487" s="40"/>
      <c r="N1487" s="40"/>
      <c r="O1487" s="40"/>
      <c r="P1487" s="40"/>
      <c r="Q1487" s="40"/>
      <c r="R1487" s="40"/>
      <c r="S1487" s="40"/>
      <c r="T1487" s="40"/>
      <c r="U1487" s="40"/>
      <c r="V1487" s="40"/>
      <c r="W1487" s="40"/>
      <c r="X1487" s="40"/>
      <c r="Y1487" s="40"/>
      <c r="Z1487" s="40"/>
      <c r="AA1487" s="40"/>
    </row>
    <row r="1488" ht="31.5" customHeight="1">
      <c r="A1488" s="40"/>
      <c r="B1488" s="44"/>
      <c r="C1488" s="44"/>
      <c r="D1488" s="44"/>
      <c r="E1488" s="44"/>
      <c r="F1488" s="45"/>
      <c r="G1488" s="49"/>
      <c r="H1488" s="49"/>
      <c r="I1488" s="47" t="str">
        <f t="shared" si="1"/>
        <v/>
      </c>
      <c r="J1488" s="47" t="str">
        <f>IF(E1488='Hoja de Datos'!$C$7,-(G1488),"")</f>
        <v/>
      </c>
      <c r="K1488" s="48" t="str">
        <f>IF(E1488='Hoja de Datos'!$C$7,"", IF(G1488="","", -G1488))
</f>
        <v/>
      </c>
      <c r="L1488" s="44"/>
      <c r="M1488" s="40"/>
      <c r="N1488" s="40"/>
      <c r="O1488" s="40"/>
      <c r="P1488" s="40"/>
      <c r="Q1488" s="40"/>
      <c r="R1488" s="40"/>
      <c r="S1488" s="40"/>
      <c r="T1488" s="40"/>
      <c r="U1488" s="40"/>
      <c r="V1488" s="40"/>
      <c r="W1488" s="40"/>
      <c r="X1488" s="40"/>
      <c r="Y1488" s="40"/>
      <c r="Z1488" s="40"/>
      <c r="AA1488" s="40"/>
    </row>
    <row r="1489" ht="31.5" customHeight="1">
      <c r="A1489" s="40"/>
      <c r="B1489" s="44"/>
      <c r="C1489" s="44"/>
      <c r="D1489" s="44"/>
      <c r="E1489" s="44"/>
      <c r="F1489" s="45"/>
      <c r="G1489" s="49"/>
      <c r="H1489" s="49"/>
      <c r="I1489" s="47" t="str">
        <f t="shared" si="1"/>
        <v/>
      </c>
      <c r="J1489" s="47" t="str">
        <f>IF(E1489='Hoja de Datos'!$C$7,-(G1489),"")</f>
        <v/>
      </c>
      <c r="K1489" s="48" t="str">
        <f>IF(E1489='Hoja de Datos'!$C$7,"", IF(G1489="","", -G1489))
</f>
        <v/>
      </c>
      <c r="L1489" s="44"/>
      <c r="M1489" s="40"/>
      <c r="N1489" s="40"/>
      <c r="O1489" s="40"/>
      <c r="P1489" s="40"/>
      <c r="Q1489" s="40"/>
      <c r="R1489" s="40"/>
      <c r="S1489" s="40"/>
      <c r="T1489" s="40"/>
      <c r="U1489" s="40"/>
      <c r="V1489" s="40"/>
      <c r="W1489" s="40"/>
      <c r="X1489" s="40"/>
      <c r="Y1489" s="40"/>
      <c r="Z1489" s="40"/>
      <c r="AA1489" s="40"/>
    </row>
    <row r="1490" ht="31.5" customHeight="1">
      <c r="A1490" s="40"/>
      <c r="B1490" s="44"/>
      <c r="C1490" s="44"/>
      <c r="D1490" s="44"/>
      <c r="E1490" s="44"/>
      <c r="F1490" s="45"/>
      <c r="G1490" s="49"/>
      <c r="H1490" s="49"/>
      <c r="I1490" s="47" t="str">
        <f t="shared" si="1"/>
        <v/>
      </c>
      <c r="J1490" s="47" t="str">
        <f>IF(E1490='Hoja de Datos'!$C$7,-(G1490),"")</f>
        <v/>
      </c>
      <c r="K1490" s="48" t="str">
        <f>IF(E1490='Hoja de Datos'!$C$7,"", IF(G1490="","", -G1490))
</f>
        <v/>
      </c>
      <c r="L1490" s="44"/>
      <c r="M1490" s="40"/>
      <c r="N1490" s="40"/>
      <c r="O1490" s="40"/>
      <c r="P1490" s="40"/>
      <c r="Q1490" s="40"/>
      <c r="R1490" s="40"/>
      <c r="S1490" s="40"/>
      <c r="T1490" s="40"/>
      <c r="U1490" s="40"/>
      <c r="V1490" s="40"/>
      <c r="W1490" s="40"/>
      <c r="X1490" s="40"/>
      <c r="Y1490" s="40"/>
      <c r="Z1490" s="40"/>
      <c r="AA1490" s="40"/>
    </row>
    <row r="1491" ht="31.5" customHeight="1">
      <c r="A1491" s="40"/>
      <c r="B1491" s="44"/>
      <c r="C1491" s="44"/>
      <c r="D1491" s="44"/>
      <c r="E1491" s="44"/>
      <c r="F1491" s="45"/>
      <c r="G1491" s="49"/>
      <c r="H1491" s="49"/>
      <c r="I1491" s="47" t="str">
        <f t="shared" si="1"/>
        <v/>
      </c>
      <c r="J1491" s="47" t="str">
        <f>IF(E1491='Hoja de Datos'!$C$7,-(G1491),"")</f>
        <v/>
      </c>
      <c r="K1491" s="48" t="str">
        <f>IF(E1491='Hoja de Datos'!$C$7,"", IF(G1491="","", -G1491))
</f>
        <v/>
      </c>
      <c r="L1491" s="44"/>
      <c r="M1491" s="40"/>
      <c r="N1491" s="40"/>
      <c r="O1491" s="40"/>
      <c r="P1491" s="40"/>
      <c r="Q1491" s="40"/>
      <c r="R1491" s="40"/>
      <c r="S1491" s="40"/>
      <c r="T1491" s="40"/>
      <c r="U1491" s="40"/>
      <c r="V1491" s="40"/>
      <c r="W1491" s="40"/>
      <c r="X1491" s="40"/>
      <c r="Y1491" s="40"/>
      <c r="Z1491" s="40"/>
      <c r="AA1491" s="40"/>
    </row>
    <row r="1492" ht="31.5" customHeight="1">
      <c r="A1492" s="40"/>
      <c r="B1492" s="44"/>
      <c r="C1492" s="44"/>
      <c r="D1492" s="44"/>
      <c r="E1492" s="44"/>
      <c r="F1492" s="45"/>
      <c r="G1492" s="49"/>
      <c r="H1492" s="49"/>
      <c r="I1492" s="47" t="str">
        <f t="shared" si="1"/>
        <v/>
      </c>
      <c r="J1492" s="47" t="str">
        <f>IF(E1492='Hoja de Datos'!$C$7,-(G1492),"")</f>
        <v/>
      </c>
      <c r="K1492" s="48" t="str">
        <f>IF(E1492='Hoja de Datos'!$C$7,"", IF(G1492="","", -G1492))
</f>
        <v/>
      </c>
      <c r="L1492" s="44"/>
      <c r="M1492" s="40"/>
      <c r="N1492" s="40"/>
      <c r="O1492" s="40"/>
      <c r="P1492" s="40"/>
      <c r="Q1492" s="40"/>
      <c r="R1492" s="40"/>
      <c r="S1492" s="40"/>
      <c r="T1492" s="40"/>
      <c r="U1492" s="40"/>
      <c r="V1492" s="40"/>
      <c r="W1492" s="40"/>
      <c r="X1492" s="40"/>
      <c r="Y1492" s="40"/>
      <c r="Z1492" s="40"/>
      <c r="AA1492" s="40"/>
    </row>
    <row r="1493" ht="31.5" customHeight="1">
      <c r="A1493" s="40"/>
      <c r="B1493" s="44"/>
      <c r="C1493" s="44"/>
      <c r="D1493" s="44"/>
      <c r="E1493" s="44"/>
      <c r="F1493" s="45"/>
      <c r="G1493" s="49"/>
      <c r="H1493" s="49"/>
      <c r="I1493" s="47" t="str">
        <f t="shared" si="1"/>
        <v/>
      </c>
      <c r="J1493" s="47" t="str">
        <f>IF(E1493='Hoja de Datos'!$C$7,-(G1493),"")</f>
        <v/>
      </c>
      <c r="K1493" s="48" t="str">
        <f>IF(E1493='Hoja de Datos'!$C$7,"", IF(G1493="","", -G1493))
</f>
        <v/>
      </c>
      <c r="L1493" s="44"/>
      <c r="M1493" s="40"/>
      <c r="N1493" s="40"/>
      <c r="O1493" s="40"/>
      <c r="P1493" s="40"/>
      <c r="Q1493" s="40"/>
      <c r="R1493" s="40"/>
      <c r="S1493" s="40"/>
      <c r="T1493" s="40"/>
      <c r="U1493" s="40"/>
      <c r="V1493" s="40"/>
      <c r="W1493" s="40"/>
      <c r="X1493" s="40"/>
      <c r="Y1493" s="40"/>
      <c r="Z1493" s="40"/>
      <c r="AA1493" s="40"/>
    </row>
    <row r="1494" ht="31.5" customHeight="1">
      <c r="A1494" s="40"/>
      <c r="B1494" s="44"/>
      <c r="C1494" s="44"/>
      <c r="D1494" s="44"/>
      <c r="E1494" s="44"/>
      <c r="F1494" s="45"/>
      <c r="G1494" s="49"/>
      <c r="H1494" s="49"/>
      <c r="I1494" s="47" t="str">
        <f t="shared" si="1"/>
        <v/>
      </c>
      <c r="J1494" s="47" t="str">
        <f>IF(E1494='Hoja de Datos'!$C$7,-(G1494),"")</f>
        <v/>
      </c>
      <c r="K1494" s="48" t="str">
        <f>IF(E1494='Hoja de Datos'!$C$7,"", IF(G1494="","", -G1494))
</f>
        <v/>
      </c>
      <c r="L1494" s="44"/>
      <c r="M1494" s="40"/>
      <c r="N1494" s="40"/>
      <c r="O1494" s="40"/>
      <c r="P1494" s="40"/>
      <c r="Q1494" s="40"/>
      <c r="R1494" s="40"/>
      <c r="S1494" s="40"/>
      <c r="T1494" s="40"/>
      <c r="U1494" s="40"/>
      <c r="V1494" s="40"/>
      <c r="W1494" s="40"/>
      <c r="X1494" s="40"/>
      <c r="Y1494" s="40"/>
      <c r="Z1494" s="40"/>
      <c r="AA1494" s="40"/>
    </row>
    <row r="1495" ht="31.5" customHeight="1">
      <c r="A1495" s="40"/>
      <c r="B1495" s="44"/>
      <c r="C1495" s="44"/>
      <c r="D1495" s="44"/>
      <c r="E1495" s="44"/>
      <c r="F1495" s="45"/>
      <c r="G1495" s="49"/>
      <c r="H1495" s="49"/>
      <c r="I1495" s="47" t="str">
        <f t="shared" si="1"/>
        <v/>
      </c>
      <c r="J1495" s="47" t="str">
        <f>IF(E1495='Hoja de Datos'!$C$7,-(G1495),"")</f>
        <v/>
      </c>
      <c r="K1495" s="48" t="str">
        <f>IF(E1495='Hoja de Datos'!$C$7,"", IF(G1495="","", -G1495))
</f>
        <v/>
      </c>
      <c r="L1495" s="44"/>
      <c r="M1495" s="40"/>
      <c r="N1495" s="40"/>
      <c r="O1495" s="40"/>
      <c r="P1495" s="40"/>
      <c r="Q1495" s="40"/>
      <c r="R1495" s="40"/>
      <c r="S1495" s="40"/>
      <c r="T1495" s="40"/>
      <c r="U1495" s="40"/>
      <c r="V1495" s="40"/>
      <c r="W1495" s="40"/>
      <c r="X1495" s="40"/>
      <c r="Y1495" s="40"/>
      <c r="Z1495" s="40"/>
      <c r="AA1495" s="40"/>
    </row>
    <row r="1496" ht="31.5" customHeight="1">
      <c r="A1496" s="40"/>
      <c r="B1496" s="44"/>
      <c r="C1496" s="44"/>
      <c r="D1496" s="44"/>
      <c r="E1496" s="44"/>
      <c r="F1496" s="45"/>
      <c r="G1496" s="49"/>
      <c r="H1496" s="49"/>
      <c r="I1496" s="47" t="str">
        <f t="shared" si="1"/>
        <v/>
      </c>
      <c r="J1496" s="47" t="str">
        <f>IF(E1496='Hoja de Datos'!$C$7,-(G1496),"")</f>
        <v/>
      </c>
      <c r="K1496" s="48" t="str">
        <f>IF(E1496='Hoja de Datos'!$C$7,"", IF(G1496="","", -G1496))
</f>
        <v/>
      </c>
      <c r="L1496" s="44"/>
      <c r="M1496" s="40"/>
      <c r="N1496" s="40"/>
      <c r="O1496" s="40"/>
      <c r="P1496" s="40"/>
      <c r="Q1496" s="40"/>
      <c r="R1496" s="40"/>
      <c r="S1496" s="40"/>
      <c r="T1496" s="40"/>
      <c r="U1496" s="40"/>
      <c r="V1496" s="40"/>
      <c r="W1496" s="40"/>
      <c r="X1496" s="40"/>
      <c r="Y1496" s="40"/>
      <c r="Z1496" s="40"/>
      <c r="AA1496" s="40"/>
    </row>
    <row r="1497" ht="31.5" customHeight="1">
      <c r="A1497" s="40"/>
      <c r="B1497" s="44"/>
      <c r="C1497" s="44"/>
      <c r="D1497" s="44"/>
      <c r="E1497" s="44"/>
      <c r="F1497" s="45"/>
      <c r="G1497" s="49"/>
      <c r="H1497" s="49"/>
      <c r="I1497" s="47" t="str">
        <f t="shared" si="1"/>
        <v/>
      </c>
      <c r="J1497" s="47" t="str">
        <f>IF(E1497='Hoja de Datos'!$C$7,-(G1497),"")</f>
        <v/>
      </c>
      <c r="K1497" s="48" t="str">
        <f>IF(E1497='Hoja de Datos'!$C$7,"", IF(G1497="","", -G1497))
</f>
        <v/>
      </c>
      <c r="L1497" s="44"/>
      <c r="M1497" s="40"/>
      <c r="N1497" s="40"/>
      <c r="O1497" s="40"/>
      <c r="P1497" s="40"/>
      <c r="Q1497" s="40"/>
      <c r="R1497" s="40"/>
      <c r="S1497" s="40"/>
      <c r="T1497" s="40"/>
      <c r="U1497" s="40"/>
      <c r="V1497" s="40"/>
      <c r="W1497" s="40"/>
      <c r="X1497" s="40"/>
      <c r="Y1497" s="40"/>
      <c r="Z1497" s="40"/>
      <c r="AA1497" s="40"/>
    </row>
    <row r="1498" ht="31.5" customHeight="1">
      <c r="A1498" s="40"/>
      <c r="B1498" s="44"/>
      <c r="C1498" s="44"/>
      <c r="D1498" s="44"/>
      <c r="E1498" s="44"/>
      <c r="F1498" s="45"/>
      <c r="G1498" s="49"/>
      <c r="H1498" s="49"/>
      <c r="I1498" s="47" t="str">
        <f t="shared" si="1"/>
        <v/>
      </c>
      <c r="J1498" s="47" t="str">
        <f>IF(E1498='Hoja de Datos'!$C$7,-(G1498),"")</f>
        <v/>
      </c>
      <c r="K1498" s="48" t="str">
        <f>IF(E1498='Hoja de Datos'!$C$7,"", IF(G1498="","", -G1498))
</f>
        <v/>
      </c>
      <c r="L1498" s="44"/>
      <c r="M1498" s="40"/>
      <c r="N1498" s="40"/>
      <c r="O1498" s="40"/>
      <c r="P1498" s="40"/>
      <c r="Q1498" s="40"/>
      <c r="R1498" s="40"/>
      <c r="S1498" s="40"/>
      <c r="T1498" s="40"/>
      <c r="U1498" s="40"/>
      <c r="V1498" s="40"/>
      <c r="W1498" s="40"/>
      <c r="X1498" s="40"/>
      <c r="Y1498" s="40"/>
      <c r="Z1498" s="40"/>
      <c r="AA1498" s="40"/>
    </row>
    <row r="1499" ht="31.5" customHeight="1">
      <c r="A1499" s="40"/>
      <c r="B1499" s="44"/>
      <c r="C1499" s="44"/>
      <c r="D1499" s="44"/>
      <c r="E1499" s="44"/>
      <c r="F1499" s="45"/>
      <c r="G1499" s="49"/>
      <c r="H1499" s="49"/>
      <c r="I1499" s="47" t="str">
        <f t="shared" si="1"/>
        <v/>
      </c>
      <c r="J1499" s="47" t="str">
        <f>IF(E1499='Hoja de Datos'!$C$7,-(G1499),"")</f>
        <v/>
      </c>
      <c r="K1499" s="48" t="str">
        <f>IF(E1499='Hoja de Datos'!$C$7,"", IF(G1499="","", -G1499))
</f>
        <v/>
      </c>
      <c r="L1499" s="44"/>
      <c r="M1499" s="40"/>
      <c r="N1499" s="40"/>
      <c r="O1499" s="40"/>
      <c r="P1499" s="40"/>
      <c r="Q1499" s="40"/>
      <c r="R1499" s="40"/>
      <c r="S1499" s="40"/>
      <c r="T1499" s="40"/>
      <c r="U1499" s="40"/>
      <c r="V1499" s="40"/>
      <c r="W1499" s="40"/>
      <c r="X1499" s="40"/>
      <c r="Y1499" s="40"/>
      <c r="Z1499" s="40"/>
      <c r="AA1499" s="40"/>
    </row>
    <row r="1500" ht="31.5" customHeight="1">
      <c r="A1500" s="40"/>
      <c r="B1500" s="44"/>
      <c r="C1500" s="44"/>
      <c r="D1500" s="44"/>
      <c r="E1500" s="44"/>
      <c r="F1500" s="45"/>
      <c r="G1500" s="49"/>
      <c r="H1500" s="49"/>
      <c r="I1500" s="47" t="str">
        <f t="shared" si="1"/>
        <v/>
      </c>
      <c r="J1500" s="47" t="str">
        <f>IF(E1500='Hoja de Datos'!$C$7,-(G1500),"")</f>
        <v/>
      </c>
      <c r="K1500" s="48" t="str">
        <f>IF(E1500='Hoja de Datos'!$C$7,"", IF(G1500="","", -G1500))
</f>
        <v/>
      </c>
      <c r="L1500" s="44"/>
      <c r="M1500" s="40"/>
      <c r="N1500" s="40"/>
      <c r="O1500" s="40"/>
      <c r="P1500" s="40"/>
      <c r="Q1500" s="40"/>
      <c r="R1500" s="40"/>
      <c r="S1500" s="40"/>
      <c r="T1500" s="40"/>
      <c r="U1500" s="40"/>
      <c r="V1500" s="40"/>
      <c r="W1500" s="40"/>
      <c r="X1500" s="40"/>
      <c r="Y1500" s="40"/>
      <c r="Z1500" s="40"/>
      <c r="AA1500" s="40"/>
    </row>
    <row r="1501" ht="31.5" customHeight="1">
      <c r="A1501" s="40"/>
      <c r="B1501" s="44"/>
      <c r="C1501" s="44"/>
      <c r="D1501" s="44"/>
      <c r="E1501" s="44"/>
      <c r="F1501" s="45"/>
      <c r="G1501" s="49"/>
      <c r="H1501" s="49"/>
      <c r="I1501" s="47" t="str">
        <f t="shared" si="1"/>
        <v/>
      </c>
      <c r="J1501" s="47" t="str">
        <f>IF(E1501='Hoja de Datos'!$C$7,-(G1501),"")</f>
        <v/>
      </c>
      <c r="K1501" s="48" t="str">
        <f>IF(E1501='Hoja de Datos'!$C$7,"", IF(G1501="","", -G1501))
</f>
        <v/>
      </c>
      <c r="L1501" s="44"/>
      <c r="M1501" s="40"/>
      <c r="N1501" s="40"/>
      <c r="O1501" s="40"/>
      <c r="P1501" s="40"/>
      <c r="Q1501" s="40"/>
      <c r="R1501" s="40"/>
      <c r="S1501" s="40"/>
      <c r="T1501" s="40"/>
      <c r="U1501" s="40"/>
      <c r="V1501" s="40"/>
      <c r="W1501" s="40"/>
      <c r="X1501" s="40"/>
      <c r="Y1501" s="40"/>
      <c r="Z1501" s="40"/>
      <c r="AA1501" s="40"/>
    </row>
    <row r="1502" ht="31.5" customHeight="1">
      <c r="A1502" s="40"/>
      <c r="B1502" s="44"/>
      <c r="C1502" s="44"/>
      <c r="D1502" s="44"/>
      <c r="E1502" s="44"/>
      <c r="F1502" s="45"/>
      <c r="G1502" s="49"/>
      <c r="H1502" s="49"/>
      <c r="I1502" s="47" t="str">
        <f t="shared" si="1"/>
        <v/>
      </c>
      <c r="J1502" s="47" t="str">
        <f>IF(E1502='Hoja de Datos'!$C$7,-(G1502),"")</f>
        <v/>
      </c>
      <c r="K1502" s="48" t="str">
        <f>IF(E1502='Hoja de Datos'!$C$7,"", IF(G1502="","", -G1502))
</f>
        <v/>
      </c>
      <c r="L1502" s="44"/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40"/>
      <c r="X1502" s="40"/>
      <c r="Y1502" s="40"/>
      <c r="Z1502" s="40"/>
      <c r="AA1502" s="40"/>
    </row>
    <row r="1503" ht="31.5" customHeight="1">
      <c r="A1503" s="40"/>
      <c r="B1503" s="44"/>
      <c r="C1503" s="44"/>
      <c r="D1503" s="44"/>
      <c r="E1503" s="44"/>
      <c r="F1503" s="45"/>
      <c r="G1503" s="49"/>
      <c r="H1503" s="49"/>
      <c r="I1503" s="47" t="str">
        <f t="shared" si="1"/>
        <v/>
      </c>
      <c r="J1503" s="47" t="str">
        <f>IF(E1503='Hoja de Datos'!$C$7,-(G1503),"")</f>
        <v/>
      </c>
      <c r="K1503" s="48" t="str">
        <f>IF(E1503='Hoja de Datos'!$C$7,"", IF(G1503="","", -G1503))
</f>
        <v/>
      </c>
      <c r="L1503" s="44"/>
      <c r="M1503" s="40"/>
      <c r="N1503" s="40"/>
      <c r="O1503" s="40"/>
      <c r="P1503" s="40"/>
      <c r="Q1503" s="40"/>
      <c r="R1503" s="40"/>
      <c r="S1503" s="40"/>
      <c r="T1503" s="40"/>
      <c r="U1503" s="40"/>
      <c r="V1503" s="40"/>
      <c r="W1503" s="40"/>
      <c r="X1503" s="40"/>
      <c r="Y1503" s="40"/>
      <c r="Z1503" s="40"/>
      <c r="AA1503" s="40"/>
    </row>
    <row r="1504" ht="31.5" customHeight="1">
      <c r="A1504" s="40"/>
      <c r="B1504" s="44"/>
      <c r="C1504" s="44"/>
      <c r="D1504" s="44"/>
      <c r="E1504" s="44"/>
      <c r="F1504" s="45"/>
      <c r="G1504" s="49"/>
      <c r="H1504" s="49"/>
      <c r="I1504" s="47" t="str">
        <f t="shared" si="1"/>
        <v/>
      </c>
      <c r="J1504" s="47" t="str">
        <f>IF(E1504='Hoja de Datos'!$C$7,-(G1504),"")</f>
        <v/>
      </c>
      <c r="K1504" s="48" t="str">
        <f>IF(E1504='Hoja de Datos'!$C$7,"", IF(G1504="","", -G1504))
</f>
        <v/>
      </c>
      <c r="L1504" s="44"/>
      <c r="M1504" s="40"/>
      <c r="N1504" s="40"/>
      <c r="O1504" s="40"/>
      <c r="P1504" s="40"/>
      <c r="Q1504" s="40"/>
      <c r="R1504" s="40"/>
      <c r="S1504" s="40"/>
      <c r="T1504" s="40"/>
      <c r="U1504" s="40"/>
      <c r="V1504" s="40"/>
      <c r="W1504" s="40"/>
      <c r="X1504" s="40"/>
      <c r="Y1504" s="40"/>
      <c r="Z1504" s="40"/>
      <c r="AA1504" s="40"/>
    </row>
    <row r="1505" ht="31.5" customHeight="1">
      <c r="A1505" s="40"/>
      <c r="B1505" s="44"/>
      <c r="C1505" s="44"/>
      <c r="D1505" s="44"/>
      <c r="E1505" s="44"/>
      <c r="F1505" s="45"/>
      <c r="G1505" s="49"/>
      <c r="H1505" s="49"/>
      <c r="I1505" s="47" t="str">
        <f t="shared" si="1"/>
        <v/>
      </c>
      <c r="J1505" s="47" t="str">
        <f>IF(E1505='Hoja de Datos'!$C$7,-(G1505),"")</f>
        <v/>
      </c>
      <c r="K1505" s="48" t="str">
        <f>IF(E1505='Hoja de Datos'!$C$7,"", IF(G1505="","", -G1505))
</f>
        <v/>
      </c>
      <c r="L1505" s="44"/>
      <c r="M1505" s="40"/>
      <c r="N1505" s="40"/>
      <c r="O1505" s="40"/>
      <c r="P1505" s="40"/>
      <c r="Q1505" s="40"/>
      <c r="R1505" s="40"/>
      <c r="S1505" s="40"/>
      <c r="T1505" s="40"/>
      <c r="U1505" s="40"/>
      <c r="V1505" s="40"/>
      <c r="W1505" s="40"/>
      <c r="X1505" s="40"/>
      <c r="Y1505" s="40"/>
      <c r="Z1505" s="40"/>
      <c r="AA1505" s="40"/>
    </row>
    <row r="1506" ht="31.5" customHeight="1">
      <c r="A1506" s="40"/>
      <c r="B1506" s="44"/>
      <c r="C1506" s="44"/>
      <c r="D1506" s="44"/>
      <c r="E1506" s="44"/>
      <c r="F1506" s="45"/>
      <c r="G1506" s="49"/>
      <c r="H1506" s="49"/>
      <c r="I1506" s="47" t="str">
        <f t="shared" si="1"/>
        <v/>
      </c>
      <c r="J1506" s="47" t="str">
        <f>IF(E1506='Hoja de Datos'!$C$7,-(G1506),"")</f>
        <v/>
      </c>
      <c r="K1506" s="48" t="str">
        <f>IF(E1506='Hoja de Datos'!$C$7,"", IF(G1506="","", -G1506))
</f>
        <v/>
      </c>
      <c r="L1506" s="44"/>
      <c r="M1506" s="40"/>
      <c r="N1506" s="40"/>
      <c r="O1506" s="40"/>
      <c r="P1506" s="40"/>
      <c r="Q1506" s="40"/>
      <c r="R1506" s="40"/>
      <c r="S1506" s="40"/>
      <c r="T1506" s="40"/>
      <c r="U1506" s="40"/>
      <c r="V1506" s="40"/>
      <c r="W1506" s="40"/>
      <c r="X1506" s="40"/>
      <c r="Y1506" s="40"/>
      <c r="Z1506" s="40"/>
      <c r="AA1506" s="40"/>
    </row>
    <row r="1507" ht="31.5" customHeight="1">
      <c r="A1507" s="40"/>
      <c r="B1507" s="44"/>
      <c r="C1507" s="44"/>
      <c r="D1507" s="44"/>
      <c r="E1507" s="44"/>
      <c r="F1507" s="45"/>
      <c r="G1507" s="49"/>
      <c r="H1507" s="49"/>
      <c r="I1507" s="47" t="str">
        <f t="shared" si="1"/>
        <v/>
      </c>
      <c r="J1507" s="47" t="str">
        <f>IF(E1507='Hoja de Datos'!$C$7,-(G1507),"")</f>
        <v/>
      </c>
      <c r="K1507" s="48" t="str">
        <f>IF(E1507='Hoja de Datos'!$C$7,"", IF(G1507="","", -G1507))
</f>
        <v/>
      </c>
      <c r="L1507" s="44"/>
      <c r="M1507" s="40"/>
      <c r="N1507" s="40"/>
      <c r="O1507" s="40"/>
      <c r="P1507" s="40"/>
      <c r="Q1507" s="40"/>
      <c r="R1507" s="40"/>
      <c r="S1507" s="40"/>
      <c r="T1507" s="40"/>
      <c r="U1507" s="40"/>
      <c r="V1507" s="40"/>
      <c r="W1507" s="40"/>
      <c r="X1507" s="40"/>
      <c r="Y1507" s="40"/>
      <c r="Z1507" s="40"/>
      <c r="AA1507" s="40"/>
    </row>
    <row r="1508" ht="31.5" customHeight="1">
      <c r="A1508" s="40"/>
      <c r="B1508" s="44"/>
      <c r="C1508" s="44"/>
      <c r="D1508" s="44"/>
      <c r="E1508" s="44"/>
      <c r="F1508" s="45"/>
      <c r="G1508" s="49"/>
      <c r="H1508" s="49"/>
      <c r="I1508" s="47" t="str">
        <f t="shared" si="1"/>
        <v/>
      </c>
      <c r="J1508" s="47" t="str">
        <f>IF(E1508='Hoja de Datos'!$C$7,-(G1508),"")</f>
        <v/>
      </c>
      <c r="K1508" s="48" t="str">
        <f>IF(E1508='Hoja de Datos'!$C$7,"", IF(G1508="","", -G1508))
</f>
        <v/>
      </c>
      <c r="L1508" s="44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</row>
    <row r="1509" ht="31.5" customHeight="1">
      <c r="A1509" s="40"/>
      <c r="B1509" s="44"/>
      <c r="C1509" s="44"/>
      <c r="D1509" s="44"/>
      <c r="E1509" s="44"/>
      <c r="F1509" s="45"/>
      <c r="G1509" s="49"/>
      <c r="H1509" s="49"/>
      <c r="I1509" s="47" t="str">
        <f t="shared" si="1"/>
        <v/>
      </c>
      <c r="J1509" s="47" t="str">
        <f>IF(E1509='Hoja de Datos'!$C$7,-(G1509),"")</f>
        <v/>
      </c>
      <c r="K1509" s="48" t="str">
        <f>IF(E1509='Hoja de Datos'!$C$7,"", IF(G1509="","", -G1509))
</f>
        <v/>
      </c>
      <c r="L1509" s="44"/>
      <c r="M1509" s="40"/>
      <c r="N1509" s="40"/>
      <c r="O1509" s="40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  <c r="AA1509" s="40"/>
    </row>
    <row r="1510" ht="31.5" customHeight="1">
      <c r="A1510" s="40"/>
      <c r="B1510" s="44"/>
      <c r="C1510" s="44"/>
      <c r="D1510" s="44"/>
      <c r="E1510" s="44"/>
      <c r="F1510" s="45"/>
      <c r="G1510" s="49"/>
      <c r="H1510" s="49"/>
      <c r="I1510" s="47" t="str">
        <f t="shared" si="1"/>
        <v/>
      </c>
      <c r="J1510" s="47" t="str">
        <f>IF(E1510='Hoja de Datos'!$C$7,-(G1510),"")</f>
        <v/>
      </c>
      <c r="K1510" s="48" t="str">
        <f>IF(E1510='Hoja de Datos'!$C$7,"", IF(G1510="","", -G1510))
</f>
        <v/>
      </c>
      <c r="L1510" s="44"/>
      <c r="M1510" s="40"/>
      <c r="N1510" s="40"/>
      <c r="O1510" s="40"/>
      <c r="P1510" s="40"/>
      <c r="Q1510" s="40"/>
      <c r="R1510" s="40"/>
      <c r="S1510" s="40"/>
      <c r="T1510" s="40"/>
      <c r="U1510" s="40"/>
      <c r="V1510" s="40"/>
      <c r="W1510" s="40"/>
      <c r="X1510" s="40"/>
      <c r="Y1510" s="40"/>
      <c r="Z1510" s="40"/>
      <c r="AA1510" s="40"/>
    </row>
    <row r="1511" ht="31.5" customHeight="1">
      <c r="A1511" s="40"/>
      <c r="B1511" s="44"/>
      <c r="C1511" s="44"/>
      <c r="D1511" s="44"/>
      <c r="E1511" s="44"/>
      <c r="F1511" s="45"/>
      <c r="G1511" s="49"/>
      <c r="H1511" s="49"/>
      <c r="I1511" s="47" t="str">
        <f t="shared" si="1"/>
        <v/>
      </c>
      <c r="J1511" s="47" t="str">
        <f>IF(E1511='Hoja de Datos'!$C$7,-(G1511),"")</f>
        <v/>
      </c>
      <c r="K1511" s="48" t="str">
        <f>IF(E1511='Hoja de Datos'!$C$7,"", IF(G1511="","", -G1511))
</f>
        <v/>
      </c>
      <c r="L1511" s="44"/>
      <c r="M1511" s="40"/>
      <c r="N1511" s="40"/>
      <c r="O1511" s="40"/>
      <c r="P1511" s="40"/>
      <c r="Q1511" s="40"/>
      <c r="R1511" s="40"/>
      <c r="S1511" s="40"/>
      <c r="T1511" s="40"/>
      <c r="U1511" s="40"/>
      <c r="V1511" s="40"/>
      <c r="W1511" s="40"/>
      <c r="X1511" s="40"/>
      <c r="Y1511" s="40"/>
      <c r="Z1511" s="40"/>
      <c r="AA1511" s="40"/>
    </row>
    <row r="1512" ht="31.5" customHeight="1">
      <c r="A1512" s="40"/>
      <c r="B1512" s="44"/>
      <c r="C1512" s="44"/>
      <c r="D1512" s="44"/>
      <c r="E1512" s="44"/>
      <c r="F1512" s="45"/>
      <c r="G1512" s="49"/>
      <c r="H1512" s="49"/>
      <c r="I1512" s="47" t="str">
        <f t="shared" si="1"/>
        <v/>
      </c>
      <c r="J1512" s="47" t="str">
        <f>IF(E1512='Hoja de Datos'!$C$7,-(G1512),"")</f>
        <v/>
      </c>
      <c r="K1512" s="48" t="str">
        <f>IF(E1512='Hoja de Datos'!$C$7,"", IF(G1512="","", -G1512))
</f>
        <v/>
      </c>
      <c r="L1512" s="44"/>
      <c r="M1512" s="40"/>
      <c r="N1512" s="40"/>
      <c r="O1512" s="40"/>
      <c r="P1512" s="40"/>
      <c r="Q1512" s="40"/>
      <c r="R1512" s="40"/>
      <c r="S1512" s="40"/>
      <c r="T1512" s="40"/>
      <c r="U1512" s="40"/>
      <c r="V1512" s="40"/>
      <c r="W1512" s="40"/>
      <c r="X1512" s="40"/>
      <c r="Y1512" s="40"/>
      <c r="Z1512" s="40"/>
      <c r="AA1512" s="40"/>
    </row>
    <row r="1513" ht="31.5" customHeight="1">
      <c r="A1513" s="40"/>
      <c r="B1513" s="44"/>
      <c r="C1513" s="44"/>
      <c r="D1513" s="44"/>
      <c r="E1513" s="44"/>
      <c r="F1513" s="45"/>
      <c r="G1513" s="49"/>
      <c r="H1513" s="49"/>
      <c r="I1513" s="47" t="str">
        <f t="shared" si="1"/>
        <v/>
      </c>
      <c r="J1513" s="47" t="str">
        <f>IF(E1513='Hoja de Datos'!$C$7,-(G1513),"")</f>
        <v/>
      </c>
      <c r="K1513" s="48" t="str">
        <f>IF(E1513='Hoja de Datos'!$C$7,"", IF(G1513="","", -G1513))
</f>
        <v/>
      </c>
      <c r="L1513" s="44"/>
      <c r="M1513" s="40"/>
      <c r="N1513" s="40"/>
      <c r="O1513" s="40"/>
      <c r="P1513" s="40"/>
      <c r="Q1513" s="40"/>
      <c r="R1513" s="40"/>
      <c r="S1513" s="40"/>
      <c r="T1513" s="40"/>
      <c r="U1513" s="40"/>
      <c r="V1513" s="40"/>
      <c r="W1513" s="40"/>
      <c r="X1513" s="40"/>
      <c r="Y1513" s="40"/>
      <c r="Z1513" s="40"/>
      <c r="AA1513" s="40"/>
    </row>
    <row r="1514" ht="31.5" customHeight="1">
      <c r="A1514" s="40"/>
      <c r="B1514" s="44"/>
      <c r="C1514" s="44"/>
      <c r="D1514" s="44"/>
      <c r="E1514" s="44"/>
      <c r="F1514" s="45"/>
      <c r="G1514" s="49"/>
      <c r="H1514" s="49"/>
      <c r="I1514" s="47" t="str">
        <f t="shared" si="1"/>
        <v/>
      </c>
      <c r="J1514" s="47" t="str">
        <f>IF(E1514='Hoja de Datos'!$C$7,-(G1514),"")</f>
        <v/>
      </c>
      <c r="K1514" s="48" t="str">
        <f>IF(E1514='Hoja de Datos'!$C$7,"", IF(G1514="","", -G1514))
</f>
        <v/>
      </c>
      <c r="L1514" s="44"/>
      <c r="M1514" s="40"/>
      <c r="N1514" s="40"/>
      <c r="O1514" s="40"/>
      <c r="P1514" s="40"/>
      <c r="Q1514" s="40"/>
      <c r="R1514" s="40"/>
      <c r="S1514" s="40"/>
      <c r="T1514" s="40"/>
      <c r="U1514" s="40"/>
      <c r="V1514" s="40"/>
      <c r="W1514" s="40"/>
      <c r="X1514" s="40"/>
      <c r="Y1514" s="40"/>
      <c r="Z1514" s="40"/>
      <c r="AA1514" s="40"/>
    </row>
    <row r="1515" ht="31.5" customHeight="1">
      <c r="A1515" s="40"/>
      <c r="B1515" s="44"/>
      <c r="C1515" s="44"/>
      <c r="D1515" s="44"/>
      <c r="E1515" s="44"/>
      <c r="F1515" s="45"/>
      <c r="G1515" s="49"/>
      <c r="H1515" s="49"/>
      <c r="I1515" s="47" t="str">
        <f t="shared" si="1"/>
        <v/>
      </c>
      <c r="J1515" s="47" t="str">
        <f>IF(E1515='Hoja de Datos'!$C$7,-(G1515),"")</f>
        <v/>
      </c>
      <c r="K1515" s="48" t="str">
        <f>IF(E1515='Hoja de Datos'!$C$7,"", IF(G1515="","", -G1515))
</f>
        <v/>
      </c>
      <c r="L1515" s="44"/>
      <c r="M1515" s="40"/>
      <c r="N1515" s="40"/>
      <c r="O1515" s="40"/>
      <c r="P1515" s="40"/>
      <c r="Q1515" s="40"/>
      <c r="R1515" s="40"/>
      <c r="S1515" s="40"/>
      <c r="T1515" s="40"/>
      <c r="U1515" s="40"/>
      <c r="V1515" s="40"/>
      <c r="W1515" s="40"/>
      <c r="X1515" s="40"/>
      <c r="Y1515" s="40"/>
      <c r="Z1515" s="40"/>
      <c r="AA1515" s="40"/>
    </row>
    <row r="1516" ht="31.5" customHeight="1">
      <c r="A1516" s="40"/>
      <c r="B1516" s="44"/>
      <c r="C1516" s="44"/>
      <c r="D1516" s="44"/>
      <c r="E1516" s="44"/>
      <c r="F1516" s="45"/>
      <c r="G1516" s="49"/>
      <c r="H1516" s="49"/>
      <c r="I1516" s="47" t="str">
        <f t="shared" si="1"/>
        <v/>
      </c>
      <c r="J1516" s="47" t="str">
        <f>IF(E1516='Hoja de Datos'!$C$7,-(G1516),"")</f>
        <v/>
      </c>
      <c r="K1516" s="48" t="str">
        <f>IF(E1516='Hoja de Datos'!$C$7,"", IF(G1516="","", -G1516))
</f>
        <v/>
      </c>
      <c r="L1516" s="44"/>
      <c r="M1516" s="40"/>
      <c r="N1516" s="40"/>
      <c r="O1516" s="40"/>
      <c r="P1516" s="40"/>
      <c r="Q1516" s="40"/>
      <c r="R1516" s="40"/>
      <c r="S1516" s="40"/>
      <c r="T1516" s="40"/>
      <c r="U1516" s="40"/>
      <c r="V1516" s="40"/>
      <c r="W1516" s="40"/>
      <c r="X1516" s="40"/>
      <c r="Y1516" s="40"/>
      <c r="Z1516" s="40"/>
      <c r="AA1516" s="40"/>
    </row>
    <row r="1517" ht="31.5" customHeight="1">
      <c r="A1517" s="40"/>
      <c r="B1517" s="44"/>
      <c r="C1517" s="44"/>
      <c r="D1517" s="44"/>
      <c r="E1517" s="44"/>
      <c r="F1517" s="45"/>
      <c r="G1517" s="49"/>
      <c r="H1517" s="49"/>
      <c r="I1517" s="47" t="str">
        <f t="shared" si="1"/>
        <v/>
      </c>
      <c r="J1517" s="47" t="str">
        <f>IF(E1517='Hoja de Datos'!$C$7,-(G1517),"")</f>
        <v/>
      </c>
      <c r="K1517" s="48" t="str">
        <f>IF(E1517='Hoja de Datos'!$C$7,"", IF(G1517="","", -G1517))
</f>
        <v/>
      </c>
      <c r="L1517" s="44"/>
      <c r="M1517" s="40"/>
      <c r="N1517" s="40"/>
      <c r="O1517" s="40"/>
      <c r="P1517" s="40"/>
      <c r="Q1517" s="40"/>
      <c r="R1517" s="40"/>
      <c r="S1517" s="40"/>
      <c r="T1517" s="40"/>
      <c r="U1517" s="40"/>
      <c r="V1517" s="40"/>
      <c r="W1517" s="40"/>
      <c r="X1517" s="40"/>
      <c r="Y1517" s="40"/>
      <c r="Z1517" s="40"/>
      <c r="AA1517" s="40"/>
    </row>
    <row r="1518" ht="31.5" customHeight="1">
      <c r="A1518" s="40"/>
      <c r="B1518" s="44"/>
      <c r="C1518" s="44"/>
      <c r="D1518" s="44"/>
      <c r="E1518" s="44"/>
      <c r="F1518" s="45"/>
      <c r="G1518" s="49"/>
      <c r="H1518" s="49"/>
      <c r="I1518" s="47" t="str">
        <f t="shared" si="1"/>
        <v/>
      </c>
      <c r="J1518" s="47" t="str">
        <f>IF(E1518='Hoja de Datos'!$C$7,-(G1518),"")</f>
        <v/>
      </c>
      <c r="K1518" s="48" t="str">
        <f>IF(E1518='Hoja de Datos'!$C$7,"", IF(G1518="","", -G1518))
</f>
        <v/>
      </c>
      <c r="L1518" s="44"/>
      <c r="M1518" s="40"/>
      <c r="N1518" s="40"/>
      <c r="O1518" s="40"/>
      <c r="P1518" s="40"/>
      <c r="Q1518" s="40"/>
      <c r="R1518" s="40"/>
      <c r="S1518" s="40"/>
      <c r="T1518" s="40"/>
      <c r="U1518" s="40"/>
      <c r="V1518" s="40"/>
      <c r="W1518" s="40"/>
      <c r="X1518" s="40"/>
      <c r="Y1518" s="40"/>
      <c r="Z1518" s="40"/>
      <c r="AA1518" s="40"/>
    </row>
    <row r="1519" ht="31.5" customHeight="1">
      <c r="A1519" s="40"/>
      <c r="B1519" s="44"/>
      <c r="C1519" s="44"/>
      <c r="D1519" s="44"/>
      <c r="E1519" s="44"/>
      <c r="F1519" s="45"/>
      <c r="G1519" s="49"/>
      <c r="H1519" s="49"/>
      <c r="I1519" s="47" t="str">
        <f t="shared" si="1"/>
        <v/>
      </c>
      <c r="J1519" s="47" t="str">
        <f>IF(E1519='Hoja de Datos'!$C$7,-(G1519),"")</f>
        <v/>
      </c>
      <c r="K1519" s="48" t="str">
        <f>IF(E1519='Hoja de Datos'!$C$7,"", IF(G1519="","", -G1519))
</f>
        <v/>
      </c>
      <c r="L1519" s="44"/>
      <c r="M1519" s="40"/>
      <c r="N1519" s="40"/>
      <c r="O1519" s="40"/>
      <c r="P1519" s="40"/>
      <c r="Q1519" s="40"/>
      <c r="R1519" s="40"/>
      <c r="S1519" s="40"/>
      <c r="T1519" s="40"/>
      <c r="U1519" s="40"/>
      <c r="V1519" s="40"/>
      <c r="W1519" s="40"/>
      <c r="X1519" s="40"/>
      <c r="Y1519" s="40"/>
      <c r="Z1519" s="40"/>
      <c r="AA1519" s="40"/>
    </row>
    <row r="1520" ht="31.5" customHeight="1">
      <c r="A1520" s="40"/>
      <c r="B1520" s="44"/>
      <c r="C1520" s="44"/>
      <c r="D1520" s="44"/>
      <c r="E1520" s="44"/>
      <c r="F1520" s="45"/>
      <c r="G1520" s="49"/>
      <c r="H1520" s="49"/>
      <c r="I1520" s="47" t="str">
        <f t="shared" si="1"/>
        <v/>
      </c>
      <c r="J1520" s="47" t="str">
        <f>IF(E1520='Hoja de Datos'!$C$7,-(G1520),"")</f>
        <v/>
      </c>
      <c r="K1520" s="48" t="str">
        <f>IF(E1520='Hoja de Datos'!$C$7,"", IF(G1520="","", -G1520))
</f>
        <v/>
      </c>
      <c r="L1520" s="44"/>
      <c r="M1520" s="40"/>
      <c r="N1520" s="40"/>
      <c r="O1520" s="40"/>
      <c r="P1520" s="40"/>
      <c r="Q1520" s="40"/>
      <c r="R1520" s="40"/>
      <c r="S1520" s="40"/>
      <c r="T1520" s="40"/>
      <c r="U1520" s="40"/>
      <c r="V1520" s="40"/>
      <c r="W1520" s="40"/>
      <c r="X1520" s="40"/>
      <c r="Y1520" s="40"/>
      <c r="Z1520" s="40"/>
      <c r="AA1520" s="40"/>
    </row>
    <row r="1521" ht="31.5" customHeight="1">
      <c r="A1521" s="40"/>
      <c r="B1521" s="44"/>
      <c r="C1521" s="44"/>
      <c r="D1521" s="44"/>
      <c r="E1521" s="44"/>
      <c r="F1521" s="45"/>
      <c r="G1521" s="49"/>
      <c r="H1521" s="49"/>
      <c r="I1521" s="47" t="str">
        <f t="shared" si="1"/>
        <v/>
      </c>
      <c r="J1521" s="47" t="str">
        <f>IF(E1521='Hoja de Datos'!$C$7,-(G1521),"")</f>
        <v/>
      </c>
      <c r="K1521" s="48" t="str">
        <f>IF(E1521='Hoja de Datos'!$C$7,"", IF(G1521="","", -G1521))
</f>
        <v/>
      </c>
      <c r="L1521" s="44"/>
      <c r="M1521" s="40"/>
      <c r="N1521" s="40"/>
      <c r="O1521" s="40"/>
      <c r="P1521" s="40"/>
      <c r="Q1521" s="40"/>
      <c r="R1521" s="40"/>
      <c r="S1521" s="40"/>
      <c r="T1521" s="40"/>
      <c r="U1521" s="40"/>
      <c r="V1521" s="40"/>
      <c r="W1521" s="40"/>
      <c r="X1521" s="40"/>
      <c r="Y1521" s="40"/>
      <c r="Z1521" s="40"/>
      <c r="AA1521" s="40"/>
    </row>
    <row r="1522" ht="31.5" customHeight="1">
      <c r="A1522" s="40"/>
      <c r="B1522" s="44"/>
      <c r="C1522" s="44"/>
      <c r="D1522" s="44"/>
      <c r="E1522" s="44"/>
      <c r="F1522" s="45"/>
      <c r="G1522" s="49"/>
      <c r="H1522" s="49"/>
      <c r="I1522" s="47" t="str">
        <f t="shared" si="1"/>
        <v/>
      </c>
      <c r="J1522" s="47" t="str">
        <f>IF(E1522='Hoja de Datos'!$C$7,-(G1522),"")</f>
        <v/>
      </c>
      <c r="K1522" s="48" t="str">
        <f>IF(E1522='Hoja de Datos'!$C$7,"", IF(G1522="","", -G1522))
</f>
        <v/>
      </c>
      <c r="L1522" s="44"/>
      <c r="M1522" s="40"/>
      <c r="N1522" s="40"/>
      <c r="O1522" s="40"/>
      <c r="P1522" s="40"/>
      <c r="Q1522" s="40"/>
      <c r="R1522" s="40"/>
      <c r="S1522" s="40"/>
      <c r="T1522" s="40"/>
      <c r="U1522" s="40"/>
      <c r="V1522" s="40"/>
      <c r="W1522" s="40"/>
      <c r="X1522" s="40"/>
      <c r="Y1522" s="40"/>
      <c r="Z1522" s="40"/>
      <c r="AA1522" s="40"/>
    </row>
    <row r="1523" ht="31.5" customHeight="1">
      <c r="A1523" s="40"/>
      <c r="B1523" s="44"/>
      <c r="C1523" s="44"/>
      <c r="D1523" s="44"/>
      <c r="E1523" s="44"/>
      <c r="F1523" s="45"/>
      <c r="G1523" s="49"/>
      <c r="H1523" s="49"/>
      <c r="I1523" s="47" t="str">
        <f t="shared" si="1"/>
        <v/>
      </c>
      <c r="J1523" s="47" t="str">
        <f>IF(E1523='Hoja de Datos'!$C$7,-(G1523),"")</f>
        <v/>
      </c>
      <c r="K1523" s="48" t="str">
        <f>IF(E1523='Hoja de Datos'!$C$7,"", IF(G1523="","", -G1523))
</f>
        <v/>
      </c>
      <c r="L1523" s="44"/>
      <c r="M1523" s="40"/>
      <c r="N1523" s="40"/>
      <c r="O1523" s="40"/>
      <c r="P1523" s="40"/>
      <c r="Q1523" s="40"/>
      <c r="R1523" s="40"/>
      <c r="S1523" s="40"/>
      <c r="T1523" s="40"/>
      <c r="U1523" s="40"/>
      <c r="V1523" s="40"/>
      <c r="W1523" s="40"/>
      <c r="X1523" s="40"/>
      <c r="Y1523" s="40"/>
      <c r="Z1523" s="40"/>
      <c r="AA1523" s="40"/>
    </row>
    <row r="1524" ht="31.5" customHeight="1">
      <c r="A1524" s="40"/>
      <c r="B1524" s="44"/>
      <c r="C1524" s="44"/>
      <c r="D1524" s="44"/>
      <c r="E1524" s="44"/>
      <c r="F1524" s="45"/>
      <c r="G1524" s="49"/>
      <c r="H1524" s="49"/>
      <c r="I1524" s="47" t="str">
        <f t="shared" si="1"/>
        <v/>
      </c>
      <c r="J1524" s="47" t="str">
        <f>IF(E1524='Hoja de Datos'!$C$7,-(G1524),"")</f>
        <v/>
      </c>
      <c r="K1524" s="48" t="str">
        <f>IF(E1524='Hoja de Datos'!$C$7,"", IF(G1524="","", -G1524))
</f>
        <v/>
      </c>
      <c r="L1524" s="44"/>
      <c r="M1524" s="40"/>
      <c r="N1524" s="40"/>
      <c r="O1524" s="40"/>
      <c r="P1524" s="40"/>
      <c r="Q1524" s="40"/>
      <c r="R1524" s="40"/>
      <c r="S1524" s="40"/>
      <c r="T1524" s="40"/>
      <c r="U1524" s="40"/>
      <c r="V1524" s="40"/>
      <c r="W1524" s="40"/>
      <c r="X1524" s="40"/>
      <c r="Y1524" s="40"/>
      <c r="Z1524" s="40"/>
      <c r="AA1524" s="40"/>
    </row>
    <row r="1525" ht="31.5" customHeight="1">
      <c r="A1525" s="40"/>
      <c r="B1525" s="44"/>
      <c r="C1525" s="44"/>
      <c r="D1525" s="44"/>
      <c r="E1525" s="44"/>
      <c r="F1525" s="45"/>
      <c r="G1525" s="49"/>
      <c r="H1525" s="49"/>
      <c r="I1525" s="47" t="str">
        <f t="shared" si="1"/>
        <v/>
      </c>
      <c r="J1525" s="47" t="str">
        <f>IF(E1525='Hoja de Datos'!$C$7,-(G1525),"")</f>
        <v/>
      </c>
      <c r="K1525" s="48" t="str">
        <f>IF(E1525='Hoja de Datos'!$C$7,"", IF(G1525="","", -G1525))
</f>
        <v/>
      </c>
      <c r="L1525" s="44"/>
      <c r="M1525" s="40"/>
      <c r="N1525" s="40"/>
      <c r="O1525" s="40"/>
      <c r="P1525" s="40"/>
      <c r="Q1525" s="40"/>
      <c r="R1525" s="40"/>
      <c r="S1525" s="40"/>
      <c r="T1525" s="40"/>
      <c r="U1525" s="40"/>
      <c r="V1525" s="40"/>
      <c r="W1525" s="40"/>
      <c r="X1525" s="40"/>
      <c r="Y1525" s="40"/>
      <c r="Z1525" s="40"/>
      <c r="AA1525" s="40"/>
    </row>
    <row r="1526" ht="31.5" customHeight="1">
      <c r="A1526" s="40"/>
      <c r="B1526" s="44"/>
      <c r="C1526" s="44"/>
      <c r="D1526" s="44"/>
      <c r="E1526" s="44"/>
      <c r="F1526" s="45"/>
      <c r="G1526" s="49"/>
      <c r="H1526" s="49"/>
      <c r="I1526" s="47" t="str">
        <f t="shared" si="1"/>
        <v/>
      </c>
      <c r="J1526" s="47" t="str">
        <f>IF(E1526='Hoja de Datos'!$C$7,-(G1526),"")</f>
        <v/>
      </c>
      <c r="K1526" s="48" t="str">
        <f>IF(E1526='Hoja de Datos'!$C$7,"", IF(G1526="","", -G1526))
</f>
        <v/>
      </c>
      <c r="L1526" s="44"/>
      <c r="M1526" s="40"/>
      <c r="N1526" s="40"/>
      <c r="O1526" s="40"/>
      <c r="P1526" s="40"/>
      <c r="Q1526" s="40"/>
      <c r="R1526" s="40"/>
      <c r="S1526" s="40"/>
      <c r="T1526" s="40"/>
      <c r="U1526" s="40"/>
      <c r="V1526" s="40"/>
      <c r="W1526" s="40"/>
      <c r="X1526" s="40"/>
      <c r="Y1526" s="40"/>
      <c r="Z1526" s="40"/>
      <c r="AA1526" s="40"/>
    </row>
    <row r="1527" ht="31.5" customHeight="1">
      <c r="A1527" s="40"/>
      <c r="B1527" s="44"/>
      <c r="C1527" s="44"/>
      <c r="D1527" s="44"/>
      <c r="E1527" s="44"/>
      <c r="F1527" s="45"/>
      <c r="G1527" s="49"/>
      <c r="H1527" s="49"/>
      <c r="I1527" s="47" t="str">
        <f t="shared" si="1"/>
        <v/>
      </c>
      <c r="J1527" s="47" t="str">
        <f>IF(E1527='Hoja de Datos'!$C$7,-(G1527),"")</f>
        <v/>
      </c>
      <c r="K1527" s="48" t="str">
        <f>IF(E1527='Hoja de Datos'!$C$7,"", IF(G1527="","", -G1527))
</f>
        <v/>
      </c>
      <c r="L1527" s="44"/>
      <c r="M1527" s="40"/>
      <c r="N1527" s="40"/>
      <c r="O1527" s="40"/>
      <c r="P1527" s="40"/>
      <c r="Q1527" s="40"/>
      <c r="R1527" s="40"/>
      <c r="S1527" s="40"/>
      <c r="T1527" s="40"/>
      <c r="U1527" s="40"/>
      <c r="V1527" s="40"/>
      <c r="W1527" s="40"/>
      <c r="X1527" s="40"/>
      <c r="Y1527" s="40"/>
      <c r="Z1527" s="40"/>
      <c r="AA1527" s="40"/>
    </row>
    <row r="1528" ht="31.5" customHeight="1">
      <c r="A1528" s="40"/>
      <c r="B1528" s="44"/>
      <c r="C1528" s="44"/>
      <c r="D1528" s="44"/>
      <c r="E1528" s="44"/>
      <c r="F1528" s="45"/>
      <c r="G1528" s="49"/>
      <c r="H1528" s="49"/>
      <c r="I1528" s="47" t="str">
        <f t="shared" si="1"/>
        <v/>
      </c>
      <c r="J1528" s="47" t="str">
        <f>IF(E1528='Hoja de Datos'!$C$7,-(G1528),"")</f>
        <v/>
      </c>
      <c r="K1528" s="48" t="str">
        <f>IF(E1528='Hoja de Datos'!$C$7,"", IF(G1528="","", -G1528))
</f>
        <v/>
      </c>
      <c r="L1528" s="44"/>
      <c r="M1528" s="40"/>
      <c r="N1528" s="40"/>
      <c r="O1528" s="40"/>
      <c r="P1528" s="40"/>
      <c r="Q1528" s="40"/>
      <c r="R1528" s="40"/>
      <c r="S1528" s="40"/>
      <c r="T1528" s="40"/>
      <c r="U1528" s="40"/>
      <c r="V1528" s="40"/>
      <c r="W1528" s="40"/>
      <c r="X1528" s="40"/>
      <c r="Y1528" s="40"/>
      <c r="Z1528" s="40"/>
      <c r="AA1528" s="40"/>
    </row>
    <row r="1529" ht="31.5" customHeight="1">
      <c r="A1529" s="40"/>
      <c r="B1529" s="44"/>
      <c r="C1529" s="44"/>
      <c r="D1529" s="44"/>
      <c r="E1529" s="44"/>
      <c r="F1529" s="45"/>
      <c r="G1529" s="49"/>
      <c r="H1529" s="49"/>
      <c r="I1529" s="47" t="str">
        <f t="shared" si="1"/>
        <v/>
      </c>
      <c r="J1529" s="47" t="str">
        <f>IF(E1529='Hoja de Datos'!$C$7,-(G1529),"")</f>
        <v/>
      </c>
      <c r="K1529" s="48" t="str">
        <f>IF(E1529='Hoja de Datos'!$C$7,"", IF(G1529="","", -G1529))
</f>
        <v/>
      </c>
      <c r="L1529" s="44"/>
      <c r="M1529" s="40"/>
      <c r="N1529" s="40"/>
      <c r="O1529" s="40"/>
      <c r="P1529" s="40"/>
      <c r="Q1529" s="40"/>
      <c r="R1529" s="40"/>
      <c r="S1529" s="40"/>
      <c r="T1529" s="40"/>
      <c r="U1529" s="40"/>
      <c r="V1529" s="40"/>
      <c r="W1529" s="40"/>
      <c r="X1529" s="40"/>
      <c r="Y1529" s="40"/>
      <c r="Z1529" s="40"/>
      <c r="AA1529" s="40"/>
    </row>
    <row r="1530" ht="31.5" customHeight="1">
      <c r="A1530" s="40"/>
      <c r="B1530" s="44"/>
      <c r="C1530" s="44"/>
      <c r="D1530" s="44"/>
      <c r="E1530" s="44"/>
      <c r="F1530" s="45"/>
      <c r="G1530" s="49"/>
      <c r="H1530" s="49"/>
      <c r="I1530" s="47" t="str">
        <f t="shared" si="1"/>
        <v/>
      </c>
      <c r="J1530" s="47" t="str">
        <f>IF(E1530='Hoja de Datos'!$C$7,-(G1530),"")</f>
        <v/>
      </c>
      <c r="K1530" s="48" t="str">
        <f>IF(E1530='Hoja de Datos'!$C$7,"", IF(G1530="","", -G1530))
</f>
        <v/>
      </c>
      <c r="L1530" s="44"/>
      <c r="M1530" s="40"/>
      <c r="N1530" s="40"/>
      <c r="O1530" s="40"/>
      <c r="P1530" s="40"/>
      <c r="Q1530" s="40"/>
      <c r="R1530" s="40"/>
      <c r="S1530" s="40"/>
      <c r="T1530" s="40"/>
      <c r="U1530" s="40"/>
      <c r="V1530" s="40"/>
      <c r="W1530" s="40"/>
      <c r="X1530" s="40"/>
      <c r="Y1530" s="40"/>
      <c r="Z1530" s="40"/>
      <c r="AA1530" s="40"/>
    </row>
    <row r="1531" ht="31.5" customHeight="1">
      <c r="A1531" s="40"/>
      <c r="B1531" s="44"/>
      <c r="C1531" s="44"/>
      <c r="D1531" s="44"/>
      <c r="E1531" s="44"/>
      <c r="F1531" s="45"/>
      <c r="G1531" s="49"/>
      <c r="H1531" s="49"/>
      <c r="I1531" s="47" t="str">
        <f t="shared" si="1"/>
        <v/>
      </c>
      <c r="J1531" s="47" t="str">
        <f>IF(E1531='Hoja de Datos'!$C$7,-(G1531),"")</f>
        <v/>
      </c>
      <c r="K1531" s="48" t="str">
        <f>IF(E1531='Hoja de Datos'!$C$7,"", IF(G1531="","", -G1531))
</f>
        <v/>
      </c>
      <c r="L1531" s="44"/>
      <c r="M1531" s="40"/>
      <c r="N1531" s="40"/>
      <c r="O1531" s="40"/>
      <c r="P1531" s="40"/>
      <c r="Q1531" s="40"/>
      <c r="R1531" s="40"/>
      <c r="S1531" s="40"/>
      <c r="T1531" s="40"/>
      <c r="U1531" s="40"/>
      <c r="V1531" s="40"/>
      <c r="W1531" s="40"/>
      <c r="X1531" s="40"/>
      <c r="Y1531" s="40"/>
      <c r="Z1531" s="40"/>
      <c r="AA1531" s="40"/>
    </row>
    <row r="1532" ht="31.5" customHeight="1">
      <c r="A1532" s="40"/>
      <c r="B1532" s="44"/>
      <c r="C1532" s="44"/>
      <c r="D1532" s="44"/>
      <c r="E1532" s="44"/>
      <c r="F1532" s="45"/>
      <c r="G1532" s="49"/>
      <c r="H1532" s="49"/>
      <c r="I1532" s="47" t="str">
        <f t="shared" si="1"/>
        <v/>
      </c>
      <c r="J1532" s="47" t="str">
        <f>IF(E1532='Hoja de Datos'!$C$7,-(G1532),"")</f>
        <v/>
      </c>
      <c r="K1532" s="48" t="str">
        <f>IF(E1532='Hoja de Datos'!$C$7,"", IF(G1532="","", -G1532))
</f>
        <v/>
      </c>
      <c r="L1532" s="44"/>
      <c r="M1532" s="40"/>
      <c r="N1532" s="40"/>
      <c r="O1532" s="40"/>
      <c r="P1532" s="40"/>
      <c r="Q1532" s="40"/>
      <c r="R1532" s="40"/>
      <c r="S1532" s="40"/>
      <c r="T1532" s="40"/>
      <c r="U1532" s="40"/>
      <c r="V1532" s="40"/>
      <c r="W1532" s="40"/>
      <c r="X1532" s="40"/>
      <c r="Y1532" s="40"/>
      <c r="Z1532" s="40"/>
      <c r="AA1532" s="40"/>
    </row>
    <row r="1533" ht="31.5" customHeight="1">
      <c r="A1533" s="40"/>
      <c r="B1533" s="44"/>
      <c r="C1533" s="44"/>
      <c r="D1533" s="44"/>
      <c r="E1533" s="44"/>
      <c r="F1533" s="45"/>
      <c r="G1533" s="49"/>
      <c r="H1533" s="49"/>
      <c r="I1533" s="47" t="str">
        <f t="shared" si="1"/>
        <v/>
      </c>
      <c r="J1533" s="47" t="str">
        <f>IF(E1533='Hoja de Datos'!$C$7,-(G1533),"")</f>
        <v/>
      </c>
      <c r="K1533" s="48" t="str">
        <f>IF(E1533='Hoja de Datos'!$C$7,"", IF(G1533="","", -G1533))
</f>
        <v/>
      </c>
      <c r="L1533" s="44"/>
      <c r="M1533" s="40"/>
      <c r="N1533" s="40"/>
      <c r="O1533" s="40"/>
      <c r="P1533" s="40"/>
      <c r="Q1533" s="40"/>
      <c r="R1533" s="40"/>
      <c r="S1533" s="40"/>
      <c r="T1533" s="40"/>
      <c r="U1533" s="40"/>
      <c r="V1533" s="40"/>
      <c r="W1533" s="40"/>
      <c r="X1533" s="40"/>
      <c r="Y1533" s="40"/>
      <c r="Z1533" s="40"/>
      <c r="AA1533" s="40"/>
    </row>
    <row r="1534" ht="31.5" customHeight="1">
      <c r="A1534" s="40"/>
      <c r="B1534" s="44"/>
      <c r="C1534" s="44"/>
      <c r="D1534" s="44"/>
      <c r="E1534" s="44"/>
      <c r="F1534" s="45"/>
      <c r="G1534" s="49"/>
      <c r="H1534" s="49"/>
      <c r="I1534" s="47" t="str">
        <f t="shared" si="1"/>
        <v/>
      </c>
      <c r="J1534" s="47" t="str">
        <f>IF(E1534='Hoja de Datos'!$C$7,-(G1534),"")</f>
        <v/>
      </c>
      <c r="K1534" s="48" t="str">
        <f>IF(E1534='Hoja de Datos'!$C$7,"", IF(G1534="","", -G1534))
</f>
        <v/>
      </c>
      <c r="L1534" s="44"/>
      <c r="M1534" s="40"/>
      <c r="N1534" s="40"/>
      <c r="O1534" s="40"/>
      <c r="P1534" s="40"/>
      <c r="Q1534" s="40"/>
      <c r="R1534" s="40"/>
      <c r="S1534" s="40"/>
      <c r="T1534" s="40"/>
      <c r="U1534" s="40"/>
      <c r="V1534" s="40"/>
      <c r="W1534" s="40"/>
      <c r="X1534" s="40"/>
      <c r="Y1534" s="40"/>
      <c r="Z1534" s="40"/>
      <c r="AA1534" s="40"/>
    </row>
    <row r="1535" ht="31.5" customHeight="1">
      <c r="A1535" s="40"/>
      <c r="B1535" s="44"/>
      <c r="C1535" s="44"/>
      <c r="D1535" s="44"/>
      <c r="E1535" s="44"/>
      <c r="F1535" s="45"/>
      <c r="G1535" s="49"/>
      <c r="H1535" s="49"/>
      <c r="I1535" s="47" t="str">
        <f t="shared" si="1"/>
        <v/>
      </c>
      <c r="J1535" s="47" t="str">
        <f>IF(E1535='Hoja de Datos'!$C$7,-(G1535),"")</f>
        <v/>
      </c>
      <c r="K1535" s="48" t="str">
        <f>IF(E1535='Hoja de Datos'!$C$7,"", IF(G1535="","", -G1535))
</f>
        <v/>
      </c>
      <c r="L1535" s="44"/>
      <c r="M1535" s="40"/>
      <c r="N1535" s="40"/>
      <c r="O1535" s="40"/>
      <c r="P1535" s="40"/>
      <c r="Q1535" s="40"/>
      <c r="R1535" s="40"/>
      <c r="S1535" s="40"/>
      <c r="T1535" s="40"/>
      <c r="U1535" s="40"/>
      <c r="V1535" s="40"/>
      <c r="W1535" s="40"/>
      <c r="X1535" s="40"/>
      <c r="Y1535" s="40"/>
      <c r="Z1535" s="40"/>
      <c r="AA1535" s="40"/>
    </row>
    <row r="1536" ht="31.5" customHeight="1">
      <c r="A1536" s="40"/>
      <c r="B1536" s="44"/>
      <c r="C1536" s="44"/>
      <c r="D1536" s="44"/>
      <c r="E1536" s="44"/>
      <c r="F1536" s="45"/>
      <c r="G1536" s="49"/>
      <c r="H1536" s="49"/>
      <c r="I1536" s="47" t="str">
        <f t="shared" si="1"/>
        <v/>
      </c>
      <c r="J1536" s="47" t="str">
        <f>IF(E1536='Hoja de Datos'!$C$7,-(G1536),"")</f>
        <v/>
      </c>
      <c r="K1536" s="48" t="str">
        <f>IF(E1536='Hoja de Datos'!$C$7,"", IF(G1536="","", -G1536))
</f>
        <v/>
      </c>
      <c r="L1536" s="44"/>
      <c r="M1536" s="40"/>
      <c r="N1536" s="40"/>
      <c r="O1536" s="40"/>
      <c r="P1536" s="40"/>
      <c r="Q1536" s="40"/>
      <c r="R1536" s="40"/>
      <c r="S1536" s="40"/>
      <c r="T1536" s="40"/>
      <c r="U1536" s="40"/>
      <c r="V1536" s="40"/>
      <c r="W1536" s="40"/>
      <c r="X1536" s="40"/>
      <c r="Y1536" s="40"/>
      <c r="Z1536" s="40"/>
      <c r="AA1536" s="40"/>
    </row>
    <row r="1537" ht="31.5" customHeight="1">
      <c r="A1537" s="40"/>
      <c r="B1537" s="44"/>
      <c r="C1537" s="44"/>
      <c r="D1537" s="44"/>
      <c r="E1537" s="44"/>
      <c r="F1537" s="45"/>
      <c r="G1537" s="49"/>
      <c r="H1537" s="49"/>
      <c r="I1537" s="47" t="str">
        <f t="shared" si="1"/>
        <v/>
      </c>
      <c r="J1537" s="47" t="str">
        <f>IF(E1537='Hoja de Datos'!$C$7,-(G1537),"")</f>
        <v/>
      </c>
      <c r="K1537" s="48" t="str">
        <f>IF(E1537='Hoja de Datos'!$C$7,"", IF(G1537="","", -G1537))
</f>
        <v/>
      </c>
      <c r="L1537" s="44"/>
      <c r="M1537" s="40"/>
      <c r="N1537" s="40"/>
      <c r="O1537" s="40"/>
      <c r="P1537" s="40"/>
      <c r="Q1537" s="40"/>
      <c r="R1537" s="40"/>
      <c r="S1537" s="40"/>
      <c r="T1537" s="40"/>
      <c r="U1537" s="40"/>
      <c r="V1537" s="40"/>
      <c r="W1537" s="40"/>
      <c r="X1537" s="40"/>
      <c r="Y1537" s="40"/>
      <c r="Z1537" s="40"/>
      <c r="AA1537" s="40"/>
    </row>
    <row r="1538" ht="31.5" customHeight="1">
      <c r="A1538" s="40"/>
      <c r="B1538" s="44"/>
      <c r="C1538" s="44"/>
      <c r="D1538" s="44"/>
      <c r="E1538" s="44"/>
      <c r="F1538" s="45"/>
      <c r="G1538" s="49"/>
      <c r="H1538" s="49"/>
      <c r="I1538" s="47" t="str">
        <f t="shared" si="1"/>
        <v/>
      </c>
      <c r="J1538" s="47" t="str">
        <f>IF(E1538='Hoja de Datos'!$C$7,-(G1538),"")</f>
        <v/>
      </c>
      <c r="K1538" s="48" t="str">
        <f>IF(E1538='Hoja de Datos'!$C$7,"", IF(G1538="","", -G1538))
</f>
        <v/>
      </c>
      <c r="L1538" s="44"/>
      <c r="M1538" s="40"/>
      <c r="N1538" s="40"/>
      <c r="O1538" s="40"/>
      <c r="P1538" s="40"/>
      <c r="Q1538" s="40"/>
      <c r="R1538" s="40"/>
      <c r="S1538" s="40"/>
      <c r="T1538" s="40"/>
      <c r="U1538" s="40"/>
      <c r="V1538" s="40"/>
      <c r="W1538" s="40"/>
      <c r="X1538" s="40"/>
      <c r="Y1538" s="40"/>
      <c r="Z1538" s="40"/>
      <c r="AA1538" s="40"/>
    </row>
    <row r="1539" ht="31.5" customHeight="1">
      <c r="A1539" s="40"/>
      <c r="B1539" s="44"/>
      <c r="C1539" s="44"/>
      <c r="D1539" s="44"/>
      <c r="E1539" s="44"/>
      <c r="F1539" s="45"/>
      <c r="G1539" s="49"/>
      <c r="H1539" s="49"/>
      <c r="I1539" s="47" t="str">
        <f t="shared" si="1"/>
        <v/>
      </c>
      <c r="J1539" s="47" t="str">
        <f>IF(E1539='Hoja de Datos'!$C$7,-(G1539),"")</f>
        <v/>
      </c>
      <c r="K1539" s="48" t="str">
        <f>IF(E1539='Hoja de Datos'!$C$7,"", IF(G1539="","", -G1539))
</f>
        <v/>
      </c>
      <c r="L1539" s="44"/>
      <c r="M1539" s="40"/>
      <c r="N1539" s="40"/>
      <c r="O1539" s="40"/>
      <c r="P1539" s="40"/>
      <c r="Q1539" s="40"/>
      <c r="R1539" s="40"/>
      <c r="S1539" s="40"/>
      <c r="T1539" s="40"/>
      <c r="U1539" s="40"/>
      <c r="V1539" s="40"/>
      <c r="W1539" s="40"/>
      <c r="X1539" s="40"/>
      <c r="Y1539" s="40"/>
      <c r="Z1539" s="40"/>
      <c r="AA1539" s="40"/>
    </row>
    <row r="1540" ht="31.5" customHeight="1">
      <c r="A1540" s="40"/>
      <c r="B1540" s="44"/>
      <c r="C1540" s="44"/>
      <c r="D1540" s="44"/>
      <c r="E1540" s="44"/>
      <c r="F1540" s="45"/>
      <c r="G1540" s="49"/>
      <c r="H1540" s="49"/>
      <c r="I1540" s="47" t="str">
        <f t="shared" si="1"/>
        <v/>
      </c>
      <c r="J1540" s="47" t="str">
        <f>IF(E1540='Hoja de Datos'!$C$7,-(G1540),"")</f>
        <v/>
      </c>
      <c r="K1540" s="48" t="str">
        <f>IF(E1540='Hoja de Datos'!$C$7,"", IF(G1540="","", -G1540))
</f>
        <v/>
      </c>
      <c r="L1540" s="44"/>
      <c r="M1540" s="40"/>
      <c r="N1540" s="40"/>
      <c r="O1540" s="40"/>
      <c r="P1540" s="40"/>
      <c r="Q1540" s="40"/>
      <c r="R1540" s="40"/>
      <c r="S1540" s="40"/>
      <c r="T1540" s="40"/>
      <c r="U1540" s="40"/>
      <c r="V1540" s="40"/>
      <c r="W1540" s="40"/>
      <c r="X1540" s="40"/>
      <c r="Y1540" s="40"/>
      <c r="Z1540" s="40"/>
      <c r="AA1540" s="40"/>
    </row>
    <row r="1541" ht="31.5" customHeight="1">
      <c r="A1541" s="40"/>
      <c r="B1541" s="44"/>
      <c r="C1541" s="44"/>
      <c r="D1541" s="44"/>
      <c r="E1541" s="44"/>
      <c r="F1541" s="45"/>
      <c r="G1541" s="49"/>
      <c r="H1541" s="49"/>
      <c r="I1541" s="47" t="str">
        <f t="shared" si="1"/>
        <v/>
      </c>
      <c r="J1541" s="47" t="str">
        <f>IF(E1541='Hoja de Datos'!$C$7,-(G1541),"")</f>
        <v/>
      </c>
      <c r="K1541" s="48" t="str">
        <f>IF(E1541='Hoja de Datos'!$C$7,"", IF(G1541="","", -G1541))
</f>
        <v/>
      </c>
      <c r="L1541" s="44"/>
      <c r="M1541" s="40"/>
      <c r="N1541" s="40"/>
      <c r="O1541" s="40"/>
      <c r="P1541" s="40"/>
      <c r="Q1541" s="40"/>
      <c r="R1541" s="40"/>
      <c r="S1541" s="40"/>
      <c r="T1541" s="40"/>
      <c r="U1541" s="40"/>
      <c r="V1541" s="40"/>
      <c r="W1541" s="40"/>
      <c r="X1541" s="40"/>
      <c r="Y1541" s="40"/>
      <c r="Z1541" s="40"/>
      <c r="AA1541" s="40"/>
    </row>
    <row r="1542" ht="31.5" customHeight="1">
      <c r="A1542" s="40"/>
      <c r="B1542" s="44"/>
      <c r="C1542" s="44"/>
      <c r="D1542" s="44"/>
      <c r="E1542" s="44"/>
      <c r="F1542" s="45"/>
      <c r="G1542" s="49"/>
      <c r="H1542" s="49"/>
      <c r="I1542" s="47" t="str">
        <f t="shared" si="1"/>
        <v/>
      </c>
      <c r="J1542" s="47" t="str">
        <f>IF(E1542='Hoja de Datos'!$C$7,-(G1542),"")</f>
        <v/>
      </c>
      <c r="K1542" s="48" t="str">
        <f>IF(E1542='Hoja de Datos'!$C$7,"", IF(G1542="","", -G1542))
</f>
        <v/>
      </c>
      <c r="L1542" s="44"/>
      <c r="M1542" s="40"/>
      <c r="N1542" s="40"/>
      <c r="O1542" s="40"/>
      <c r="P1542" s="40"/>
      <c r="Q1542" s="40"/>
      <c r="R1542" s="40"/>
      <c r="S1542" s="40"/>
      <c r="T1542" s="40"/>
      <c r="U1542" s="40"/>
      <c r="V1542" s="40"/>
      <c r="W1542" s="40"/>
      <c r="X1542" s="40"/>
      <c r="Y1542" s="40"/>
      <c r="Z1542" s="40"/>
      <c r="AA1542" s="40"/>
    </row>
    <row r="1543" ht="31.5" customHeight="1">
      <c r="A1543" s="40"/>
      <c r="B1543" s="44"/>
      <c r="C1543" s="44"/>
      <c r="D1543" s="44"/>
      <c r="E1543" s="44"/>
      <c r="F1543" s="45"/>
      <c r="G1543" s="49"/>
      <c r="H1543" s="49"/>
      <c r="I1543" s="47" t="str">
        <f t="shared" si="1"/>
        <v/>
      </c>
      <c r="J1543" s="47" t="str">
        <f>IF(E1543='Hoja de Datos'!$C$7,-(G1543),"")</f>
        <v/>
      </c>
      <c r="K1543" s="48" t="str">
        <f>IF(E1543='Hoja de Datos'!$C$7,"", IF(G1543="","", -G1543))
</f>
        <v/>
      </c>
      <c r="L1543" s="44"/>
      <c r="M1543" s="40"/>
      <c r="N1543" s="40"/>
      <c r="O1543" s="40"/>
      <c r="P1543" s="40"/>
      <c r="Q1543" s="40"/>
      <c r="R1543" s="40"/>
      <c r="S1543" s="40"/>
      <c r="T1543" s="40"/>
      <c r="U1543" s="40"/>
      <c r="V1543" s="40"/>
      <c r="W1543" s="40"/>
      <c r="X1543" s="40"/>
      <c r="Y1543" s="40"/>
      <c r="Z1543" s="40"/>
      <c r="AA1543" s="40"/>
    </row>
    <row r="1544" ht="31.5" customHeight="1">
      <c r="A1544" s="40"/>
      <c r="B1544" s="44"/>
      <c r="C1544" s="44"/>
      <c r="D1544" s="44"/>
      <c r="E1544" s="44"/>
      <c r="F1544" s="45"/>
      <c r="G1544" s="49"/>
      <c r="H1544" s="49"/>
      <c r="I1544" s="47" t="str">
        <f t="shared" si="1"/>
        <v/>
      </c>
      <c r="J1544" s="47" t="str">
        <f>IF(E1544='Hoja de Datos'!$C$7,-(G1544),"")</f>
        <v/>
      </c>
      <c r="K1544" s="48" t="str">
        <f>IF(E1544='Hoja de Datos'!$C$7,"", IF(G1544="","", -G1544))
</f>
        <v/>
      </c>
      <c r="L1544" s="44"/>
      <c r="M1544" s="40"/>
      <c r="N1544" s="40"/>
      <c r="O1544" s="40"/>
      <c r="P1544" s="40"/>
      <c r="Q1544" s="40"/>
      <c r="R1544" s="40"/>
      <c r="S1544" s="40"/>
      <c r="T1544" s="40"/>
      <c r="U1544" s="40"/>
      <c r="V1544" s="40"/>
      <c r="W1544" s="40"/>
      <c r="X1544" s="40"/>
      <c r="Y1544" s="40"/>
      <c r="Z1544" s="40"/>
      <c r="AA1544" s="40"/>
    </row>
    <row r="1545" ht="31.5" customHeight="1">
      <c r="A1545" s="40"/>
      <c r="B1545" s="44"/>
      <c r="C1545" s="44"/>
      <c r="D1545" s="44"/>
      <c r="E1545" s="44"/>
      <c r="F1545" s="45"/>
      <c r="G1545" s="49"/>
      <c r="H1545" s="49"/>
      <c r="I1545" s="47" t="str">
        <f t="shared" si="1"/>
        <v/>
      </c>
      <c r="J1545" s="47" t="str">
        <f>IF(E1545='Hoja de Datos'!$C$7,-(G1545),"")</f>
        <v/>
      </c>
      <c r="K1545" s="48" t="str">
        <f>IF(E1545='Hoja de Datos'!$C$7,"", IF(G1545="","", -G1545))
</f>
        <v/>
      </c>
      <c r="L1545" s="44"/>
      <c r="M1545" s="40"/>
      <c r="N1545" s="40"/>
      <c r="O1545" s="40"/>
      <c r="P1545" s="40"/>
      <c r="Q1545" s="40"/>
      <c r="R1545" s="40"/>
      <c r="S1545" s="40"/>
      <c r="T1545" s="40"/>
      <c r="U1545" s="40"/>
      <c r="V1545" s="40"/>
      <c r="W1545" s="40"/>
      <c r="X1545" s="40"/>
      <c r="Y1545" s="40"/>
      <c r="Z1545" s="40"/>
      <c r="AA1545" s="40"/>
    </row>
    <row r="1546" ht="31.5" customHeight="1">
      <c r="A1546" s="40"/>
      <c r="B1546" s="44"/>
      <c r="C1546" s="44"/>
      <c r="D1546" s="44"/>
      <c r="E1546" s="44"/>
      <c r="F1546" s="45"/>
      <c r="G1546" s="49"/>
      <c r="H1546" s="49"/>
      <c r="I1546" s="47" t="str">
        <f t="shared" si="1"/>
        <v/>
      </c>
      <c r="J1546" s="47" t="str">
        <f>IF(E1546='Hoja de Datos'!$C$7,-(G1546),"")</f>
        <v/>
      </c>
      <c r="K1546" s="48" t="str">
        <f>IF(E1546='Hoja de Datos'!$C$7,"", IF(G1546="","", -G1546))
</f>
        <v/>
      </c>
      <c r="L1546" s="44"/>
      <c r="M1546" s="40"/>
      <c r="N1546" s="40"/>
      <c r="O1546" s="40"/>
      <c r="P1546" s="40"/>
      <c r="Q1546" s="40"/>
      <c r="R1546" s="40"/>
      <c r="S1546" s="40"/>
      <c r="T1546" s="40"/>
      <c r="U1546" s="40"/>
      <c r="V1546" s="40"/>
      <c r="W1546" s="40"/>
      <c r="X1546" s="40"/>
      <c r="Y1546" s="40"/>
      <c r="Z1546" s="40"/>
      <c r="AA1546" s="40"/>
    </row>
    <row r="1547" ht="31.5" customHeight="1">
      <c r="A1547" s="40"/>
      <c r="B1547" s="44"/>
      <c r="C1547" s="44"/>
      <c r="D1547" s="44"/>
      <c r="E1547" s="44"/>
      <c r="F1547" s="45"/>
      <c r="G1547" s="49"/>
      <c r="H1547" s="49"/>
      <c r="I1547" s="47" t="str">
        <f t="shared" si="1"/>
        <v/>
      </c>
      <c r="J1547" s="47" t="str">
        <f>IF(E1547='Hoja de Datos'!$C$7,-(G1547),"")</f>
        <v/>
      </c>
      <c r="K1547" s="48" t="str">
        <f>IF(E1547='Hoja de Datos'!$C$7,"", IF(G1547="","", -G1547))
</f>
        <v/>
      </c>
      <c r="L1547" s="44"/>
      <c r="M1547" s="40"/>
      <c r="N1547" s="40"/>
      <c r="O1547" s="40"/>
      <c r="P1547" s="40"/>
      <c r="Q1547" s="40"/>
      <c r="R1547" s="40"/>
      <c r="S1547" s="40"/>
      <c r="T1547" s="40"/>
      <c r="U1547" s="40"/>
      <c r="V1547" s="40"/>
      <c r="W1547" s="40"/>
      <c r="X1547" s="40"/>
      <c r="Y1547" s="40"/>
      <c r="Z1547" s="40"/>
      <c r="AA1547" s="40"/>
    </row>
    <row r="1548" ht="31.5" customHeight="1">
      <c r="A1548" s="40"/>
      <c r="B1548" s="44"/>
      <c r="C1548" s="44"/>
      <c r="D1548" s="44"/>
      <c r="E1548" s="44"/>
      <c r="F1548" s="45"/>
      <c r="G1548" s="49"/>
      <c r="H1548" s="49"/>
      <c r="I1548" s="47" t="str">
        <f t="shared" si="1"/>
        <v/>
      </c>
      <c r="J1548" s="47" t="str">
        <f>IF(E1548='Hoja de Datos'!$C$7,-(G1548),"")</f>
        <v/>
      </c>
      <c r="K1548" s="48" t="str">
        <f>IF(E1548='Hoja de Datos'!$C$7,"", IF(G1548="","", -G1548))
</f>
        <v/>
      </c>
      <c r="L1548" s="44"/>
      <c r="M1548" s="40"/>
      <c r="N1548" s="40"/>
      <c r="O1548" s="40"/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0"/>
      <c r="AA1548" s="40"/>
    </row>
    <row r="1549" ht="31.5" customHeight="1">
      <c r="A1549" s="40"/>
      <c r="B1549" s="44"/>
      <c r="C1549" s="44"/>
      <c r="D1549" s="44"/>
      <c r="E1549" s="44"/>
      <c r="F1549" s="45"/>
      <c r="G1549" s="49"/>
      <c r="H1549" s="49"/>
      <c r="I1549" s="47" t="str">
        <f t="shared" si="1"/>
        <v/>
      </c>
      <c r="J1549" s="47" t="str">
        <f>IF(E1549='Hoja de Datos'!$C$7,-(G1549),"")</f>
        <v/>
      </c>
      <c r="K1549" s="48" t="str">
        <f>IF(E1549='Hoja de Datos'!$C$7,"", IF(G1549="","", -G1549))
</f>
        <v/>
      </c>
      <c r="L1549" s="44"/>
      <c r="M1549" s="40"/>
      <c r="N1549" s="40"/>
      <c r="O1549" s="40"/>
      <c r="P1549" s="40"/>
      <c r="Q1549" s="40"/>
      <c r="R1549" s="40"/>
      <c r="S1549" s="40"/>
      <c r="T1549" s="40"/>
      <c r="U1549" s="40"/>
      <c r="V1549" s="40"/>
      <c r="W1549" s="40"/>
      <c r="X1549" s="40"/>
      <c r="Y1549" s="40"/>
      <c r="Z1549" s="40"/>
      <c r="AA1549" s="40"/>
    </row>
    <row r="1550" ht="31.5" customHeight="1">
      <c r="A1550" s="40"/>
      <c r="B1550" s="44"/>
      <c r="C1550" s="44"/>
      <c r="D1550" s="44"/>
      <c r="E1550" s="44"/>
      <c r="F1550" s="45"/>
      <c r="G1550" s="49"/>
      <c r="H1550" s="49"/>
      <c r="I1550" s="47" t="str">
        <f t="shared" si="1"/>
        <v/>
      </c>
      <c r="J1550" s="47" t="str">
        <f>IF(E1550='Hoja de Datos'!$C$7,-(G1550),"")</f>
        <v/>
      </c>
      <c r="K1550" s="48" t="str">
        <f>IF(E1550='Hoja de Datos'!$C$7,"", IF(G1550="","", -G1550))
</f>
        <v/>
      </c>
      <c r="L1550" s="44"/>
      <c r="M1550" s="40"/>
      <c r="N1550" s="40"/>
      <c r="O1550" s="40"/>
      <c r="P1550" s="40"/>
      <c r="Q1550" s="40"/>
      <c r="R1550" s="40"/>
      <c r="S1550" s="40"/>
      <c r="T1550" s="40"/>
      <c r="U1550" s="40"/>
      <c r="V1550" s="40"/>
      <c r="W1550" s="40"/>
      <c r="X1550" s="40"/>
      <c r="Y1550" s="40"/>
      <c r="Z1550" s="40"/>
      <c r="AA1550" s="40"/>
    </row>
    <row r="1551" ht="31.5" customHeight="1">
      <c r="A1551" s="40"/>
      <c r="B1551" s="44"/>
      <c r="C1551" s="44"/>
      <c r="D1551" s="44"/>
      <c r="E1551" s="44"/>
      <c r="F1551" s="45"/>
      <c r="G1551" s="49"/>
      <c r="H1551" s="49"/>
      <c r="I1551" s="47" t="str">
        <f t="shared" si="1"/>
        <v/>
      </c>
      <c r="J1551" s="47" t="str">
        <f>IF(E1551='Hoja de Datos'!$C$7,-(G1551),"")</f>
        <v/>
      </c>
      <c r="K1551" s="48" t="str">
        <f>IF(E1551='Hoja de Datos'!$C$7,"", IF(G1551="","", -G1551))
</f>
        <v/>
      </c>
      <c r="L1551" s="44"/>
      <c r="M1551" s="40"/>
      <c r="N1551" s="40"/>
      <c r="O1551" s="40"/>
      <c r="P1551" s="40"/>
      <c r="Q1551" s="40"/>
      <c r="R1551" s="40"/>
      <c r="S1551" s="40"/>
      <c r="T1551" s="40"/>
      <c r="U1551" s="40"/>
      <c r="V1551" s="40"/>
      <c r="W1551" s="40"/>
      <c r="X1551" s="40"/>
      <c r="Y1551" s="40"/>
      <c r="Z1551" s="40"/>
      <c r="AA1551" s="40"/>
    </row>
    <row r="1552" ht="31.5" customHeight="1">
      <c r="A1552" s="40"/>
      <c r="B1552" s="44"/>
      <c r="C1552" s="44"/>
      <c r="D1552" s="44"/>
      <c r="E1552" s="44"/>
      <c r="F1552" s="45"/>
      <c r="G1552" s="49"/>
      <c r="H1552" s="49"/>
      <c r="I1552" s="47" t="str">
        <f t="shared" si="1"/>
        <v/>
      </c>
      <c r="J1552" s="47" t="str">
        <f>IF(E1552='Hoja de Datos'!$C$7,-(G1552),"")</f>
        <v/>
      </c>
      <c r="K1552" s="48" t="str">
        <f>IF(E1552='Hoja de Datos'!$C$7,"", IF(G1552="","", -G1552))
</f>
        <v/>
      </c>
      <c r="L1552" s="44"/>
      <c r="M1552" s="40"/>
      <c r="N1552" s="40"/>
      <c r="O1552" s="40"/>
      <c r="P1552" s="40"/>
      <c r="Q1552" s="40"/>
      <c r="R1552" s="40"/>
      <c r="S1552" s="40"/>
      <c r="T1552" s="40"/>
      <c r="U1552" s="40"/>
      <c r="V1552" s="40"/>
      <c r="W1552" s="40"/>
      <c r="X1552" s="40"/>
      <c r="Y1552" s="40"/>
      <c r="Z1552" s="40"/>
      <c r="AA1552" s="40"/>
    </row>
    <row r="1553" ht="31.5" customHeight="1">
      <c r="A1553" s="40"/>
      <c r="B1553" s="44"/>
      <c r="C1553" s="44"/>
      <c r="D1553" s="44"/>
      <c r="E1553" s="44"/>
      <c r="F1553" s="45"/>
      <c r="G1553" s="49"/>
      <c r="H1553" s="49"/>
      <c r="I1553" s="47" t="str">
        <f t="shared" si="1"/>
        <v/>
      </c>
      <c r="J1553" s="47" t="str">
        <f>IF(E1553='Hoja de Datos'!$C$7,-(G1553),"")</f>
        <v/>
      </c>
      <c r="K1553" s="48" t="str">
        <f>IF(E1553='Hoja de Datos'!$C$7,"", IF(G1553="","", -G1553))
</f>
        <v/>
      </c>
      <c r="L1553" s="44"/>
      <c r="M1553" s="40"/>
      <c r="N1553" s="40"/>
      <c r="O1553" s="40"/>
      <c r="P1553" s="40"/>
      <c r="Q1553" s="40"/>
      <c r="R1553" s="40"/>
      <c r="S1553" s="40"/>
      <c r="T1553" s="40"/>
      <c r="U1553" s="40"/>
      <c r="V1553" s="40"/>
      <c r="W1553" s="40"/>
      <c r="X1553" s="40"/>
      <c r="Y1553" s="40"/>
      <c r="Z1553" s="40"/>
      <c r="AA1553" s="40"/>
    </row>
    <row r="1554" ht="31.5" customHeight="1">
      <c r="A1554" s="40"/>
      <c r="B1554" s="44"/>
      <c r="C1554" s="44"/>
      <c r="D1554" s="44"/>
      <c r="E1554" s="44"/>
      <c r="F1554" s="45"/>
      <c r="G1554" s="49"/>
      <c r="H1554" s="49"/>
      <c r="I1554" s="47" t="str">
        <f t="shared" si="1"/>
        <v/>
      </c>
      <c r="J1554" s="47" t="str">
        <f>IF(E1554='Hoja de Datos'!$C$7,-(G1554),"")</f>
        <v/>
      </c>
      <c r="K1554" s="48" t="str">
        <f>IF(E1554='Hoja de Datos'!$C$7,"", IF(G1554="","", -G1554))
</f>
        <v/>
      </c>
      <c r="L1554" s="44"/>
      <c r="M1554" s="40"/>
      <c r="N1554" s="40"/>
      <c r="O1554" s="40"/>
      <c r="P1554" s="40"/>
      <c r="Q1554" s="40"/>
      <c r="R1554" s="40"/>
      <c r="S1554" s="40"/>
      <c r="T1554" s="40"/>
      <c r="U1554" s="40"/>
      <c r="V1554" s="40"/>
      <c r="W1554" s="40"/>
      <c r="X1554" s="40"/>
      <c r="Y1554" s="40"/>
      <c r="Z1554" s="40"/>
      <c r="AA1554" s="40"/>
    </row>
    <row r="1555" ht="31.5" customHeight="1">
      <c r="A1555" s="40"/>
      <c r="B1555" s="44"/>
      <c r="C1555" s="44"/>
      <c r="D1555" s="44"/>
      <c r="E1555" s="44"/>
      <c r="F1555" s="45"/>
      <c r="G1555" s="49"/>
      <c r="H1555" s="49"/>
      <c r="I1555" s="47" t="str">
        <f t="shared" si="1"/>
        <v/>
      </c>
      <c r="J1555" s="47" t="str">
        <f>IF(E1555='Hoja de Datos'!$C$7,-(G1555),"")</f>
        <v/>
      </c>
      <c r="K1555" s="48" t="str">
        <f>IF(E1555='Hoja de Datos'!$C$7,"", IF(G1555="","", -G1555))
</f>
        <v/>
      </c>
      <c r="L1555" s="44"/>
      <c r="M1555" s="40"/>
      <c r="N1555" s="40"/>
      <c r="O1555" s="40"/>
      <c r="P1555" s="40"/>
      <c r="Q1555" s="40"/>
      <c r="R1555" s="40"/>
      <c r="S1555" s="40"/>
      <c r="T1555" s="40"/>
      <c r="U1555" s="40"/>
      <c r="V1555" s="40"/>
      <c r="W1555" s="40"/>
      <c r="X1555" s="40"/>
      <c r="Y1555" s="40"/>
      <c r="Z1555" s="40"/>
      <c r="AA1555" s="40"/>
    </row>
    <row r="1556" ht="31.5" customHeight="1">
      <c r="A1556" s="40"/>
      <c r="B1556" s="44"/>
      <c r="C1556" s="44"/>
      <c r="D1556" s="44"/>
      <c r="E1556" s="44"/>
      <c r="F1556" s="45"/>
      <c r="G1556" s="49"/>
      <c r="H1556" s="49"/>
      <c r="I1556" s="47" t="str">
        <f t="shared" si="1"/>
        <v/>
      </c>
      <c r="J1556" s="47" t="str">
        <f>IF(E1556='Hoja de Datos'!$C$7,-(G1556),"")</f>
        <v/>
      </c>
      <c r="K1556" s="48" t="str">
        <f>IF(E1556='Hoja de Datos'!$C$7,"", IF(G1556="","", -G1556))
</f>
        <v/>
      </c>
      <c r="L1556" s="44"/>
      <c r="M1556" s="40"/>
      <c r="N1556" s="40"/>
      <c r="O1556" s="40"/>
      <c r="P1556" s="40"/>
      <c r="Q1556" s="40"/>
      <c r="R1556" s="40"/>
      <c r="S1556" s="40"/>
      <c r="T1556" s="40"/>
      <c r="U1556" s="40"/>
      <c r="V1556" s="40"/>
      <c r="W1556" s="40"/>
      <c r="X1556" s="40"/>
      <c r="Y1556" s="40"/>
      <c r="Z1556" s="40"/>
      <c r="AA1556" s="40"/>
    </row>
    <row r="1557" ht="31.5" customHeight="1">
      <c r="A1557" s="40"/>
      <c r="B1557" s="44"/>
      <c r="C1557" s="44"/>
      <c r="D1557" s="44"/>
      <c r="E1557" s="44"/>
      <c r="F1557" s="45"/>
      <c r="G1557" s="49"/>
      <c r="H1557" s="49"/>
      <c r="I1557" s="47" t="str">
        <f t="shared" si="1"/>
        <v/>
      </c>
      <c r="J1557" s="47" t="str">
        <f>IF(E1557='Hoja de Datos'!$C$7,-(G1557),"")</f>
        <v/>
      </c>
      <c r="K1557" s="48" t="str">
        <f>IF(E1557='Hoja de Datos'!$C$7,"", IF(G1557="","", -G1557))
</f>
        <v/>
      </c>
      <c r="L1557" s="44"/>
      <c r="M1557" s="40"/>
      <c r="N1557" s="40"/>
      <c r="O1557" s="40"/>
      <c r="P1557" s="40"/>
      <c r="Q1557" s="40"/>
      <c r="R1557" s="40"/>
      <c r="S1557" s="40"/>
      <c r="T1557" s="40"/>
      <c r="U1557" s="40"/>
      <c r="V1557" s="40"/>
      <c r="W1557" s="40"/>
      <c r="X1557" s="40"/>
      <c r="Y1557" s="40"/>
      <c r="Z1557" s="40"/>
      <c r="AA1557" s="40"/>
    </row>
    <row r="1558" ht="31.5" customHeight="1">
      <c r="A1558" s="40"/>
      <c r="B1558" s="44"/>
      <c r="C1558" s="44"/>
      <c r="D1558" s="44"/>
      <c r="E1558" s="44"/>
      <c r="F1558" s="45"/>
      <c r="G1558" s="49"/>
      <c r="H1558" s="49"/>
      <c r="I1558" s="47" t="str">
        <f t="shared" si="1"/>
        <v/>
      </c>
      <c r="J1558" s="47" t="str">
        <f>IF(E1558='Hoja de Datos'!$C$7,-(G1558),"")</f>
        <v/>
      </c>
      <c r="K1558" s="48" t="str">
        <f>IF(E1558='Hoja de Datos'!$C$7,"", IF(G1558="","", -G1558))
</f>
        <v/>
      </c>
      <c r="L1558" s="44"/>
      <c r="M1558" s="40"/>
      <c r="N1558" s="40"/>
      <c r="O1558" s="40"/>
      <c r="P1558" s="40"/>
      <c r="Q1558" s="40"/>
      <c r="R1558" s="40"/>
      <c r="S1558" s="40"/>
      <c r="T1558" s="40"/>
      <c r="U1558" s="40"/>
      <c r="V1558" s="40"/>
      <c r="W1558" s="40"/>
      <c r="X1558" s="40"/>
      <c r="Y1558" s="40"/>
      <c r="Z1558" s="40"/>
      <c r="AA1558" s="40"/>
    </row>
    <row r="1559" ht="31.5" customHeight="1">
      <c r="A1559" s="40"/>
      <c r="B1559" s="44"/>
      <c r="C1559" s="44"/>
      <c r="D1559" s="44"/>
      <c r="E1559" s="44"/>
      <c r="F1559" s="45"/>
      <c r="G1559" s="49"/>
      <c r="H1559" s="49"/>
      <c r="I1559" s="47" t="str">
        <f t="shared" si="1"/>
        <v/>
      </c>
      <c r="J1559" s="47" t="str">
        <f>IF(E1559='Hoja de Datos'!$C$7,-(G1559),"")</f>
        <v/>
      </c>
      <c r="K1559" s="48" t="str">
        <f>IF(E1559='Hoja de Datos'!$C$7,"", IF(G1559="","", -G1559))
</f>
        <v/>
      </c>
      <c r="L1559" s="44"/>
      <c r="M1559" s="40"/>
      <c r="N1559" s="40"/>
      <c r="O1559" s="40"/>
      <c r="P1559" s="40"/>
      <c r="Q1559" s="40"/>
      <c r="R1559" s="40"/>
      <c r="S1559" s="40"/>
      <c r="T1559" s="40"/>
      <c r="U1559" s="40"/>
      <c r="V1559" s="40"/>
      <c r="W1559" s="40"/>
      <c r="X1559" s="40"/>
      <c r="Y1559" s="40"/>
      <c r="Z1559" s="40"/>
      <c r="AA1559" s="40"/>
    </row>
    <row r="1560" ht="31.5" customHeight="1">
      <c r="A1560" s="40"/>
      <c r="B1560" s="44"/>
      <c r="C1560" s="44"/>
      <c r="D1560" s="44"/>
      <c r="E1560" s="44"/>
      <c r="F1560" s="45"/>
      <c r="G1560" s="49"/>
      <c r="H1560" s="49"/>
      <c r="I1560" s="47" t="str">
        <f t="shared" si="1"/>
        <v/>
      </c>
      <c r="J1560" s="47" t="str">
        <f>IF(E1560='Hoja de Datos'!$C$7,-(G1560),"")</f>
        <v/>
      </c>
      <c r="K1560" s="48" t="str">
        <f>IF(E1560='Hoja de Datos'!$C$7,"", IF(G1560="","", -G1560))
</f>
        <v/>
      </c>
      <c r="L1560" s="44"/>
      <c r="M1560" s="40"/>
      <c r="N1560" s="40"/>
      <c r="O1560" s="40"/>
      <c r="P1560" s="40"/>
      <c r="Q1560" s="40"/>
      <c r="R1560" s="40"/>
      <c r="S1560" s="40"/>
      <c r="T1560" s="40"/>
      <c r="U1560" s="40"/>
      <c r="V1560" s="40"/>
      <c r="W1560" s="40"/>
      <c r="X1560" s="40"/>
      <c r="Y1560" s="40"/>
      <c r="Z1560" s="40"/>
      <c r="AA1560" s="40"/>
    </row>
    <row r="1561" ht="31.5" customHeight="1">
      <c r="A1561" s="40"/>
      <c r="B1561" s="44"/>
      <c r="C1561" s="44"/>
      <c r="D1561" s="44"/>
      <c r="E1561" s="44"/>
      <c r="F1561" s="45"/>
      <c r="G1561" s="49"/>
      <c r="H1561" s="49"/>
      <c r="I1561" s="47" t="str">
        <f t="shared" si="1"/>
        <v/>
      </c>
      <c r="J1561" s="47" t="str">
        <f>IF(E1561='Hoja de Datos'!$C$7,-(G1561),"")</f>
        <v/>
      </c>
      <c r="K1561" s="48" t="str">
        <f>IF(E1561='Hoja de Datos'!$C$7,"", IF(G1561="","", -G1561))
</f>
        <v/>
      </c>
      <c r="L1561" s="44"/>
      <c r="M1561" s="40"/>
      <c r="N1561" s="40"/>
      <c r="O1561" s="40"/>
      <c r="P1561" s="40"/>
      <c r="Q1561" s="40"/>
      <c r="R1561" s="40"/>
      <c r="S1561" s="40"/>
      <c r="T1561" s="40"/>
      <c r="U1561" s="40"/>
      <c r="V1561" s="40"/>
      <c r="W1561" s="40"/>
      <c r="X1561" s="40"/>
      <c r="Y1561" s="40"/>
      <c r="Z1561" s="40"/>
      <c r="AA1561" s="40"/>
    </row>
    <row r="1562" ht="31.5" customHeight="1">
      <c r="A1562" s="40"/>
      <c r="B1562" s="44"/>
      <c r="C1562" s="44"/>
      <c r="D1562" s="44"/>
      <c r="E1562" s="44"/>
      <c r="F1562" s="45"/>
      <c r="G1562" s="49"/>
      <c r="H1562" s="49"/>
      <c r="I1562" s="47" t="str">
        <f t="shared" si="1"/>
        <v/>
      </c>
      <c r="J1562" s="47" t="str">
        <f>IF(E1562='Hoja de Datos'!$C$7,-(G1562),"")</f>
        <v/>
      </c>
      <c r="K1562" s="48" t="str">
        <f>IF(E1562='Hoja de Datos'!$C$7,"", IF(G1562="","", -G1562))
</f>
        <v/>
      </c>
      <c r="L1562" s="44"/>
      <c r="M1562" s="40"/>
      <c r="N1562" s="40"/>
      <c r="O1562" s="40"/>
      <c r="P1562" s="40"/>
      <c r="Q1562" s="40"/>
      <c r="R1562" s="40"/>
      <c r="S1562" s="40"/>
      <c r="T1562" s="40"/>
      <c r="U1562" s="40"/>
      <c r="V1562" s="40"/>
      <c r="W1562" s="40"/>
      <c r="X1562" s="40"/>
      <c r="Y1562" s="40"/>
      <c r="Z1562" s="40"/>
      <c r="AA1562" s="40"/>
    </row>
    <row r="1563" ht="31.5" customHeight="1">
      <c r="A1563" s="40"/>
      <c r="B1563" s="44"/>
      <c r="C1563" s="44"/>
      <c r="D1563" s="44"/>
      <c r="E1563" s="44"/>
      <c r="F1563" s="45"/>
      <c r="G1563" s="49"/>
      <c r="H1563" s="49"/>
      <c r="I1563" s="47" t="str">
        <f t="shared" si="1"/>
        <v/>
      </c>
      <c r="J1563" s="47" t="str">
        <f>IF(E1563='Hoja de Datos'!$C$7,-(G1563),"")</f>
        <v/>
      </c>
      <c r="K1563" s="48" t="str">
        <f>IF(E1563='Hoja de Datos'!$C$7,"", IF(G1563="","", -G1563))
</f>
        <v/>
      </c>
      <c r="L1563" s="44"/>
      <c r="M1563" s="40"/>
      <c r="N1563" s="40"/>
      <c r="O1563" s="40"/>
      <c r="P1563" s="40"/>
      <c r="Q1563" s="40"/>
      <c r="R1563" s="40"/>
      <c r="S1563" s="40"/>
      <c r="T1563" s="40"/>
      <c r="U1563" s="40"/>
      <c r="V1563" s="40"/>
      <c r="W1563" s="40"/>
      <c r="X1563" s="40"/>
      <c r="Y1563" s="40"/>
      <c r="Z1563" s="40"/>
      <c r="AA1563" s="40"/>
    </row>
    <row r="1564" ht="31.5" customHeight="1">
      <c r="A1564" s="40"/>
      <c r="B1564" s="44"/>
      <c r="C1564" s="44"/>
      <c r="D1564" s="44"/>
      <c r="E1564" s="44"/>
      <c r="F1564" s="45"/>
      <c r="G1564" s="49"/>
      <c r="H1564" s="49"/>
      <c r="I1564" s="47" t="str">
        <f t="shared" si="1"/>
        <v/>
      </c>
      <c r="J1564" s="47" t="str">
        <f>IF(E1564='Hoja de Datos'!$C$7,-(G1564),"")</f>
        <v/>
      </c>
      <c r="K1564" s="48" t="str">
        <f>IF(E1564='Hoja de Datos'!$C$7,"", IF(G1564="","", -G1564))
</f>
        <v/>
      </c>
      <c r="L1564" s="44"/>
      <c r="M1564" s="40"/>
      <c r="N1564" s="40"/>
      <c r="O1564" s="40"/>
      <c r="P1564" s="40"/>
      <c r="Q1564" s="40"/>
      <c r="R1564" s="40"/>
      <c r="S1564" s="40"/>
      <c r="T1564" s="40"/>
      <c r="U1564" s="40"/>
      <c r="V1564" s="40"/>
      <c r="W1564" s="40"/>
      <c r="X1564" s="40"/>
      <c r="Y1564" s="40"/>
      <c r="Z1564" s="40"/>
      <c r="AA1564" s="40"/>
    </row>
    <row r="1565" ht="31.5" customHeight="1">
      <c r="A1565" s="40"/>
      <c r="B1565" s="44"/>
      <c r="C1565" s="44"/>
      <c r="D1565" s="44"/>
      <c r="E1565" s="44"/>
      <c r="F1565" s="45"/>
      <c r="G1565" s="49"/>
      <c r="H1565" s="49"/>
      <c r="I1565" s="47" t="str">
        <f t="shared" si="1"/>
        <v/>
      </c>
      <c r="J1565" s="47" t="str">
        <f>IF(E1565='Hoja de Datos'!$C$7,-(G1565),"")</f>
        <v/>
      </c>
      <c r="K1565" s="48" t="str">
        <f>IF(E1565='Hoja de Datos'!$C$7,"", IF(G1565="","", -G1565))
</f>
        <v/>
      </c>
      <c r="L1565" s="44"/>
      <c r="M1565" s="40"/>
      <c r="N1565" s="40"/>
      <c r="O1565" s="40"/>
      <c r="P1565" s="40"/>
      <c r="Q1565" s="40"/>
      <c r="R1565" s="40"/>
      <c r="S1565" s="40"/>
      <c r="T1565" s="40"/>
      <c r="U1565" s="40"/>
      <c r="V1565" s="40"/>
      <c r="W1565" s="40"/>
      <c r="X1565" s="40"/>
      <c r="Y1565" s="40"/>
      <c r="Z1565" s="40"/>
      <c r="AA1565" s="40"/>
    </row>
    <row r="1566" ht="31.5" customHeight="1">
      <c r="A1566" s="40"/>
      <c r="B1566" s="44"/>
      <c r="C1566" s="44"/>
      <c r="D1566" s="44"/>
      <c r="E1566" s="44"/>
      <c r="F1566" s="45"/>
      <c r="G1566" s="49"/>
      <c r="H1566" s="49"/>
      <c r="I1566" s="47" t="str">
        <f t="shared" si="1"/>
        <v/>
      </c>
      <c r="J1566" s="47" t="str">
        <f>IF(E1566='Hoja de Datos'!$C$7,-(G1566),"")</f>
        <v/>
      </c>
      <c r="K1566" s="48" t="str">
        <f>IF(E1566='Hoja de Datos'!$C$7,"", IF(G1566="","", -G1566))
</f>
        <v/>
      </c>
      <c r="L1566" s="44"/>
      <c r="M1566" s="40"/>
      <c r="N1566" s="40"/>
      <c r="O1566" s="40"/>
      <c r="P1566" s="40"/>
      <c r="Q1566" s="40"/>
      <c r="R1566" s="40"/>
      <c r="S1566" s="40"/>
      <c r="T1566" s="40"/>
      <c r="U1566" s="40"/>
      <c r="V1566" s="40"/>
      <c r="W1566" s="40"/>
      <c r="X1566" s="40"/>
      <c r="Y1566" s="40"/>
      <c r="Z1566" s="40"/>
      <c r="AA1566" s="40"/>
    </row>
    <row r="1567" ht="31.5" customHeight="1">
      <c r="A1567" s="40"/>
      <c r="B1567" s="44"/>
      <c r="C1567" s="44"/>
      <c r="D1567" s="44"/>
      <c r="E1567" s="44"/>
      <c r="F1567" s="45"/>
      <c r="G1567" s="49"/>
      <c r="H1567" s="49"/>
      <c r="I1567" s="47" t="str">
        <f t="shared" si="1"/>
        <v/>
      </c>
      <c r="J1567" s="47" t="str">
        <f>IF(E1567='Hoja de Datos'!$C$7,-(G1567),"")</f>
        <v/>
      </c>
      <c r="K1567" s="48" t="str">
        <f>IF(E1567='Hoja de Datos'!$C$7,"", IF(G1567="","", -G1567))
</f>
        <v/>
      </c>
      <c r="L1567" s="44"/>
      <c r="M1567" s="40"/>
      <c r="N1567" s="40"/>
      <c r="O1567" s="40"/>
      <c r="P1567" s="40"/>
      <c r="Q1567" s="40"/>
      <c r="R1567" s="40"/>
      <c r="S1567" s="40"/>
      <c r="T1567" s="40"/>
      <c r="U1567" s="40"/>
      <c r="V1567" s="40"/>
      <c r="W1567" s="40"/>
      <c r="X1567" s="40"/>
      <c r="Y1567" s="40"/>
      <c r="Z1567" s="40"/>
      <c r="AA1567" s="40"/>
    </row>
    <row r="1568" ht="31.5" customHeight="1">
      <c r="A1568" s="40"/>
      <c r="B1568" s="44"/>
      <c r="C1568" s="44"/>
      <c r="D1568" s="44"/>
      <c r="E1568" s="44"/>
      <c r="F1568" s="45"/>
      <c r="G1568" s="49"/>
      <c r="H1568" s="49"/>
      <c r="I1568" s="47" t="str">
        <f t="shared" si="1"/>
        <v/>
      </c>
      <c r="J1568" s="47" t="str">
        <f>IF(E1568='Hoja de Datos'!$C$7,-(G1568),"")</f>
        <v/>
      </c>
      <c r="K1568" s="48" t="str">
        <f>IF(E1568='Hoja de Datos'!$C$7,"", IF(G1568="","", -G1568))
</f>
        <v/>
      </c>
      <c r="L1568" s="44"/>
      <c r="M1568" s="40"/>
      <c r="N1568" s="40"/>
      <c r="O1568" s="40"/>
      <c r="P1568" s="40"/>
      <c r="Q1568" s="40"/>
      <c r="R1568" s="40"/>
      <c r="S1568" s="40"/>
      <c r="T1568" s="40"/>
      <c r="U1568" s="40"/>
      <c r="V1568" s="40"/>
      <c r="W1568" s="40"/>
      <c r="X1568" s="40"/>
      <c r="Y1568" s="40"/>
      <c r="Z1568" s="40"/>
      <c r="AA1568" s="40"/>
    </row>
    <row r="1569" ht="31.5" customHeight="1">
      <c r="A1569" s="40"/>
      <c r="B1569" s="44"/>
      <c r="C1569" s="44"/>
      <c r="D1569" s="44"/>
      <c r="E1569" s="44"/>
      <c r="F1569" s="45"/>
      <c r="G1569" s="49"/>
      <c r="H1569" s="49"/>
      <c r="I1569" s="47" t="str">
        <f t="shared" si="1"/>
        <v/>
      </c>
      <c r="J1569" s="47" t="str">
        <f>IF(E1569='Hoja de Datos'!$C$7,-(G1569),"")</f>
        <v/>
      </c>
      <c r="K1569" s="48" t="str">
        <f>IF(E1569='Hoja de Datos'!$C$7,"", IF(G1569="","", -G1569))
</f>
        <v/>
      </c>
      <c r="L1569" s="44"/>
      <c r="M1569" s="40"/>
      <c r="N1569" s="40"/>
      <c r="O1569" s="40"/>
      <c r="P1569" s="40"/>
      <c r="Q1569" s="40"/>
      <c r="R1569" s="40"/>
      <c r="S1569" s="40"/>
      <c r="T1569" s="40"/>
      <c r="U1569" s="40"/>
      <c r="V1569" s="40"/>
      <c r="W1569" s="40"/>
      <c r="X1569" s="40"/>
      <c r="Y1569" s="40"/>
      <c r="Z1569" s="40"/>
      <c r="AA1569" s="40"/>
    </row>
    <row r="1570" ht="31.5" customHeight="1">
      <c r="A1570" s="40"/>
      <c r="B1570" s="44"/>
      <c r="C1570" s="44"/>
      <c r="D1570" s="44"/>
      <c r="E1570" s="44"/>
      <c r="F1570" s="45"/>
      <c r="G1570" s="49"/>
      <c r="H1570" s="49"/>
      <c r="I1570" s="47" t="str">
        <f t="shared" si="1"/>
        <v/>
      </c>
      <c r="J1570" s="47" t="str">
        <f>IF(E1570='Hoja de Datos'!$C$7,-(G1570),"")</f>
        <v/>
      </c>
      <c r="K1570" s="48" t="str">
        <f>IF(E1570='Hoja de Datos'!$C$7,"", IF(G1570="","", -G1570))
</f>
        <v/>
      </c>
      <c r="L1570" s="44"/>
      <c r="M1570" s="40"/>
      <c r="N1570" s="40"/>
      <c r="O1570" s="40"/>
      <c r="P1570" s="40"/>
      <c r="Q1570" s="40"/>
      <c r="R1570" s="40"/>
      <c r="S1570" s="40"/>
      <c r="T1570" s="40"/>
      <c r="U1570" s="40"/>
      <c r="V1570" s="40"/>
      <c r="W1570" s="40"/>
      <c r="X1570" s="40"/>
      <c r="Y1570" s="40"/>
      <c r="Z1570" s="40"/>
      <c r="AA1570" s="40"/>
    </row>
    <row r="1571" ht="31.5" customHeight="1">
      <c r="A1571" s="40"/>
      <c r="B1571" s="44"/>
      <c r="C1571" s="44"/>
      <c r="D1571" s="44"/>
      <c r="E1571" s="44"/>
      <c r="F1571" s="45"/>
      <c r="G1571" s="49"/>
      <c r="H1571" s="49"/>
      <c r="I1571" s="47" t="str">
        <f t="shared" si="1"/>
        <v/>
      </c>
      <c r="J1571" s="47" t="str">
        <f>IF(E1571='Hoja de Datos'!$C$7,-(G1571),"")</f>
        <v/>
      </c>
      <c r="K1571" s="48" t="str">
        <f>IF(E1571='Hoja de Datos'!$C$7,"", IF(G1571="","", -G1571))
</f>
        <v/>
      </c>
      <c r="L1571" s="44"/>
      <c r="M1571" s="40"/>
      <c r="N1571" s="40"/>
      <c r="O1571" s="40"/>
      <c r="P1571" s="40"/>
      <c r="Q1571" s="40"/>
      <c r="R1571" s="40"/>
      <c r="S1571" s="40"/>
      <c r="T1571" s="40"/>
      <c r="U1571" s="40"/>
      <c r="V1571" s="40"/>
      <c r="W1571" s="40"/>
      <c r="X1571" s="40"/>
      <c r="Y1571" s="40"/>
      <c r="Z1571" s="40"/>
      <c r="AA1571" s="40"/>
    </row>
    <row r="1572" ht="31.5" customHeight="1">
      <c r="A1572" s="40"/>
      <c r="B1572" s="44"/>
      <c r="C1572" s="44"/>
      <c r="D1572" s="44"/>
      <c r="E1572" s="44"/>
      <c r="F1572" s="45"/>
      <c r="G1572" s="49"/>
      <c r="H1572" s="49"/>
      <c r="I1572" s="47" t="str">
        <f t="shared" si="1"/>
        <v/>
      </c>
      <c r="J1572" s="47" t="str">
        <f>IF(E1572='Hoja de Datos'!$C$7,-(G1572),"")</f>
        <v/>
      </c>
      <c r="K1572" s="48" t="str">
        <f>IF(E1572='Hoja de Datos'!$C$7,"", IF(G1572="","", -G1572))
</f>
        <v/>
      </c>
      <c r="L1572" s="44"/>
      <c r="M1572" s="40"/>
      <c r="N1572" s="40"/>
      <c r="O1572" s="40"/>
      <c r="P1572" s="40"/>
      <c r="Q1572" s="40"/>
      <c r="R1572" s="40"/>
      <c r="S1572" s="40"/>
      <c r="T1572" s="40"/>
      <c r="U1572" s="40"/>
      <c r="V1572" s="40"/>
      <c r="W1572" s="40"/>
      <c r="X1572" s="40"/>
      <c r="Y1572" s="40"/>
      <c r="Z1572" s="40"/>
      <c r="AA1572" s="40"/>
    </row>
    <row r="1573" ht="31.5" customHeight="1">
      <c r="A1573" s="40"/>
      <c r="B1573" s="44"/>
      <c r="C1573" s="44"/>
      <c r="D1573" s="44"/>
      <c r="E1573" s="44"/>
      <c r="F1573" s="45"/>
      <c r="G1573" s="49"/>
      <c r="H1573" s="49"/>
      <c r="I1573" s="47" t="str">
        <f t="shared" si="1"/>
        <v/>
      </c>
      <c r="J1573" s="47" t="str">
        <f>IF(E1573='Hoja de Datos'!$C$7,-(G1573),"")</f>
        <v/>
      </c>
      <c r="K1573" s="48" t="str">
        <f>IF(E1573='Hoja de Datos'!$C$7,"", IF(G1573="","", -G1573))
</f>
        <v/>
      </c>
      <c r="L1573" s="44"/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0"/>
      <c r="X1573" s="40"/>
      <c r="Y1573" s="40"/>
      <c r="Z1573" s="40"/>
      <c r="AA1573" s="40"/>
    </row>
    <row r="1574" ht="31.5" customHeight="1">
      <c r="A1574" s="40"/>
      <c r="B1574" s="44"/>
      <c r="C1574" s="44"/>
      <c r="D1574" s="44"/>
      <c r="E1574" s="44"/>
      <c r="F1574" s="45"/>
      <c r="G1574" s="49"/>
      <c r="H1574" s="49"/>
      <c r="I1574" s="47" t="str">
        <f t="shared" si="1"/>
        <v/>
      </c>
      <c r="J1574" s="47" t="str">
        <f>IF(E1574='Hoja de Datos'!$C$7,-(G1574),"")</f>
        <v/>
      </c>
      <c r="K1574" s="48" t="str">
        <f>IF(E1574='Hoja de Datos'!$C$7,"", IF(G1574="","", -G1574))
</f>
        <v/>
      </c>
      <c r="L1574" s="44"/>
      <c r="M1574" s="40"/>
      <c r="N1574" s="40"/>
      <c r="O1574" s="40"/>
      <c r="P1574" s="40"/>
      <c r="Q1574" s="40"/>
      <c r="R1574" s="40"/>
      <c r="S1574" s="40"/>
      <c r="T1574" s="40"/>
      <c r="U1574" s="40"/>
      <c r="V1574" s="40"/>
      <c r="W1574" s="40"/>
      <c r="X1574" s="40"/>
      <c r="Y1574" s="40"/>
      <c r="Z1574" s="40"/>
      <c r="AA1574" s="40"/>
    </row>
    <row r="1575" ht="31.5" customHeight="1">
      <c r="A1575" s="40"/>
      <c r="B1575" s="44"/>
      <c r="C1575" s="44"/>
      <c r="D1575" s="44"/>
      <c r="E1575" s="44"/>
      <c r="F1575" s="45"/>
      <c r="G1575" s="49"/>
      <c r="H1575" s="49"/>
      <c r="I1575" s="47" t="str">
        <f t="shared" si="1"/>
        <v/>
      </c>
      <c r="J1575" s="47" t="str">
        <f>IF(E1575='Hoja de Datos'!$C$7,-(G1575),"")</f>
        <v/>
      </c>
      <c r="K1575" s="48" t="str">
        <f>IF(E1575='Hoja de Datos'!$C$7,"", IF(G1575="","", -G1575))
</f>
        <v/>
      </c>
      <c r="L1575" s="44"/>
      <c r="M1575" s="40"/>
      <c r="N1575" s="40"/>
      <c r="O1575" s="40"/>
      <c r="P1575" s="40"/>
      <c r="Q1575" s="40"/>
      <c r="R1575" s="40"/>
      <c r="S1575" s="40"/>
      <c r="T1575" s="40"/>
      <c r="U1575" s="40"/>
      <c r="V1575" s="40"/>
      <c r="W1575" s="40"/>
      <c r="X1575" s="40"/>
      <c r="Y1575" s="40"/>
      <c r="Z1575" s="40"/>
      <c r="AA1575" s="40"/>
    </row>
    <row r="1576" ht="31.5" customHeight="1">
      <c r="A1576" s="40"/>
      <c r="B1576" s="44"/>
      <c r="C1576" s="44"/>
      <c r="D1576" s="44"/>
      <c r="E1576" s="44"/>
      <c r="F1576" s="45"/>
      <c r="G1576" s="49"/>
      <c r="H1576" s="49"/>
      <c r="I1576" s="47" t="str">
        <f t="shared" si="1"/>
        <v/>
      </c>
      <c r="J1576" s="47" t="str">
        <f>IF(E1576='Hoja de Datos'!$C$7,-(G1576),"")</f>
        <v/>
      </c>
      <c r="K1576" s="48" t="str">
        <f>IF(E1576='Hoja de Datos'!$C$7,"", IF(G1576="","", -G1576))
</f>
        <v/>
      </c>
      <c r="L1576" s="44"/>
      <c r="M1576" s="40"/>
      <c r="N1576" s="40"/>
      <c r="O1576" s="40"/>
      <c r="P1576" s="40"/>
      <c r="Q1576" s="40"/>
      <c r="R1576" s="40"/>
      <c r="S1576" s="40"/>
      <c r="T1576" s="40"/>
      <c r="U1576" s="40"/>
      <c r="V1576" s="40"/>
      <c r="W1576" s="40"/>
      <c r="X1576" s="40"/>
      <c r="Y1576" s="40"/>
      <c r="Z1576" s="40"/>
      <c r="AA1576" s="40"/>
    </row>
    <row r="1577" ht="31.5" customHeight="1">
      <c r="A1577" s="40"/>
      <c r="B1577" s="44"/>
      <c r="C1577" s="44"/>
      <c r="D1577" s="44"/>
      <c r="E1577" s="44"/>
      <c r="F1577" s="45"/>
      <c r="G1577" s="49"/>
      <c r="H1577" s="49"/>
      <c r="I1577" s="47" t="str">
        <f t="shared" si="1"/>
        <v/>
      </c>
      <c r="J1577" s="47" t="str">
        <f>IF(E1577='Hoja de Datos'!$C$7,-(G1577),"")</f>
        <v/>
      </c>
      <c r="K1577" s="48" t="str">
        <f>IF(E1577='Hoja de Datos'!$C$7,"", IF(G1577="","", -G1577))
</f>
        <v/>
      </c>
      <c r="L1577" s="44"/>
      <c r="M1577" s="40"/>
      <c r="N1577" s="40"/>
      <c r="O1577" s="40"/>
      <c r="P1577" s="40"/>
      <c r="Q1577" s="40"/>
      <c r="R1577" s="40"/>
      <c r="S1577" s="40"/>
      <c r="T1577" s="40"/>
      <c r="U1577" s="40"/>
      <c r="V1577" s="40"/>
      <c r="W1577" s="40"/>
      <c r="X1577" s="40"/>
      <c r="Y1577" s="40"/>
      <c r="Z1577" s="40"/>
      <c r="AA1577" s="40"/>
    </row>
    <row r="1578" ht="31.5" customHeight="1">
      <c r="A1578" s="40"/>
      <c r="B1578" s="44"/>
      <c r="C1578" s="44"/>
      <c r="D1578" s="44"/>
      <c r="E1578" s="44"/>
      <c r="F1578" s="45"/>
      <c r="G1578" s="49"/>
      <c r="H1578" s="49"/>
      <c r="I1578" s="47" t="str">
        <f t="shared" si="1"/>
        <v/>
      </c>
      <c r="J1578" s="47" t="str">
        <f>IF(E1578='Hoja de Datos'!$C$7,-(G1578),"")</f>
        <v/>
      </c>
      <c r="K1578" s="48" t="str">
        <f>IF(E1578='Hoja de Datos'!$C$7,"", IF(G1578="","", -G1578))
</f>
        <v/>
      </c>
      <c r="L1578" s="44"/>
      <c r="M1578" s="40"/>
      <c r="N1578" s="40"/>
      <c r="O1578" s="40"/>
      <c r="P1578" s="40"/>
      <c r="Q1578" s="40"/>
      <c r="R1578" s="40"/>
      <c r="S1578" s="40"/>
      <c r="T1578" s="40"/>
      <c r="U1578" s="40"/>
      <c r="V1578" s="40"/>
      <c r="W1578" s="40"/>
      <c r="X1578" s="40"/>
      <c r="Y1578" s="40"/>
      <c r="Z1578" s="40"/>
      <c r="AA1578" s="40"/>
    </row>
    <row r="1579" ht="31.5" customHeight="1">
      <c r="A1579" s="40"/>
      <c r="B1579" s="44"/>
      <c r="C1579" s="44"/>
      <c r="D1579" s="44"/>
      <c r="E1579" s="44"/>
      <c r="F1579" s="45"/>
      <c r="G1579" s="49"/>
      <c r="H1579" s="49"/>
      <c r="I1579" s="47" t="str">
        <f t="shared" si="1"/>
        <v/>
      </c>
      <c r="J1579" s="47" t="str">
        <f>IF(E1579='Hoja de Datos'!$C$7,-(G1579),"")</f>
        <v/>
      </c>
      <c r="K1579" s="48" t="str">
        <f>IF(E1579='Hoja de Datos'!$C$7,"", IF(G1579="","", -G1579))
</f>
        <v/>
      </c>
      <c r="L1579" s="44"/>
      <c r="M1579" s="40"/>
      <c r="N1579" s="40"/>
      <c r="O1579" s="40"/>
      <c r="P1579" s="40"/>
      <c r="Q1579" s="40"/>
      <c r="R1579" s="40"/>
      <c r="S1579" s="40"/>
      <c r="T1579" s="40"/>
      <c r="U1579" s="40"/>
      <c r="V1579" s="40"/>
      <c r="W1579" s="40"/>
      <c r="X1579" s="40"/>
      <c r="Y1579" s="40"/>
      <c r="Z1579" s="40"/>
      <c r="AA1579" s="40"/>
    </row>
    <row r="1580" ht="31.5" customHeight="1">
      <c r="A1580" s="40"/>
      <c r="B1580" s="44"/>
      <c r="C1580" s="44"/>
      <c r="D1580" s="44"/>
      <c r="E1580" s="44"/>
      <c r="F1580" s="45"/>
      <c r="G1580" s="49"/>
      <c r="H1580" s="49"/>
      <c r="I1580" s="47" t="str">
        <f t="shared" si="1"/>
        <v/>
      </c>
      <c r="J1580" s="47" t="str">
        <f>IF(E1580='Hoja de Datos'!$C$7,-(G1580),"")</f>
        <v/>
      </c>
      <c r="K1580" s="48" t="str">
        <f>IF(E1580='Hoja de Datos'!$C$7,"", IF(G1580="","", -G1580))
</f>
        <v/>
      </c>
      <c r="L1580" s="44"/>
      <c r="M1580" s="40"/>
      <c r="N1580" s="40"/>
      <c r="O1580" s="40"/>
      <c r="P1580" s="40"/>
      <c r="Q1580" s="40"/>
      <c r="R1580" s="40"/>
      <c r="S1580" s="40"/>
      <c r="T1580" s="40"/>
      <c r="U1580" s="40"/>
      <c r="V1580" s="40"/>
      <c r="W1580" s="40"/>
      <c r="X1580" s="40"/>
      <c r="Y1580" s="40"/>
      <c r="Z1580" s="40"/>
      <c r="AA1580" s="40"/>
    </row>
    <row r="1581" ht="31.5" customHeight="1">
      <c r="A1581" s="40"/>
      <c r="B1581" s="44"/>
      <c r="C1581" s="44"/>
      <c r="D1581" s="44"/>
      <c r="E1581" s="44"/>
      <c r="F1581" s="45"/>
      <c r="G1581" s="49"/>
      <c r="H1581" s="49"/>
      <c r="I1581" s="47" t="str">
        <f t="shared" si="1"/>
        <v/>
      </c>
      <c r="J1581" s="47" t="str">
        <f>IF(E1581='Hoja de Datos'!$C$7,-(G1581),"")</f>
        <v/>
      </c>
      <c r="K1581" s="48" t="str">
        <f>IF(E1581='Hoja de Datos'!$C$7,"", IF(G1581="","", -G1581))
</f>
        <v/>
      </c>
      <c r="L1581" s="44"/>
      <c r="M1581" s="40"/>
      <c r="N1581" s="40"/>
      <c r="O1581" s="40"/>
      <c r="P1581" s="40"/>
      <c r="Q1581" s="40"/>
      <c r="R1581" s="40"/>
      <c r="S1581" s="40"/>
      <c r="T1581" s="40"/>
      <c r="U1581" s="40"/>
      <c r="V1581" s="40"/>
      <c r="W1581" s="40"/>
      <c r="X1581" s="40"/>
      <c r="Y1581" s="40"/>
      <c r="Z1581" s="40"/>
      <c r="AA1581" s="40"/>
    </row>
    <row r="1582" ht="31.5" customHeight="1">
      <c r="A1582" s="40"/>
      <c r="B1582" s="44"/>
      <c r="C1582" s="44"/>
      <c r="D1582" s="44"/>
      <c r="E1582" s="44"/>
      <c r="F1582" s="45"/>
      <c r="G1582" s="49"/>
      <c r="H1582" s="49"/>
      <c r="I1582" s="47" t="str">
        <f t="shared" si="1"/>
        <v/>
      </c>
      <c r="J1582" s="47" t="str">
        <f>IF(E1582='Hoja de Datos'!$C$7,-(G1582),"")</f>
        <v/>
      </c>
      <c r="K1582" s="48" t="str">
        <f>IF(E1582='Hoja de Datos'!$C$7,"", IF(G1582="","", -G1582))
</f>
        <v/>
      </c>
      <c r="L1582" s="44"/>
      <c r="M1582" s="40"/>
      <c r="N1582" s="40"/>
      <c r="O1582" s="40"/>
      <c r="P1582" s="40"/>
      <c r="Q1582" s="40"/>
      <c r="R1582" s="40"/>
      <c r="S1582" s="40"/>
      <c r="T1582" s="40"/>
      <c r="U1582" s="40"/>
      <c r="V1582" s="40"/>
      <c r="W1582" s="40"/>
      <c r="X1582" s="40"/>
      <c r="Y1582" s="40"/>
      <c r="Z1582" s="40"/>
      <c r="AA1582" s="40"/>
    </row>
    <row r="1583" ht="31.5" customHeight="1">
      <c r="A1583" s="40"/>
      <c r="B1583" s="44"/>
      <c r="C1583" s="44"/>
      <c r="D1583" s="44"/>
      <c r="E1583" s="44"/>
      <c r="F1583" s="45"/>
      <c r="G1583" s="49"/>
      <c r="H1583" s="49"/>
      <c r="I1583" s="47" t="str">
        <f t="shared" si="1"/>
        <v/>
      </c>
      <c r="J1583" s="47" t="str">
        <f>IF(E1583='Hoja de Datos'!$C$7,-(G1583),"")</f>
        <v/>
      </c>
      <c r="K1583" s="48" t="str">
        <f>IF(E1583='Hoja de Datos'!$C$7,"", IF(G1583="","", -G1583))
</f>
        <v/>
      </c>
      <c r="L1583" s="44"/>
      <c r="M1583" s="40"/>
      <c r="N1583" s="40"/>
      <c r="O1583" s="40"/>
      <c r="P1583" s="40"/>
      <c r="Q1583" s="40"/>
      <c r="R1583" s="40"/>
      <c r="S1583" s="40"/>
      <c r="T1583" s="40"/>
      <c r="U1583" s="40"/>
      <c r="V1583" s="40"/>
      <c r="W1583" s="40"/>
      <c r="X1583" s="40"/>
      <c r="Y1583" s="40"/>
      <c r="Z1583" s="40"/>
      <c r="AA1583" s="40"/>
    </row>
    <row r="1584" ht="31.5" customHeight="1">
      <c r="A1584" s="40"/>
      <c r="B1584" s="44"/>
      <c r="C1584" s="44"/>
      <c r="D1584" s="44"/>
      <c r="E1584" s="44"/>
      <c r="F1584" s="45"/>
      <c r="G1584" s="49"/>
      <c r="H1584" s="49"/>
      <c r="I1584" s="47" t="str">
        <f t="shared" si="1"/>
        <v/>
      </c>
      <c r="J1584" s="47" t="str">
        <f>IF(E1584='Hoja de Datos'!$C$7,-(G1584),"")</f>
        <v/>
      </c>
      <c r="K1584" s="48" t="str">
        <f>IF(E1584='Hoja de Datos'!$C$7,"", IF(G1584="","", -G1584))
</f>
        <v/>
      </c>
      <c r="L1584" s="44"/>
      <c r="M1584" s="40"/>
      <c r="N1584" s="40"/>
      <c r="O1584" s="40"/>
      <c r="P1584" s="40"/>
      <c r="Q1584" s="40"/>
      <c r="R1584" s="40"/>
      <c r="S1584" s="40"/>
      <c r="T1584" s="40"/>
      <c r="U1584" s="40"/>
      <c r="V1584" s="40"/>
      <c r="W1584" s="40"/>
      <c r="X1584" s="40"/>
      <c r="Y1584" s="40"/>
      <c r="Z1584" s="40"/>
      <c r="AA1584" s="40"/>
    </row>
    <row r="1585" ht="31.5" customHeight="1">
      <c r="A1585" s="40"/>
      <c r="B1585" s="44"/>
      <c r="C1585" s="44"/>
      <c r="D1585" s="44"/>
      <c r="E1585" s="44"/>
      <c r="F1585" s="45"/>
      <c r="G1585" s="49"/>
      <c r="H1585" s="49"/>
      <c r="I1585" s="47" t="str">
        <f t="shared" si="1"/>
        <v/>
      </c>
      <c r="J1585" s="47" t="str">
        <f>IF(E1585='Hoja de Datos'!$C$7,-(G1585),"")</f>
        <v/>
      </c>
      <c r="K1585" s="48" t="str">
        <f>IF(E1585='Hoja de Datos'!$C$7,"", IF(G1585="","", -G1585))
</f>
        <v/>
      </c>
      <c r="L1585" s="44"/>
      <c r="M1585" s="40"/>
      <c r="N1585" s="40"/>
      <c r="O1585" s="40"/>
      <c r="P1585" s="40"/>
      <c r="Q1585" s="40"/>
      <c r="R1585" s="40"/>
      <c r="S1585" s="40"/>
      <c r="T1585" s="40"/>
      <c r="U1585" s="40"/>
      <c r="V1585" s="40"/>
      <c r="W1585" s="40"/>
      <c r="X1585" s="40"/>
      <c r="Y1585" s="40"/>
      <c r="Z1585" s="40"/>
      <c r="AA1585" s="40"/>
    </row>
    <row r="1586" ht="31.5" customHeight="1">
      <c r="A1586" s="40"/>
      <c r="B1586" s="44"/>
      <c r="C1586" s="44"/>
      <c r="D1586" s="44"/>
      <c r="E1586" s="44"/>
      <c r="F1586" s="45"/>
      <c r="G1586" s="49"/>
      <c r="H1586" s="49"/>
      <c r="I1586" s="47" t="str">
        <f t="shared" si="1"/>
        <v/>
      </c>
      <c r="J1586" s="47" t="str">
        <f>IF(E1586='Hoja de Datos'!$C$7,-(G1586),"")</f>
        <v/>
      </c>
      <c r="K1586" s="48" t="str">
        <f>IF(E1586='Hoja de Datos'!$C$7,"", IF(G1586="","", -G1586))
</f>
        <v/>
      </c>
      <c r="L1586" s="44"/>
      <c r="M1586" s="40"/>
      <c r="N1586" s="40"/>
      <c r="O1586" s="40"/>
      <c r="P1586" s="40"/>
      <c r="Q1586" s="40"/>
      <c r="R1586" s="40"/>
      <c r="S1586" s="40"/>
      <c r="T1586" s="40"/>
      <c r="U1586" s="40"/>
      <c r="V1586" s="40"/>
      <c r="W1586" s="40"/>
      <c r="X1586" s="40"/>
      <c r="Y1586" s="40"/>
      <c r="Z1586" s="40"/>
      <c r="AA1586" s="40"/>
    </row>
    <row r="1587" ht="31.5" customHeight="1">
      <c r="A1587" s="40"/>
      <c r="B1587" s="44"/>
      <c r="C1587" s="44"/>
      <c r="D1587" s="44"/>
      <c r="E1587" s="44"/>
      <c r="F1587" s="45"/>
      <c r="G1587" s="49"/>
      <c r="H1587" s="49"/>
      <c r="I1587" s="47" t="str">
        <f t="shared" si="1"/>
        <v/>
      </c>
      <c r="J1587" s="47" t="str">
        <f>IF(E1587='Hoja de Datos'!$C$7,-(G1587),"")</f>
        <v/>
      </c>
      <c r="K1587" s="48" t="str">
        <f>IF(E1587='Hoja de Datos'!$C$7,"", IF(G1587="","", -G1587))
</f>
        <v/>
      </c>
      <c r="L1587" s="44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  <c r="AA1587" s="40"/>
    </row>
    <row r="1588" ht="31.5" customHeight="1">
      <c r="A1588" s="40"/>
      <c r="B1588" s="44"/>
      <c r="C1588" s="44"/>
      <c r="D1588" s="44"/>
      <c r="E1588" s="44"/>
      <c r="F1588" s="45"/>
      <c r="G1588" s="49"/>
      <c r="H1588" s="49"/>
      <c r="I1588" s="47" t="str">
        <f t="shared" si="1"/>
        <v/>
      </c>
      <c r="J1588" s="47" t="str">
        <f>IF(E1588='Hoja de Datos'!$C$7,-(G1588),"")</f>
        <v/>
      </c>
      <c r="K1588" s="48" t="str">
        <f>IF(E1588='Hoja de Datos'!$C$7,"", IF(G1588="","", -G1588))
</f>
        <v/>
      </c>
      <c r="L1588" s="44"/>
      <c r="M1588" s="40"/>
      <c r="N1588" s="40"/>
      <c r="O1588" s="40"/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0"/>
      <c r="AA1588" s="40"/>
    </row>
    <row r="1589" ht="31.5" customHeight="1">
      <c r="A1589" s="40"/>
      <c r="B1589" s="44"/>
      <c r="C1589" s="44"/>
      <c r="D1589" s="44"/>
      <c r="E1589" s="44"/>
      <c r="F1589" s="45"/>
      <c r="G1589" s="49"/>
      <c r="H1589" s="49"/>
      <c r="I1589" s="47" t="str">
        <f t="shared" si="1"/>
        <v/>
      </c>
      <c r="J1589" s="47" t="str">
        <f>IF(E1589='Hoja de Datos'!$C$7,-(G1589),"")</f>
        <v/>
      </c>
      <c r="K1589" s="48" t="str">
        <f>IF(E1589='Hoja de Datos'!$C$7,"", IF(G1589="","", -G1589))
</f>
        <v/>
      </c>
      <c r="L1589" s="44"/>
      <c r="M1589" s="40"/>
      <c r="N1589" s="40"/>
      <c r="O1589" s="40"/>
      <c r="P1589" s="40"/>
      <c r="Q1589" s="40"/>
      <c r="R1589" s="40"/>
      <c r="S1589" s="40"/>
      <c r="T1589" s="40"/>
      <c r="U1589" s="40"/>
      <c r="V1589" s="40"/>
      <c r="W1589" s="40"/>
      <c r="X1589" s="40"/>
      <c r="Y1589" s="40"/>
      <c r="Z1589" s="40"/>
      <c r="AA1589" s="40"/>
    </row>
    <row r="1590" ht="31.5" customHeight="1">
      <c r="A1590" s="40"/>
      <c r="B1590" s="44"/>
      <c r="C1590" s="44"/>
      <c r="D1590" s="44"/>
      <c r="E1590" s="44"/>
      <c r="F1590" s="45"/>
      <c r="G1590" s="49"/>
      <c r="H1590" s="49"/>
      <c r="I1590" s="47" t="str">
        <f t="shared" si="1"/>
        <v/>
      </c>
      <c r="J1590" s="47" t="str">
        <f>IF(E1590='Hoja de Datos'!$C$7,-(G1590),"")</f>
        <v/>
      </c>
      <c r="K1590" s="48" t="str">
        <f>IF(E1590='Hoja de Datos'!$C$7,"", IF(G1590="","", -G1590))
</f>
        <v/>
      </c>
      <c r="L1590" s="44"/>
      <c r="M1590" s="40"/>
      <c r="N1590" s="40"/>
      <c r="O1590" s="40"/>
      <c r="P1590" s="40"/>
      <c r="Q1590" s="40"/>
      <c r="R1590" s="40"/>
      <c r="S1590" s="40"/>
      <c r="T1590" s="40"/>
      <c r="U1590" s="40"/>
      <c r="V1590" s="40"/>
      <c r="W1590" s="40"/>
      <c r="X1590" s="40"/>
      <c r="Y1590" s="40"/>
      <c r="Z1590" s="40"/>
      <c r="AA1590" s="40"/>
    </row>
    <row r="1591" ht="31.5" customHeight="1">
      <c r="A1591" s="40"/>
      <c r="B1591" s="44"/>
      <c r="C1591" s="44"/>
      <c r="D1591" s="44"/>
      <c r="E1591" s="44"/>
      <c r="F1591" s="45"/>
      <c r="G1591" s="49"/>
      <c r="H1591" s="49"/>
      <c r="I1591" s="47" t="str">
        <f t="shared" si="1"/>
        <v/>
      </c>
      <c r="J1591" s="47" t="str">
        <f>IF(E1591='Hoja de Datos'!$C$7,-(G1591),"")</f>
        <v/>
      </c>
      <c r="K1591" s="48" t="str">
        <f>IF(E1591='Hoja de Datos'!$C$7,"", IF(G1591="","", -G1591))
</f>
        <v/>
      </c>
      <c r="L1591" s="44"/>
      <c r="M1591" s="40"/>
      <c r="N1591" s="40"/>
      <c r="O1591" s="40"/>
      <c r="P1591" s="40"/>
      <c r="Q1591" s="40"/>
      <c r="R1591" s="40"/>
      <c r="S1591" s="40"/>
      <c r="T1591" s="40"/>
      <c r="U1591" s="40"/>
      <c r="V1591" s="40"/>
      <c r="W1591" s="40"/>
      <c r="X1591" s="40"/>
      <c r="Y1591" s="40"/>
      <c r="Z1591" s="40"/>
      <c r="AA1591" s="40"/>
    </row>
    <row r="1592" ht="31.5" customHeight="1">
      <c r="A1592" s="40"/>
      <c r="B1592" s="44"/>
      <c r="C1592" s="44"/>
      <c r="D1592" s="44"/>
      <c r="E1592" s="44"/>
      <c r="F1592" s="45"/>
      <c r="G1592" s="49"/>
      <c r="H1592" s="49"/>
      <c r="I1592" s="47" t="str">
        <f t="shared" si="1"/>
        <v/>
      </c>
      <c r="J1592" s="47" t="str">
        <f>IF(E1592='Hoja de Datos'!$C$7,-(G1592),"")</f>
        <v/>
      </c>
      <c r="K1592" s="48" t="str">
        <f>IF(E1592='Hoja de Datos'!$C$7,"", IF(G1592="","", -G1592))
</f>
        <v/>
      </c>
      <c r="L1592" s="44"/>
      <c r="M1592" s="40"/>
      <c r="N1592" s="40"/>
      <c r="O1592" s="40"/>
      <c r="P1592" s="40"/>
      <c r="Q1592" s="40"/>
      <c r="R1592" s="40"/>
      <c r="S1592" s="40"/>
      <c r="T1592" s="40"/>
      <c r="U1592" s="40"/>
      <c r="V1592" s="40"/>
      <c r="W1592" s="40"/>
      <c r="X1592" s="40"/>
      <c r="Y1592" s="40"/>
      <c r="Z1592" s="40"/>
      <c r="AA1592" s="40"/>
    </row>
    <row r="1593" ht="31.5" customHeight="1">
      <c r="A1593" s="40"/>
      <c r="B1593" s="44"/>
      <c r="C1593" s="44"/>
      <c r="D1593" s="44"/>
      <c r="E1593" s="44"/>
      <c r="F1593" s="45"/>
      <c r="G1593" s="49"/>
      <c r="H1593" s="49"/>
      <c r="I1593" s="47" t="str">
        <f t="shared" si="1"/>
        <v/>
      </c>
      <c r="J1593" s="47" t="str">
        <f>IF(E1593='Hoja de Datos'!$C$7,-(G1593),"")</f>
        <v/>
      </c>
      <c r="K1593" s="48" t="str">
        <f>IF(E1593='Hoja de Datos'!$C$7,"", IF(G1593="","", -G1593))
</f>
        <v/>
      </c>
      <c r="L1593" s="44"/>
      <c r="M1593" s="40"/>
      <c r="N1593" s="40"/>
      <c r="O1593" s="40"/>
      <c r="P1593" s="40"/>
      <c r="Q1593" s="40"/>
      <c r="R1593" s="40"/>
      <c r="S1593" s="40"/>
      <c r="T1593" s="40"/>
      <c r="U1593" s="40"/>
      <c r="V1593" s="40"/>
      <c r="W1593" s="40"/>
      <c r="X1593" s="40"/>
      <c r="Y1593" s="40"/>
      <c r="Z1593" s="40"/>
      <c r="AA1593" s="40"/>
    </row>
    <row r="1594" ht="31.5" customHeight="1">
      <c r="A1594" s="40"/>
      <c r="B1594" s="44"/>
      <c r="C1594" s="44"/>
      <c r="D1594" s="44"/>
      <c r="E1594" s="44"/>
      <c r="F1594" s="45"/>
      <c r="G1594" s="49"/>
      <c r="H1594" s="49"/>
      <c r="I1594" s="47" t="str">
        <f t="shared" si="1"/>
        <v/>
      </c>
      <c r="J1594" s="47" t="str">
        <f>IF(E1594='Hoja de Datos'!$C$7,-(G1594),"")</f>
        <v/>
      </c>
      <c r="K1594" s="48" t="str">
        <f>IF(E1594='Hoja de Datos'!$C$7,"", IF(G1594="","", -G1594))
</f>
        <v/>
      </c>
      <c r="L1594" s="44"/>
      <c r="M1594" s="40"/>
      <c r="N1594" s="40"/>
      <c r="O1594" s="40"/>
      <c r="P1594" s="40"/>
      <c r="Q1594" s="40"/>
      <c r="R1594" s="40"/>
      <c r="S1594" s="40"/>
      <c r="T1594" s="40"/>
      <c r="U1594" s="40"/>
      <c r="V1594" s="40"/>
      <c r="W1594" s="40"/>
      <c r="X1594" s="40"/>
      <c r="Y1594" s="40"/>
      <c r="Z1594" s="40"/>
      <c r="AA1594" s="40"/>
    </row>
    <row r="1595" ht="31.5" customHeight="1">
      <c r="A1595" s="40"/>
      <c r="B1595" s="44"/>
      <c r="C1595" s="44"/>
      <c r="D1595" s="44"/>
      <c r="E1595" s="44"/>
      <c r="F1595" s="45"/>
      <c r="G1595" s="49"/>
      <c r="H1595" s="49"/>
      <c r="I1595" s="47" t="str">
        <f t="shared" si="1"/>
        <v/>
      </c>
      <c r="J1595" s="47" t="str">
        <f>IF(E1595='Hoja de Datos'!$C$7,-(G1595),"")</f>
        <v/>
      </c>
      <c r="K1595" s="48" t="str">
        <f>IF(E1595='Hoja de Datos'!$C$7,"", IF(G1595="","", -G1595))
</f>
        <v/>
      </c>
      <c r="L1595" s="44"/>
      <c r="M1595" s="40"/>
      <c r="N1595" s="40"/>
      <c r="O1595" s="40"/>
      <c r="P1595" s="40"/>
      <c r="Q1595" s="40"/>
      <c r="R1595" s="40"/>
      <c r="S1595" s="40"/>
      <c r="T1595" s="40"/>
      <c r="U1595" s="40"/>
      <c r="V1595" s="40"/>
      <c r="W1595" s="40"/>
      <c r="X1595" s="40"/>
      <c r="Y1595" s="40"/>
      <c r="Z1595" s="40"/>
      <c r="AA1595" s="40"/>
    </row>
    <row r="1596" ht="31.5" customHeight="1">
      <c r="A1596" s="40"/>
      <c r="B1596" s="44"/>
      <c r="C1596" s="44"/>
      <c r="D1596" s="44"/>
      <c r="E1596" s="44"/>
      <c r="F1596" s="45"/>
      <c r="G1596" s="49"/>
      <c r="H1596" s="49"/>
      <c r="I1596" s="47" t="str">
        <f t="shared" si="1"/>
        <v/>
      </c>
      <c r="J1596" s="47" t="str">
        <f>IF(E1596='Hoja de Datos'!$C$7,-(G1596),"")</f>
        <v/>
      </c>
      <c r="K1596" s="48" t="str">
        <f>IF(E1596='Hoja de Datos'!$C$7,"", IF(G1596="","", -G1596))
</f>
        <v/>
      </c>
      <c r="L1596" s="44"/>
      <c r="M1596" s="40"/>
      <c r="N1596" s="40"/>
      <c r="O1596" s="40"/>
      <c r="P1596" s="40"/>
      <c r="Q1596" s="40"/>
      <c r="R1596" s="40"/>
      <c r="S1596" s="40"/>
      <c r="T1596" s="40"/>
      <c r="U1596" s="40"/>
      <c r="V1596" s="40"/>
      <c r="W1596" s="40"/>
      <c r="X1596" s="40"/>
      <c r="Y1596" s="40"/>
      <c r="Z1596" s="40"/>
      <c r="AA1596" s="40"/>
    </row>
    <row r="1597" ht="31.5" customHeight="1">
      <c r="A1597" s="40"/>
      <c r="B1597" s="44"/>
      <c r="C1597" s="44"/>
      <c r="D1597" s="44"/>
      <c r="E1597" s="44"/>
      <c r="F1597" s="45"/>
      <c r="G1597" s="49"/>
      <c r="H1597" s="49"/>
      <c r="I1597" s="47" t="str">
        <f t="shared" si="1"/>
        <v/>
      </c>
      <c r="J1597" s="47" t="str">
        <f>IF(E1597='Hoja de Datos'!$C$7,-(G1597),"")</f>
        <v/>
      </c>
      <c r="K1597" s="48" t="str">
        <f>IF(E1597='Hoja de Datos'!$C$7,"", IF(G1597="","", -G1597))
</f>
        <v/>
      </c>
      <c r="L1597" s="44"/>
      <c r="M1597" s="40"/>
      <c r="N1597" s="40"/>
      <c r="O1597" s="40"/>
      <c r="P1597" s="40"/>
      <c r="Q1597" s="40"/>
      <c r="R1597" s="40"/>
      <c r="S1597" s="40"/>
      <c r="T1597" s="40"/>
      <c r="U1597" s="40"/>
      <c r="V1597" s="40"/>
      <c r="W1597" s="40"/>
      <c r="X1597" s="40"/>
      <c r="Y1597" s="40"/>
      <c r="Z1597" s="40"/>
      <c r="AA1597" s="40"/>
    </row>
    <row r="1598" ht="31.5" customHeight="1">
      <c r="A1598" s="40"/>
      <c r="B1598" s="44"/>
      <c r="C1598" s="44"/>
      <c r="D1598" s="44"/>
      <c r="E1598" s="44"/>
      <c r="F1598" s="45"/>
      <c r="G1598" s="49"/>
      <c r="H1598" s="49"/>
      <c r="I1598" s="47" t="str">
        <f t="shared" si="1"/>
        <v/>
      </c>
      <c r="J1598" s="47" t="str">
        <f>IF(E1598='Hoja de Datos'!$C$7,-(G1598),"")</f>
        <v/>
      </c>
      <c r="K1598" s="48" t="str">
        <f>IF(E1598='Hoja de Datos'!$C$7,"", IF(G1598="","", -G1598))
</f>
        <v/>
      </c>
      <c r="L1598" s="44"/>
      <c r="M1598" s="40"/>
      <c r="N1598" s="40"/>
      <c r="O1598" s="40"/>
      <c r="P1598" s="40"/>
      <c r="Q1598" s="40"/>
      <c r="R1598" s="40"/>
      <c r="S1598" s="40"/>
      <c r="T1598" s="40"/>
      <c r="U1598" s="40"/>
      <c r="V1598" s="40"/>
      <c r="W1598" s="40"/>
      <c r="X1598" s="40"/>
      <c r="Y1598" s="40"/>
      <c r="Z1598" s="40"/>
      <c r="AA1598" s="40"/>
    </row>
    <row r="1599" ht="31.5" customHeight="1">
      <c r="A1599" s="40"/>
      <c r="B1599" s="44"/>
      <c r="C1599" s="44"/>
      <c r="D1599" s="44"/>
      <c r="E1599" s="44"/>
      <c r="F1599" s="45"/>
      <c r="G1599" s="49"/>
      <c r="H1599" s="49"/>
      <c r="I1599" s="47" t="str">
        <f t="shared" si="1"/>
        <v/>
      </c>
      <c r="J1599" s="47" t="str">
        <f>IF(E1599='Hoja de Datos'!$C$7,-(G1599),"")</f>
        <v/>
      </c>
      <c r="K1599" s="48" t="str">
        <f>IF(E1599='Hoja de Datos'!$C$7,"", IF(G1599="","", -G1599))
</f>
        <v/>
      </c>
      <c r="L1599" s="44"/>
      <c r="M1599" s="40"/>
      <c r="N1599" s="40"/>
      <c r="O1599" s="40"/>
      <c r="P1599" s="40"/>
      <c r="Q1599" s="40"/>
      <c r="R1599" s="40"/>
      <c r="S1599" s="40"/>
      <c r="T1599" s="40"/>
      <c r="U1599" s="40"/>
      <c r="V1599" s="40"/>
      <c r="W1599" s="40"/>
      <c r="X1599" s="40"/>
      <c r="Y1599" s="40"/>
      <c r="Z1599" s="40"/>
      <c r="AA1599" s="40"/>
    </row>
    <row r="1600" ht="31.5" customHeight="1">
      <c r="A1600" s="40"/>
      <c r="B1600" s="44"/>
      <c r="C1600" s="44"/>
      <c r="D1600" s="44"/>
      <c r="E1600" s="44"/>
      <c r="F1600" s="45"/>
      <c r="G1600" s="49"/>
      <c r="H1600" s="49"/>
      <c r="I1600" s="47" t="str">
        <f t="shared" si="1"/>
        <v/>
      </c>
      <c r="J1600" s="47" t="str">
        <f>IF(E1600='Hoja de Datos'!$C$7,-(G1600),"")</f>
        <v/>
      </c>
      <c r="K1600" s="48" t="str">
        <f>IF(E1600='Hoja de Datos'!$C$7,"", IF(G1600="","", -G1600))
</f>
        <v/>
      </c>
      <c r="L1600" s="44"/>
      <c r="M1600" s="40"/>
      <c r="N1600" s="40"/>
      <c r="O1600" s="40"/>
      <c r="P1600" s="40"/>
      <c r="Q1600" s="40"/>
      <c r="R1600" s="40"/>
      <c r="S1600" s="40"/>
      <c r="T1600" s="40"/>
      <c r="U1600" s="40"/>
      <c r="V1600" s="40"/>
      <c r="W1600" s="40"/>
      <c r="X1600" s="40"/>
      <c r="Y1600" s="40"/>
      <c r="Z1600" s="40"/>
      <c r="AA1600" s="40"/>
    </row>
    <row r="1601" ht="31.5" customHeight="1">
      <c r="A1601" s="40"/>
      <c r="B1601" s="44"/>
      <c r="C1601" s="44"/>
      <c r="D1601" s="44"/>
      <c r="E1601" s="44"/>
      <c r="F1601" s="45"/>
      <c r="G1601" s="49"/>
      <c r="H1601" s="49"/>
      <c r="I1601" s="47" t="str">
        <f t="shared" si="1"/>
        <v/>
      </c>
      <c r="J1601" s="47" t="str">
        <f>IF(E1601='Hoja de Datos'!$C$7,-(G1601),"")</f>
        <v/>
      </c>
      <c r="K1601" s="48" t="str">
        <f>IF(E1601='Hoja de Datos'!$C$7,"", IF(G1601="","", -G1601))
</f>
        <v/>
      </c>
      <c r="L1601" s="44"/>
      <c r="M1601" s="40"/>
      <c r="N1601" s="40"/>
      <c r="O1601" s="40"/>
      <c r="P1601" s="40"/>
      <c r="Q1601" s="40"/>
      <c r="R1601" s="40"/>
      <c r="S1601" s="40"/>
      <c r="T1601" s="40"/>
      <c r="U1601" s="40"/>
      <c r="V1601" s="40"/>
      <c r="W1601" s="40"/>
      <c r="X1601" s="40"/>
      <c r="Y1601" s="40"/>
      <c r="Z1601" s="40"/>
      <c r="AA1601" s="40"/>
    </row>
    <row r="1602" ht="31.5" customHeight="1">
      <c r="A1602" s="40"/>
      <c r="B1602" s="44"/>
      <c r="C1602" s="44"/>
      <c r="D1602" s="44"/>
      <c r="E1602" s="44"/>
      <c r="F1602" s="45"/>
      <c r="G1602" s="49"/>
      <c r="H1602" s="49"/>
      <c r="I1602" s="47" t="str">
        <f t="shared" si="1"/>
        <v/>
      </c>
      <c r="J1602" s="47" t="str">
        <f>IF(E1602='Hoja de Datos'!$C$7,-(G1602),"")</f>
        <v/>
      </c>
      <c r="K1602" s="48" t="str">
        <f>IF(E1602='Hoja de Datos'!$C$7,"", IF(G1602="","", -G1602))
</f>
        <v/>
      </c>
      <c r="L1602" s="44"/>
      <c r="M1602" s="40"/>
      <c r="N1602" s="40"/>
      <c r="O1602" s="40"/>
      <c r="P1602" s="40"/>
      <c r="Q1602" s="40"/>
      <c r="R1602" s="40"/>
      <c r="S1602" s="40"/>
      <c r="T1602" s="40"/>
      <c r="U1602" s="40"/>
      <c r="V1602" s="40"/>
      <c r="W1602" s="40"/>
      <c r="X1602" s="40"/>
      <c r="Y1602" s="40"/>
      <c r="Z1602" s="40"/>
      <c r="AA1602" s="40"/>
    </row>
    <row r="1603" ht="31.5" customHeight="1">
      <c r="A1603" s="40"/>
      <c r="B1603" s="44"/>
      <c r="C1603" s="44"/>
      <c r="D1603" s="44"/>
      <c r="E1603" s="44"/>
      <c r="F1603" s="45"/>
      <c r="G1603" s="49"/>
      <c r="H1603" s="49"/>
      <c r="I1603" s="47" t="str">
        <f t="shared" si="1"/>
        <v/>
      </c>
      <c r="J1603" s="47" t="str">
        <f>IF(E1603='Hoja de Datos'!$C$7,-(G1603),"")</f>
        <v/>
      </c>
      <c r="K1603" s="48" t="str">
        <f>IF(E1603='Hoja de Datos'!$C$7,"", IF(G1603="","", -G1603))
</f>
        <v/>
      </c>
      <c r="L1603" s="44"/>
      <c r="M1603" s="40"/>
      <c r="N1603" s="40"/>
      <c r="O1603" s="40"/>
      <c r="P1603" s="40"/>
      <c r="Q1603" s="40"/>
      <c r="R1603" s="40"/>
      <c r="S1603" s="40"/>
      <c r="T1603" s="40"/>
      <c r="U1603" s="40"/>
      <c r="V1603" s="40"/>
      <c r="W1603" s="40"/>
      <c r="X1603" s="40"/>
      <c r="Y1603" s="40"/>
      <c r="Z1603" s="40"/>
      <c r="AA1603" s="40"/>
    </row>
    <row r="1604" ht="31.5" customHeight="1">
      <c r="A1604" s="40"/>
      <c r="B1604" s="44"/>
      <c r="C1604" s="44"/>
      <c r="D1604" s="44"/>
      <c r="E1604" s="44"/>
      <c r="F1604" s="45"/>
      <c r="G1604" s="49"/>
      <c r="H1604" s="49"/>
      <c r="I1604" s="47" t="str">
        <f t="shared" si="1"/>
        <v/>
      </c>
      <c r="J1604" s="47" t="str">
        <f>IF(E1604='Hoja de Datos'!$C$7,-(G1604),"")</f>
        <v/>
      </c>
      <c r="K1604" s="48" t="str">
        <f>IF(E1604='Hoja de Datos'!$C$7,"", IF(G1604="","", -G1604))
</f>
        <v/>
      </c>
      <c r="L1604" s="44"/>
      <c r="M1604" s="40"/>
      <c r="N1604" s="40"/>
      <c r="O1604" s="40"/>
      <c r="P1604" s="40"/>
      <c r="Q1604" s="40"/>
      <c r="R1604" s="40"/>
      <c r="S1604" s="40"/>
      <c r="T1604" s="40"/>
      <c r="U1604" s="40"/>
      <c r="V1604" s="40"/>
      <c r="W1604" s="40"/>
      <c r="X1604" s="40"/>
      <c r="Y1604" s="40"/>
      <c r="Z1604" s="40"/>
      <c r="AA1604" s="40"/>
    </row>
    <row r="1605" ht="31.5" customHeight="1">
      <c r="A1605" s="40"/>
      <c r="B1605" s="44"/>
      <c r="C1605" s="44"/>
      <c r="D1605" s="44"/>
      <c r="E1605" s="44"/>
      <c r="F1605" s="45"/>
      <c r="G1605" s="49"/>
      <c r="H1605" s="49"/>
      <c r="I1605" s="47" t="str">
        <f t="shared" si="1"/>
        <v/>
      </c>
      <c r="J1605" s="47" t="str">
        <f>IF(E1605='Hoja de Datos'!$C$7,-(G1605),"")</f>
        <v/>
      </c>
      <c r="K1605" s="48" t="str">
        <f>IF(E1605='Hoja de Datos'!$C$7,"", IF(G1605="","", -G1605))
</f>
        <v/>
      </c>
      <c r="L1605" s="44"/>
      <c r="M1605" s="40"/>
      <c r="N1605" s="40"/>
      <c r="O1605" s="40"/>
      <c r="P1605" s="40"/>
      <c r="Q1605" s="40"/>
      <c r="R1605" s="40"/>
      <c r="S1605" s="40"/>
      <c r="T1605" s="40"/>
      <c r="U1605" s="40"/>
      <c r="V1605" s="40"/>
      <c r="W1605" s="40"/>
      <c r="X1605" s="40"/>
      <c r="Y1605" s="40"/>
      <c r="Z1605" s="40"/>
      <c r="AA1605" s="40"/>
    </row>
    <row r="1606" ht="31.5" customHeight="1">
      <c r="A1606" s="40"/>
      <c r="B1606" s="44"/>
      <c r="C1606" s="44"/>
      <c r="D1606" s="44"/>
      <c r="E1606" s="44"/>
      <c r="F1606" s="45"/>
      <c r="G1606" s="49"/>
      <c r="H1606" s="49"/>
      <c r="I1606" s="47" t="str">
        <f t="shared" si="1"/>
        <v/>
      </c>
      <c r="J1606" s="47" t="str">
        <f>IF(E1606='Hoja de Datos'!$C$7,-(G1606),"")</f>
        <v/>
      </c>
      <c r="K1606" s="48" t="str">
        <f>IF(E1606='Hoja de Datos'!$C$7,"", IF(G1606="","", -G1606))
</f>
        <v/>
      </c>
      <c r="L1606" s="44"/>
      <c r="M1606" s="40"/>
      <c r="N1606" s="40"/>
      <c r="O1606" s="40"/>
      <c r="P1606" s="40"/>
      <c r="Q1606" s="40"/>
      <c r="R1606" s="40"/>
      <c r="S1606" s="40"/>
      <c r="T1606" s="40"/>
      <c r="U1606" s="40"/>
      <c r="V1606" s="40"/>
      <c r="W1606" s="40"/>
      <c r="X1606" s="40"/>
      <c r="Y1606" s="40"/>
      <c r="Z1606" s="40"/>
      <c r="AA1606" s="40"/>
    </row>
    <row r="1607" ht="31.5" customHeight="1">
      <c r="A1607" s="40"/>
      <c r="B1607" s="44"/>
      <c r="C1607" s="44"/>
      <c r="D1607" s="44"/>
      <c r="E1607" s="44"/>
      <c r="F1607" s="45"/>
      <c r="G1607" s="49"/>
      <c r="H1607" s="49"/>
      <c r="I1607" s="47" t="str">
        <f t="shared" si="1"/>
        <v/>
      </c>
      <c r="J1607" s="47" t="str">
        <f>IF(E1607='Hoja de Datos'!$C$7,-(G1607),"")</f>
        <v/>
      </c>
      <c r="K1607" s="48" t="str">
        <f>IF(E1607='Hoja de Datos'!$C$7,"", IF(G1607="","", -G1607))
</f>
        <v/>
      </c>
      <c r="L1607" s="44"/>
      <c r="M1607" s="40"/>
      <c r="N1607" s="40"/>
      <c r="O1607" s="40"/>
      <c r="P1607" s="40"/>
      <c r="Q1607" s="40"/>
      <c r="R1607" s="40"/>
      <c r="S1607" s="40"/>
      <c r="T1607" s="40"/>
      <c r="U1607" s="40"/>
      <c r="V1607" s="40"/>
      <c r="W1607" s="40"/>
      <c r="X1607" s="40"/>
      <c r="Y1607" s="40"/>
      <c r="Z1607" s="40"/>
      <c r="AA1607" s="40"/>
    </row>
    <row r="1608" ht="31.5" customHeight="1">
      <c r="A1608" s="40"/>
      <c r="B1608" s="44"/>
      <c r="C1608" s="44"/>
      <c r="D1608" s="44"/>
      <c r="E1608" s="44"/>
      <c r="F1608" s="45"/>
      <c r="G1608" s="49"/>
      <c r="H1608" s="49"/>
      <c r="I1608" s="47" t="str">
        <f t="shared" si="1"/>
        <v/>
      </c>
      <c r="J1608" s="47" t="str">
        <f>IF(E1608='Hoja de Datos'!$C$7,-(G1608),"")</f>
        <v/>
      </c>
      <c r="K1608" s="48" t="str">
        <f>IF(E1608='Hoja de Datos'!$C$7,"", IF(G1608="","", -G1608))
</f>
        <v/>
      </c>
      <c r="L1608" s="44"/>
      <c r="M1608" s="40"/>
      <c r="N1608" s="40"/>
      <c r="O1608" s="40"/>
      <c r="P1608" s="40"/>
      <c r="Q1608" s="40"/>
      <c r="R1608" s="40"/>
      <c r="S1608" s="40"/>
      <c r="T1608" s="40"/>
      <c r="U1608" s="40"/>
      <c r="V1608" s="40"/>
      <c r="W1608" s="40"/>
      <c r="X1608" s="40"/>
      <c r="Y1608" s="40"/>
      <c r="Z1608" s="40"/>
      <c r="AA1608" s="40"/>
    </row>
    <row r="1609" ht="31.5" customHeight="1">
      <c r="A1609" s="40"/>
      <c r="B1609" s="44"/>
      <c r="C1609" s="44"/>
      <c r="D1609" s="44"/>
      <c r="E1609" s="44"/>
      <c r="F1609" s="45"/>
      <c r="G1609" s="49"/>
      <c r="H1609" s="49"/>
      <c r="I1609" s="47" t="str">
        <f t="shared" si="1"/>
        <v/>
      </c>
      <c r="J1609" s="47" t="str">
        <f>IF(E1609='Hoja de Datos'!$C$7,-(G1609),"")</f>
        <v/>
      </c>
      <c r="K1609" s="48" t="str">
        <f>IF(E1609='Hoja de Datos'!$C$7,"", IF(G1609="","", -G1609))
</f>
        <v/>
      </c>
      <c r="L1609" s="44"/>
      <c r="M1609" s="40"/>
      <c r="N1609" s="40"/>
      <c r="O1609" s="40"/>
      <c r="P1609" s="40"/>
      <c r="Q1609" s="40"/>
      <c r="R1609" s="40"/>
      <c r="S1609" s="40"/>
      <c r="T1609" s="40"/>
      <c r="U1609" s="40"/>
      <c r="V1609" s="40"/>
      <c r="W1609" s="40"/>
      <c r="X1609" s="40"/>
      <c r="Y1609" s="40"/>
      <c r="Z1609" s="40"/>
      <c r="AA1609" s="40"/>
    </row>
    <row r="1610" ht="31.5" customHeight="1">
      <c r="A1610" s="40"/>
      <c r="B1610" s="44"/>
      <c r="C1610" s="44"/>
      <c r="D1610" s="44"/>
      <c r="E1610" s="44"/>
      <c r="F1610" s="45"/>
      <c r="G1610" s="49"/>
      <c r="H1610" s="49"/>
      <c r="I1610" s="47" t="str">
        <f t="shared" si="1"/>
        <v/>
      </c>
      <c r="J1610" s="47" t="str">
        <f>IF(E1610='Hoja de Datos'!$C$7,-(G1610),"")</f>
        <v/>
      </c>
      <c r="K1610" s="48" t="str">
        <f>IF(E1610='Hoja de Datos'!$C$7,"", IF(G1610="","", -G1610))
</f>
        <v/>
      </c>
      <c r="L1610" s="44"/>
      <c r="M1610" s="40"/>
      <c r="N1610" s="40"/>
      <c r="O1610" s="40"/>
      <c r="P1610" s="40"/>
      <c r="Q1610" s="40"/>
      <c r="R1610" s="40"/>
      <c r="S1610" s="40"/>
      <c r="T1610" s="40"/>
      <c r="U1610" s="40"/>
      <c r="V1610" s="40"/>
      <c r="W1610" s="40"/>
      <c r="X1610" s="40"/>
      <c r="Y1610" s="40"/>
      <c r="Z1610" s="40"/>
      <c r="AA1610" s="40"/>
    </row>
    <row r="1611" ht="31.5" customHeight="1">
      <c r="A1611" s="40"/>
      <c r="B1611" s="44"/>
      <c r="C1611" s="44"/>
      <c r="D1611" s="44"/>
      <c r="E1611" s="44"/>
      <c r="F1611" s="45"/>
      <c r="G1611" s="49"/>
      <c r="H1611" s="49"/>
      <c r="I1611" s="47" t="str">
        <f t="shared" si="1"/>
        <v/>
      </c>
      <c r="J1611" s="47" t="str">
        <f>IF(E1611='Hoja de Datos'!$C$7,-(G1611),"")</f>
        <v/>
      </c>
      <c r="K1611" s="48" t="str">
        <f>IF(E1611='Hoja de Datos'!$C$7,"", IF(G1611="","", -G1611))
</f>
        <v/>
      </c>
      <c r="L1611" s="44"/>
      <c r="M1611" s="40"/>
      <c r="N1611" s="40"/>
      <c r="O1611" s="40"/>
      <c r="P1611" s="40"/>
      <c r="Q1611" s="40"/>
      <c r="R1611" s="40"/>
      <c r="S1611" s="40"/>
      <c r="T1611" s="40"/>
      <c r="U1611" s="40"/>
      <c r="V1611" s="40"/>
      <c r="W1611" s="40"/>
      <c r="X1611" s="40"/>
      <c r="Y1611" s="40"/>
      <c r="Z1611" s="40"/>
      <c r="AA1611" s="40"/>
    </row>
    <row r="1612" ht="31.5" customHeight="1">
      <c r="A1612" s="40"/>
      <c r="B1612" s="44"/>
      <c r="C1612" s="44"/>
      <c r="D1612" s="44"/>
      <c r="E1612" s="44"/>
      <c r="F1612" s="45"/>
      <c r="G1612" s="49"/>
      <c r="H1612" s="49"/>
      <c r="I1612" s="47" t="str">
        <f t="shared" si="1"/>
        <v/>
      </c>
      <c r="J1612" s="47" t="str">
        <f>IF(E1612='Hoja de Datos'!$C$7,-(G1612),"")</f>
        <v/>
      </c>
      <c r="K1612" s="48" t="str">
        <f>IF(E1612='Hoja de Datos'!$C$7,"", IF(G1612="","", -G1612))
</f>
        <v/>
      </c>
      <c r="L1612" s="44"/>
      <c r="M1612" s="40"/>
      <c r="N1612" s="40"/>
      <c r="O1612" s="40"/>
      <c r="P1612" s="40"/>
      <c r="Q1612" s="40"/>
      <c r="R1612" s="40"/>
      <c r="S1612" s="40"/>
      <c r="T1612" s="40"/>
      <c r="U1612" s="40"/>
      <c r="V1612" s="40"/>
      <c r="W1612" s="40"/>
      <c r="X1612" s="40"/>
      <c r="Y1612" s="40"/>
      <c r="Z1612" s="40"/>
      <c r="AA1612" s="40"/>
    </row>
    <row r="1613" ht="31.5" customHeight="1">
      <c r="A1613" s="40"/>
      <c r="B1613" s="44"/>
      <c r="C1613" s="44"/>
      <c r="D1613" s="44"/>
      <c r="E1613" s="44"/>
      <c r="F1613" s="45"/>
      <c r="G1613" s="49"/>
      <c r="H1613" s="49"/>
      <c r="I1613" s="47" t="str">
        <f t="shared" si="1"/>
        <v/>
      </c>
      <c r="J1613" s="47" t="str">
        <f>IF(E1613='Hoja de Datos'!$C$7,-(G1613),"")</f>
        <v/>
      </c>
      <c r="K1613" s="48" t="str">
        <f>IF(E1613='Hoja de Datos'!$C$7,"", IF(G1613="","", -G1613))
</f>
        <v/>
      </c>
      <c r="L1613" s="44"/>
      <c r="M1613" s="40"/>
      <c r="N1613" s="40"/>
      <c r="O1613" s="40"/>
      <c r="P1613" s="40"/>
      <c r="Q1613" s="40"/>
      <c r="R1613" s="40"/>
      <c r="S1613" s="40"/>
      <c r="T1613" s="40"/>
      <c r="U1613" s="40"/>
      <c r="V1613" s="40"/>
      <c r="W1613" s="40"/>
      <c r="X1613" s="40"/>
      <c r="Y1613" s="40"/>
      <c r="Z1613" s="40"/>
      <c r="AA1613" s="40"/>
    </row>
    <row r="1614" ht="31.5" customHeight="1">
      <c r="A1614" s="40"/>
      <c r="B1614" s="44"/>
      <c r="C1614" s="44"/>
      <c r="D1614" s="44"/>
      <c r="E1614" s="44"/>
      <c r="F1614" s="45"/>
      <c r="G1614" s="49"/>
      <c r="H1614" s="49"/>
      <c r="I1614" s="47" t="str">
        <f t="shared" si="1"/>
        <v/>
      </c>
      <c r="J1614" s="47" t="str">
        <f>IF(E1614='Hoja de Datos'!$C$7,-(G1614),"")</f>
        <v/>
      </c>
      <c r="K1614" s="48" t="str">
        <f>IF(E1614='Hoja de Datos'!$C$7,"", IF(G1614="","", -G1614))
</f>
        <v/>
      </c>
      <c r="L1614" s="44"/>
      <c r="M1614" s="40"/>
      <c r="N1614" s="40"/>
      <c r="O1614" s="40"/>
      <c r="P1614" s="40"/>
      <c r="Q1614" s="40"/>
      <c r="R1614" s="40"/>
      <c r="S1614" s="40"/>
      <c r="T1614" s="40"/>
      <c r="U1614" s="40"/>
      <c r="V1614" s="40"/>
      <c r="W1614" s="40"/>
      <c r="X1614" s="40"/>
      <c r="Y1614" s="40"/>
      <c r="Z1614" s="40"/>
      <c r="AA1614" s="40"/>
    </row>
    <row r="1615" ht="31.5" customHeight="1">
      <c r="A1615" s="40"/>
      <c r="B1615" s="44"/>
      <c r="C1615" s="44"/>
      <c r="D1615" s="44"/>
      <c r="E1615" s="44"/>
      <c r="F1615" s="45"/>
      <c r="G1615" s="49"/>
      <c r="H1615" s="49"/>
      <c r="I1615" s="47" t="str">
        <f t="shared" si="1"/>
        <v/>
      </c>
      <c r="J1615" s="47" t="str">
        <f>IF(E1615='Hoja de Datos'!$C$7,-(G1615),"")</f>
        <v/>
      </c>
      <c r="K1615" s="48" t="str">
        <f>IF(E1615='Hoja de Datos'!$C$7,"", IF(G1615="","", -G1615))
</f>
        <v/>
      </c>
      <c r="L1615" s="44"/>
      <c r="M1615" s="40"/>
      <c r="N1615" s="40"/>
      <c r="O1615" s="40"/>
      <c r="P1615" s="40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  <c r="AA1615" s="40"/>
    </row>
    <row r="1616" ht="31.5" customHeight="1">
      <c r="A1616" s="40"/>
      <c r="B1616" s="44"/>
      <c r="C1616" s="44"/>
      <c r="D1616" s="44"/>
      <c r="E1616" s="44"/>
      <c r="F1616" s="45"/>
      <c r="G1616" s="49"/>
      <c r="H1616" s="49"/>
      <c r="I1616" s="47" t="str">
        <f t="shared" si="1"/>
        <v/>
      </c>
      <c r="J1616" s="47" t="str">
        <f>IF(E1616='Hoja de Datos'!$C$7,-(G1616),"")</f>
        <v/>
      </c>
      <c r="K1616" s="48" t="str">
        <f>IF(E1616='Hoja de Datos'!$C$7,"", IF(G1616="","", -G1616))
</f>
        <v/>
      </c>
      <c r="L1616" s="44"/>
      <c r="M1616" s="40"/>
      <c r="N1616" s="40"/>
      <c r="O1616" s="40"/>
      <c r="P1616" s="40"/>
      <c r="Q1616" s="40"/>
      <c r="R1616" s="40"/>
      <c r="S1616" s="40"/>
      <c r="T1616" s="40"/>
      <c r="U1616" s="40"/>
      <c r="V1616" s="40"/>
      <c r="W1616" s="40"/>
      <c r="X1616" s="40"/>
      <c r="Y1616" s="40"/>
      <c r="Z1616" s="40"/>
      <c r="AA1616" s="40"/>
    </row>
    <row r="1617" ht="31.5" customHeight="1">
      <c r="A1617" s="40"/>
      <c r="B1617" s="44"/>
      <c r="C1617" s="44"/>
      <c r="D1617" s="44"/>
      <c r="E1617" s="44"/>
      <c r="F1617" s="45"/>
      <c r="G1617" s="49"/>
      <c r="H1617" s="49"/>
      <c r="I1617" s="47" t="str">
        <f t="shared" si="1"/>
        <v/>
      </c>
      <c r="J1617" s="47" t="str">
        <f>IF(E1617='Hoja de Datos'!$C$7,-(G1617),"")</f>
        <v/>
      </c>
      <c r="K1617" s="48" t="str">
        <f>IF(E1617='Hoja de Datos'!$C$7,"", IF(G1617="","", -G1617))
</f>
        <v/>
      </c>
      <c r="L1617" s="44"/>
      <c r="M1617" s="40"/>
      <c r="N1617" s="40"/>
      <c r="O1617" s="40"/>
      <c r="P1617" s="40"/>
      <c r="Q1617" s="40"/>
      <c r="R1617" s="40"/>
      <c r="S1617" s="40"/>
      <c r="T1617" s="40"/>
      <c r="U1617" s="40"/>
      <c r="V1617" s="40"/>
      <c r="W1617" s="40"/>
      <c r="X1617" s="40"/>
      <c r="Y1617" s="40"/>
      <c r="Z1617" s="40"/>
      <c r="AA1617" s="40"/>
    </row>
    <row r="1618" ht="31.5" customHeight="1">
      <c r="A1618" s="40"/>
      <c r="B1618" s="44"/>
      <c r="C1618" s="44"/>
      <c r="D1618" s="44"/>
      <c r="E1618" s="44"/>
      <c r="F1618" s="45"/>
      <c r="G1618" s="49"/>
      <c r="H1618" s="49"/>
      <c r="I1618" s="47" t="str">
        <f t="shared" si="1"/>
        <v/>
      </c>
      <c r="J1618" s="47" t="str">
        <f>IF(E1618='Hoja de Datos'!$C$7,-(G1618),"")</f>
        <v/>
      </c>
      <c r="K1618" s="48" t="str">
        <f>IF(E1618='Hoja de Datos'!$C$7,"", IF(G1618="","", -G1618))
</f>
        <v/>
      </c>
      <c r="L1618" s="44"/>
      <c r="M1618" s="40"/>
      <c r="N1618" s="40"/>
      <c r="O1618" s="40"/>
      <c r="P1618" s="40"/>
      <c r="Q1618" s="40"/>
      <c r="R1618" s="40"/>
      <c r="S1618" s="40"/>
      <c r="T1618" s="40"/>
      <c r="U1618" s="40"/>
      <c r="V1618" s="40"/>
      <c r="W1618" s="40"/>
      <c r="X1618" s="40"/>
      <c r="Y1618" s="40"/>
      <c r="Z1618" s="40"/>
      <c r="AA1618" s="40"/>
    </row>
    <row r="1619" ht="31.5" customHeight="1">
      <c r="A1619" s="40"/>
      <c r="B1619" s="44"/>
      <c r="C1619" s="44"/>
      <c r="D1619" s="44"/>
      <c r="E1619" s="44"/>
      <c r="F1619" s="45"/>
      <c r="G1619" s="49"/>
      <c r="H1619" s="49"/>
      <c r="I1619" s="47" t="str">
        <f t="shared" si="1"/>
        <v/>
      </c>
      <c r="J1619" s="47" t="str">
        <f>IF(E1619='Hoja de Datos'!$C$7,-(G1619),"")</f>
        <v/>
      </c>
      <c r="K1619" s="48" t="str">
        <f>IF(E1619='Hoja de Datos'!$C$7,"", IF(G1619="","", -G1619))
</f>
        <v/>
      </c>
      <c r="L1619" s="44"/>
      <c r="M1619" s="40"/>
      <c r="N1619" s="40"/>
      <c r="O1619" s="40"/>
      <c r="P1619" s="40"/>
      <c r="Q1619" s="40"/>
      <c r="R1619" s="40"/>
      <c r="S1619" s="40"/>
      <c r="T1619" s="40"/>
      <c r="U1619" s="40"/>
      <c r="V1619" s="40"/>
      <c r="W1619" s="40"/>
      <c r="X1619" s="40"/>
      <c r="Y1619" s="40"/>
      <c r="Z1619" s="40"/>
      <c r="AA1619" s="40"/>
    </row>
    <row r="1620" ht="31.5" customHeight="1">
      <c r="A1620" s="40"/>
      <c r="B1620" s="44"/>
      <c r="C1620" s="44"/>
      <c r="D1620" s="44"/>
      <c r="E1620" s="44"/>
      <c r="F1620" s="45"/>
      <c r="G1620" s="49"/>
      <c r="H1620" s="49"/>
      <c r="I1620" s="47" t="str">
        <f t="shared" si="1"/>
        <v/>
      </c>
      <c r="J1620" s="47" t="str">
        <f>IF(E1620='Hoja de Datos'!$C$7,-(G1620),"")</f>
        <v/>
      </c>
      <c r="K1620" s="48" t="str">
        <f>IF(E1620='Hoja de Datos'!$C$7,"", IF(G1620="","", -G1620))
</f>
        <v/>
      </c>
      <c r="L1620" s="44"/>
      <c r="M1620" s="40"/>
      <c r="N1620" s="40"/>
      <c r="O1620" s="40"/>
      <c r="P1620" s="40"/>
      <c r="Q1620" s="40"/>
      <c r="R1620" s="40"/>
      <c r="S1620" s="40"/>
      <c r="T1620" s="40"/>
      <c r="U1620" s="40"/>
      <c r="V1620" s="40"/>
      <c r="W1620" s="40"/>
      <c r="X1620" s="40"/>
      <c r="Y1620" s="40"/>
      <c r="Z1620" s="40"/>
      <c r="AA1620" s="40"/>
    </row>
    <row r="1621" ht="31.5" customHeight="1">
      <c r="A1621" s="40"/>
      <c r="B1621" s="44"/>
      <c r="C1621" s="44"/>
      <c r="D1621" s="44"/>
      <c r="E1621" s="44"/>
      <c r="F1621" s="45"/>
      <c r="G1621" s="49"/>
      <c r="H1621" s="49"/>
      <c r="I1621" s="47" t="str">
        <f t="shared" si="1"/>
        <v/>
      </c>
      <c r="J1621" s="47" t="str">
        <f>IF(E1621='Hoja de Datos'!$C$7,-(G1621),"")</f>
        <v/>
      </c>
      <c r="K1621" s="48" t="str">
        <f>IF(E1621='Hoja de Datos'!$C$7,"", IF(G1621="","", -G1621))
</f>
        <v/>
      </c>
      <c r="L1621" s="44"/>
      <c r="M1621" s="40"/>
      <c r="N1621" s="40"/>
      <c r="O1621" s="40"/>
      <c r="P1621" s="40"/>
      <c r="Q1621" s="40"/>
      <c r="R1621" s="40"/>
      <c r="S1621" s="40"/>
      <c r="T1621" s="40"/>
      <c r="U1621" s="40"/>
      <c r="V1621" s="40"/>
      <c r="W1621" s="40"/>
      <c r="X1621" s="40"/>
      <c r="Y1621" s="40"/>
      <c r="Z1621" s="40"/>
      <c r="AA1621" s="40"/>
    </row>
    <row r="1622" ht="31.5" customHeight="1">
      <c r="A1622" s="40"/>
      <c r="B1622" s="44"/>
      <c r="C1622" s="44"/>
      <c r="D1622" s="44"/>
      <c r="E1622" s="44"/>
      <c r="F1622" s="45"/>
      <c r="G1622" s="49"/>
      <c r="H1622" s="49"/>
      <c r="I1622" s="47" t="str">
        <f t="shared" si="1"/>
        <v/>
      </c>
      <c r="J1622" s="47" t="str">
        <f>IF(E1622='Hoja de Datos'!$C$7,-(G1622),"")</f>
        <v/>
      </c>
      <c r="K1622" s="48" t="str">
        <f>IF(E1622='Hoja de Datos'!$C$7,"", IF(G1622="","", -G1622))
</f>
        <v/>
      </c>
      <c r="L1622" s="44"/>
      <c r="M1622" s="40"/>
      <c r="N1622" s="40"/>
      <c r="O1622" s="40"/>
      <c r="P1622" s="40"/>
      <c r="Q1622" s="40"/>
      <c r="R1622" s="40"/>
      <c r="S1622" s="40"/>
      <c r="T1622" s="40"/>
      <c r="U1622" s="40"/>
      <c r="V1622" s="40"/>
      <c r="W1622" s="40"/>
      <c r="X1622" s="40"/>
      <c r="Y1622" s="40"/>
      <c r="Z1622" s="40"/>
      <c r="AA1622" s="40"/>
    </row>
    <row r="1623" ht="31.5" customHeight="1">
      <c r="A1623" s="40"/>
      <c r="B1623" s="44"/>
      <c r="C1623" s="44"/>
      <c r="D1623" s="44"/>
      <c r="E1623" s="44"/>
      <c r="F1623" s="45"/>
      <c r="G1623" s="49"/>
      <c r="H1623" s="49"/>
      <c r="I1623" s="47" t="str">
        <f t="shared" si="1"/>
        <v/>
      </c>
      <c r="J1623" s="47" t="str">
        <f>IF(E1623='Hoja de Datos'!$C$7,-(G1623),"")</f>
        <v/>
      </c>
      <c r="K1623" s="48" t="str">
        <f>IF(E1623='Hoja de Datos'!$C$7,"", IF(G1623="","", -G1623))
</f>
        <v/>
      </c>
      <c r="L1623" s="44"/>
      <c r="M1623" s="40"/>
      <c r="N1623" s="40"/>
      <c r="O1623" s="40"/>
      <c r="P1623" s="40"/>
      <c r="Q1623" s="40"/>
      <c r="R1623" s="40"/>
      <c r="S1623" s="40"/>
      <c r="T1623" s="40"/>
      <c r="U1623" s="40"/>
      <c r="V1623" s="40"/>
      <c r="W1623" s="40"/>
      <c r="X1623" s="40"/>
      <c r="Y1623" s="40"/>
      <c r="Z1623" s="40"/>
      <c r="AA1623" s="40"/>
    </row>
    <row r="1624" ht="31.5" customHeight="1">
      <c r="A1624" s="40"/>
      <c r="B1624" s="44"/>
      <c r="C1624" s="44"/>
      <c r="D1624" s="44"/>
      <c r="E1624" s="44"/>
      <c r="F1624" s="45"/>
      <c r="G1624" s="49"/>
      <c r="H1624" s="49"/>
      <c r="I1624" s="47" t="str">
        <f t="shared" si="1"/>
        <v/>
      </c>
      <c r="J1624" s="47" t="str">
        <f>IF(E1624='Hoja de Datos'!$C$7,-(G1624),"")</f>
        <v/>
      </c>
      <c r="K1624" s="48" t="str">
        <f>IF(E1624='Hoja de Datos'!$C$7,"", IF(G1624="","", -G1624))
</f>
        <v/>
      </c>
      <c r="L1624" s="44"/>
      <c r="M1624" s="40"/>
      <c r="N1624" s="40"/>
      <c r="O1624" s="40"/>
      <c r="P1624" s="40"/>
      <c r="Q1624" s="40"/>
      <c r="R1624" s="40"/>
      <c r="S1624" s="40"/>
      <c r="T1624" s="40"/>
      <c r="U1624" s="40"/>
      <c r="V1624" s="40"/>
      <c r="W1624" s="40"/>
      <c r="X1624" s="40"/>
      <c r="Y1624" s="40"/>
      <c r="Z1624" s="40"/>
      <c r="AA1624" s="40"/>
    </row>
    <row r="1625" ht="31.5" customHeight="1">
      <c r="A1625" s="40"/>
      <c r="B1625" s="44"/>
      <c r="C1625" s="44"/>
      <c r="D1625" s="44"/>
      <c r="E1625" s="44"/>
      <c r="F1625" s="45"/>
      <c r="G1625" s="49"/>
      <c r="H1625" s="49"/>
      <c r="I1625" s="47" t="str">
        <f t="shared" si="1"/>
        <v/>
      </c>
      <c r="J1625" s="47" t="str">
        <f>IF(E1625='Hoja de Datos'!$C$7,-(G1625),"")</f>
        <v/>
      </c>
      <c r="K1625" s="48" t="str">
        <f>IF(E1625='Hoja de Datos'!$C$7,"", IF(G1625="","", -G1625))
</f>
        <v/>
      </c>
      <c r="L1625" s="44"/>
      <c r="M1625" s="40"/>
      <c r="N1625" s="40"/>
      <c r="O1625" s="40"/>
      <c r="P1625" s="40"/>
      <c r="Q1625" s="40"/>
      <c r="R1625" s="40"/>
      <c r="S1625" s="40"/>
      <c r="T1625" s="40"/>
      <c r="U1625" s="40"/>
      <c r="V1625" s="40"/>
      <c r="W1625" s="40"/>
      <c r="X1625" s="40"/>
      <c r="Y1625" s="40"/>
      <c r="Z1625" s="40"/>
      <c r="AA1625" s="40"/>
    </row>
    <row r="1626" ht="31.5" customHeight="1">
      <c r="A1626" s="40"/>
      <c r="B1626" s="44"/>
      <c r="C1626" s="44"/>
      <c r="D1626" s="44"/>
      <c r="E1626" s="44"/>
      <c r="F1626" s="45"/>
      <c r="G1626" s="49"/>
      <c r="H1626" s="49"/>
      <c r="I1626" s="47" t="str">
        <f t="shared" si="1"/>
        <v/>
      </c>
      <c r="J1626" s="47" t="str">
        <f>IF(E1626='Hoja de Datos'!$C$7,-(G1626),"")</f>
        <v/>
      </c>
      <c r="K1626" s="48" t="str">
        <f>IF(E1626='Hoja de Datos'!$C$7,"", IF(G1626="","", -G1626))
</f>
        <v/>
      </c>
      <c r="L1626" s="44"/>
      <c r="M1626" s="40"/>
      <c r="N1626" s="40"/>
      <c r="O1626" s="40"/>
      <c r="P1626" s="40"/>
      <c r="Q1626" s="40"/>
      <c r="R1626" s="40"/>
      <c r="S1626" s="40"/>
      <c r="T1626" s="40"/>
      <c r="U1626" s="40"/>
      <c r="V1626" s="40"/>
      <c r="W1626" s="40"/>
      <c r="X1626" s="40"/>
      <c r="Y1626" s="40"/>
      <c r="Z1626" s="40"/>
      <c r="AA1626" s="40"/>
    </row>
    <row r="1627" ht="31.5" customHeight="1">
      <c r="A1627" s="40"/>
      <c r="B1627" s="44"/>
      <c r="C1627" s="44"/>
      <c r="D1627" s="44"/>
      <c r="E1627" s="44"/>
      <c r="F1627" s="45"/>
      <c r="G1627" s="49"/>
      <c r="H1627" s="49"/>
      <c r="I1627" s="47" t="str">
        <f t="shared" si="1"/>
        <v/>
      </c>
      <c r="J1627" s="47" t="str">
        <f>IF(E1627='Hoja de Datos'!$C$7,-(G1627),"")</f>
        <v/>
      </c>
      <c r="K1627" s="48" t="str">
        <f>IF(E1627='Hoja de Datos'!$C$7,"", IF(G1627="","", -G1627))
</f>
        <v/>
      </c>
      <c r="L1627" s="44"/>
      <c r="M1627" s="40"/>
      <c r="N1627" s="40"/>
      <c r="O1627" s="40"/>
      <c r="P1627" s="40"/>
      <c r="Q1627" s="40"/>
      <c r="R1627" s="40"/>
      <c r="S1627" s="40"/>
      <c r="T1627" s="40"/>
      <c r="U1627" s="40"/>
      <c r="V1627" s="40"/>
      <c r="W1627" s="40"/>
      <c r="X1627" s="40"/>
      <c r="Y1627" s="40"/>
      <c r="Z1627" s="40"/>
      <c r="AA1627" s="40"/>
    </row>
    <row r="1628" ht="31.5" customHeight="1">
      <c r="A1628" s="40"/>
      <c r="B1628" s="44"/>
      <c r="C1628" s="44"/>
      <c r="D1628" s="44"/>
      <c r="E1628" s="44"/>
      <c r="F1628" s="45"/>
      <c r="G1628" s="49"/>
      <c r="H1628" s="49"/>
      <c r="I1628" s="47" t="str">
        <f t="shared" si="1"/>
        <v/>
      </c>
      <c r="J1628" s="47" t="str">
        <f>IF(E1628='Hoja de Datos'!$C$7,-(G1628),"")</f>
        <v/>
      </c>
      <c r="K1628" s="48" t="str">
        <f>IF(E1628='Hoja de Datos'!$C$7,"", IF(G1628="","", -G1628))
</f>
        <v/>
      </c>
      <c r="L1628" s="44"/>
      <c r="M1628" s="40"/>
      <c r="N1628" s="40"/>
      <c r="O1628" s="40"/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0"/>
      <c r="AA1628" s="40"/>
    </row>
    <row r="1629" ht="31.5" customHeight="1">
      <c r="A1629" s="40"/>
      <c r="B1629" s="44"/>
      <c r="C1629" s="44"/>
      <c r="D1629" s="44"/>
      <c r="E1629" s="44"/>
      <c r="F1629" s="45"/>
      <c r="G1629" s="49"/>
      <c r="H1629" s="49"/>
      <c r="I1629" s="47" t="str">
        <f t="shared" si="1"/>
        <v/>
      </c>
      <c r="J1629" s="47" t="str">
        <f>IF(E1629='Hoja de Datos'!$C$7,-(G1629),"")</f>
        <v/>
      </c>
      <c r="K1629" s="48" t="str">
        <f>IF(E1629='Hoja de Datos'!$C$7,"", IF(G1629="","", -G1629))
</f>
        <v/>
      </c>
      <c r="L1629" s="44"/>
      <c r="M1629" s="40"/>
      <c r="N1629" s="40"/>
      <c r="O1629" s="40"/>
      <c r="P1629" s="40"/>
      <c r="Q1629" s="40"/>
      <c r="R1629" s="40"/>
      <c r="S1629" s="40"/>
      <c r="T1629" s="40"/>
      <c r="U1629" s="40"/>
      <c r="V1629" s="40"/>
      <c r="W1629" s="40"/>
      <c r="X1629" s="40"/>
      <c r="Y1629" s="40"/>
      <c r="Z1629" s="40"/>
      <c r="AA1629" s="40"/>
    </row>
    <row r="1630" ht="31.5" customHeight="1">
      <c r="A1630" s="40"/>
      <c r="B1630" s="44"/>
      <c r="C1630" s="44"/>
      <c r="D1630" s="44"/>
      <c r="E1630" s="44"/>
      <c r="F1630" s="45"/>
      <c r="G1630" s="49"/>
      <c r="H1630" s="49"/>
      <c r="I1630" s="47" t="str">
        <f t="shared" si="1"/>
        <v/>
      </c>
      <c r="J1630" s="47" t="str">
        <f>IF(E1630='Hoja de Datos'!$C$7,-(G1630),"")</f>
        <v/>
      </c>
      <c r="K1630" s="48" t="str">
        <f>IF(E1630='Hoja de Datos'!$C$7,"", IF(G1630="","", -G1630))
</f>
        <v/>
      </c>
      <c r="L1630" s="44"/>
      <c r="M1630" s="40"/>
      <c r="N1630" s="40"/>
      <c r="O1630" s="40"/>
      <c r="P1630" s="40"/>
      <c r="Q1630" s="40"/>
      <c r="R1630" s="40"/>
      <c r="S1630" s="40"/>
      <c r="T1630" s="40"/>
      <c r="U1630" s="40"/>
      <c r="V1630" s="40"/>
      <c r="W1630" s="40"/>
      <c r="X1630" s="40"/>
      <c r="Y1630" s="40"/>
      <c r="Z1630" s="40"/>
      <c r="AA1630" s="40"/>
    </row>
    <row r="1631" ht="31.5" customHeight="1">
      <c r="A1631" s="40"/>
      <c r="B1631" s="44"/>
      <c r="C1631" s="44"/>
      <c r="D1631" s="44"/>
      <c r="E1631" s="44"/>
      <c r="F1631" s="45"/>
      <c r="G1631" s="49"/>
      <c r="H1631" s="49"/>
      <c r="I1631" s="47" t="str">
        <f t="shared" si="1"/>
        <v/>
      </c>
      <c r="J1631" s="47" t="str">
        <f>IF(E1631='Hoja de Datos'!$C$7,-(G1631),"")</f>
        <v/>
      </c>
      <c r="K1631" s="48" t="str">
        <f>IF(E1631='Hoja de Datos'!$C$7,"", IF(G1631="","", -G1631))
</f>
        <v/>
      </c>
      <c r="L1631" s="44"/>
      <c r="M1631" s="40"/>
      <c r="N1631" s="40"/>
      <c r="O1631" s="40"/>
      <c r="P1631" s="40"/>
      <c r="Q1631" s="40"/>
      <c r="R1631" s="40"/>
      <c r="S1631" s="40"/>
      <c r="T1631" s="40"/>
      <c r="U1631" s="40"/>
      <c r="V1631" s="40"/>
      <c r="W1631" s="40"/>
      <c r="X1631" s="40"/>
      <c r="Y1631" s="40"/>
      <c r="Z1631" s="40"/>
      <c r="AA1631" s="40"/>
    </row>
    <row r="1632" ht="31.5" customHeight="1">
      <c r="A1632" s="40"/>
      <c r="B1632" s="44"/>
      <c r="C1632" s="44"/>
      <c r="D1632" s="44"/>
      <c r="E1632" s="44"/>
      <c r="F1632" s="45"/>
      <c r="G1632" s="49"/>
      <c r="H1632" s="49"/>
      <c r="I1632" s="47" t="str">
        <f t="shared" si="1"/>
        <v/>
      </c>
      <c r="J1632" s="47" t="str">
        <f>IF(E1632='Hoja de Datos'!$C$7,-(G1632),"")</f>
        <v/>
      </c>
      <c r="K1632" s="48" t="str">
        <f>IF(E1632='Hoja de Datos'!$C$7,"", IF(G1632="","", -G1632))
</f>
        <v/>
      </c>
      <c r="L1632" s="44"/>
      <c r="M1632" s="40"/>
      <c r="N1632" s="40"/>
      <c r="O1632" s="40"/>
      <c r="P1632" s="40"/>
      <c r="Q1632" s="40"/>
      <c r="R1632" s="40"/>
      <c r="S1632" s="40"/>
      <c r="T1632" s="40"/>
      <c r="U1632" s="40"/>
      <c r="V1632" s="40"/>
      <c r="W1632" s="40"/>
      <c r="X1632" s="40"/>
      <c r="Y1632" s="40"/>
      <c r="Z1632" s="40"/>
      <c r="AA1632" s="40"/>
    </row>
    <row r="1633" ht="31.5" customHeight="1">
      <c r="A1633" s="40"/>
      <c r="B1633" s="44"/>
      <c r="C1633" s="44"/>
      <c r="D1633" s="44"/>
      <c r="E1633" s="44"/>
      <c r="F1633" s="45"/>
      <c r="G1633" s="49"/>
      <c r="H1633" s="49"/>
      <c r="I1633" s="47" t="str">
        <f t="shared" si="1"/>
        <v/>
      </c>
      <c r="J1633" s="47" t="str">
        <f>IF(E1633='Hoja de Datos'!$C$7,-(G1633),"")</f>
        <v/>
      </c>
      <c r="K1633" s="48" t="str">
        <f>IF(E1633='Hoja de Datos'!$C$7,"", IF(G1633="","", -G1633))
</f>
        <v/>
      </c>
      <c r="L1633" s="44"/>
      <c r="M1633" s="40"/>
      <c r="N1633" s="40"/>
      <c r="O1633" s="40"/>
      <c r="P1633" s="40"/>
      <c r="Q1633" s="40"/>
      <c r="R1633" s="40"/>
      <c r="S1633" s="40"/>
      <c r="T1633" s="40"/>
      <c r="U1633" s="40"/>
      <c r="V1633" s="40"/>
      <c r="W1633" s="40"/>
      <c r="X1633" s="40"/>
      <c r="Y1633" s="40"/>
      <c r="Z1633" s="40"/>
      <c r="AA1633" s="40"/>
    </row>
    <row r="1634" ht="31.5" customHeight="1">
      <c r="A1634" s="40"/>
      <c r="B1634" s="44"/>
      <c r="C1634" s="44"/>
      <c r="D1634" s="44"/>
      <c r="E1634" s="44"/>
      <c r="F1634" s="45"/>
      <c r="G1634" s="49"/>
      <c r="H1634" s="49"/>
      <c r="I1634" s="47" t="str">
        <f t="shared" si="1"/>
        <v/>
      </c>
      <c r="J1634" s="47" t="str">
        <f>IF(E1634='Hoja de Datos'!$C$7,-(G1634),"")</f>
        <v/>
      </c>
      <c r="K1634" s="48" t="str">
        <f>IF(E1634='Hoja de Datos'!$C$7,"", IF(G1634="","", -G1634))
</f>
        <v/>
      </c>
      <c r="L1634" s="44"/>
      <c r="M1634" s="40"/>
      <c r="N1634" s="40"/>
      <c r="O1634" s="40"/>
      <c r="P1634" s="40"/>
      <c r="Q1634" s="40"/>
      <c r="R1634" s="40"/>
      <c r="S1634" s="40"/>
      <c r="T1634" s="40"/>
      <c r="U1634" s="40"/>
      <c r="V1634" s="40"/>
      <c r="W1634" s="40"/>
      <c r="X1634" s="40"/>
      <c r="Y1634" s="40"/>
      <c r="Z1634" s="40"/>
      <c r="AA1634" s="40"/>
    </row>
    <row r="1635" ht="31.5" customHeight="1">
      <c r="A1635" s="40"/>
      <c r="B1635" s="44"/>
      <c r="C1635" s="44"/>
      <c r="D1635" s="44"/>
      <c r="E1635" s="44"/>
      <c r="F1635" s="45"/>
      <c r="G1635" s="49"/>
      <c r="H1635" s="49"/>
      <c r="I1635" s="47" t="str">
        <f t="shared" si="1"/>
        <v/>
      </c>
      <c r="J1635" s="47" t="str">
        <f>IF(E1635='Hoja de Datos'!$C$7,-(G1635),"")</f>
        <v/>
      </c>
      <c r="K1635" s="48" t="str">
        <f>IF(E1635='Hoja de Datos'!$C$7,"", IF(G1635="","", -G1635))
</f>
        <v/>
      </c>
      <c r="L1635" s="44"/>
      <c r="M1635" s="40"/>
      <c r="N1635" s="40"/>
      <c r="O1635" s="40"/>
      <c r="P1635" s="40"/>
      <c r="Q1635" s="40"/>
      <c r="R1635" s="40"/>
      <c r="S1635" s="40"/>
      <c r="T1635" s="40"/>
      <c r="U1635" s="40"/>
      <c r="V1635" s="40"/>
      <c r="W1635" s="40"/>
      <c r="X1635" s="40"/>
      <c r="Y1635" s="40"/>
      <c r="Z1635" s="40"/>
      <c r="AA1635" s="40"/>
    </row>
    <row r="1636" ht="31.5" customHeight="1">
      <c r="A1636" s="40"/>
      <c r="B1636" s="44"/>
      <c r="C1636" s="44"/>
      <c r="D1636" s="44"/>
      <c r="E1636" s="44"/>
      <c r="F1636" s="45"/>
      <c r="G1636" s="49"/>
      <c r="H1636" s="49"/>
      <c r="I1636" s="47" t="str">
        <f t="shared" si="1"/>
        <v/>
      </c>
      <c r="J1636" s="47" t="str">
        <f>IF(E1636='Hoja de Datos'!$C$7,-(G1636),"")</f>
        <v/>
      </c>
      <c r="K1636" s="48" t="str">
        <f>IF(E1636='Hoja de Datos'!$C$7,"", IF(G1636="","", -G1636))
</f>
        <v/>
      </c>
      <c r="L1636" s="44"/>
      <c r="M1636" s="40"/>
      <c r="N1636" s="40"/>
      <c r="O1636" s="40"/>
      <c r="P1636" s="40"/>
      <c r="Q1636" s="40"/>
      <c r="R1636" s="40"/>
      <c r="S1636" s="40"/>
      <c r="T1636" s="40"/>
      <c r="U1636" s="40"/>
      <c r="V1636" s="40"/>
      <c r="W1636" s="40"/>
      <c r="X1636" s="40"/>
      <c r="Y1636" s="40"/>
      <c r="Z1636" s="40"/>
      <c r="AA1636" s="40"/>
    </row>
    <row r="1637" ht="31.5" customHeight="1">
      <c r="A1637" s="40"/>
      <c r="B1637" s="44"/>
      <c r="C1637" s="44"/>
      <c r="D1637" s="44"/>
      <c r="E1637" s="44"/>
      <c r="F1637" s="45"/>
      <c r="G1637" s="49"/>
      <c r="H1637" s="49"/>
      <c r="I1637" s="47" t="str">
        <f t="shared" si="1"/>
        <v/>
      </c>
      <c r="J1637" s="47" t="str">
        <f>IF(E1637='Hoja de Datos'!$C$7,-(G1637),"")</f>
        <v/>
      </c>
      <c r="K1637" s="48" t="str">
        <f>IF(E1637='Hoja de Datos'!$C$7,"", IF(G1637="","", -G1637))
</f>
        <v/>
      </c>
      <c r="L1637" s="44"/>
      <c r="M1637" s="40"/>
      <c r="N1637" s="40"/>
      <c r="O1637" s="40"/>
      <c r="P1637" s="40"/>
      <c r="Q1637" s="40"/>
      <c r="R1637" s="40"/>
      <c r="S1637" s="40"/>
      <c r="T1637" s="40"/>
      <c r="U1637" s="40"/>
      <c r="V1637" s="40"/>
      <c r="W1637" s="40"/>
      <c r="X1637" s="40"/>
      <c r="Y1637" s="40"/>
      <c r="Z1637" s="40"/>
      <c r="AA1637" s="40"/>
    </row>
    <row r="1638" ht="31.5" customHeight="1">
      <c r="A1638" s="40"/>
      <c r="B1638" s="44"/>
      <c r="C1638" s="44"/>
      <c r="D1638" s="44"/>
      <c r="E1638" s="44"/>
      <c r="F1638" s="45"/>
      <c r="G1638" s="49"/>
      <c r="H1638" s="49"/>
      <c r="I1638" s="47" t="str">
        <f t="shared" si="1"/>
        <v/>
      </c>
      <c r="J1638" s="47" t="str">
        <f>IF(E1638='Hoja de Datos'!$C$7,-(G1638),"")</f>
        <v/>
      </c>
      <c r="K1638" s="48" t="str">
        <f>IF(E1638='Hoja de Datos'!$C$7,"", IF(G1638="","", -G1638))
</f>
        <v/>
      </c>
      <c r="L1638" s="44"/>
      <c r="M1638" s="40"/>
      <c r="N1638" s="40"/>
      <c r="O1638" s="40"/>
      <c r="P1638" s="40"/>
      <c r="Q1638" s="40"/>
      <c r="R1638" s="40"/>
      <c r="S1638" s="40"/>
      <c r="T1638" s="40"/>
      <c r="U1638" s="40"/>
      <c r="V1638" s="40"/>
      <c r="W1638" s="40"/>
      <c r="X1638" s="40"/>
      <c r="Y1638" s="40"/>
      <c r="Z1638" s="40"/>
      <c r="AA1638" s="40"/>
    </row>
    <row r="1639" ht="31.5" customHeight="1">
      <c r="A1639" s="40"/>
      <c r="B1639" s="44"/>
      <c r="C1639" s="44"/>
      <c r="D1639" s="44"/>
      <c r="E1639" s="44"/>
      <c r="F1639" s="45"/>
      <c r="G1639" s="49"/>
      <c r="H1639" s="49"/>
      <c r="I1639" s="47" t="str">
        <f t="shared" si="1"/>
        <v/>
      </c>
      <c r="J1639" s="47" t="str">
        <f>IF(E1639='Hoja de Datos'!$C$7,-(G1639),"")</f>
        <v/>
      </c>
      <c r="K1639" s="48" t="str">
        <f>IF(E1639='Hoja de Datos'!$C$7,"", IF(G1639="","", -G1639))
</f>
        <v/>
      </c>
      <c r="L1639" s="44"/>
      <c r="M1639" s="40"/>
      <c r="N1639" s="40"/>
      <c r="O1639" s="40"/>
      <c r="P1639" s="40"/>
      <c r="Q1639" s="40"/>
      <c r="R1639" s="40"/>
      <c r="S1639" s="40"/>
      <c r="T1639" s="40"/>
      <c r="U1639" s="40"/>
      <c r="V1639" s="40"/>
      <c r="W1639" s="40"/>
      <c r="X1639" s="40"/>
      <c r="Y1639" s="40"/>
      <c r="Z1639" s="40"/>
      <c r="AA1639" s="40"/>
    </row>
    <row r="1640" ht="31.5" customHeight="1">
      <c r="A1640" s="40"/>
      <c r="B1640" s="44"/>
      <c r="C1640" s="44"/>
      <c r="D1640" s="44"/>
      <c r="E1640" s="44"/>
      <c r="F1640" s="45"/>
      <c r="G1640" s="49"/>
      <c r="H1640" s="49"/>
      <c r="I1640" s="47" t="str">
        <f t="shared" si="1"/>
        <v/>
      </c>
      <c r="J1640" s="47" t="str">
        <f>IF(E1640='Hoja de Datos'!$C$7,-(G1640),"")</f>
        <v/>
      </c>
      <c r="K1640" s="48" t="str">
        <f>IF(E1640='Hoja de Datos'!$C$7,"", IF(G1640="","", -G1640))
</f>
        <v/>
      </c>
      <c r="L1640" s="44"/>
      <c r="M1640" s="40"/>
      <c r="N1640" s="40"/>
      <c r="O1640" s="40"/>
      <c r="P1640" s="40"/>
      <c r="Q1640" s="40"/>
      <c r="R1640" s="40"/>
      <c r="S1640" s="40"/>
      <c r="T1640" s="40"/>
      <c r="U1640" s="40"/>
      <c r="V1640" s="40"/>
      <c r="W1640" s="40"/>
      <c r="X1640" s="40"/>
      <c r="Y1640" s="40"/>
      <c r="Z1640" s="40"/>
      <c r="AA1640" s="40"/>
    </row>
    <row r="1641" ht="31.5" customHeight="1">
      <c r="A1641" s="40"/>
      <c r="B1641" s="44"/>
      <c r="C1641" s="44"/>
      <c r="D1641" s="44"/>
      <c r="E1641" s="44"/>
      <c r="F1641" s="45"/>
      <c r="G1641" s="49"/>
      <c r="H1641" s="49"/>
      <c r="I1641" s="47" t="str">
        <f t="shared" si="1"/>
        <v/>
      </c>
      <c r="J1641" s="47" t="str">
        <f>IF(E1641='Hoja de Datos'!$C$7,-(G1641),"")</f>
        <v/>
      </c>
      <c r="K1641" s="48" t="str">
        <f>IF(E1641='Hoja de Datos'!$C$7,"", IF(G1641="","", -G1641))
</f>
        <v/>
      </c>
      <c r="L1641" s="44"/>
      <c r="M1641" s="40"/>
      <c r="N1641" s="40"/>
      <c r="O1641" s="40"/>
      <c r="P1641" s="40"/>
      <c r="Q1641" s="40"/>
      <c r="R1641" s="40"/>
      <c r="S1641" s="40"/>
      <c r="T1641" s="40"/>
      <c r="U1641" s="40"/>
      <c r="V1641" s="40"/>
      <c r="W1641" s="40"/>
      <c r="X1641" s="40"/>
      <c r="Y1641" s="40"/>
      <c r="Z1641" s="40"/>
      <c r="AA1641" s="40"/>
    </row>
    <row r="1642" ht="31.5" customHeight="1">
      <c r="A1642" s="40"/>
      <c r="B1642" s="44"/>
      <c r="C1642" s="44"/>
      <c r="D1642" s="44"/>
      <c r="E1642" s="44"/>
      <c r="F1642" s="45"/>
      <c r="G1642" s="49"/>
      <c r="H1642" s="49"/>
      <c r="I1642" s="47" t="str">
        <f t="shared" si="1"/>
        <v/>
      </c>
      <c r="J1642" s="47" t="str">
        <f>IF(E1642='Hoja de Datos'!$C$7,-(G1642),"")</f>
        <v/>
      </c>
      <c r="K1642" s="48" t="str">
        <f>IF(E1642='Hoja de Datos'!$C$7,"", IF(G1642="","", -G1642))
</f>
        <v/>
      </c>
      <c r="L1642" s="44"/>
      <c r="M1642" s="40"/>
      <c r="N1642" s="40"/>
      <c r="O1642" s="40"/>
      <c r="P1642" s="40"/>
      <c r="Q1642" s="40"/>
      <c r="R1642" s="40"/>
      <c r="S1642" s="40"/>
      <c r="T1642" s="40"/>
      <c r="U1642" s="40"/>
      <c r="V1642" s="40"/>
      <c r="W1642" s="40"/>
      <c r="X1642" s="40"/>
      <c r="Y1642" s="40"/>
      <c r="Z1642" s="40"/>
      <c r="AA1642" s="40"/>
    </row>
    <row r="1643" ht="31.5" customHeight="1">
      <c r="A1643" s="40"/>
      <c r="B1643" s="44"/>
      <c r="C1643" s="44"/>
      <c r="D1643" s="44"/>
      <c r="E1643" s="44"/>
      <c r="F1643" s="45"/>
      <c r="G1643" s="49"/>
      <c r="H1643" s="49"/>
      <c r="I1643" s="47" t="str">
        <f t="shared" si="1"/>
        <v/>
      </c>
      <c r="J1643" s="47" t="str">
        <f>IF(E1643='Hoja de Datos'!$C$7,-(G1643),"")</f>
        <v/>
      </c>
      <c r="K1643" s="48" t="str">
        <f>IF(E1643='Hoja de Datos'!$C$7,"", IF(G1643="","", -G1643))
</f>
        <v/>
      </c>
      <c r="L1643" s="44"/>
      <c r="M1643" s="40"/>
      <c r="N1643" s="40"/>
      <c r="O1643" s="40"/>
      <c r="P1643" s="40"/>
      <c r="Q1643" s="40"/>
      <c r="R1643" s="40"/>
      <c r="S1643" s="40"/>
      <c r="T1643" s="40"/>
      <c r="U1643" s="40"/>
      <c r="V1643" s="40"/>
      <c r="W1643" s="40"/>
      <c r="X1643" s="40"/>
      <c r="Y1643" s="40"/>
      <c r="Z1643" s="40"/>
      <c r="AA1643" s="40"/>
    </row>
    <row r="1644" ht="31.5" customHeight="1">
      <c r="A1644" s="40"/>
      <c r="B1644" s="44"/>
      <c r="C1644" s="44"/>
      <c r="D1644" s="44"/>
      <c r="E1644" s="44"/>
      <c r="F1644" s="45"/>
      <c r="G1644" s="49"/>
      <c r="H1644" s="49"/>
      <c r="I1644" s="47" t="str">
        <f t="shared" si="1"/>
        <v/>
      </c>
      <c r="J1644" s="47" t="str">
        <f>IF(E1644='Hoja de Datos'!$C$7,-(G1644),"")</f>
        <v/>
      </c>
      <c r="K1644" s="48" t="str">
        <f>IF(E1644='Hoja de Datos'!$C$7,"", IF(G1644="","", -G1644))
</f>
        <v/>
      </c>
      <c r="L1644" s="44"/>
      <c r="M1644" s="40"/>
      <c r="N1644" s="40"/>
      <c r="O1644" s="40"/>
      <c r="P1644" s="40"/>
      <c r="Q1644" s="40"/>
      <c r="R1644" s="40"/>
      <c r="S1644" s="40"/>
      <c r="T1644" s="40"/>
      <c r="U1644" s="40"/>
      <c r="V1644" s="40"/>
      <c r="W1644" s="40"/>
      <c r="X1644" s="40"/>
      <c r="Y1644" s="40"/>
      <c r="Z1644" s="40"/>
      <c r="AA1644" s="40"/>
    </row>
    <row r="1645" ht="31.5" customHeight="1">
      <c r="A1645" s="40"/>
      <c r="B1645" s="44"/>
      <c r="C1645" s="44"/>
      <c r="D1645" s="44"/>
      <c r="E1645" s="44"/>
      <c r="F1645" s="45"/>
      <c r="G1645" s="49"/>
      <c r="H1645" s="49"/>
      <c r="I1645" s="47" t="str">
        <f t="shared" si="1"/>
        <v/>
      </c>
      <c r="J1645" s="47" t="str">
        <f>IF(E1645='Hoja de Datos'!$C$7,-(G1645),"")</f>
        <v/>
      </c>
      <c r="K1645" s="48" t="str">
        <f>IF(E1645='Hoja de Datos'!$C$7,"", IF(G1645="","", -G1645))
</f>
        <v/>
      </c>
      <c r="L1645" s="44"/>
      <c r="M1645" s="40"/>
      <c r="N1645" s="40"/>
      <c r="O1645" s="40"/>
      <c r="P1645" s="40"/>
      <c r="Q1645" s="40"/>
      <c r="R1645" s="40"/>
      <c r="S1645" s="40"/>
      <c r="T1645" s="40"/>
      <c r="U1645" s="40"/>
      <c r="V1645" s="40"/>
      <c r="W1645" s="40"/>
      <c r="X1645" s="40"/>
      <c r="Y1645" s="40"/>
      <c r="Z1645" s="40"/>
      <c r="AA1645" s="40"/>
    </row>
    <row r="1646" ht="31.5" customHeight="1">
      <c r="A1646" s="40"/>
      <c r="B1646" s="44"/>
      <c r="C1646" s="44"/>
      <c r="D1646" s="44"/>
      <c r="E1646" s="44"/>
      <c r="F1646" s="45"/>
      <c r="G1646" s="49"/>
      <c r="H1646" s="49"/>
      <c r="I1646" s="47" t="str">
        <f t="shared" si="1"/>
        <v/>
      </c>
      <c r="J1646" s="47" t="str">
        <f>IF(E1646='Hoja de Datos'!$C$7,-(G1646),"")</f>
        <v/>
      </c>
      <c r="K1646" s="48" t="str">
        <f>IF(E1646='Hoja de Datos'!$C$7,"", IF(G1646="","", -G1646))
</f>
        <v/>
      </c>
      <c r="L1646" s="44"/>
      <c r="M1646" s="40"/>
      <c r="N1646" s="40"/>
      <c r="O1646" s="40"/>
      <c r="P1646" s="40"/>
      <c r="Q1646" s="40"/>
      <c r="R1646" s="40"/>
      <c r="S1646" s="40"/>
      <c r="T1646" s="40"/>
      <c r="U1646" s="40"/>
      <c r="V1646" s="40"/>
      <c r="W1646" s="40"/>
      <c r="X1646" s="40"/>
      <c r="Y1646" s="40"/>
      <c r="Z1646" s="40"/>
      <c r="AA1646" s="40"/>
    </row>
    <row r="1647" ht="31.5" customHeight="1">
      <c r="A1647" s="40"/>
      <c r="B1647" s="44"/>
      <c r="C1647" s="44"/>
      <c r="D1647" s="44"/>
      <c r="E1647" s="44"/>
      <c r="F1647" s="45"/>
      <c r="G1647" s="49"/>
      <c r="H1647" s="49"/>
      <c r="I1647" s="47" t="str">
        <f t="shared" si="1"/>
        <v/>
      </c>
      <c r="J1647" s="47" t="str">
        <f>IF(E1647='Hoja de Datos'!$C$7,-(G1647),"")</f>
        <v/>
      </c>
      <c r="K1647" s="48" t="str">
        <f>IF(E1647='Hoja de Datos'!$C$7,"", IF(G1647="","", -G1647))
</f>
        <v/>
      </c>
      <c r="L1647" s="44"/>
      <c r="M1647" s="40"/>
      <c r="N1647" s="40"/>
      <c r="O1647" s="40"/>
      <c r="P1647" s="40"/>
      <c r="Q1647" s="40"/>
      <c r="R1647" s="40"/>
      <c r="S1647" s="40"/>
      <c r="T1647" s="40"/>
      <c r="U1647" s="40"/>
      <c r="V1647" s="40"/>
      <c r="W1647" s="40"/>
      <c r="X1647" s="40"/>
      <c r="Y1647" s="40"/>
      <c r="Z1647" s="40"/>
      <c r="AA1647" s="40"/>
    </row>
    <row r="1648" ht="31.5" customHeight="1">
      <c r="A1648" s="40"/>
      <c r="B1648" s="44"/>
      <c r="C1648" s="44"/>
      <c r="D1648" s="44"/>
      <c r="E1648" s="44"/>
      <c r="F1648" s="45"/>
      <c r="G1648" s="49"/>
      <c r="H1648" s="49"/>
      <c r="I1648" s="47" t="str">
        <f t="shared" si="1"/>
        <v/>
      </c>
      <c r="J1648" s="47" t="str">
        <f>IF(E1648='Hoja de Datos'!$C$7,-(G1648),"")</f>
        <v/>
      </c>
      <c r="K1648" s="48" t="str">
        <f>IF(E1648='Hoja de Datos'!$C$7,"", IF(G1648="","", -G1648))
</f>
        <v/>
      </c>
      <c r="L1648" s="44"/>
      <c r="M1648" s="40"/>
      <c r="N1648" s="40"/>
      <c r="O1648" s="40"/>
      <c r="P1648" s="40"/>
      <c r="Q1648" s="40"/>
      <c r="R1648" s="40"/>
      <c r="S1648" s="40"/>
      <c r="T1648" s="40"/>
      <c r="U1648" s="40"/>
      <c r="V1648" s="40"/>
      <c r="W1648" s="40"/>
      <c r="X1648" s="40"/>
      <c r="Y1648" s="40"/>
      <c r="Z1648" s="40"/>
      <c r="AA1648" s="40"/>
    </row>
    <row r="1649" ht="31.5" customHeight="1">
      <c r="A1649" s="40"/>
      <c r="B1649" s="44"/>
      <c r="C1649" s="44"/>
      <c r="D1649" s="44"/>
      <c r="E1649" s="44"/>
      <c r="F1649" s="45"/>
      <c r="G1649" s="49"/>
      <c r="H1649" s="49"/>
      <c r="I1649" s="47" t="str">
        <f t="shared" si="1"/>
        <v/>
      </c>
      <c r="J1649" s="47" t="str">
        <f>IF(E1649='Hoja de Datos'!$C$7,-(G1649),"")</f>
        <v/>
      </c>
      <c r="K1649" s="48" t="str">
        <f>IF(E1649='Hoja de Datos'!$C$7,"", IF(G1649="","", -G1649))
</f>
        <v/>
      </c>
      <c r="L1649" s="44"/>
      <c r="M1649" s="40"/>
      <c r="N1649" s="40"/>
      <c r="O1649" s="40"/>
      <c r="P1649" s="40"/>
      <c r="Q1649" s="40"/>
      <c r="R1649" s="40"/>
      <c r="S1649" s="40"/>
      <c r="T1649" s="40"/>
      <c r="U1649" s="40"/>
      <c r="V1649" s="40"/>
      <c r="W1649" s="40"/>
      <c r="X1649" s="40"/>
      <c r="Y1649" s="40"/>
      <c r="Z1649" s="40"/>
      <c r="AA1649" s="40"/>
    </row>
    <row r="1650" ht="31.5" customHeight="1">
      <c r="A1650" s="40"/>
      <c r="B1650" s="44"/>
      <c r="C1650" s="44"/>
      <c r="D1650" s="44"/>
      <c r="E1650" s="44"/>
      <c r="F1650" s="45"/>
      <c r="G1650" s="49"/>
      <c r="H1650" s="49"/>
      <c r="I1650" s="47" t="str">
        <f t="shared" si="1"/>
        <v/>
      </c>
      <c r="J1650" s="47" t="str">
        <f>IF(E1650='Hoja de Datos'!$C$7,-(G1650),"")</f>
        <v/>
      </c>
      <c r="K1650" s="48" t="str">
        <f>IF(E1650='Hoja de Datos'!$C$7,"", IF(G1650="","", -G1650))
</f>
        <v/>
      </c>
      <c r="L1650" s="44"/>
      <c r="M1650" s="40"/>
      <c r="N1650" s="40"/>
      <c r="O1650" s="40"/>
      <c r="P1650" s="40"/>
      <c r="Q1650" s="40"/>
      <c r="R1650" s="40"/>
      <c r="S1650" s="40"/>
      <c r="T1650" s="40"/>
      <c r="U1650" s="40"/>
      <c r="V1650" s="40"/>
      <c r="W1650" s="40"/>
      <c r="X1650" s="40"/>
      <c r="Y1650" s="40"/>
      <c r="Z1650" s="40"/>
      <c r="AA1650" s="40"/>
    </row>
    <row r="1651" ht="31.5" customHeight="1">
      <c r="A1651" s="40"/>
      <c r="B1651" s="44"/>
      <c r="C1651" s="44"/>
      <c r="D1651" s="44"/>
      <c r="E1651" s="44"/>
      <c r="F1651" s="45"/>
      <c r="G1651" s="49"/>
      <c r="H1651" s="49"/>
      <c r="I1651" s="47" t="str">
        <f t="shared" si="1"/>
        <v/>
      </c>
      <c r="J1651" s="47" t="str">
        <f>IF(E1651='Hoja de Datos'!$C$7,-(G1651),"")</f>
        <v/>
      </c>
      <c r="K1651" s="48" t="str">
        <f>IF(E1651='Hoja de Datos'!$C$7,"", IF(G1651="","", -G1651))
</f>
        <v/>
      </c>
      <c r="L1651" s="44"/>
      <c r="M1651" s="40"/>
      <c r="N1651" s="40"/>
      <c r="O1651" s="40"/>
      <c r="P1651" s="40"/>
      <c r="Q1651" s="40"/>
      <c r="R1651" s="40"/>
      <c r="S1651" s="40"/>
      <c r="T1651" s="40"/>
      <c r="U1651" s="40"/>
      <c r="V1651" s="40"/>
      <c r="W1651" s="40"/>
      <c r="X1651" s="40"/>
      <c r="Y1651" s="40"/>
      <c r="Z1651" s="40"/>
      <c r="AA1651" s="40"/>
    </row>
    <row r="1652" ht="31.5" customHeight="1">
      <c r="A1652" s="40"/>
      <c r="B1652" s="44"/>
      <c r="C1652" s="44"/>
      <c r="D1652" s="44"/>
      <c r="E1652" s="44"/>
      <c r="F1652" s="45"/>
      <c r="G1652" s="49"/>
      <c r="H1652" s="49"/>
      <c r="I1652" s="47" t="str">
        <f t="shared" si="1"/>
        <v/>
      </c>
      <c r="J1652" s="47" t="str">
        <f>IF(E1652='Hoja de Datos'!$C$7,-(G1652),"")</f>
        <v/>
      </c>
      <c r="K1652" s="48" t="str">
        <f>IF(E1652='Hoja de Datos'!$C$7,"", IF(G1652="","", -G1652))
</f>
        <v/>
      </c>
      <c r="L1652" s="44"/>
      <c r="M1652" s="40"/>
      <c r="N1652" s="40"/>
      <c r="O1652" s="40"/>
      <c r="P1652" s="40"/>
      <c r="Q1652" s="40"/>
      <c r="R1652" s="40"/>
      <c r="S1652" s="40"/>
      <c r="T1652" s="40"/>
      <c r="U1652" s="40"/>
      <c r="V1652" s="40"/>
      <c r="W1652" s="40"/>
      <c r="X1652" s="40"/>
      <c r="Y1652" s="40"/>
      <c r="Z1652" s="40"/>
      <c r="AA1652" s="40"/>
    </row>
    <row r="1653" ht="31.5" customHeight="1">
      <c r="A1653" s="40"/>
      <c r="B1653" s="44"/>
      <c r="C1653" s="44"/>
      <c r="D1653" s="44"/>
      <c r="E1653" s="44"/>
      <c r="F1653" s="45"/>
      <c r="G1653" s="49"/>
      <c r="H1653" s="49"/>
      <c r="I1653" s="47" t="str">
        <f t="shared" si="1"/>
        <v/>
      </c>
      <c r="J1653" s="47" t="str">
        <f>IF(E1653='Hoja de Datos'!$C$7,-(G1653),"")</f>
        <v/>
      </c>
      <c r="K1653" s="48" t="str">
        <f>IF(E1653='Hoja de Datos'!$C$7,"", IF(G1653="","", -G1653))
</f>
        <v/>
      </c>
      <c r="L1653" s="44"/>
      <c r="M1653" s="40"/>
      <c r="N1653" s="40"/>
      <c r="O1653" s="40"/>
      <c r="P1653" s="40"/>
      <c r="Q1653" s="40"/>
      <c r="R1653" s="40"/>
      <c r="S1653" s="40"/>
      <c r="T1653" s="40"/>
      <c r="U1653" s="40"/>
      <c r="V1653" s="40"/>
      <c r="W1653" s="40"/>
      <c r="X1653" s="40"/>
      <c r="Y1653" s="40"/>
      <c r="Z1653" s="40"/>
      <c r="AA1653" s="40"/>
    </row>
    <row r="1654" ht="31.5" customHeight="1">
      <c r="A1654" s="40"/>
      <c r="B1654" s="44"/>
      <c r="C1654" s="44"/>
      <c r="D1654" s="44"/>
      <c r="E1654" s="44"/>
      <c r="F1654" s="45"/>
      <c r="G1654" s="49"/>
      <c r="H1654" s="49"/>
      <c r="I1654" s="47" t="str">
        <f t="shared" si="1"/>
        <v/>
      </c>
      <c r="J1654" s="47" t="str">
        <f>IF(E1654='Hoja de Datos'!$C$7,-(G1654),"")</f>
        <v/>
      </c>
      <c r="K1654" s="48" t="str">
        <f>IF(E1654='Hoja de Datos'!$C$7,"", IF(G1654="","", -G1654))
</f>
        <v/>
      </c>
      <c r="L1654" s="44"/>
      <c r="M1654" s="40"/>
      <c r="N1654" s="40"/>
      <c r="O1654" s="40"/>
      <c r="P1654" s="40"/>
      <c r="Q1654" s="40"/>
      <c r="R1654" s="40"/>
      <c r="S1654" s="40"/>
      <c r="T1654" s="40"/>
      <c r="U1654" s="40"/>
      <c r="V1654" s="40"/>
      <c r="W1654" s="40"/>
      <c r="X1654" s="40"/>
      <c r="Y1654" s="40"/>
      <c r="Z1654" s="40"/>
      <c r="AA1654" s="40"/>
    </row>
    <row r="1655" ht="31.5" customHeight="1">
      <c r="A1655" s="40"/>
      <c r="B1655" s="44"/>
      <c r="C1655" s="44"/>
      <c r="D1655" s="44"/>
      <c r="E1655" s="44"/>
      <c r="F1655" s="45"/>
      <c r="G1655" s="49"/>
      <c r="H1655" s="49"/>
      <c r="I1655" s="47" t="str">
        <f t="shared" si="1"/>
        <v/>
      </c>
      <c r="J1655" s="47" t="str">
        <f>IF(E1655='Hoja de Datos'!$C$7,-(G1655),"")</f>
        <v/>
      </c>
      <c r="K1655" s="48" t="str">
        <f>IF(E1655='Hoja de Datos'!$C$7,"", IF(G1655="","", -G1655))
</f>
        <v/>
      </c>
      <c r="L1655" s="44"/>
      <c r="M1655" s="40"/>
      <c r="N1655" s="40"/>
      <c r="O1655" s="40"/>
      <c r="P1655" s="40"/>
      <c r="Q1655" s="40"/>
      <c r="R1655" s="40"/>
      <c r="S1655" s="40"/>
      <c r="T1655" s="40"/>
      <c r="U1655" s="40"/>
      <c r="V1655" s="40"/>
      <c r="W1655" s="40"/>
      <c r="X1655" s="40"/>
      <c r="Y1655" s="40"/>
      <c r="Z1655" s="40"/>
      <c r="AA1655" s="40"/>
    </row>
    <row r="1656" ht="31.5" customHeight="1">
      <c r="A1656" s="40"/>
      <c r="B1656" s="44"/>
      <c r="C1656" s="44"/>
      <c r="D1656" s="44"/>
      <c r="E1656" s="44"/>
      <c r="F1656" s="45"/>
      <c r="G1656" s="49"/>
      <c r="H1656" s="49"/>
      <c r="I1656" s="47" t="str">
        <f t="shared" si="1"/>
        <v/>
      </c>
      <c r="J1656" s="47" t="str">
        <f>IF(E1656='Hoja de Datos'!$C$7,-(G1656),"")</f>
        <v/>
      </c>
      <c r="K1656" s="48" t="str">
        <f>IF(E1656='Hoja de Datos'!$C$7,"", IF(G1656="","", -G1656))
</f>
        <v/>
      </c>
      <c r="L1656" s="44"/>
      <c r="M1656" s="40"/>
      <c r="N1656" s="40"/>
      <c r="O1656" s="40"/>
      <c r="P1656" s="40"/>
      <c r="Q1656" s="40"/>
      <c r="R1656" s="40"/>
      <c r="S1656" s="40"/>
      <c r="T1656" s="40"/>
      <c r="U1656" s="40"/>
      <c r="V1656" s="40"/>
      <c r="W1656" s="40"/>
      <c r="X1656" s="40"/>
      <c r="Y1656" s="40"/>
      <c r="Z1656" s="40"/>
      <c r="AA1656" s="40"/>
    </row>
    <row r="1657" ht="31.5" customHeight="1">
      <c r="A1657" s="40"/>
      <c r="B1657" s="44"/>
      <c r="C1657" s="44"/>
      <c r="D1657" s="44"/>
      <c r="E1657" s="44"/>
      <c r="F1657" s="45"/>
      <c r="G1657" s="49"/>
      <c r="H1657" s="49"/>
      <c r="I1657" s="47" t="str">
        <f t="shared" si="1"/>
        <v/>
      </c>
      <c r="J1657" s="47" t="str">
        <f>IF(E1657='Hoja de Datos'!$C$7,-(G1657),"")</f>
        <v/>
      </c>
      <c r="K1657" s="48" t="str">
        <f>IF(E1657='Hoja de Datos'!$C$7,"", IF(G1657="","", -G1657))
</f>
        <v/>
      </c>
      <c r="L1657" s="44"/>
      <c r="M1657" s="40"/>
      <c r="N1657" s="40"/>
      <c r="O1657" s="40"/>
      <c r="P1657" s="40"/>
      <c r="Q1657" s="40"/>
      <c r="R1657" s="40"/>
      <c r="S1657" s="40"/>
      <c r="T1657" s="40"/>
      <c r="U1657" s="40"/>
      <c r="V1657" s="40"/>
      <c r="W1657" s="40"/>
      <c r="X1657" s="40"/>
      <c r="Y1657" s="40"/>
      <c r="Z1657" s="40"/>
      <c r="AA1657" s="40"/>
    </row>
    <row r="1658" ht="31.5" customHeight="1">
      <c r="A1658" s="40"/>
      <c r="B1658" s="44"/>
      <c r="C1658" s="44"/>
      <c r="D1658" s="44"/>
      <c r="E1658" s="44"/>
      <c r="F1658" s="45"/>
      <c r="G1658" s="49"/>
      <c r="H1658" s="49"/>
      <c r="I1658" s="47" t="str">
        <f t="shared" si="1"/>
        <v/>
      </c>
      <c r="J1658" s="47" t="str">
        <f>IF(E1658='Hoja de Datos'!$C$7,-(G1658),"")</f>
        <v/>
      </c>
      <c r="K1658" s="48" t="str">
        <f>IF(E1658='Hoja de Datos'!$C$7,"", IF(G1658="","", -G1658))
</f>
        <v/>
      </c>
      <c r="L1658" s="44"/>
      <c r="M1658" s="40"/>
      <c r="N1658" s="40"/>
      <c r="O1658" s="40"/>
      <c r="P1658" s="40"/>
      <c r="Q1658" s="40"/>
      <c r="R1658" s="40"/>
      <c r="S1658" s="40"/>
      <c r="T1658" s="40"/>
      <c r="U1658" s="40"/>
      <c r="V1658" s="40"/>
      <c r="W1658" s="40"/>
      <c r="X1658" s="40"/>
      <c r="Y1658" s="40"/>
      <c r="Z1658" s="40"/>
      <c r="AA1658" s="40"/>
    </row>
    <row r="1659" ht="31.5" customHeight="1">
      <c r="A1659" s="40"/>
      <c r="B1659" s="44"/>
      <c r="C1659" s="44"/>
      <c r="D1659" s="44"/>
      <c r="E1659" s="44"/>
      <c r="F1659" s="45"/>
      <c r="G1659" s="49"/>
      <c r="H1659" s="49"/>
      <c r="I1659" s="47" t="str">
        <f t="shared" si="1"/>
        <v/>
      </c>
      <c r="J1659" s="47" t="str">
        <f>IF(E1659='Hoja de Datos'!$C$7,-(G1659),"")</f>
        <v/>
      </c>
      <c r="K1659" s="48" t="str">
        <f>IF(E1659='Hoja de Datos'!$C$7,"", IF(G1659="","", -G1659))
</f>
        <v/>
      </c>
      <c r="L1659" s="44"/>
      <c r="M1659" s="40"/>
      <c r="N1659" s="40"/>
      <c r="O1659" s="40"/>
      <c r="P1659" s="40"/>
      <c r="Q1659" s="40"/>
      <c r="R1659" s="40"/>
      <c r="S1659" s="40"/>
      <c r="T1659" s="40"/>
      <c r="U1659" s="40"/>
      <c r="V1659" s="40"/>
      <c r="W1659" s="40"/>
      <c r="X1659" s="40"/>
      <c r="Y1659" s="40"/>
      <c r="Z1659" s="40"/>
      <c r="AA1659" s="40"/>
    </row>
    <row r="1660" ht="31.5" customHeight="1">
      <c r="A1660" s="40"/>
      <c r="B1660" s="44"/>
      <c r="C1660" s="44"/>
      <c r="D1660" s="44"/>
      <c r="E1660" s="44"/>
      <c r="F1660" s="45"/>
      <c r="G1660" s="49"/>
      <c r="H1660" s="49"/>
      <c r="I1660" s="47" t="str">
        <f t="shared" si="1"/>
        <v/>
      </c>
      <c r="J1660" s="47" t="str">
        <f>IF(E1660='Hoja de Datos'!$C$7,-(G1660),"")</f>
        <v/>
      </c>
      <c r="K1660" s="48" t="str">
        <f>IF(E1660='Hoja de Datos'!$C$7,"", IF(G1660="","", -G1660))
</f>
        <v/>
      </c>
      <c r="L1660" s="44"/>
      <c r="M1660" s="40"/>
      <c r="N1660" s="40"/>
      <c r="O1660" s="40"/>
      <c r="P1660" s="40"/>
      <c r="Q1660" s="40"/>
      <c r="R1660" s="40"/>
      <c r="S1660" s="40"/>
      <c r="T1660" s="40"/>
      <c r="U1660" s="40"/>
      <c r="V1660" s="40"/>
      <c r="W1660" s="40"/>
      <c r="X1660" s="40"/>
      <c r="Y1660" s="40"/>
      <c r="Z1660" s="40"/>
      <c r="AA1660" s="40"/>
    </row>
    <row r="1661" ht="31.5" customHeight="1">
      <c r="A1661" s="40"/>
      <c r="B1661" s="44"/>
      <c r="C1661" s="44"/>
      <c r="D1661" s="44"/>
      <c r="E1661" s="44"/>
      <c r="F1661" s="45"/>
      <c r="G1661" s="49"/>
      <c r="H1661" s="49"/>
      <c r="I1661" s="47" t="str">
        <f t="shared" si="1"/>
        <v/>
      </c>
      <c r="J1661" s="47" t="str">
        <f>IF(E1661='Hoja de Datos'!$C$7,-(G1661),"")</f>
        <v/>
      </c>
      <c r="K1661" s="48" t="str">
        <f>IF(E1661='Hoja de Datos'!$C$7,"", IF(G1661="","", -G1661))
</f>
        <v/>
      </c>
      <c r="L1661" s="44"/>
      <c r="M1661" s="40"/>
      <c r="N1661" s="40"/>
      <c r="O1661" s="40"/>
      <c r="P1661" s="40"/>
      <c r="Q1661" s="40"/>
      <c r="R1661" s="40"/>
      <c r="S1661" s="40"/>
      <c r="T1661" s="40"/>
      <c r="U1661" s="40"/>
      <c r="V1661" s="40"/>
      <c r="W1661" s="40"/>
      <c r="X1661" s="40"/>
      <c r="Y1661" s="40"/>
      <c r="Z1661" s="40"/>
      <c r="AA1661" s="40"/>
    </row>
    <row r="1662" ht="31.5" customHeight="1">
      <c r="A1662" s="40"/>
      <c r="B1662" s="44"/>
      <c r="C1662" s="44"/>
      <c r="D1662" s="44"/>
      <c r="E1662" s="44"/>
      <c r="F1662" s="45"/>
      <c r="G1662" s="49"/>
      <c r="H1662" s="49"/>
      <c r="I1662" s="47" t="str">
        <f t="shared" si="1"/>
        <v/>
      </c>
      <c r="J1662" s="47" t="str">
        <f>IF(E1662='Hoja de Datos'!$C$7,-(G1662),"")</f>
        <v/>
      </c>
      <c r="K1662" s="48" t="str">
        <f>IF(E1662='Hoja de Datos'!$C$7,"", IF(G1662="","", -G1662))
</f>
        <v/>
      </c>
      <c r="L1662" s="44"/>
      <c r="M1662" s="40"/>
      <c r="N1662" s="40"/>
      <c r="O1662" s="40"/>
      <c r="P1662" s="40"/>
      <c r="Q1662" s="40"/>
      <c r="R1662" s="40"/>
      <c r="S1662" s="40"/>
      <c r="T1662" s="40"/>
      <c r="U1662" s="40"/>
      <c r="V1662" s="40"/>
      <c r="W1662" s="40"/>
      <c r="X1662" s="40"/>
      <c r="Y1662" s="40"/>
      <c r="Z1662" s="40"/>
      <c r="AA1662" s="40"/>
    </row>
    <row r="1663" ht="31.5" customHeight="1">
      <c r="A1663" s="40"/>
      <c r="B1663" s="44"/>
      <c r="C1663" s="44"/>
      <c r="D1663" s="44"/>
      <c r="E1663" s="44"/>
      <c r="F1663" s="45"/>
      <c r="G1663" s="49"/>
      <c r="H1663" s="49"/>
      <c r="I1663" s="47" t="str">
        <f t="shared" si="1"/>
        <v/>
      </c>
      <c r="J1663" s="47" t="str">
        <f>IF(E1663='Hoja de Datos'!$C$7,-(G1663),"")</f>
        <v/>
      </c>
      <c r="K1663" s="48" t="str">
        <f>IF(E1663='Hoja de Datos'!$C$7,"", IF(G1663="","", -G1663))
</f>
        <v/>
      </c>
      <c r="L1663" s="44"/>
      <c r="M1663" s="40"/>
      <c r="N1663" s="40"/>
      <c r="O1663" s="40"/>
      <c r="P1663" s="40"/>
      <c r="Q1663" s="40"/>
      <c r="R1663" s="40"/>
      <c r="S1663" s="40"/>
      <c r="T1663" s="40"/>
      <c r="U1663" s="40"/>
      <c r="V1663" s="40"/>
      <c r="W1663" s="40"/>
      <c r="X1663" s="40"/>
      <c r="Y1663" s="40"/>
      <c r="Z1663" s="40"/>
      <c r="AA1663" s="40"/>
    </row>
    <row r="1664" ht="31.5" customHeight="1">
      <c r="A1664" s="40"/>
      <c r="B1664" s="44"/>
      <c r="C1664" s="44"/>
      <c r="D1664" s="44"/>
      <c r="E1664" s="44"/>
      <c r="F1664" s="45"/>
      <c r="G1664" s="49"/>
      <c r="H1664" s="49"/>
      <c r="I1664" s="47" t="str">
        <f t="shared" si="1"/>
        <v/>
      </c>
      <c r="J1664" s="47" t="str">
        <f>IF(E1664='Hoja de Datos'!$C$7,-(G1664),"")</f>
        <v/>
      </c>
      <c r="K1664" s="48" t="str">
        <f>IF(E1664='Hoja de Datos'!$C$7,"", IF(G1664="","", -G1664))
</f>
        <v/>
      </c>
      <c r="L1664" s="44"/>
      <c r="M1664" s="40"/>
      <c r="N1664" s="40"/>
      <c r="O1664" s="40"/>
      <c r="P1664" s="40"/>
      <c r="Q1664" s="40"/>
      <c r="R1664" s="40"/>
      <c r="S1664" s="40"/>
      <c r="T1664" s="40"/>
      <c r="U1664" s="40"/>
      <c r="V1664" s="40"/>
      <c r="W1664" s="40"/>
      <c r="X1664" s="40"/>
      <c r="Y1664" s="40"/>
      <c r="Z1664" s="40"/>
      <c r="AA1664" s="40"/>
    </row>
    <row r="1665" ht="31.5" customHeight="1">
      <c r="A1665" s="40"/>
      <c r="B1665" s="44"/>
      <c r="C1665" s="44"/>
      <c r="D1665" s="44"/>
      <c r="E1665" s="44"/>
      <c r="F1665" s="45"/>
      <c r="G1665" s="49"/>
      <c r="H1665" s="49"/>
      <c r="I1665" s="47" t="str">
        <f t="shared" si="1"/>
        <v/>
      </c>
      <c r="J1665" s="47" t="str">
        <f>IF(E1665='Hoja de Datos'!$C$7,-(G1665),"")</f>
        <v/>
      </c>
      <c r="K1665" s="48" t="str">
        <f>IF(E1665='Hoja de Datos'!$C$7,"", IF(G1665="","", -G1665))
</f>
        <v/>
      </c>
      <c r="L1665" s="44"/>
      <c r="M1665" s="40"/>
      <c r="N1665" s="40"/>
      <c r="O1665" s="40"/>
      <c r="P1665" s="40"/>
      <c r="Q1665" s="40"/>
      <c r="R1665" s="40"/>
      <c r="S1665" s="40"/>
      <c r="T1665" s="40"/>
      <c r="U1665" s="40"/>
      <c r="V1665" s="40"/>
      <c r="W1665" s="40"/>
      <c r="X1665" s="40"/>
      <c r="Y1665" s="40"/>
      <c r="Z1665" s="40"/>
      <c r="AA1665" s="40"/>
    </row>
    <row r="1666" ht="31.5" customHeight="1">
      <c r="A1666" s="40"/>
      <c r="B1666" s="44"/>
      <c r="C1666" s="44"/>
      <c r="D1666" s="44"/>
      <c r="E1666" s="44"/>
      <c r="F1666" s="45"/>
      <c r="G1666" s="49"/>
      <c r="H1666" s="49"/>
      <c r="I1666" s="47" t="str">
        <f t="shared" si="1"/>
        <v/>
      </c>
      <c r="J1666" s="47" t="str">
        <f>IF(E1666='Hoja de Datos'!$C$7,-(G1666),"")</f>
        <v/>
      </c>
      <c r="K1666" s="48" t="str">
        <f>IF(E1666='Hoja de Datos'!$C$7,"", IF(G1666="","", -G1666))
</f>
        <v/>
      </c>
      <c r="L1666" s="44"/>
      <c r="M1666" s="40"/>
      <c r="N1666" s="40"/>
      <c r="O1666" s="40"/>
      <c r="P1666" s="40"/>
      <c r="Q1666" s="40"/>
      <c r="R1666" s="40"/>
      <c r="S1666" s="40"/>
      <c r="T1666" s="40"/>
      <c r="U1666" s="40"/>
      <c r="V1666" s="40"/>
      <c r="W1666" s="40"/>
      <c r="X1666" s="40"/>
      <c r="Y1666" s="40"/>
      <c r="Z1666" s="40"/>
      <c r="AA1666" s="40"/>
    </row>
    <row r="1667" ht="31.5" customHeight="1">
      <c r="A1667" s="40"/>
      <c r="B1667" s="44"/>
      <c r="C1667" s="44"/>
      <c r="D1667" s="44"/>
      <c r="E1667" s="44"/>
      <c r="F1667" s="45"/>
      <c r="G1667" s="49"/>
      <c r="H1667" s="49"/>
      <c r="I1667" s="47" t="str">
        <f t="shared" si="1"/>
        <v/>
      </c>
      <c r="J1667" s="47" t="str">
        <f>IF(E1667='Hoja de Datos'!$C$7,-(G1667),"")</f>
        <v/>
      </c>
      <c r="K1667" s="48" t="str">
        <f>IF(E1667='Hoja de Datos'!$C$7,"", IF(G1667="","", -G1667))
</f>
        <v/>
      </c>
      <c r="L1667" s="44"/>
      <c r="M1667" s="40"/>
      <c r="N1667" s="40"/>
      <c r="O1667" s="40"/>
      <c r="P1667" s="40"/>
      <c r="Q1667" s="40"/>
      <c r="R1667" s="40"/>
      <c r="S1667" s="40"/>
      <c r="T1667" s="40"/>
      <c r="U1667" s="40"/>
      <c r="V1667" s="40"/>
      <c r="W1667" s="40"/>
      <c r="X1667" s="40"/>
      <c r="Y1667" s="40"/>
      <c r="Z1667" s="40"/>
      <c r="AA1667" s="40"/>
    </row>
    <row r="1668" ht="31.5" customHeight="1">
      <c r="A1668" s="40"/>
      <c r="B1668" s="44"/>
      <c r="C1668" s="44"/>
      <c r="D1668" s="44"/>
      <c r="E1668" s="44"/>
      <c r="F1668" s="45"/>
      <c r="G1668" s="49"/>
      <c r="H1668" s="49"/>
      <c r="I1668" s="47" t="str">
        <f t="shared" si="1"/>
        <v/>
      </c>
      <c r="J1668" s="47" t="str">
        <f>IF(E1668='Hoja de Datos'!$C$7,-(G1668),"")</f>
        <v/>
      </c>
      <c r="K1668" s="48" t="str">
        <f>IF(E1668='Hoja de Datos'!$C$7,"", IF(G1668="","", -G1668))
</f>
        <v/>
      </c>
      <c r="L1668" s="44"/>
      <c r="M1668" s="40"/>
      <c r="N1668" s="40"/>
      <c r="O1668" s="40"/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0"/>
      <c r="AA1668" s="40"/>
    </row>
    <row r="1669" ht="31.5" customHeight="1">
      <c r="A1669" s="40"/>
      <c r="B1669" s="44"/>
      <c r="C1669" s="44"/>
      <c r="D1669" s="44"/>
      <c r="E1669" s="44"/>
      <c r="F1669" s="45"/>
      <c r="G1669" s="49"/>
      <c r="H1669" s="49"/>
      <c r="I1669" s="47" t="str">
        <f t="shared" si="1"/>
        <v/>
      </c>
      <c r="J1669" s="47" t="str">
        <f>IF(E1669='Hoja de Datos'!$C$7,-(G1669),"")</f>
        <v/>
      </c>
      <c r="K1669" s="48" t="str">
        <f>IF(E1669='Hoja de Datos'!$C$7,"", IF(G1669="","", -G1669))
</f>
        <v/>
      </c>
      <c r="L1669" s="44"/>
      <c r="M1669" s="40"/>
      <c r="N1669" s="40"/>
      <c r="O1669" s="40"/>
      <c r="P1669" s="40"/>
      <c r="Q1669" s="40"/>
      <c r="R1669" s="40"/>
      <c r="S1669" s="40"/>
      <c r="T1669" s="40"/>
      <c r="U1669" s="40"/>
      <c r="V1669" s="40"/>
      <c r="W1669" s="40"/>
      <c r="X1669" s="40"/>
      <c r="Y1669" s="40"/>
      <c r="Z1669" s="40"/>
      <c r="AA1669" s="40"/>
    </row>
    <row r="1670" ht="31.5" customHeight="1">
      <c r="A1670" s="40"/>
      <c r="B1670" s="44"/>
      <c r="C1670" s="44"/>
      <c r="D1670" s="44"/>
      <c r="E1670" s="44"/>
      <c r="F1670" s="45"/>
      <c r="G1670" s="49"/>
      <c r="H1670" s="49"/>
      <c r="I1670" s="47" t="str">
        <f t="shared" si="1"/>
        <v/>
      </c>
      <c r="J1670" s="47" t="str">
        <f>IF(E1670='Hoja de Datos'!$C$7,-(G1670),"")</f>
        <v/>
      </c>
      <c r="K1670" s="48" t="str">
        <f>IF(E1670='Hoja de Datos'!$C$7,"", IF(G1670="","", -G1670))
</f>
        <v/>
      </c>
      <c r="L1670" s="44"/>
      <c r="M1670" s="40"/>
      <c r="N1670" s="40"/>
      <c r="O1670" s="40"/>
      <c r="P1670" s="40"/>
      <c r="Q1670" s="40"/>
      <c r="R1670" s="40"/>
      <c r="S1670" s="40"/>
      <c r="T1670" s="40"/>
      <c r="U1670" s="40"/>
      <c r="V1670" s="40"/>
      <c r="W1670" s="40"/>
      <c r="X1670" s="40"/>
      <c r="Y1670" s="40"/>
      <c r="Z1670" s="40"/>
      <c r="AA1670" s="40"/>
    </row>
    <row r="1671" ht="31.5" customHeight="1">
      <c r="A1671" s="40"/>
      <c r="B1671" s="44"/>
      <c r="C1671" s="44"/>
      <c r="D1671" s="44"/>
      <c r="E1671" s="44"/>
      <c r="F1671" s="45"/>
      <c r="G1671" s="49"/>
      <c r="H1671" s="49"/>
      <c r="I1671" s="47" t="str">
        <f t="shared" si="1"/>
        <v/>
      </c>
      <c r="J1671" s="47" t="str">
        <f>IF(E1671='Hoja de Datos'!$C$7,-(G1671),"")</f>
        <v/>
      </c>
      <c r="K1671" s="48" t="str">
        <f>IF(E1671='Hoja de Datos'!$C$7,"", IF(G1671="","", -G1671))
</f>
        <v/>
      </c>
      <c r="L1671" s="44"/>
      <c r="M1671" s="40"/>
      <c r="N1671" s="40"/>
      <c r="O1671" s="40"/>
      <c r="P1671" s="40"/>
      <c r="Q1671" s="40"/>
      <c r="R1671" s="40"/>
      <c r="S1671" s="40"/>
      <c r="T1671" s="40"/>
      <c r="U1671" s="40"/>
      <c r="V1671" s="40"/>
      <c r="W1671" s="40"/>
      <c r="X1671" s="40"/>
      <c r="Y1671" s="40"/>
      <c r="Z1671" s="40"/>
      <c r="AA1671" s="40"/>
    </row>
    <row r="1672" ht="31.5" customHeight="1">
      <c r="A1672" s="40"/>
      <c r="B1672" s="44"/>
      <c r="C1672" s="44"/>
      <c r="D1672" s="44"/>
      <c r="E1672" s="44"/>
      <c r="F1672" s="45"/>
      <c r="G1672" s="49"/>
      <c r="H1672" s="49"/>
      <c r="I1672" s="47" t="str">
        <f t="shared" si="1"/>
        <v/>
      </c>
      <c r="J1672" s="47" t="str">
        <f>IF(E1672='Hoja de Datos'!$C$7,-(G1672),"")</f>
        <v/>
      </c>
      <c r="K1672" s="48" t="str">
        <f>IF(E1672='Hoja de Datos'!$C$7,"", IF(G1672="","", -G1672))
</f>
        <v/>
      </c>
      <c r="L1672" s="44"/>
      <c r="M1672" s="40"/>
      <c r="N1672" s="40"/>
      <c r="O1672" s="40"/>
      <c r="P1672" s="40"/>
      <c r="Q1672" s="40"/>
      <c r="R1672" s="40"/>
      <c r="S1672" s="40"/>
      <c r="T1672" s="40"/>
      <c r="U1672" s="40"/>
      <c r="V1672" s="40"/>
      <c r="W1672" s="40"/>
      <c r="X1672" s="40"/>
      <c r="Y1672" s="40"/>
      <c r="Z1672" s="40"/>
      <c r="AA1672" s="40"/>
    </row>
    <row r="1673" ht="31.5" customHeight="1">
      <c r="A1673" s="40"/>
      <c r="B1673" s="44"/>
      <c r="C1673" s="44"/>
      <c r="D1673" s="44"/>
      <c r="E1673" s="44"/>
      <c r="F1673" s="45"/>
      <c r="G1673" s="49"/>
      <c r="H1673" s="49"/>
      <c r="I1673" s="47" t="str">
        <f t="shared" si="1"/>
        <v/>
      </c>
      <c r="J1673" s="47" t="str">
        <f>IF(E1673='Hoja de Datos'!$C$7,-(G1673),"")</f>
        <v/>
      </c>
      <c r="K1673" s="48" t="str">
        <f>IF(E1673='Hoja de Datos'!$C$7,"", IF(G1673="","", -G1673))
</f>
        <v/>
      </c>
      <c r="L1673" s="44"/>
      <c r="M1673" s="40"/>
      <c r="N1673" s="40"/>
      <c r="O1673" s="40"/>
      <c r="P1673" s="40"/>
      <c r="Q1673" s="40"/>
      <c r="R1673" s="40"/>
      <c r="S1673" s="40"/>
      <c r="T1673" s="40"/>
      <c r="U1673" s="40"/>
      <c r="V1673" s="40"/>
      <c r="W1673" s="40"/>
      <c r="X1673" s="40"/>
      <c r="Y1673" s="40"/>
      <c r="Z1673" s="40"/>
      <c r="AA1673" s="40"/>
    </row>
    <row r="1674" ht="31.5" customHeight="1">
      <c r="A1674" s="40"/>
      <c r="B1674" s="44"/>
      <c r="C1674" s="44"/>
      <c r="D1674" s="44"/>
      <c r="E1674" s="44"/>
      <c r="F1674" s="45"/>
      <c r="G1674" s="49"/>
      <c r="H1674" s="49"/>
      <c r="I1674" s="47" t="str">
        <f t="shared" si="1"/>
        <v/>
      </c>
      <c r="J1674" s="47" t="str">
        <f>IF(E1674='Hoja de Datos'!$C$7,-(G1674),"")</f>
        <v/>
      </c>
      <c r="K1674" s="48" t="str">
        <f>IF(E1674='Hoja de Datos'!$C$7,"", IF(G1674="","", -G1674))
</f>
        <v/>
      </c>
      <c r="L1674" s="44"/>
      <c r="M1674" s="40"/>
      <c r="N1674" s="40"/>
      <c r="O1674" s="40"/>
      <c r="P1674" s="40"/>
      <c r="Q1674" s="40"/>
      <c r="R1674" s="40"/>
      <c r="S1674" s="40"/>
      <c r="T1674" s="40"/>
      <c r="U1674" s="40"/>
      <c r="V1674" s="40"/>
      <c r="W1674" s="40"/>
      <c r="X1674" s="40"/>
      <c r="Y1674" s="40"/>
      <c r="Z1674" s="40"/>
      <c r="AA1674" s="40"/>
    </row>
    <row r="1675" ht="31.5" customHeight="1">
      <c r="A1675" s="40"/>
      <c r="B1675" s="44"/>
      <c r="C1675" s="44"/>
      <c r="D1675" s="44"/>
      <c r="E1675" s="44"/>
      <c r="F1675" s="45"/>
      <c r="G1675" s="49"/>
      <c r="H1675" s="49"/>
      <c r="I1675" s="47" t="str">
        <f t="shared" si="1"/>
        <v/>
      </c>
      <c r="J1675" s="47" t="str">
        <f>IF(E1675='Hoja de Datos'!$C$7,-(G1675),"")</f>
        <v/>
      </c>
      <c r="K1675" s="48" t="str">
        <f>IF(E1675='Hoja de Datos'!$C$7,"", IF(G1675="","", -G1675))
</f>
        <v/>
      </c>
      <c r="L1675" s="44"/>
      <c r="M1675" s="40"/>
      <c r="N1675" s="40"/>
      <c r="O1675" s="40"/>
      <c r="P1675" s="40"/>
      <c r="Q1675" s="40"/>
      <c r="R1675" s="40"/>
      <c r="S1675" s="40"/>
      <c r="T1675" s="40"/>
      <c r="U1675" s="40"/>
      <c r="V1675" s="40"/>
      <c r="W1675" s="40"/>
      <c r="X1675" s="40"/>
      <c r="Y1675" s="40"/>
      <c r="Z1675" s="40"/>
      <c r="AA1675" s="40"/>
    </row>
    <row r="1676" ht="31.5" customHeight="1">
      <c r="A1676" s="40"/>
      <c r="B1676" s="44"/>
      <c r="C1676" s="44"/>
      <c r="D1676" s="44"/>
      <c r="E1676" s="44"/>
      <c r="F1676" s="45"/>
      <c r="G1676" s="49"/>
      <c r="H1676" s="49"/>
      <c r="I1676" s="47" t="str">
        <f t="shared" si="1"/>
        <v/>
      </c>
      <c r="J1676" s="47" t="str">
        <f>IF(E1676='Hoja de Datos'!$C$7,-(G1676),"")</f>
        <v/>
      </c>
      <c r="K1676" s="48" t="str">
        <f>IF(E1676='Hoja de Datos'!$C$7,"", IF(G1676="","", -G1676))
</f>
        <v/>
      </c>
      <c r="L1676" s="44"/>
      <c r="M1676" s="40"/>
      <c r="N1676" s="40"/>
      <c r="O1676" s="40"/>
      <c r="P1676" s="40"/>
      <c r="Q1676" s="40"/>
      <c r="R1676" s="40"/>
      <c r="S1676" s="40"/>
      <c r="T1676" s="40"/>
      <c r="U1676" s="40"/>
      <c r="V1676" s="40"/>
      <c r="W1676" s="40"/>
      <c r="X1676" s="40"/>
      <c r="Y1676" s="40"/>
      <c r="Z1676" s="40"/>
      <c r="AA1676" s="40"/>
    </row>
    <row r="1677" ht="31.5" customHeight="1">
      <c r="A1677" s="40"/>
      <c r="B1677" s="44"/>
      <c r="C1677" s="44"/>
      <c r="D1677" s="44"/>
      <c r="E1677" s="44"/>
      <c r="F1677" s="45"/>
      <c r="G1677" s="49"/>
      <c r="H1677" s="49"/>
      <c r="I1677" s="47" t="str">
        <f t="shared" si="1"/>
        <v/>
      </c>
      <c r="J1677" s="47" t="str">
        <f>IF(E1677='Hoja de Datos'!$C$7,-(G1677),"")</f>
        <v/>
      </c>
      <c r="K1677" s="48" t="str">
        <f>IF(E1677='Hoja de Datos'!$C$7,"", IF(G1677="","", -G1677))
</f>
        <v/>
      </c>
      <c r="L1677" s="44"/>
      <c r="M1677" s="40"/>
      <c r="N1677" s="40"/>
      <c r="O1677" s="40"/>
      <c r="P1677" s="40"/>
      <c r="Q1677" s="40"/>
      <c r="R1677" s="40"/>
      <c r="S1677" s="40"/>
      <c r="T1677" s="40"/>
      <c r="U1677" s="40"/>
      <c r="V1677" s="40"/>
      <c r="W1677" s="40"/>
      <c r="X1677" s="40"/>
      <c r="Y1677" s="40"/>
      <c r="Z1677" s="40"/>
      <c r="AA1677" s="40"/>
    </row>
    <row r="1678" ht="31.5" customHeight="1">
      <c r="A1678" s="40"/>
      <c r="B1678" s="44"/>
      <c r="C1678" s="44"/>
      <c r="D1678" s="44"/>
      <c r="E1678" s="44"/>
      <c r="F1678" s="45"/>
      <c r="G1678" s="49"/>
      <c r="H1678" s="49"/>
      <c r="I1678" s="47" t="str">
        <f t="shared" si="1"/>
        <v/>
      </c>
      <c r="J1678" s="47" t="str">
        <f>IF(E1678='Hoja de Datos'!$C$7,-(G1678),"")</f>
        <v/>
      </c>
      <c r="K1678" s="48" t="str">
        <f>IF(E1678='Hoja de Datos'!$C$7,"", IF(G1678="","", -G1678))
</f>
        <v/>
      </c>
      <c r="L1678" s="44"/>
      <c r="M1678" s="40"/>
      <c r="N1678" s="40"/>
      <c r="O1678" s="40"/>
      <c r="P1678" s="40"/>
      <c r="Q1678" s="40"/>
      <c r="R1678" s="40"/>
      <c r="S1678" s="40"/>
      <c r="T1678" s="40"/>
      <c r="U1678" s="40"/>
      <c r="V1678" s="40"/>
      <c r="W1678" s="40"/>
      <c r="X1678" s="40"/>
      <c r="Y1678" s="40"/>
      <c r="Z1678" s="40"/>
      <c r="AA1678" s="40"/>
    </row>
    <row r="1679" ht="31.5" customHeight="1">
      <c r="A1679" s="40"/>
      <c r="B1679" s="44"/>
      <c r="C1679" s="44"/>
      <c r="D1679" s="44"/>
      <c r="E1679" s="44"/>
      <c r="F1679" s="45"/>
      <c r="G1679" s="49"/>
      <c r="H1679" s="49"/>
      <c r="I1679" s="47" t="str">
        <f t="shared" si="1"/>
        <v/>
      </c>
      <c r="J1679" s="47" t="str">
        <f>IF(E1679='Hoja de Datos'!$C$7,-(G1679),"")</f>
        <v/>
      </c>
      <c r="K1679" s="48" t="str">
        <f>IF(E1679='Hoja de Datos'!$C$7,"", IF(G1679="","", -G1679))
</f>
        <v/>
      </c>
      <c r="L1679" s="44"/>
      <c r="M1679" s="40"/>
      <c r="N1679" s="40"/>
      <c r="O1679" s="40"/>
      <c r="P1679" s="40"/>
      <c r="Q1679" s="40"/>
      <c r="R1679" s="40"/>
      <c r="S1679" s="40"/>
      <c r="T1679" s="40"/>
      <c r="U1679" s="40"/>
      <c r="V1679" s="40"/>
      <c r="W1679" s="40"/>
      <c r="X1679" s="40"/>
      <c r="Y1679" s="40"/>
      <c r="Z1679" s="40"/>
      <c r="AA1679" s="40"/>
    </row>
    <row r="1680" ht="31.5" customHeight="1">
      <c r="A1680" s="40"/>
      <c r="B1680" s="44"/>
      <c r="C1680" s="44"/>
      <c r="D1680" s="44"/>
      <c r="E1680" s="44"/>
      <c r="F1680" s="45"/>
      <c r="G1680" s="49"/>
      <c r="H1680" s="49"/>
      <c r="I1680" s="47" t="str">
        <f t="shared" si="1"/>
        <v/>
      </c>
      <c r="J1680" s="47" t="str">
        <f>IF(E1680='Hoja de Datos'!$C$7,-(G1680),"")</f>
        <v/>
      </c>
      <c r="K1680" s="48" t="str">
        <f>IF(E1680='Hoja de Datos'!$C$7,"", IF(G1680="","", -G1680))
</f>
        <v/>
      </c>
      <c r="L1680" s="44"/>
      <c r="M1680" s="40"/>
      <c r="N1680" s="40"/>
      <c r="O1680" s="40"/>
      <c r="P1680" s="40"/>
      <c r="Q1680" s="40"/>
      <c r="R1680" s="40"/>
      <c r="S1680" s="40"/>
      <c r="T1680" s="40"/>
      <c r="U1680" s="40"/>
      <c r="V1680" s="40"/>
      <c r="W1680" s="40"/>
      <c r="X1680" s="40"/>
      <c r="Y1680" s="40"/>
      <c r="Z1680" s="40"/>
      <c r="AA1680" s="40"/>
    </row>
    <row r="1681" ht="31.5" customHeight="1">
      <c r="A1681" s="40"/>
      <c r="B1681" s="44"/>
      <c r="C1681" s="44"/>
      <c r="D1681" s="44"/>
      <c r="E1681" s="44"/>
      <c r="F1681" s="45"/>
      <c r="G1681" s="49"/>
      <c r="H1681" s="49"/>
      <c r="I1681" s="47" t="str">
        <f t="shared" si="1"/>
        <v/>
      </c>
      <c r="J1681" s="47" t="str">
        <f>IF(E1681='Hoja de Datos'!$C$7,-(G1681),"")</f>
        <v/>
      </c>
      <c r="K1681" s="48" t="str">
        <f>IF(E1681='Hoja de Datos'!$C$7,"", IF(G1681="","", -G1681))
</f>
        <v/>
      </c>
      <c r="L1681" s="44"/>
      <c r="M1681" s="40"/>
      <c r="N1681" s="40"/>
      <c r="O1681" s="40"/>
      <c r="P1681" s="40"/>
      <c r="Q1681" s="40"/>
      <c r="R1681" s="40"/>
      <c r="S1681" s="40"/>
      <c r="T1681" s="40"/>
      <c r="U1681" s="40"/>
      <c r="V1681" s="40"/>
      <c r="W1681" s="40"/>
      <c r="X1681" s="40"/>
      <c r="Y1681" s="40"/>
      <c r="Z1681" s="40"/>
      <c r="AA1681" s="40"/>
    </row>
    <row r="1682" ht="31.5" customHeight="1">
      <c r="A1682" s="40"/>
      <c r="B1682" s="44"/>
      <c r="C1682" s="44"/>
      <c r="D1682" s="44"/>
      <c r="E1682" s="44"/>
      <c r="F1682" s="45"/>
      <c r="G1682" s="49"/>
      <c r="H1682" s="49"/>
      <c r="I1682" s="47" t="str">
        <f t="shared" si="1"/>
        <v/>
      </c>
      <c r="J1682" s="47" t="str">
        <f>IF(E1682='Hoja de Datos'!$C$7,-(G1682),"")</f>
        <v/>
      </c>
      <c r="K1682" s="48" t="str">
        <f>IF(E1682='Hoja de Datos'!$C$7,"", IF(G1682="","", -G1682))
</f>
        <v/>
      </c>
      <c r="L1682" s="44"/>
      <c r="M1682" s="40"/>
      <c r="N1682" s="40"/>
      <c r="O1682" s="40"/>
      <c r="P1682" s="40"/>
      <c r="Q1682" s="40"/>
      <c r="R1682" s="40"/>
      <c r="S1682" s="40"/>
      <c r="T1682" s="40"/>
      <c r="U1682" s="40"/>
      <c r="V1682" s="40"/>
      <c r="W1682" s="40"/>
      <c r="X1682" s="40"/>
      <c r="Y1682" s="40"/>
      <c r="Z1682" s="40"/>
      <c r="AA1682" s="40"/>
    </row>
    <row r="1683" ht="31.5" customHeight="1">
      <c r="A1683" s="40"/>
      <c r="B1683" s="44"/>
      <c r="C1683" s="44"/>
      <c r="D1683" s="44"/>
      <c r="E1683" s="44"/>
      <c r="F1683" s="45"/>
      <c r="G1683" s="49"/>
      <c r="H1683" s="49"/>
      <c r="I1683" s="47" t="str">
        <f t="shared" si="1"/>
        <v/>
      </c>
      <c r="J1683" s="47" t="str">
        <f>IF(E1683='Hoja de Datos'!$C$7,-(G1683),"")</f>
        <v/>
      </c>
      <c r="K1683" s="48" t="str">
        <f>IF(E1683='Hoja de Datos'!$C$7,"", IF(G1683="","", -G1683))
</f>
        <v/>
      </c>
      <c r="L1683" s="44"/>
      <c r="M1683" s="40"/>
      <c r="N1683" s="40"/>
      <c r="O1683" s="40"/>
      <c r="P1683" s="40"/>
      <c r="Q1683" s="40"/>
      <c r="R1683" s="40"/>
      <c r="S1683" s="40"/>
      <c r="T1683" s="40"/>
      <c r="U1683" s="40"/>
      <c r="V1683" s="40"/>
      <c r="W1683" s="40"/>
      <c r="X1683" s="40"/>
      <c r="Y1683" s="40"/>
      <c r="Z1683" s="40"/>
      <c r="AA1683" s="40"/>
    </row>
    <row r="1684" ht="31.5" customHeight="1">
      <c r="A1684" s="40"/>
      <c r="B1684" s="44"/>
      <c r="C1684" s="44"/>
      <c r="D1684" s="44"/>
      <c r="E1684" s="44"/>
      <c r="F1684" s="45"/>
      <c r="G1684" s="49"/>
      <c r="H1684" s="49"/>
      <c r="I1684" s="47" t="str">
        <f t="shared" si="1"/>
        <v/>
      </c>
      <c r="J1684" s="47" t="str">
        <f>IF(E1684='Hoja de Datos'!$C$7,-(G1684),"")</f>
        <v/>
      </c>
      <c r="K1684" s="48" t="str">
        <f>IF(E1684='Hoja de Datos'!$C$7,"", IF(G1684="","", -G1684))
</f>
        <v/>
      </c>
      <c r="L1684" s="44"/>
      <c r="M1684" s="40"/>
      <c r="N1684" s="40"/>
      <c r="O1684" s="40"/>
      <c r="P1684" s="40"/>
      <c r="Q1684" s="40"/>
      <c r="R1684" s="40"/>
      <c r="S1684" s="40"/>
      <c r="T1684" s="40"/>
      <c r="U1684" s="40"/>
      <c r="V1684" s="40"/>
      <c r="W1684" s="40"/>
      <c r="X1684" s="40"/>
      <c r="Y1684" s="40"/>
      <c r="Z1684" s="40"/>
      <c r="AA1684" s="40"/>
    </row>
    <row r="1685" ht="31.5" customHeight="1">
      <c r="A1685" s="40"/>
      <c r="B1685" s="44"/>
      <c r="C1685" s="44"/>
      <c r="D1685" s="44"/>
      <c r="E1685" s="44"/>
      <c r="F1685" s="45"/>
      <c r="G1685" s="49"/>
      <c r="H1685" s="49"/>
      <c r="I1685" s="47" t="str">
        <f t="shared" si="1"/>
        <v/>
      </c>
      <c r="J1685" s="47" t="str">
        <f>IF(E1685='Hoja de Datos'!$C$7,-(G1685),"")</f>
        <v/>
      </c>
      <c r="K1685" s="48" t="str">
        <f>IF(E1685='Hoja de Datos'!$C$7,"", IF(G1685="","", -G1685))
</f>
        <v/>
      </c>
      <c r="L1685" s="44"/>
      <c r="M1685" s="40"/>
      <c r="N1685" s="40"/>
      <c r="O1685" s="40"/>
      <c r="P1685" s="40"/>
      <c r="Q1685" s="40"/>
      <c r="R1685" s="40"/>
      <c r="S1685" s="40"/>
      <c r="T1685" s="40"/>
      <c r="U1685" s="40"/>
      <c r="V1685" s="40"/>
      <c r="W1685" s="40"/>
      <c r="X1685" s="40"/>
      <c r="Y1685" s="40"/>
      <c r="Z1685" s="40"/>
      <c r="AA1685" s="40"/>
    </row>
    <row r="1686" ht="31.5" customHeight="1">
      <c r="A1686" s="40"/>
      <c r="B1686" s="44"/>
      <c r="C1686" s="44"/>
      <c r="D1686" s="44"/>
      <c r="E1686" s="44"/>
      <c r="F1686" s="45"/>
      <c r="G1686" s="49"/>
      <c r="H1686" s="49"/>
      <c r="I1686" s="47" t="str">
        <f t="shared" si="1"/>
        <v/>
      </c>
      <c r="J1686" s="47" t="str">
        <f>IF(E1686='Hoja de Datos'!$C$7,-(G1686),"")</f>
        <v/>
      </c>
      <c r="K1686" s="48" t="str">
        <f>IF(E1686='Hoja de Datos'!$C$7,"", IF(G1686="","", -G1686))
</f>
        <v/>
      </c>
      <c r="L1686" s="44"/>
      <c r="M1686" s="40"/>
      <c r="N1686" s="40"/>
      <c r="O1686" s="40"/>
      <c r="P1686" s="40"/>
      <c r="Q1686" s="40"/>
      <c r="R1686" s="40"/>
      <c r="S1686" s="40"/>
      <c r="T1686" s="40"/>
      <c r="U1686" s="40"/>
      <c r="V1686" s="40"/>
      <c r="W1686" s="40"/>
      <c r="X1686" s="40"/>
      <c r="Y1686" s="40"/>
      <c r="Z1686" s="40"/>
      <c r="AA1686" s="40"/>
    </row>
    <row r="1687" ht="31.5" customHeight="1">
      <c r="A1687" s="40"/>
      <c r="B1687" s="44"/>
      <c r="C1687" s="44"/>
      <c r="D1687" s="44"/>
      <c r="E1687" s="44"/>
      <c r="F1687" s="45"/>
      <c r="G1687" s="49"/>
      <c r="H1687" s="49"/>
      <c r="I1687" s="47" t="str">
        <f t="shared" si="1"/>
        <v/>
      </c>
      <c r="J1687" s="47" t="str">
        <f>IF(E1687='Hoja de Datos'!$C$7,-(G1687),"")</f>
        <v/>
      </c>
      <c r="K1687" s="48" t="str">
        <f>IF(E1687='Hoja de Datos'!$C$7,"", IF(G1687="","", -G1687))
</f>
        <v/>
      </c>
      <c r="L1687" s="44"/>
      <c r="M1687" s="40"/>
      <c r="N1687" s="40"/>
      <c r="O1687" s="40"/>
      <c r="P1687" s="40"/>
      <c r="Q1687" s="40"/>
      <c r="R1687" s="40"/>
      <c r="S1687" s="40"/>
      <c r="T1687" s="40"/>
      <c r="U1687" s="40"/>
      <c r="V1687" s="40"/>
      <c r="W1687" s="40"/>
      <c r="X1687" s="40"/>
      <c r="Y1687" s="40"/>
      <c r="Z1687" s="40"/>
      <c r="AA1687" s="40"/>
    </row>
    <row r="1688" ht="31.5" customHeight="1">
      <c r="A1688" s="40"/>
      <c r="B1688" s="44"/>
      <c r="C1688" s="44"/>
      <c r="D1688" s="44"/>
      <c r="E1688" s="44"/>
      <c r="F1688" s="45"/>
      <c r="G1688" s="49"/>
      <c r="H1688" s="49"/>
      <c r="I1688" s="47" t="str">
        <f t="shared" si="1"/>
        <v/>
      </c>
      <c r="J1688" s="47" t="str">
        <f>IF(E1688='Hoja de Datos'!$C$7,-(G1688),"")</f>
        <v/>
      </c>
      <c r="K1688" s="48" t="str">
        <f>IF(E1688='Hoja de Datos'!$C$7,"", IF(G1688="","", -G1688))
</f>
        <v/>
      </c>
      <c r="L1688" s="44"/>
      <c r="M1688" s="40"/>
      <c r="N1688" s="40"/>
      <c r="O1688" s="40"/>
      <c r="P1688" s="40"/>
      <c r="Q1688" s="40"/>
      <c r="R1688" s="40"/>
      <c r="S1688" s="40"/>
      <c r="T1688" s="40"/>
      <c r="U1688" s="40"/>
      <c r="V1688" s="40"/>
      <c r="W1688" s="40"/>
      <c r="X1688" s="40"/>
      <c r="Y1688" s="40"/>
      <c r="Z1688" s="40"/>
      <c r="AA1688" s="40"/>
    </row>
    <row r="1689" ht="31.5" customHeight="1">
      <c r="A1689" s="40"/>
      <c r="B1689" s="44"/>
      <c r="C1689" s="44"/>
      <c r="D1689" s="44"/>
      <c r="E1689" s="44"/>
      <c r="F1689" s="45"/>
      <c r="G1689" s="49"/>
      <c r="H1689" s="49"/>
      <c r="I1689" s="47" t="str">
        <f t="shared" si="1"/>
        <v/>
      </c>
      <c r="J1689" s="47" t="str">
        <f>IF(E1689='Hoja de Datos'!$C$7,-(G1689),"")</f>
        <v/>
      </c>
      <c r="K1689" s="48" t="str">
        <f>IF(E1689='Hoja de Datos'!$C$7,"", IF(G1689="","", -G1689))
</f>
        <v/>
      </c>
      <c r="L1689" s="44"/>
      <c r="M1689" s="40"/>
      <c r="N1689" s="40"/>
      <c r="O1689" s="40"/>
      <c r="P1689" s="40"/>
      <c r="Q1689" s="40"/>
      <c r="R1689" s="40"/>
      <c r="S1689" s="40"/>
      <c r="T1689" s="40"/>
      <c r="U1689" s="40"/>
      <c r="V1689" s="40"/>
      <c r="W1689" s="40"/>
      <c r="X1689" s="40"/>
      <c r="Y1689" s="40"/>
      <c r="Z1689" s="40"/>
      <c r="AA1689" s="40"/>
    </row>
    <row r="1690" ht="31.5" customHeight="1">
      <c r="A1690" s="40"/>
      <c r="B1690" s="44"/>
      <c r="C1690" s="44"/>
      <c r="D1690" s="44"/>
      <c r="E1690" s="44"/>
      <c r="F1690" s="45"/>
      <c r="G1690" s="49"/>
      <c r="H1690" s="49"/>
      <c r="I1690" s="47" t="str">
        <f t="shared" si="1"/>
        <v/>
      </c>
      <c r="J1690" s="47" t="str">
        <f>IF(E1690='Hoja de Datos'!$C$7,-(G1690),"")</f>
        <v/>
      </c>
      <c r="K1690" s="48" t="str">
        <f>IF(E1690='Hoja de Datos'!$C$7,"", IF(G1690="","", -G1690))
</f>
        <v/>
      </c>
      <c r="L1690" s="44"/>
      <c r="M1690" s="40"/>
      <c r="N1690" s="40"/>
      <c r="O1690" s="40"/>
      <c r="P1690" s="40"/>
      <c r="Q1690" s="40"/>
      <c r="R1690" s="40"/>
      <c r="S1690" s="40"/>
      <c r="T1690" s="40"/>
      <c r="U1690" s="40"/>
      <c r="V1690" s="40"/>
      <c r="W1690" s="40"/>
      <c r="X1690" s="40"/>
      <c r="Y1690" s="40"/>
      <c r="Z1690" s="40"/>
      <c r="AA1690" s="40"/>
    </row>
    <row r="1691" ht="31.5" customHeight="1">
      <c r="A1691" s="40"/>
      <c r="B1691" s="44"/>
      <c r="C1691" s="44"/>
      <c r="D1691" s="44"/>
      <c r="E1691" s="44"/>
      <c r="F1691" s="45"/>
      <c r="G1691" s="49"/>
      <c r="H1691" s="49"/>
      <c r="I1691" s="47" t="str">
        <f t="shared" si="1"/>
        <v/>
      </c>
      <c r="J1691" s="47" t="str">
        <f>IF(E1691='Hoja de Datos'!$C$7,-(G1691),"")</f>
        <v/>
      </c>
      <c r="K1691" s="48" t="str">
        <f>IF(E1691='Hoja de Datos'!$C$7,"", IF(G1691="","", -G1691))
</f>
        <v/>
      </c>
      <c r="L1691" s="44"/>
      <c r="M1691" s="40"/>
      <c r="N1691" s="40"/>
      <c r="O1691" s="40"/>
      <c r="P1691" s="40"/>
      <c r="Q1691" s="40"/>
      <c r="R1691" s="40"/>
      <c r="S1691" s="40"/>
      <c r="T1691" s="40"/>
      <c r="U1691" s="40"/>
      <c r="V1691" s="40"/>
      <c r="W1691" s="40"/>
      <c r="X1691" s="40"/>
      <c r="Y1691" s="40"/>
      <c r="Z1691" s="40"/>
      <c r="AA1691" s="40"/>
    </row>
    <row r="1692" ht="31.5" customHeight="1">
      <c r="A1692" s="40"/>
      <c r="B1692" s="44"/>
      <c r="C1692" s="44"/>
      <c r="D1692" s="44"/>
      <c r="E1692" s="44"/>
      <c r="F1692" s="45"/>
      <c r="G1692" s="49"/>
      <c r="H1692" s="49"/>
      <c r="I1692" s="47" t="str">
        <f t="shared" si="1"/>
        <v/>
      </c>
      <c r="J1692" s="47" t="str">
        <f>IF(E1692='Hoja de Datos'!$C$7,-(G1692),"")</f>
        <v/>
      </c>
      <c r="K1692" s="48" t="str">
        <f>IF(E1692='Hoja de Datos'!$C$7,"", IF(G1692="","", -G1692))
</f>
        <v/>
      </c>
      <c r="L1692" s="44"/>
      <c r="M1692" s="40"/>
      <c r="N1692" s="40"/>
      <c r="O1692" s="40"/>
      <c r="P1692" s="40"/>
      <c r="Q1692" s="40"/>
      <c r="R1692" s="40"/>
      <c r="S1692" s="40"/>
      <c r="T1692" s="40"/>
      <c r="U1692" s="40"/>
      <c r="V1692" s="40"/>
      <c r="W1692" s="40"/>
      <c r="X1692" s="40"/>
      <c r="Y1692" s="40"/>
      <c r="Z1692" s="40"/>
      <c r="AA1692" s="40"/>
    </row>
    <row r="1693" ht="31.5" customHeight="1">
      <c r="A1693" s="40"/>
      <c r="B1693" s="44"/>
      <c r="C1693" s="44"/>
      <c r="D1693" s="44"/>
      <c r="E1693" s="44"/>
      <c r="F1693" s="45"/>
      <c r="G1693" s="49"/>
      <c r="H1693" s="49"/>
      <c r="I1693" s="47" t="str">
        <f t="shared" si="1"/>
        <v/>
      </c>
      <c r="J1693" s="47" t="str">
        <f>IF(E1693='Hoja de Datos'!$C$7,-(G1693),"")</f>
        <v/>
      </c>
      <c r="K1693" s="48" t="str">
        <f>IF(E1693='Hoja de Datos'!$C$7,"", IF(G1693="","", -G1693))
</f>
        <v/>
      </c>
      <c r="L1693" s="44"/>
      <c r="M1693" s="40"/>
      <c r="N1693" s="40"/>
      <c r="O1693" s="40"/>
      <c r="P1693" s="40"/>
      <c r="Q1693" s="40"/>
      <c r="R1693" s="40"/>
      <c r="S1693" s="40"/>
      <c r="T1693" s="40"/>
      <c r="U1693" s="40"/>
      <c r="V1693" s="40"/>
      <c r="W1693" s="40"/>
      <c r="X1693" s="40"/>
      <c r="Y1693" s="40"/>
      <c r="Z1693" s="40"/>
      <c r="AA1693" s="40"/>
    </row>
    <row r="1694" ht="31.5" customHeight="1">
      <c r="A1694" s="40"/>
      <c r="B1694" s="44"/>
      <c r="C1694" s="44"/>
      <c r="D1694" s="44"/>
      <c r="E1694" s="44"/>
      <c r="F1694" s="45"/>
      <c r="G1694" s="49"/>
      <c r="H1694" s="49"/>
      <c r="I1694" s="47" t="str">
        <f t="shared" si="1"/>
        <v/>
      </c>
      <c r="J1694" s="47" t="str">
        <f>IF(E1694='Hoja de Datos'!$C$7,-(G1694),"")</f>
        <v/>
      </c>
      <c r="K1694" s="48" t="str">
        <f>IF(E1694='Hoja de Datos'!$C$7,"", IF(G1694="","", -G1694))
</f>
        <v/>
      </c>
      <c r="L1694" s="44"/>
      <c r="M1694" s="40"/>
      <c r="N1694" s="40"/>
      <c r="O1694" s="40"/>
      <c r="P1694" s="40"/>
      <c r="Q1694" s="40"/>
      <c r="R1694" s="40"/>
      <c r="S1694" s="40"/>
      <c r="T1694" s="40"/>
      <c r="U1694" s="40"/>
      <c r="V1694" s="40"/>
      <c r="W1694" s="40"/>
      <c r="X1694" s="40"/>
      <c r="Y1694" s="40"/>
      <c r="Z1694" s="40"/>
      <c r="AA1694" s="40"/>
    </row>
    <row r="1695" ht="31.5" customHeight="1">
      <c r="A1695" s="40"/>
      <c r="B1695" s="44"/>
      <c r="C1695" s="44"/>
      <c r="D1695" s="44"/>
      <c r="E1695" s="44"/>
      <c r="F1695" s="45"/>
      <c r="G1695" s="49"/>
      <c r="H1695" s="49"/>
      <c r="I1695" s="47" t="str">
        <f t="shared" si="1"/>
        <v/>
      </c>
      <c r="J1695" s="47" t="str">
        <f>IF(E1695='Hoja de Datos'!$C$7,-(G1695),"")</f>
        <v/>
      </c>
      <c r="K1695" s="48" t="str">
        <f>IF(E1695='Hoja de Datos'!$C$7,"", IF(G1695="","", -G1695))
</f>
        <v/>
      </c>
      <c r="L1695" s="44"/>
      <c r="M1695" s="40"/>
      <c r="N1695" s="40"/>
      <c r="O1695" s="40"/>
      <c r="P1695" s="40"/>
      <c r="Q1695" s="40"/>
      <c r="R1695" s="40"/>
      <c r="S1695" s="40"/>
      <c r="T1695" s="40"/>
      <c r="U1695" s="40"/>
      <c r="V1695" s="40"/>
      <c r="W1695" s="40"/>
      <c r="X1695" s="40"/>
      <c r="Y1695" s="40"/>
      <c r="Z1695" s="40"/>
      <c r="AA1695" s="40"/>
    </row>
    <row r="1696" ht="31.5" customHeight="1">
      <c r="A1696" s="40"/>
      <c r="B1696" s="44"/>
      <c r="C1696" s="44"/>
      <c r="D1696" s="44"/>
      <c r="E1696" s="44"/>
      <c r="F1696" s="45"/>
      <c r="G1696" s="49"/>
      <c r="H1696" s="49"/>
      <c r="I1696" s="47" t="str">
        <f t="shared" si="1"/>
        <v/>
      </c>
      <c r="J1696" s="47" t="str">
        <f>IF(E1696='Hoja de Datos'!$C$7,-(G1696),"")</f>
        <v/>
      </c>
      <c r="K1696" s="48" t="str">
        <f>IF(E1696='Hoja de Datos'!$C$7,"", IF(G1696="","", -G1696))
</f>
        <v/>
      </c>
      <c r="L1696" s="44"/>
      <c r="M1696" s="40"/>
      <c r="N1696" s="40"/>
      <c r="O1696" s="40"/>
      <c r="P1696" s="40"/>
      <c r="Q1696" s="40"/>
      <c r="R1696" s="40"/>
      <c r="S1696" s="40"/>
      <c r="T1696" s="40"/>
      <c r="U1696" s="40"/>
      <c r="V1696" s="40"/>
      <c r="W1696" s="40"/>
      <c r="X1696" s="40"/>
      <c r="Y1696" s="40"/>
      <c r="Z1696" s="40"/>
      <c r="AA1696" s="40"/>
    </row>
    <row r="1697" ht="31.5" customHeight="1">
      <c r="A1697" s="40"/>
      <c r="B1697" s="44"/>
      <c r="C1697" s="44"/>
      <c r="D1697" s="44"/>
      <c r="E1697" s="44"/>
      <c r="F1697" s="45"/>
      <c r="G1697" s="49"/>
      <c r="H1697" s="49"/>
      <c r="I1697" s="47" t="str">
        <f t="shared" si="1"/>
        <v/>
      </c>
      <c r="J1697" s="47" t="str">
        <f>IF(E1697='Hoja de Datos'!$C$7,-(G1697),"")</f>
        <v/>
      </c>
      <c r="K1697" s="48" t="str">
        <f>IF(E1697='Hoja de Datos'!$C$7,"", IF(G1697="","", -G1697))
</f>
        <v/>
      </c>
      <c r="L1697" s="44"/>
      <c r="M1697" s="40"/>
      <c r="N1697" s="40"/>
      <c r="O1697" s="40"/>
      <c r="P1697" s="40"/>
      <c r="Q1697" s="40"/>
      <c r="R1697" s="40"/>
      <c r="S1697" s="40"/>
      <c r="T1697" s="40"/>
      <c r="U1697" s="40"/>
      <c r="V1697" s="40"/>
      <c r="W1697" s="40"/>
      <c r="X1697" s="40"/>
      <c r="Y1697" s="40"/>
      <c r="Z1697" s="40"/>
      <c r="AA1697" s="40"/>
    </row>
    <row r="1698" ht="31.5" customHeight="1">
      <c r="A1698" s="40"/>
      <c r="B1698" s="44"/>
      <c r="C1698" s="44"/>
      <c r="D1698" s="44"/>
      <c r="E1698" s="44"/>
      <c r="F1698" s="45"/>
      <c r="G1698" s="49"/>
      <c r="H1698" s="49"/>
      <c r="I1698" s="47" t="str">
        <f t="shared" si="1"/>
        <v/>
      </c>
      <c r="J1698" s="47" t="str">
        <f>IF(E1698='Hoja de Datos'!$C$7,-(G1698),"")</f>
        <v/>
      </c>
      <c r="K1698" s="48" t="str">
        <f>IF(E1698='Hoja de Datos'!$C$7,"", IF(G1698="","", -G1698))
</f>
        <v/>
      </c>
      <c r="L1698" s="44"/>
      <c r="M1698" s="40"/>
      <c r="N1698" s="40"/>
      <c r="O1698" s="40"/>
      <c r="P1698" s="40"/>
      <c r="Q1698" s="40"/>
      <c r="R1698" s="40"/>
      <c r="S1698" s="40"/>
      <c r="T1698" s="40"/>
      <c r="U1698" s="40"/>
      <c r="V1698" s="40"/>
      <c r="W1698" s="40"/>
      <c r="X1698" s="40"/>
      <c r="Y1698" s="40"/>
      <c r="Z1698" s="40"/>
      <c r="AA1698" s="40"/>
    </row>
    <row r="1699" ht="31.5" customHeight="1">
      <c r="A1699" s="40"/>
      <c r="B1699" s="44"/>
      <c r="C1699" s="44"/>
      <c r="D1699" s="44"/>
      <c r="E1699" s="44"/>
      <c r="F1699" s="45"/>
      <c r="G1699" s="49"/>
      <c r="H1699" s="49"/>
      <c r="I1699" s="47" t="str">
        <f t="shared" si="1"/>
        <v/>
      </c>
      <c r="J1699" s="47" t="str">
        <f>IF(E1699='Hoja de Datos'!$C$7,-(G1699),"")</f>
        <v/>
      </c>
      <c r="K1699" s="48" t="str">
        <f>IF(E1699='Hoja de Datos'!$C$7,"", IF(G1699="","", -G1699))
</f>
        <v/>
      </c>
      <c r="L1699" s="44"/>
      <c r="M1699" s="40"/>
      <c r="N1699" s="40"/>
      <c r="O1699" s="40"/>
      <c r="P1699" s="40"/>
      <c r="Q1699" s="40"/>
      <c r="R1699" s="40"/>
      <c r="S1699" s="40"/>
      <c r="T1699" s="40"/>
      <c r="U1699" s="40"/>
      <c r="V1699" s="40"/>
      <c r="W1699" s="40"/>
      <c r="X1699" s="40"/>
      <c r="Y1699" s="40"/>
      <c r="Z1699" s="40"/>
      <c r="AA1699" s="40"/>
    </row>
    <row r="1700" ht="31.5" customHeight="1">
      <c r="A1700" s="40"/>
      <c r="B1700" s="44"/>
      <c r="C1700" s="44"/>
      <c r="D1700" s="44"/>
      <c r="E1700" s="44"/>
      <c r="F1700" s="45"/>
      <c r="G1700" s="49"/>
      <c r="H1700" s="49"/>
      <c r="I1700" s="47" t="str">
        <f t="shared" si="1"/>
        <v/>
      </c>
      <c r="J1700" s="47" t="str">
        <f>IF(E1700='Hoja de Datos'!$C$7,-(G1700),"")</f>
        <v/>
      </c>
      <c r="K1700" s="48" t="str">
        <f>IF(E1700='Hoja de Datos'!$C$7,"", IF(G1700="","", -G1700))
</f>
        <v/>
      </c>
      <c r="L1700" s="44"/>
      <c r="M1700" s="40"/>
      <c r="N1700" s="40"/>
      <c r="O1700" s="40"/>
      <c r="P1700" s="40"/>
      <c r="Q1700" s="40"/>
      <c r="R1700" s="40"/>
      <c r="S1700" s="40"/>
      <c r="T1700" s="40"/>
      <c r="U1700" s="40"/>
      <c r="V1700" s="40"/>
      <c r="W1700" s="40"/>
      <c r="X1700" s="40"/>
      <c r="Y1700" s="40"/>
      <c r="Z1700" s="40"/>
      <c r="AA1700" s="40"/>
    </row>
    <row r="1701" ht="31.5" customHeight="1">
      <c r="A1701" s="40"/>
      <c r="B1701" s="44"/>
      <c r="C1701" s="44"/>
      <c r="D1701" s="44"/>
      <c r="E1701" s="44"/>
      <c r="F1701" s="45"/>
      <c r="G1701" s="49"/>
      <c r="H1701" s="49"/>
      <c r="I1701" s="47" t="str">
        <f t="shared" si="1"/>
        <v/>
      </c>
      <c r="J1701" s="47" t="str">
        <f>IF(E1701='Hoja de Datos'!$C$7,-(G1701),"")</f>
        <v/>
      </c>
      <c r="K1701" s="48" t="str">
        <f>IF(E1701='Hoja de Datos'!$C$7,"", IF(G1701="","", -G1701))
</f>
        <v/>
      </c>
      <c r="L1701" s="44"/>
      <c r="M1701" s="40"/>
      <c r="N1701" s="40"/>
      <c r="O1701" s="40"/>
      <c r="P1701" s="40"/>
      <c r="Q1701" s="40"/>
      <c r="R1701" s="40"/>
      <c r="S1701" s="40"/>
      <c r="T1701" s="40"/>
      <c r="U1701" s="40"/>
      <c r="V1701" s="40"/>
      <c r="W1701" s="40"/>
      <c r="X1701" s="40"/>
      <c r="Y1701" s="40"/>
      <c r="Z1701" s="40"/>
      <c r="AA1701" s="40"/>
    </row>
    <row r="1702" ht="31.5" customHeight="1">
      <c r="A1702" s="40"/>
      <c r="B1702" s="44"/>
      <c r="C1702" s="44"/>
      <c r="D1702" s="44"/>
      <c r="E1702" s="44"/>
      <c r="F1702" s="45"/>
      <c r="G1702" s="49"/>
      <c r="H1702" s="49"/>
      <c r="I1702" s="47" t="str">
        <f t="shared" si="1"/>
        <v/>
      </c>
      <c r="J1702" s="47" t="str">
        <f>IF(E1702='Hoja de Datos'!$C$7,-(G1702),"")</f>
        <v/>
      </c>
      <c r="K1702" s="48" t="str">
        <f>IF(E1702='Hoja de Datos'!$C$7,"", IF(G1702="","", -G1702))
</f>
        <v/>
      </c>
      <c r="L1702" s="44"/>
      <c r="M1702" s="40"/>
      <c r="N1702" s="40"/>
      <c r="O1702" s="40"/>
      <c r="P1702" s="40"/>
      <c r="Q1702" s="40"/>
      <c r="R1702" s="40"/>
      <c r="S1702" s="40"/>
      <c r="T1702" s="40"/>
      <c r="U1702" s="40"/>
      <c r="V1702" s="40"/>
      <c r="W1702" s="40"/>
      <c r="X1702" s="40"/>
      <c r="Y1702" s="40"/>
      <c r="Z1702" s="40"/>
      <c r="AA1702" s="40"/>
    </row>
    <row r="1703" ht="31.5" customHeight="1">
      <c r="A1703" s="40"/>
      <c r="B1703" s="44"/>
      <c r="C1703" s="44"/>
      <c r="D1703" s="44"/>
      <c r="E1703" s="44"/>
      <c r="F1703" s="45"/>
      <c r="G1703" s="49"/>
      <c r="H1703" s="49"/>
      <c r="I1703" s="47" t="str">
        <f t="shared" si="1"/>
        <v/>
      </c>
      <c r="J1703" s="47" t="str">
        <f>IF(E1703='Hoja de Datos'!$C$7,-(G1703),"")</f>
        <v/>
      </c>
      <c r="K1703" s="48" t="str">
        <f>IF(E1703='Hoja de Datos'!$C$7,"", IF(G1703="","", -G1703))
</f>
        <v/>
      </c>
      <c r="L1703" s="44"/>
      <c r="M1703" s="40"/>
      <c r="N1703" s="40"/>
      <c r="O1703" s="40"/>
      <c r="P1703" s="40"/>
      <c r="Q1703" s="40"/>
      <c r="R1703" s="40"/>
      <c r="S1703" s="40"/>
      <c r="T1703" s="40"/>
      <c r="U1703" s="40"/>
      <c r="V1703" s="40"/>
      <c r="W1703" s="40"/>
      <c r="X1703" s="40"/>
      <c r="Y1703" s="40"/>
      <c r="Z1703" s="40"/>
      <c r="AA1703" s="40"/>
    </row>
    <row r="1704" ht="31.5" customHeight="1">
      <c r="A1704" s="40"/>
      <c r="B1704" s="44"/>
      <c r="C1704" s="44"/>
      <c r="D1704" s="44"/>
      <c r="E1704" s="44"/>
      <c r="F1704" s="45"/>
      <c r="G1704" s="49"/>
      <c r="H1704" s="49"/>
      <c r="I1704" s="47" t="str">
        <f t="shared" si="1"/>
        <v/>
      </c>
      <c r="J1704" s="47" t="str">
        <f>IF(E1704='Hoja de Datos'!$C$7,-(G1704),"")</f>
        <v/>
      </c>
      <c r="K1704" s="48" t="str">
        <f>IF(E1704='Hoja de Datos'!$C$7,"", IF(G1704="","", -G1704))
</f>
        <v/>
      </c>
      <c r="L1704" s="44"/>
      <c r="M1704" s="40"/>
      <c r="N1704" s="40"/>
      <c r="O1704" s="40"/>
      <c r="P1704" s="40"/>
      <c r="Q1704" s="40"/>
      <c r="R1704" s="40"/>
      <c r="S1704" s="40"/>
      <c r="T1704" s="40"/>
      <c r="U1704" s="40"/>
      <c r="V1704" s="40"/>
      <c r="W1704" s="40"/>
      <c r="X1704" s="40"/>
      <c r="Y1704" s="40"/>
      <c r="Z1704" s="40"/>
      <c r="AA1704" s="40"/>
    </row>
    <row r="1705" ht="31.5" customHeight="1">
      <c r="A1705" s="40"/>
      <c r="B1705" s="44"/>
      <c r="C1705" s="44"/>
      <c r="D1705" s="44"/>
      <c r="E1705" s="44"/>
      <c r="F1705" s="45"/>
      <c r="G1705" s="49"/>
      <c r="H1705" s="49"/>
      <c r="I1705" s="47" t="str">
        <f t="shared" si="1"/>
        <v/>
      </c>
      <c r="J1705" s="47" t="str">
        <f>IF(E1705='Hoja de Datos'!$C$7,-(G1705),"")</f>
        <v/>
      </c>
      <c r="K1705" s="48" t="str">
        <f>IF(E1705='Hoja de Datos'!$C$7,"", IF(G1705="","", -G1705))
</f>
        <v/>
      </c>
      <c r="L1705" s="44"/>
      <c r="M1705" s="40"/>
      <c r="N1705" s="40"/>
      <c r="O1705" s="40"/>
      <c r="P1705" s="40"/>
      <c r="Q1705" s="40"/>
      <c r="R1705" s="40"/>
      <c r="S1705" s="40"/>
      <c r="T1705" s="40"/>
      <c r="U1705" s="40"/>
      <c r="V1705" s="40"/>
      <c r="W1705" s="40"/>
      <c r="X1705" s="40"/>
      <c r="Y1705" s="40"/>
      <c r="Z1705" s="40"/>
      <c r="AA1705" s="40"/>
    </row>
    <row r="1706" ht="31.5" customHeight="1">
      <c r="A1706" s="40"/>
      <c r="B1706" s="44"/>
      <c r="C1706" s="44"/>
      <c r="D1706" s="44"/>
      <c r="E1706" s="44"/>
      <c r="F1706" s="45"/>
      <c r="G1706" s="49"/>
      <c r="H1706" s="49"/>
      <c r="I1706" s="47" t="str">
        <f t="shared" si="1"/>
        <v/>
      </c>
      <c r="J1706" s="47" t="str">
        <f>IF(E1706='Hoja de Datos'!$C$7,-(G1706),"")</f>
        <v/>
      </c>
      <c r="K1706" s="48" t="str">
        <f>IF(E1706='Hoja de Datos'!$C$7,"", IF(G1706="","", -G1706))
</f>
        <v/>
      </c>
      <c r="L1706" s="44"/>
      <c r="M1706" s="40"/>
      <c r="N1706" s="40"/>
      <c r="O1706" s="40"/>
      <c r="P1706" s="40"/>
      <c r="Q1706" s="40"/>
      <c r="R1706" s="40"/>
      <c r="S1706" s="40"/>
      <c r="T1706" s="40"/>
      <c r="U1706" s="40"/>
      <c r="V1706" s="40"/>
      <c r="W1706" s="40"/>
      <c r="X1706" s="40"/>
      <c r="Y1706" s="40"/>
      <c r="Z1706" s="40"/>
      <c r="AA1706" s="40"/>
    </row>
    <row r="1707" ht="31.5" customHeight="1">
      <c r="A1707" s="40"/>
      <c r="B1707" s="44"/>
      <c r="C1707" s="44"/>
      <c r="D1707" s="44"/>
      <c r="E1707" s="44"/>
      <c r="F1707" s="45"/>
      <c r="G1707" s="49"/>
      <c r="H1707" s="49"/>
      <c r="I1707" s="47" t="str">
        <f t="shared" si="1"/>
        <v/>
      </c>
      <c r="J1707" s="47" t="str">
        <f>IF(E1707='Hoja de Datos'!$C$7,-(G1707),"")</f>
        <v/>
      </c>
      <c r="K1707" s="48" t="str">
        <f>IF(E1707='Hoja de Datos'!$C$7,"", IF(G1707="","", -G1707))
</f>
        <v/>
      </c>
      <c r="L1707" s="44"/>
      <c r="M1707" s="40"/>
      <c r="N1707" s="40"/>
      <c r="O1707" s="40"/>
      <c r="P1707" s="40"/>
      <c r="Q1707" s="40"/>
      <c r="R1707" s="40"/>
      <c r="S1707" s="40"/>
      <c r="T1707" s="40"/>
      <c r="U1707" s="40"/>
      <c r="V1707" s="40"/>
      <c r="W1707" s="40"/>
      <c r="X1707" s="40"/>
      <c r="Y1707" s="40"/>
      <c r="Z1707" s="40"/>
      <c r="AA1707" s="40"/>
    </row>
    <row r="1708" ht="31.5" customHeight="1">
      <c r="A1708" s="40"/>
      <c r="B1708" s="44"/>
      <c r="C1708" s="44"/>
      <c r="D1708" s="44"/>
      <c r="E1708" s="44"/>
      <c r="F1708" s="45"/>
      <c r="G1708" s="49"/>
      <c r="H1708" s="49"/>
      <c r="I1708" s="47" t="str">
        <f t="shared" si="1"/>
        <v/>
      </c>
      <c r="J1708" s="47" t="str">
        <f>IF(E1708='Hoja de Datos'!$C$7,-(G1708),"")</f>
        <v/>
      </c>
      <c r="K1708" s="48" t="str">
        <f>IF(E1708='Hoja de Datos'!$C$7,"", IF(G1708="","", -G1708))
</f>
        <v/>
      </c>
      <c r="L1708" s="44"/>
      <c r="M1708" s="40"/>
      <c r="N1708" s="40"/>
      <c r="O1708" s="40"/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0"/>
      <c r="AA1708" s="40"/>
    </row>
    <row r="1709" ht="31.5" customHeight="1">
      <c r="A1709" s="40"/>
      <c r="B1709" s="44"/>
      <c r="C1709" s="44"/>
      <c r="D1709" s="44"/>
      <c r="E1709" s="44"/>
      <c r="F1709" s="45"/>
      <c r="G1709" s="49"/>
      <c r="H1709" s="49"/>
      <c r="I1709" s="47" t="str">
        <f t="shared" si="1"/>
        <v/>
      </c>
      <c r="J1709" s="47" t="str">
        <f>IF(E1709='Hoja de Datos'!$C$7,-(G1709),"")</f>
        <v/>
      </c>
      <c r="K1709" s="48" t="str">
        <f>IF(E1709='Hoja de Datos'!$C$7,"", IF(G1709="","", -G1709))
</f>
        <v/>
      </c>
      <c r="L1709" s="44"/>
      <c r="M1709" s="40"/>
      <c r="N1709" s="40"/>
      <c r="O1709" s="40"/>
      <c r="P1709" s="40"/>
      <c r="Q1709" s="40"/>
      <c r="R1709" s="40"/>
      <c r="S1709" s="40"/>
      <c r="T1709" s="40"/>
      <c r="U1709" s="40"/>
      <c r="V1709" s="40"/>
      <c r="W1709" s="40"/>
      <c r="X1709" s="40"/>
      <c r="Y1709" s="40"/>
      <c r="Z1709" s="40"/>
      <c r="AA1709" s="40"/>
    </row>
    <row r="1710" ht="31.5" customHeight="1">
      <c r="A1710" s="40"/>
      <c r="B1710" s="44"/>
      <c r="C1710" s="44"/>
      <c r="D1710" s="44"/>
      <c r="E1710" s="44"/>
      <c r="F1710" s="45"/>
      <c r="G1710" s="49"/>
      <c r="H1710" s="49"/>
      <c r="I1710" s="47" t="str">
        <f t="shared" si="1"/>
        <v/>
      </c>
      <c r="J1710" s="47" t="str">
        <f>IF(E1710='Hoja de Datos'!$C$7,-(G1710),"")</f>
        <v/>
      </c>
      <c r="K1710" s="48" t="str">
        <f>IF(E1710='Hoja de Datos'!$C$7,"", IF(G1710="","", -G1710))
</f>
        <v/>
      </c>
      <c r="L1710" s="44"/>
      <c r="M1710" s="40"/>
      <c r="N1710" s="40"/>
      <c r="O1710" s="40"/>
      <c r="P1710" s="40"/>
      <c r="Q1710" s="40"/>
      <c r="R1710" s="40"/>
      <c r="S1710" s="40"/>
      <c r="T1710" s="40"/>
      <c r="U1710" s="40"/>
      <c r="V1710" s="40"/>
      <c r="W1710" s="40"/>
      <c r="X1710" s="40"/>
      <c r="Y1710" s="40"/>
      <c r="Z1710" s="40"/>
      <c r="AA1710" s="40"/>
    </row>
    <row r="1711" ht="31.5" customHeight="1">
      <c r="A1711" s="40"/>
      <c r="B1711" s="44"/>
      <c r="C1711" s="44"/>
      <c r="D1711" s="44"/>
      <c r="E1711" s="44"/>
      <c r="F1711" s="45"/>
      <c r="G1711" s="49"/>
      <c r="H1711" s="49"/>
      <c r="I1711" s="47" t="str">
        <f t="shared" si="1"/>
        <v/>
      </c>
      <c r="J1711" s="47" t="str">
        <f>IF(E1711='Hoja de Datos'!$C$7,-(G1711),"")</f>
        <v/>
      </c>
      <c r="K1711" s="48" t="str">
        <f>IF(E1711='Hoja de Datos'!$C$7,"", IF(G1711="","", -G1711))
</f>
        <v/>
      </c>
      <c r="L1711" s="44"/>
      <c r="M1711" s="40"/>
      <c r="N1711" s="40"/>
      <c r="O1711" s="40"/>
      <c r="P1711" s="40"/>
      <c r="Q1711" s="40"/>
      <c r="R1711" s="40"/>
      <c r="S1711" s="40"/>
      <c r="T1711" s="40"/>
      <c r="U1711" s="40"/>
      <c r="V1711" s="40"/>
      <c r="W1711" s="40"/>
      <c r="X1711" s="40"/>
      <c r="Y1711" s="40"/>
      <c r="Z1711" s="40"/>
      <c r="AA1711" s="40"/>
    </row>
    <row r="1712" ht="31.5" customHeight="1">
      <c r="A1712" s="40"/>
      <c r="B1712" s="44"/>
      <c r="C1712" s="44"/>
      <c r="D1712" s="44"/>
      <c r="E1712" s="44"/>
      <c r="F1712" s="45"/>
      <c r="G1712" s="49"/>
      <c r="H1712" s="49"/>
      <c r="I1712" s="47" t="str">
        <f t="shared" si="1"/>
        <v/>
      </c>
      <c r="J1712" s="47" t="str">
        <f>IF(E1712='Hoja de Datos'!$C$7,-(G1712),"")</f>
        <v/>
      </c>
      <c r="K1712" s="48" t="str">
        <f>IF(E1712='Hoja de Datos'!$C$7,"", IF(G1712="","", -G1712))
</f>
        <v/>
      </c>
      <c r="L1712" s="44"/>
      <c r="M1712" s="40"/>
      <c r="N1712" s="40"/>
      <c r="O1712" s="40"/>
      <c r="P1712" s="40"/>
      <c r="Q1712" s="40"/>
      <c r="R1712" s="40"/>
      <c r="S1712" s="40"/>
      <c r="T1712" s="40"/>
      <c r="U1712" s="40"/>
      <c r="V1712" s="40"/>
      <c r="W1712" s="40"/>
      <c r="X1712" s="40"/>
      <c r="Y1712" s="40"/>
      <c r="Z1712" s="40"/>
      <c r="AA1712" s="40"/>
    </row>
    <row r="1713" ht="31.5" customHeight="1">
      <c r="A1713" s="40"/>
      <c r="B1713" s="44"/>
      <c r="C1713" s="44"/>
      <c r="D1713" s="44"/>
      <c r="E1713" s="44"/>
      <c r="F1713" s="45"/>
      <c r="G1713" s="49"/>
      <c r="H1713" s="49"/>
      <c r="I1713" s="47" t="str">
        <f t="shared" si="1"/>
        <v/>
      </c>
      <c r="J1713" s="47" t="str">
        <f>IF(E1713='Hoja de Datos'!$C$7,-(G1713),"")</f>
        <v/>
      </c>
      <c r="K1713" s="48" t="str">
        <f>IF(E1713='Hoja de Datos'!$C$7,"", IF(G1713="","", -G1713))
</f>
        <v/>
      </c>
      <c r="L1713" s="44"/>
      <c r="M1713" s="40"/>
      <c r="N1713" s="40"/>
      <c r="O1713" s="40"/>
      <c r="P1713" s="40"/>
      <c r="Q1713" s="40"/>
      <c r="R1713" s="40"/>
      <c r="S1713" s="40"/>
      <c r="T1713" s="40"/>
      <c r="U1713" s="40"/>
      <c r="V1713" s="40"/>
      <c r="W1713" s="40"/>
      <c r="X1713" s="40"/>
      <c r="Y1713" s="40"/>
      <c r="Z1713" s="40"/>
      <c r="AA1713" s="40"/>
    </row>
    <row r="1714" ht="31.5" customHeight="1">
      <c r="A1714" s="40"/>
      <c r="B1714" s="44"/>
      <c r="C1714" s="44"/>
      <c r="D1714" s="44"/>
      <c r="E1714" s="44"/>
      <c r="F1714" s="45"/>
      <c r="G1714" s="49"/>
      <c r="H1714" s="49"/>
      <c r="I1714" s="47" t="str">
        <f t="shared" si="1"/>
        <v/>
      </c>
      <c r="J1714" s="47" t="str">
        <f>IF(E1714='Hoja de Datos'!$C$7,-(G1714),"")</f>
        <v/>
      </c>
      <c r="K1714" s="48" t="str">
        <f>IF(E1714='Hoja de Datos'!$C$7,"", IF(G1714="","", -G1714))
</f>
        <v/>
      </c>
      <c r="L1714" s="44"/>
      <c r="M1714" s="40"/>
      <c r="N1714" s="40"/>
      <c r="O1714" s="40"/>
      <c r="P1714" s="40"/>
      <c r="Q1714" s="40"/>
      <c r="R1714" s="40"/>
      <c r="S1714" s="40"/>
      <c r="T1714" s="40"/>
      <c r="U1714" s="40"/>
      <c r="V1714" s="40"/>
      <c r="W1714" s="40"/>
      <c r="X1714" s="40"/>
      <c r="Y1714" s="40"/>
      <c r="Z1714" s="40"/>
      <c r="AA1714" s="40"/>
    </row>
    <row r="1715" ht="31.5" customHeight="1">
      <c r="A1715" s="40"/>
      <c r="B1715" s="44"/>
      <c r="C1715" s="44"/>
      <c r="D1715" s="44"/>
      <c r="E1715" s="44"/>
      <c r="F1715" s="45"/>
      <c r="G1715" s="49"/>
      <c r="H1715" s="49"/>
      <c r="I1715" s="47" t="str">
        <f t="shared" si="1"/>
        <v/>
      </c>
      <c r="J1715" s="47" t="str">
        <f>IF(E1715='Hoja de Datos'!$C$7,-(G1715),"")</f>
        <v/>
      </c>
      <c r="K1715" s="48" t="str">
        <f>IF(E1715='Hoja de Datos'!$C$7,"", IF(G1715="","", -G1715))
</f>
        <v/>
      </c>
      <c r="L1715" s="44"/>
      <c r="M1715" s="40"/>
      <c r="N1715" s="40"/>
      <c r="O1715" s="40"/>
      <c r="P1715" s="40"/>
      <c r="Q1715" s="40"/>
      <c r="R1715" s="40"/>
      <c r="S1715" s="40"/>
      <c r="T1715" s="40"/>
      <c r="U1715" s="40"/>
      <c r="V1715" s="40"/>
      <c r="W1715" s="40"/>
      <c r="X1715" s="40"/>
      <c r="Y1715" s="40"/>
      <c r="Z1715" s="40"/>
      <c r="AA1715" s="40"/>
    </row>
    <row r="1716" ht="31.5" customHeight="1">
      <c r="A1716" s="40"/>
      <c r="B1716" s="44"/>
      <c r="C1716" s="44"/>
      <c r="D1716" s="44"/>
      <c r="E1716" s="44"/>
      <c r="F1716" s="45"/>
      <c r="G1716" s="49"/>
      <c r="H1716" s="49"/>
      <c r="I1716" s="47" t="str">
        <f t="shared" si="1"/>
        <v/>
      </c>
      <c r="J1716" s="47" t="str">
        <f>IF(E1716='Hoja de Datos'!$C$7,-(G1716),"")</f>
        <v/>
      </c>
      <c r="K1716" s="48" t="str">
        <f>IF(E1716='Hoja de Datos'!$C$7,"", IF(G1716="","", -G1716))
</f>
        <v/>
      </c>
      <c r="L1716" s="44"/>
      <c r="M1716" s="40"/>
      <c r="N1716" s="40"/>
      <c r="O1716" s="40"/>
      <c r="P1716" s="40"/>
      <c r="Q1716" s="40"/>
      <c r="R1716" s="40"/>
      <c r="S1716" s="40"/>
      <c r="T1716" s="40"/>
      <c r="U1716" s="40"/>
      <c r="V1716" s="40"/>
      <c r="W1716" s="40"/>
      <c r="X1716" s="40"/>
      <c r="Y1716" s="40"/>
      <c r="Z1716" s="40"/>
      <c r="AA1716" s="40"/>
    </row>
    <row r="1717" ht="31.5" customHeight="1">
      <c r="A1717" s="40"/>
      <c r="B1717" s="44"/>
      <c r="C1717" s="44"/>
      <c r="D1717" s="44"/>
      <c r="E1717" s="44"/>
      <c r="F1717" s="45"/>
      <c r="G1717" s="49"/>
      <c r="H1717" s="49"/>
      <c r="I1717" s="47" t="str">
        <f t="shared" si="1"/>
        <v/>
      </c>
      <c r="J1717" s="47" t="str">
        <f>IF(E1717='Hoja de Datos'!$C$7,-(G1717),"")</f>
        <v/>
      </c>
      <c r="K1717" s="48" t="str">
        <f>IF(E1717='Hoja de Datos'!$C$7,"", IF(G1717="","", -G1717))
</f>
        <v/>
      </c>
      <c r="L1717" s="44"/>
      <c r="M1717" s="40"/>
      <c r="N1717" s="40"/>
      <c r="O1717" s="40"/>
      <c r="P1717" s="40"/>
      <c r="Q1717" s="40"/>
      <c r="R1717" s="40"/>
      <c r="S1717" s="40"/>
      <c r="T1717" s="40"/>
      <c r="U1717" s="40"/>
      <c r="V1717" s="40"/>
      <c r="W1717" s="40"/>
      <c r="X1717" s="40"/>
      <c r="Y1717" s="40"/>
      <c r="Z1717" s="40"/>
      <c r="AA1717" s="40"/>
    </row>
    <row r="1718" ht="31.5" customHeight="1">
      <c r="A1718" s="40"/>
      <c r="B1718" s="44"/>
      <c r="C1718" s="44"/>
      <c r="D1718" s="44"/>
      <c r="E1718" s="44"/>
      <c r="F1718" s="45"/>
      <c r="G1718" s="49"/>
      <c r="H1718" s="49"/>
      <c r="I1718" s="47" t="str">
        <f t="shared" si="1"/>
        <v/>
      </c>
      <c r="J1718" s="47" t="str">
        <f>IF(E1718='Hoja de Datos'!$C$7,-(G1718),"")</f>
        <v/>
      </c>
      <c r="K1718" s="48" t="str">
        <f>IF(E1718='Hoja de Datos'!$C$7,"", IF(G1718="","", -G1718))
</f>
        <v/>
      </c>
      <c r="L1718" s="44"/>
      <c r="M1718" s="40"/>
      <c r="N1718" s="40"/>
      <c r="O1718" s="40"/>
      <c r="P1718" s="40"/>
      <c r="Q1718" s="40"/>
      <c r="R1718" s="40"/>
      <c r="S1718" s="40"/>
      <c r="T1718" s="40"/>
      <c r="U1718" s="40"/>
      <c r="V1718" s="40"/>
      <c r="W1718" s="40"/>
      <c r="X1718" s="40"/>
      <c r="Y1718" s="40"/>
      <c r="Z1718" s="40"/>
      <c r="AA1718" s="40"/>
    </row>
    <row r="1719" ht="31.5" customHeight="1">
      <c r="A1719" s="40"/>
      <c r="B1719" s="44"/>
      <c r="C1719" s="44"/>
      <c r="D1719" s="44"/>
      <c r="E1719" s="44"/>
      <c r="F1719" s="45"/>
      <c r="G1719" s="49"/>
      <c r="H1719" s="49"/>
      <c r="I1719" s="47" t="str">
        <f t="shared" si="1"/>
        <v/>
      </c>
      <c r="J1719" s="47" t="str">
        <f>IF(E1719='Hoja de Datos'!$C$7,-(G1719),"")</f>
        <v/>
      </c>
      <c r="K1719" s="48" t="str">
        <f>IF(E1719='Hoja de Datos'!$C$7,"", IF(G1719="","", -G1719))
</f>
        <v/>
      </c>
      <c r="L1719" s="44"/>
      <c r="M1719" s="40"/>
      <c r="N1719" s="40"/>
      <c r="O1719" s="40"/>
      <c r="P1719" s="40"/>
      <c r="Q1719" s="40"/>
      <c r="R1719" s="40"/>
      <c r="S1719" s="40"/>
      <c r="T1719" s="40"/>
      <c r="U1719" s="40"/>
      <c r="V1719" s="40"/>
      <c r="W1719" s="40"/>
      <c r="X1719" s="40"/>
      <c r="Y1719" s="40"/>
      <c r="Z1719" s="40"/>
      <c r="AA1719" s="40"/>
    </row>
    <row r="1720" ht="31.5" customHeight="1">
      <c r="A1720" s="40"/>
      <c r="B1720" s="44"/>
      <c r="C1720" s="44"/>
      <c r="D1720" s="44"/>
      <c r="E1720" s="44"/>
      <c r="F1720" s="45"/>
      <c r="G1720" s="49"/>
      <c r="H1720" s="49"/>
      <c r="I1720" s="47" t="str">
        <f t="shared" si="1"/>
        <v/>
      </c>
      <c r="J1720" s="47" t="str">
        <f>IF(E1720='Hoja de Datos'!$C$7,-(G1720),"")</f>
        <v/>
      </c>
      <c r="K1720" s="48" t="str">
        <f>IF(E1720='Hoja de Datos'!$C$7,"", IF(G1720="","", -G1720))
</f>
        <v/>
      </c>
      <c r="L1720" s="44"/>
      <c r="M1720" s="40"/>
      <c r="N1720" s="40"/>
      <c r="O1720" s="40"/>
      <c r="P1720" s="40"/>
      <c r="Q1720" s="40"/>
      <c r="R1720" s="40"/>
      <c r="S1720" s="40"/>
      <c r="T1720" s="40"/>
      <c r="U1720" s="40"/>
      <c r="V1720" s="40"/>
      <c r="W1720" s="40"/>
      <c r="X1720" s="40"/>
      <c r="Y1720" s="40"/>
      <c r="Z1720" s="40"/>
      <c r="AA1720" s="40"/>
    </row>
    <row r="1721" ht="31.5" customHeight="1">
      <c r="A1721" s="40"/>
      <c r="B1721" s="44"/>
      <c r="C1721" s="44"/>
      <c r="D1721" s="44"/>
      <c r="E1721" s="44"/>
      <c r="F1721" s="45"/>
      <c r="G1721" s="49"/>
      <c r="H1721" s="49"/>
      <c r="I1721" s="47" t="str">
        <f t="shared" si="1"/>
        <v/>
      </c>
      <c r="J1721" s="47" t="str">
        <f>IF(E1721='Hoja de Datos'!$C$7,-(G1721),"")</f>
        <v/>
      </c>
      <c r="K1721" s="48" t="str">
        <f>IF(E1721='Hoja de Datos'!$C$7,"", IF(G1721="","", -G1721))
</f>
        <v/>
      </c>
      <c r="L1721" s="44"/>
      <c r="M1721" s="40"/>
      <c r="N1721" s="40"/>
      <c r="O1721" s="40"/>
      <c r="P1721" s="40"/>
      <c r="Q1721" s="40"/>
      <c r="R1721" s="40"/>
      <c r="S1721" s="40"/>
      <c r="T1721" s="40"/>
      <c r="U1721" s="40"/>
      <c r="V1721" s="40"/>
      <c r="W1721" s="40"/>
      <c r="X1721" s="40"/>
      <c r="Y1721" s="40"/>
      <c r="Z1721" s="40"/>
      <c r="AA1721" s="40"/>
    </row>
    <row r="1722" ht="31.5" customHeight="1">
      <c r="A1722" s="40"/>
      <c r="B1722" s="44"/>
      <c r="C1722" s="44"/>
      <c r="D1722" s="44"/>
      <c r="E1722" s="44"/>
      <c r="F1722" s="45"/>
      <c r="G1722" s="49"/>
      <c r="H1722" s="49"/>
      <c r="I1722" s="47" t="str">
        <f t="shared" si="1"/>
        <v/>
      </c>
      <c r="J1722" s="47" t="str">
        <f>IF(E1722='Hoja de Datos'!$C$7,-(G1722),"")</f>
        <v/>
      </c>
      <c r="K1722" s="48" t="str">
        <f>IF(E1722='Hoja de Datos'!$C$7,"", IF(G1722="","", -G1722))
</f>
        <v/>
      </c>
      <c r="L1722" s="44"/>
      <c r="M1722" s="40"/>
      <c r="N1722" s="40"/>
      <c r="O1722" s="40"/>
      <c r="P1722" s="40"/>
      <c r="Q1722" s="40"/>
      <c r="R1722" s="40"/>
      <c r="S1722" s="40"/>
      <c r="T1722" s="40"/>
      <c r="U1722" s="40"/>
      <c r="V1722" s="40"/>
      <c r="W1722" s="40"/>
      <c r="X1722" s="40"/>
      <c r="Y1722" s="40"/>
      <c r="Z1722" s="40"/>
      <c r="AA1722" s="40"/>
    </row>
    <row r="1723" ht="31.5" customHeight="1">
      <c r="A1723" s="40"/>
      <c r="B1723" s="44"/>
      <c r="C1723" s="44"/>
      <c r="D1723" s="44"/>
      <c r="E1723" s="44"/>
      <c r="F1723" s="45"/>
      <c r="G1723" s="49"/>
      <c r="H1723" s="49"/>
      <c r="I1723" s="47" t="str">
        <f t="shared" si="1"/>
        <v/>
      </c>
      <c r="J1723" s="47" t="str">
        <f>IF(E1723='Hoja de Datos'!$C$7,-(G1723),"")</f>
        <v/>
      </c>
      <c r="K1723" s="48" t="str">
        <f>IF(E1723='Hoja de Datos'!$C$7,"", IF(G1723="","", -G1723))
</f>
        <v/>
      </c>
      <c r="L1723" s="44"/>
      <c r="M1723" s="40"/>
      <c r="N1723" s="40"/>
      <c r="O1723" s="40"/>
      <c r="P1723" s="40"/>
      <c r="Q1723" s="40"/>
      <c r="R1723" s="40"/>
      <c r="S1723" s="40"/>
      <c r="T1723" s="40"/>
      <c r="U1723" s="40"/>
      <c r="V1723" s="40"/>
      <c r="W1723" s="40"/>
      <c r="X1723" s="40"/>
      <c r="Y1723" s="40"/>
      <c r="Z1723" s="40"/>
      <c r="AA1723" s="40"/>
    </row>
    <row r="1724" ht="31.5" customHeight="1">
      <c r="A1724" s="40"/>
      <c r="B1724" s="44"/>
      <c r="C1724" s="44"/>
      <c r="D1724" s="44"/>
      <c r="E1724" s="44"/>
      <c r="F1724" s="45"/>
      <c r="G1724" s="49"/>
      <c r="H1724" s="49"/>
      <c r="I1724" s="47" t="str">
        <f t="shared" si="1"/>
        <v/>
      </c>
      <c r="J1724" s="47" t="str">
        <f>IF(E1724='Hoja de Datos'!$C$7,-(G1724),"")</f>
        <v/>
      </c>
      <c r="K1724" s="48" t="str">
        <f>IF(E1724='Hoja de Datos'!$C$7,"", IF(G1724="","", -G1724))
</f>
        <v/>
      </c>
      <c r="L1724" s="44"/>
      <c r="M1724" s="40"/>
      <c r="N1724" s="40"/>
      <c r="O1724" s="40"/>
      <c r="P1724" s="40"/>
      <c r="Q1724" s="40"/>
      <c r="R1724" s="40"/>
      <c r="S1724" s="40"/>
      <c r="T1724" s="40"/>
      <c r="U1724" s="40"/>
      <c r="V1724" s="40"/>
      <c r="W1724" s="40"/>
      <c r="X1724" s="40"/>
      <c r="Y1724" s="40"/>
      <c r="Z1724" s="40"/>
      <c r="AA1724" s="40"/>
    </row>
    <row r="1725" ht="31.5" customHeight="1">
      <c r="A1725" s="40"/>
      <c r="B1725" s="44"/>
      <c r="C1725" s="44"/>
      <c r="D1725" s="44"/>
      <c r="E1725" s="44"/>
      <c r="F1725" s="45"/>
      <c r="G1725" s="49"/>
      <c r="H1725" s="49"/>
      <c r="I1725" s="47" t="str">
        <f t="shared" si="1"/>
        <v/>
      </c>
      <c r="J1725" s="47" t="str">
        <f>IF(E1725='Hoja de Datos'!$C$7,-(G1725),"")</f>
        <v/>
      </c>
      <c r="K1725" s="48" t="str">
        <f>IF(E1725='Hoja de Datos'!$C$7,"", IF(G1725="","", -G1725))
</f>
        <v/>
      </c>
      <c r="L1725" s="44"/>
      <c r="M1725" s="40"/>
      <c r="N1725" s="40"/>
      <c r="O1725" s="40"/>
      <c r="P1725" s="40"/>
      <c r="Q1725" s="40"/>
      <c r="R1725" s="40"/>
      <c r="S1725" s="40"/>
      <c r="T1725" s="40"/>
      <c r="U1725" s="40"/>
      <c r="V1725" s="40"/>
      <c r="W1725" s="40"/>
      <c r="X1725" s="40"/>
      <c r="Y1725" s="40"/>
      <c r="Z1725" s="40"/>
      <c r="AA1725" s="40"/>
    </row>
    <row r="1726" ht="31.5" customHeight="1">
      <c r="A1726" s="40"/>
      <c r="B1726" s="44"/>
      <c r="C1726" s="44"/>
      <c r="D1726" s="44"/>
      <c r="E1726" s="44"/>
      <c r="F1726" s="45"/>
      <c r="G1726" s="49"/>
      <c r="H1726" s="49"/>
      <c r="I1726" s="47" t="str">
        <f t="shared" si="1"/>
        <v/>
      </c>
      <c r="J1726" s="47" t="str">
        <f>IF(E1726='Hoja de Datos'!$C$7,-(G1726),"")</f>
        <v/>
      </c>
      <c r="K1726" s="48" t="str">
        <f>IF(E1726='Hoja de Datos'!$C$7,"", IF(G1726="","", -G1726))
</f>
        <v/>
      </c>
      <c r="L1726" s="44"/>
      <c r="M1726" s="40"/>
      <c r="N1726" s="40"/>
      <c r="O1726" s="40"/>
      <c r="P1726" s="40"/>
      <c r="Q1726" s="40"/>
      <c r="R1726" s="40"/>
      <c r="S1726" s="40"/>
      <c r="T1726" s="40"/>
      <c r="U1726" s="40"/>
      <c r="V1726" s="40"/>
      <c r="W1726" s="40"/>
      <c r="X1726" s="40"/>
      <c r="Y1726" s="40"/>
      <c r="Z1726" s="40"/>
      <c r="AA1726" s="40"/>
    </row>
    <row r="1727" ht="31.5" customHeight="1">
      <c r="A1727" s="40"/>
      <c r="B1727" s="44"/>
      <c r="C1727" s="44"/>
      <c r="D1727" s="44"/>
      <c r="E1727" s="44"/>
      <c r="F1727" s="45"/>
      <c r="G1727" s="49"/>
      <c r="H1727" s="49"/>
      <c r="I1727" s="47" t="str">
        <f t="shared" si="1"/>
        <v/>
      </c>
      <c r="J1727" s="47" t="str">
        <f>IF(E1727='Hoja de Datos'!$C$7,-(G1727),"")</f>
        <v/>
      </c>
      <c r="K1727" s="48" t="str">
        <f>IF(E1727='Hoja de Datos'!$C$7,"", IF(G1727="","", -G1727))
</f>
        <v/>
      </c>
      <c r="L1727" s="44"/>
      <c r="M1727" s="40"/>
      <c r="N1727" s="40"/>
      <c r="O1727" s="40"/>
      <c r="P1727" s="40"/>
      <c r="Q1727" s="40"/>
      <c r="R1727" s="40"/>
      <c r="S1727" s="40"/>
      <c r="T1727" s="40"/>
      <c r="U1727" s="40"/>
      <c r="V1727" s="40"/>
      <c r="W1727" s="40"/>
      <c r="X1727" s="40"/>
      <c r="Y1727" s="40"/>
      <c r="Z1727" s="40"/>
      <c r="AA1727" s="40"/>
    </row>
    <row r="1728" ht="31.5" customHeight="1">
      <c r="A1728" s="40"/>
      <c r="B1728" s="44"/>
      <c r="C1728" s="44"/>
      <c r="D1728" s="44"/>
      <c r="E1728" s="44"/>
      <c r="F1728" s="45"/>
      <c r="G1728" s="49"/>
      <c r="H1728" s="49"/>
      <c r="I1728" s="47" t="str">
        <f t="shared" si="1"/>
        <v/>
      </c>
      <c r="J1728" s="47" t="str">
        <f>IF(E1728='Hoja de Datos'!$C$7,-(G1728),"")</f>
        <v/>
      </c>
      <c r="K1728" s="48" t="str">
        <f>IF(E1728='Hoja de Datos'!$C$7,"", IF(G1728="","", -G1728))
</f>
        <v/>
      </c>
      <c r="L1728" s="44"/>
      <c r="M1728" s="40"/>
      <c r="N1728" s="40"/>
      <c r="O1728" s="40"/>
      <c r="P1728" s="40"/>
      <c r="Q1728" s="40"/>
      <c r="R1728" s="40"/>
      <c r="S1728" s="40"/>
      <c r="T1728" s="40"/>
      <c r="U1728" s="40"/>
      <c r="V1728" s="40"/>
      <c r="W1728" s="40"/>
      <c r="X1728" s="40"/>
      <c r="Y1728" s="40"/>
      <c r="Z1728" s="40"/>
      <c r="AA1728" s="40"/>
    </row>
    <row r="1729" ht="31.5" customHeight="1">
      <c r="A1729" s="40"/>
      <c r="B1729" s="44"/>
      <c r="C1729" s="44"/>
      <c r="D1729" s="44"/>
      <c r="E1729" s="44"/>
      <c r="F1729" s="45"/>
      <c r="G1729" s="49"/>
      <c r="H1729" s="49"/>
      <c r="I1729" s="47" t="str">
        <f t="shared" si="1"/>
        <v/>
      </c>
      <c r="J1729" s="47" t="str">
        <f>IF(E1729='Hoja de Datos'!$C$7,-(G1729),"")</f>
        <v/>
      </c>
      <c r="K1729" s="48" t="str">
        <f>IF(E1729='Hoja de Datos'!$C$7,"", IF(G1729="","", -G1729))
</f>
        <v/>
      </c>
      <c r="L1729" s="44"/>
      <c r="M1729" s="40"/>
      <c r="N1729" s="40"/>
      <c r="O1729" s="40"/>
      <c r="P1729" s="40"/>
      <c r="Q1729" s="40"/>
      <c r="R1729" s="40"/>
      <c r="S1729" s="40"/>
      <c r="T1729" s="40"/>
      <c r="U1729" s="40"/>
      <c r="V1729" s="40"/>
      <c r="W1729" s="40"/>
      <c r="X1729" s="40"/>
      <c r="Y1729" s="40"/>
      <c r="Z1729" s="40"/>
      <c r="AA1729" s="40"/>
    </row>
    <row r="1730" ht="31.5" customHeight="1">
      <c r="A1730" s="40"/>
      <c r="B1730" s="44"/>
      <c r="C1730" s="44"/>
      <c r="D1730" s="44"/>
      <c r="E1730" s="44"/>
      <c r="F1730" s="45"/>
      <c r="G1730" s="49"/>
      <c r="H1730" s="49"/>
      <c r="I1730" s="47" t="str">
        <f t="shared" si="1"/>
        <v/>
      </c>
      <c r="J1730" s="47" t="str">
        <f>IF(E1730='Hoja de Datos'!$C$7,-(G1730),"")</f>
        <v/>
      </c>
      <c r="K1730" s="48" t="str">
        <f>IF(E1730='Hoja de Datos'!$C$7,"", IF(G1730="","", -G1730))
</f>
        <v/>
      </c>
      <c r="L1730" s="44"/>
      <c r="M1730" s="40"/>
      <c r="N1730" s="40"/>
      <c r="O1730" s="40"/>
      <c r="P1730" s="40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  <c r="AA1730" s="40"/>
    </row>
    <row r="1731" ht="31.5" customHeight="1">
      <c r="A1731" s="40"/>
      <c r="B1731" s="44"/>
      <c r="C1731" s="44"/>
      <c r="D1731" s="44"/>
      <c r="E1731" s="44"/>
      <c r="F1731" s="45"/>
      <c r="G1731" s="49"/>
      <c r="H1731" s="49"/>
      <c r="I1731" s="47" t="str">
        <f t="shared" si="1"/>
        <v/>
      </c>
      <c r="J1731" s="47" t="str">
        <f>IF(E1731='Hoja de Datos'!$C$7,-(G1731),"")</f>
        <v/>
      </c>
      <c r="K1731" s="48" t="str">
        <f>IF(E1731='Hoja de Datos'!$C$7,"", IF(G1731="","", -G1731))
</f>
        <v/>
      </c>
      <c r="L1731" s="44"/>
      <c r="M1731" s="40"/>
      <c r="N1731" s="40"/>
      <c r="O1731" s="40"/>
      <c r="P1731" s="40"/>
      <c r="Q1731" s="40"/>
      <c r="R1731" s="40"/>
      <c r="S1731" s="40"/>
      <c r="T1731" s="40"/>
      <c r="U1731" s="40"/>
      <c r="V1731" s="40"/>
      <c r="W1731" s="40"/>
      <c r="X1731" s="40"/>
      <c r="Y1731" s="40"/>
      <c r="Z1731" s="40"/>
      <c r="AA1731" s="40"/>
    </row>
    <row r="1732" ht="31.5" customHeight="1">
      <c r="A1732" s="40"/>
      <c r="B1732" s="44"/>
      <c r="C1732" s="44"/>
      <c r="D1732" s="44"/>
      <c r="E1732" s="44"/>
      <c r="F1732" s="45"/>
      <c r="G1732" s="49"/>
      <c r="H1732" s="49"/>
      <c r="I1732" s="47" t="str">
        <f t="shared" si="1"/>
        <v/>
      </c>
      <c r="J1732" s="47" t="str">
        <f>IF(E1732='Hoja de Datos'!$C$7,-(G1732),"")</f>
        <v/>
      </c>
      <c r="K1732" s="48" t="str">
        <f>IF(E1732='Hoja de Datos'!$C$7,"", IF(G1732="","", -G1732))
</f>
        <v/>
      </c>
      <c r="L1732" s="44"/>
      <c r="M1732" s="40"/>
      <c r="N1732" s="40"/>
      <c r="O1732" s="40"/>
      <c r="P1732" s="40"/>
      <c r="Q1732" s="40"/>
      <c r="R1732" s="40"/>
      <c r="S1732" s="40"/>
      <c r="T1732" s="40"/>
      <c r="U1732" s="40"/>
      <c r="V1732" s="40"/>
      <c r="W1732" s="40"/>
      <c r="X1732" s="40"/>
      <c r="Y1732" s="40"/>
      <c r="Z1732" s="40"/>
      <c r="AA1732" s="40"/>
    </row>
    <row r="1733" ht="31.5" customHeight="1">
      <c r="A1733" s="40"/>
      <c r="B1733" s="44"/>
      <c r="C1733" s="44"/>
      <c r="D1733" s="44"/>
      <c r="E1733" s="44"/>
      <c r="F1733" s="45"/>
      <c r="G1733" s="49"/>
      <c r="H1733" s="49"/>
      <c r="I1733" s="47" t="str">
        <f t="shared" si="1"/>
        <v/>
      </c>
      <c r="J1733" s="47" t="str">
        <f>IF(E1733='Hoja de Datos'!$C$7,-(G1733),"")</f>
        <v/>
      </c>
      <c r="K1733" s="48" t="str">
        <f>IF(E1733='Hoja de Datos'!$C$7,"", IF(G1733="","", -G1733))
</f>
        <v/>
      </c>
      <c r="L1733" s="44"/>
      <c r="M1733" s="40"/>
      <c r="N1733" s="40"/>
      <c r="O1733" s="40"/>
      <c r="P1733" s="40"/>
      <c r="Q1733" s="40"/>
      <c r="R1733" s="40"/>
      <c r="S1733" s="40"/>
      <c r="T1733" s="40"/>
      <c r="U1733" s="40"/>
      <c r="V1733" s="40"/>
      <c r="W1733" s="40"/>
      <c r="X1733" s="40"/>
      <c r="Y1733" s="40"/>
      <c r="Z1733" s="40"/>
      <c r="AA1733" s="40"/>
    </row>
    <row r="1734" ht="31.5" customHeight="1">
      <c r="A1734" s="40"/>
      <c r="B1734" s="44"/>
      <c r="C1734" s="44"/>
      <c r="D1734" s="44"/>
      <c r="E1734" s="44"/>
      <c r="F1734" s="45"/>
      <c r="G1734" s="49"/>
      <c r="H1734" s="49"/>
      <c r="I1734" s="47" t="str">
        <f t="shared" si="1"/>
        <v/>
      </c>
      <c r="J1734" s="47" t="str">
        <f>IF(E1734='Hoja de Datos'!$C$7,-(G1734),"")</f>
        <v/>
      </c>
      <c r="K1734" s="48" t="str">
        <f>IF(E1734='Hoja de Datos'!$C$7,"", IF(G1734="","", -G1734))
</f>
        <v/>
      </c>
      <c r="L1734" s="44"/>
      <c r="M1734" s="40"/>
      <c r="N1734" s="40"/>
      <c r="O1734" s="40"/>
      <c r="P1734" s="40"/>
      <c r="Q1734" s="40"/>
      <c r="R1734" s="40"/>
      <c r="S1734" s="40"/>
      <c r="T1734" s="40"/>
      <c r="U1734" s="40"/>
      <c r="V1734" s="40"/>
      <c r="W1734" s="40"/>
      <c r="X1734" s="40"/>
      <c r="Y1734" s="40"/>
      <c r="Z1734" s="40"/>
      <c r="AA1734" s="40"/>
    </row>
    <row r="1735" ht="31.5" customHeight="1">
      <c r="A1735" s="40"/>
      <c r="B1735" s="44"/>
      <c r="C1735" s="44"/>
      <c r="D1735" s="44"/>
      <c r="E1735" s="44"/>
      <c r="F1735" s="45"/>
      <c r="G1735" s="49"/>
      <c r="H1735" s="49"/>
      <c r="I1735" s="47" t="str">
        <f t="shared" si="1"/>
        <v/>
      </c>
      <c r="J1735" s="47" t="str">
        <f>IF(E1735='Hoja de Datos'!$C$7,-(G1735),"")</f>
        <v/>
      </c>
      <c r="K1735" s="48" t="str">
        <f>IF(E1735='Hoja de Datos'!$C$7,"", IF(G1735="","", -G1735))
</f>
        <v/>
      </c>
      <c r="L1735" s="44"/>
      <c r="M1735" s="40"/>
      <c r="N1735" s="40"/>
      <c r="O1735" s="40"/>
      <c r="P1735" s="40"/>
      <c r="Q1735" s="40"/>
      <c r="R1735" s="40"/>
      <c r="S1735" s="40"/>
      <c r="T1735" s="40"/>
      <c r="U1735" s="40"/>
      <c r="V1735" s="40"/>
      <c r="W1735" s="40"/>
      <c r="X1735" s="40"/>
      <c r="Y1735" s="40"/>
      <c r="Z1735" s="40"/>
      <c r="AA1735" s="40"/>
    </row>
    <row r="1736" ht="31.5" customHeight="1">
      <c r="A1736" s="40"/>
      <c r="B1736" s="44"/>
      <c r="C1736" s="44"/>
      <c r="D1736" s="44"/>
      <c r="E1736" s="44"/>
      <c r="F1736" s="45"/>
      <c r="G1736" s="49"/>
      <c r="H1736" s="49"/>
      <c r="I1736" s="47" t="str">
        <f t="shared" si="1"/>
        <v/>
      </c>
      <c r="J1736" s="47" t="str">
        <f>IF(E1736='Hoja de Datos'!$C$7,-(G1736),"")</f>
        <v/>
      </c>
      <c r="K1736" s="48" t="str">
        <f>IF(E1736='Hoja de Datos'!$C$7,"", IF(G1736="","", -G1736))
</f>
        <v/>
      </c>
      <c r="L1736" s="44"/>
      <c r="M1736" s="40"/>
      <c r="N1736" s="40"/>
      <c r="O1736" s="40"/>
      <c r="P1736" s="40"/>
      <c r="Q1736" s="40"/>
      <c r="R1736" s="40"/>
      <c r="S1736" s="40"/>
      <c r="T1736" s="40"/>
      <c r="U1736" s="40"/>
      <c r="V1736" s="40"/>
      <c r="W1736" s="40"/>
      <c r="X1736" s="40"/>
      <c r="Y1736" s="40"/>
      <c r="Z1736" s="40"/>
      <c r="AA1736" s="40"/>
    </row>
    <row r="1737" ht="31.5" customHeight="1">
      <c r="A1737" s="40"/>
      <c r="B1737" s="44"/>
      <c r="C1737" s="44"/>
      <c r="D1737" s="44"/>
      <c r="E1737" s="44"/>
      <c r="F1737" s="45"/>
      <c r="G1737" s="49"/>
      <c r="H1737" s="49"/>
      <c r="I1737" s="47" t="str">
        <f t="shared" si="1"/>
        <v/>
      </c>
      <c r="J1737" s="47" t="str">
        <f>IF(E1737='Hoja de Datos'!$C$7,-(G1737),"")</f>
        <v/>
      </c>
      <c r="K1737" s="48" t="str">
        <f>IF(E1737='Hoja de Datos'!$C$7,"", IF(G1737="","", -G1737))
</f>
        <v/>
      </c>
      <c r="L1737" s="44"/>
      <c r="M1737" s="40"/>
      <c r="N1737" s="40"/>
      <c r="O1737" s="40"/>
      <c r="P1737" s="40"/>
      <c r="Q1737" s="40"/>
      <c r="R1737" s="40"/>
      <c r="S1737" s="40"/>
      <c r="T1737" s="40"/>
      <c r="U1737" s="40"/>
      <c r="V1737" s="40"/>
      <c r="W1737" s="40"/>
      <c r="X1737" s="40"/>
      <c r="Y1737" s="40"/>
      <c r="Z1737" s="40"/>
      <c r="AA1737" s="40"/>
    </row>
    <row r="1738" ht="31.5" customHeight="1">
      <c r="A1738" s="40"/>
      <c r="B1738" s="44"/>
      <c r="C1738" s="44"/>
      <c r="D1738" s="44"/>
      <c r="E1738" s="44"/>
      <c r="F1738" s="45"/>
      <c r="G1738" s="49"/>
      <c r="H1738" s="49"/>
      <c r="I1738" s="47" t="str">
        <f t="shared" si="1"/>
        <v/>
      </c>
      <c r="J1738" s="47" t="str">
        <f>IF(E1738='Hoja de Datos'!$C$7,-(G1738),"")</f>
        <v/>
      </c>
      <c r="K1738" s="48" t="str">
        <f>IF(E1738='Hoja de Datos'!$C$7,"", IF(G1738="","", -G1738))
</f>
        <v/>
      </c>
      <c r="L1738" s="44"/>
      <c r="M1738" s="40"/>
      <c r="N1738" s="40"/>
      <c r="O1738" s="40"/>
      <c r="P1738" s="40"/>
      <c r="Q1738" s="40"/>
      <c r="R1738" s="40"/>
      <c r="S1738" s="40"/>
      <c r="T1738" s="40"/>
      <c r="U1738" s="40"/>
      <c r="V1738" s="40"/>
      <c r="W1738" s="40"/>
      <c r="X1738" s="40"/>
      <c r="Y1738" s="40"/>
      <c r="Z1738" s="40"/>
      <c r="AA1738" s="40"/>
    </row>
    <row r="1739" ht="31.5" customHeight="1">
      <c r="A1739" s="40"/>
      <c r="B1739" s="44"/>
      <c r="C1739" s="44"/>
      <c r="D1739" s="44"/>
      <c r="E1739" s="44"/>
      <c r="F1739" s="45"/>
      <c r="G1739" s="49"/>
      <c r="H1739" s="49"/>
      <c r="I1739" s="47" t="str">
        <f t="shared" si="1"/>
        <v/>
      </c>
      <c r="J1739" s="47" t="str">
        <f>IF(E1739='Hoja de Datos'!$C$7,-(G1739),"")</f>
        <v/>
      </c>
      <c r="K1739" s="48" t="str">
        <f>IF(E1739='Hoja de Datos'!$C$7,"", IF(G1739="","", -G1739))
</f>
        <v/>
      </c>
      <c r="L1739" s="44"/>
      <c r="M1739" s="40"/>
      <c r="N1739" s="40"/>
      <c r="O1739" s="40"/>
      <c r="P1739" s="40"/>
      <c r="Q1739" s="40"/>
      <c r="R1739" s="40"/>
      <c r="S1739" s="40"/>
      <c r="T1739" s="40"/>
      <c r="U1739" s="40"/>
      <c r="V1739" s="40"/>
      <c r="W1739" s="40"/>
      <c r="X1739" s="40"/>
      <c r="Y1739" s="40"/>
      <c r="Z1739" s="40"/>
      <c r="AA1739" s="40"/>
    </row>
    <row r="1740" ht="31.5" customHeight="1">
      <c r="A1740" s="40"/>
      <c r="B1740" s="44"/>
      <c r="C1740" s="44"/>
      <c r="D1740" s="44"/>
      <c r="E1740" s="44"/>
      <c r="F1740" s="45"/>
      <c r="G1740" s="49"/>
      <c r="H1740" s="49"/>
      <c r="I1740" s="47" t="str">
        <f t="shared" si="1"/>
        <v/>
      </c>
      <c r="J1740" s="47" t="str">
        <f>IF(E1740='Hoja de Datos'!$C$7,-(G1740),"")</f>
        <v/>
      </c>
      <c r="K1740" s="48" t="str">
        <f>IF(E1740='Hoja de Datos'!$C$7,"", IF(G1740="","", -G1740))
</f>
        <v/>
      </c>
      <c r="L1740" s="44"/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  <c r="AA1740" s="40"/>
    </row>
    <row r="1741" ht="31.5" customHeight="1">
      <c r="A1741" s="40"/>
      <c r="B1741" s="44"/>
      <c r="C1741" s="44"/>
      <c r="D1741" s="44"/>
      <c r="E1741" s="44"/>
      <c r="F1741" s="45"/>
      <c r="G1741" s="49"/>
      <c r="H1741" s="49"/>
      <c r="I1741" s="47" t="str">
        <f t="shared" si="1"/>
        <v/>
      </c>
      <c r="J1741" s="47" t="str">
        <f>IF(E1741='Hoja de Datos'!$C$7,-(G1741),"")</f>
        <v/>
      </c>
      <c r="K1741" s="48" t="str">
        <f>IF(E1741='Hoja de Datos'!$C$7,"", IF(G1741="","", -G1741))
</f>
        <v/>
      </c>
      <c r="L1741" s="44"/>
      <c r="M1741" s="40"/>
      <c r="N1741" s="40"/>
      <c r="O1741" s="40"/>
      <c r="P1741" s="40"/>
      <c r="Q1741" s="40"/>
      <c r="R1741" s="40"/>
      <c r="S1741" s="40"/>
      <c r="T1741" s="40"/>
      <c r="U1741" s="40"/>
      <c r="V1741" s="40"/>
      <c r="W1741" s="40"/>
      <c r="X1741" s="40"/>
      <c r="Y1741" s="40"/>
      <c r="Z1741" s="40"/>
      <c r="AA1741" s="40"/>
    </row>
    <row r="1742" ht="31.5" customHeight="1">
      <c r="A1742" s="40"/>
      <c r="B1742" s="44"/>
      <c r="C1742" s="44"/>
      <c r="D1742" s="44"/>
      <c r="E1742" s="44"/>
      <c r="F1742" s="45"/>
      <c r="G1742" s="49"/>
      <c r="H1742" s="49"/>
      <c r="I1742" s="47" t="str">
        <f t="shared" si="1"/>
        <v/>
      </c>
      <c r="J1742" s="47" t="str">
        <f>IF(E1742='Hoja de Datos'!$C$7,-(G1742),"")</f>
        <v/>
      </c>
      <c r="K1742" s="48" t="str">
        <f>IF(E1742='Hoja de Datos'!$C$7,"", IF(G1742="","", -G1742))
</f>
        <v/>
      </c>
      <c r="L1742" s="44"/>
      <c r="M1742" s="40"/>
      <c r="N1742" s="40"/>
      <c r="O1742" s="40"/>
      <c r="P1742" s="40"/>
      <c r="Q1742" s="40"/>
      <c r="R1742" s="40"/>
      <c r="S1742" s="40"/>
      <c r="T1742" s="40"/>
      <c r="U1742" s="40"/>
      <c r="V1742" s="40"/>
      <c r="W1742" s="40"/>
      <c r="X1742" s="40"/>
      <c r="Y1742" s="40"/>
      <c r="Z1742" s="40"/>
      <c r="AA1742" s="40"/>
    </row>
    <row r="1743" ht="31.5" customHeight="1">
      <c r="A1743" s="40"/>
      <c r="B1743" s="44"/>
      <c r="C1743" s="44"/>
      <c r="D1743" s="44"/>
      <c r="E1743" s="44"/>
      <c r="F1743" s="45"/>
      <c r="G1743" s="49"/>
      <c r="H1743" s="49"/>
      <c r="I1743" s="47" t="str">
        <f t="shared" si="1"/>
        <v/>
      </c>
      <c r="J1743" s="47" t="str">
        <f>IF(E1743='Hoja de Datos'!$C$7,-(G1743),"")</f>
        <v/>
      </c>
      <c r="K1743" s="48" t="str">
        <f>IF(E1743='Hoja de Datos'!$C$7,"", IF(G1743="","", -G1743))
</f>
        <v/>
      </c>
      <c r="L1743" s="44"/>
      <c r="M1743" s="40"/>
      <c r="N1743" s="40"/>
      <c r="O1743" s="40"/>
      <c r="P1743" s="40"/>
      <c r="Q1743" s="40"/>
      <c r="R1743" s="40"/>
      <c r="S1743" s="40"/>
      <c r="T1743" s="40"/>
      <c r="U1743" s="40"/>
      <c r="V1743" s="40"/>
      <c r="W1743" s="40"/>
      <c r="X1743" s="40"/>
      <c r="Y1743" s="40"/>
      <c r="Z1743" s="40"/>
      <c r="AA1743" s="40"/>
    </row>
    <row r="1744" ht="31.5" customHeight="1">
      <c r="A1744" s="40"/>
      <c r="B1744" s="44"/>
      <c r="C1744" s="44"/>
      <c r="D1744" s="44"/>
      <c r="E1744" s="44"/>
      <c r="F1744" s="45"/>
      <c r="G1744" s="49"/>
      <c r="H1744" s="49"/>
      <c r="I1744" s="47" t="str">
        <f t="shared" si="1"/>
        <v/>
      </c>
      <c r="J1744" s="47" t="str">
        <f>IF(E1744='Hoja de Datos'!$C$7,-(G1744),"")</f>
        <v/>
      </c>
      <c r="K1744" s="48" t="str">
        <f>IF(E1744='Hoja de Datos'!$C$7,"", IF(G1744="","", -G1744))
</f>
        <v/>
      </c>
      <c r="L1744" s="44"/>
      <c r="M1744" s="40"/>
      <c r="N1744" s="40"/>
      <c r="O1744" s="40"/>
      <c r="P1744" s="40"/>
      <c r="Q1744" s="40"/>
      <c r="R1744" s="40"/>
      <c r="S1744" s="40"/>
      <c r="T1744" s="40"/>
      <c r="U1744" s="40"/>
      <c r="V1744" s="40"/>
      <c r="W1744" s="40"/>
      <c r="X1744" s="40"/>
      <c r="Y1744" s="40"/>
      <c r="Z1744" s="40"/>
      <c r="AA1744" s="40"/>
    </row>
    <row r="1745" ht="31.5" customHeight="1">
      <c r="A1745" s="40"/>
      <c r="B1745" s="44"/>
      <c r="C1745" s="44"/>
      <c r="D1745" s="44"/>
      <c r="E1745" s="44"/>
      <c r="F1745" s="45"/>
      <c r="G1745" s="49"/>
      <c r="H1745" s="49"/>
      <c r="I1745" s="47" t="str">
        <f t="shared" si="1"/>
        <v/>
      </c>
      <c r="J1745" s="47" t="str">
        <f>IF(E1745='Hoja de Datos'!$C$7,-(G1745),"")</f>
        <v/>
      </c>
      <c r="K1745" s="48" t="str">
        <f>IF(E1745='Hoja de Datos'!$C$7,"", IF(G1745="","", -G1745))
</f>
        <v/>
      </c>
      <c r="L1745" s="44"/>
      <c r="M1745" s="40"/>
      <c r="N1745" s="40"/>
      <c r="O1745" s="40"/>
      <c r="P1745" s="40"/>
      <c r="Q1745" s="40"/>
      <c r="R1745" s="40"/>
      <c r="S1745" s="40"/>
      <c r="T1745" s="40"/>
      <c r="U1745" s="40"/>
      <c r="V1745" s="40"/>
      <c r="W1745" s="40"/>
      <c r="X1745" s="40"/>
      <c r="Y1745" s="40"/>
      <c r="Z1745" s="40"/>
      <c r="AA1745" s="40"/>
    </row>
    <row r="1746" ht="31.5" customHeight="1">
      <c r="A1746" s="40"/>
      <c r="B1746" s="44"/>
      <c r="C1746" s="44"/>
      <c r="D1746" s="44"/>
      <c r="E1746" s="44"/>
      <c r="F1746" s="45"/>
      <c r="G1746" s="49"/>
      <c r="H1746" s="49"/>
      <c r="I1746" s="47" t="str">
        <f t="shared" si="1"/>
        <v/>
      </c>
      <c r="J1746" s="47" t="str">
        <f>IF(E1746='Hoja de Datos'!$C$7,-(G1746),"")</f>
        <v/>
      </c>
      <c r="K1746" s="48" t="str">
        <f>IF(E1746='Hoja de Datos'!$C$7,"", IF(G1746="","", -G1746))
</f>
        <v/>
      </c>
      <c r="L1746" s="44"/>
      <c r="M1746" s="40"/>
      <c r="N1746" s="40"/>
      <c r="O1746" s="40"/>
      <c r="P1746" s="40"/>
      <c r="Q1746" s="40"/>
      <c r="R1746" s="40"/>
      <c r="S1746" s="40"/>
      <c r="T1746" s="40"/>
      <c r="U1746" s="40"/>
      <c r="V1746" s="40"/>
      <c r="W1746" s="40"/>
      <c r="X1746" s="40"/>
      <c r="Y1746" s="40"/>
      <c r="Z1746" s="40"/>
      <c r="AA1746" s="40"/>
    </row>
    <row r="1747" ht="31.5" customHeight="1">
      <c r="A1747" s="40"/>
      <c r="B1747" s="44"/>
      <c r="C1747" s="44"/>
      <c r="D1747" s="44"/>
      <c r="E1747" s="44"/>
      <c r="F1747" s="45"/>
      <c r="G1747" s="49"/>
      <c r="H1747" s="49"/>
      <c r="I1747" s="47" t="str">
        <f t="shared" si="1"/>
        <v/>
      </c>
      <c r="J1747" s="47" t="str">
        <f>IF(E1747='Hoja de Datos'!$C$7,-(G1747),"")</f>
        <v/>
      </c>
      <c r="K1747" s="48" t="str">
        <f>IF(E1747='Hoja de Datos'!$C$7,"", IF(G1747="","", -G1747))
</f>
        <v/>
      </c>
      <c r="L1747" s="44"/>
      <c r="M1747" s="40"/>
      <c r="N1747" s="40"/>
      <c r="O1747" s="40"/>
      <c r="P1747" s="40"/>
      <c r="Q1747" s="40"/>
      <c r="R1747" s="40"/>
      <c r="S1747" s="40"/>
      <c r="T1747" s="40"/>
      <c r="U1747" s="40"/>
      <c r="V1747" s="40"/>
      <c r="W1747" s="40"/>
      <c r="X1747" s="40"/>
      <c r="Y1747" s="40"/>
      <c r="Z1747" s="40"/>
      <c r="AA1747" s="40"/>
    </row>
    <row r="1748" ht="31.5" customHeight="1">
      <c r="A1748" s="40"/>
      <c r="B1748" s="44"/>
      <c r="C1748" s="44"/>
      <c r="D1748" s="44"/>
      <c r="E1748" s="44"/>
      <c r="F1748" s="45"/>
      <c r="G1748" s="49"/>
      <c r="H1748" s="49"/>
      <c r="I1748" s="47" t="str">
        <f t="shared" si="1"/>
        <v/>
      </c>
      <c r="J1748" s="47" t="str">
        <f>IF(E1748='Hoja de Datos'!$C$7,-(G1748),"")</f>
        <v/>
      </c>
      <c r="K1748" s="48" t="str">
        <f>IF(E1748='Hoja de Datos'!$C$7,"", IF(G1748="","", -G1748))
</f>
        <v/>
      </c>
      <c r="L1748" s="44"/>
      <c r="M1748" s="40"/>
      <c r="N1748" s="40"/>
      <c r="O1748" s="40"/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0"/>
      <c r="AA1748" s="40"/>
    </row>
    <row r="1749" ht="31.5" customHeight="1">
      <c r="A1749" s="40"/>
      <c r="B1749" s="44"/>
      <c r="C1749" s="44"/>
      <c r="D1749" s="44"/>
      <c r="E1749" s="44"/>
      <c r="F1749" s="45"/>
      <c r="G1749" s="49"/>
      <c r="H1749" s="49"/>
      <c r="I1749" s="47" t="str">
        <f t="shared" si="1"/>
        <v/>
      </c>
      <c r="J1749" s="47" t="str">
        <f>IF(E1749='Hoja de Datos'!$C$7,-(G1749),"")</f>
        <v/>
      </c>
      <c r="K1749" s="48" t="str">
        <f>IF(E1749='Hoja de Datos'!$C$7,"", IF(G1749="","", -G1749))
</f>
        <v/>
      </c>
      <c r="L1749" s="44"/>
      <c r="M1749" s="40"/>
      <c r="N1749" s="40"/>
      <c r="O1749" s="40"/>
      <c r="P1749" s="40"/>
      <c r="Q1749" s="40"/>
      <c r="R1749" s="40"/>
      <c r="S1749" s="40"/>
      <c r="T1749" s="40"/>
      <c r="U1749" s="40"/>
      <c r="V1749" s="40"/>
      <c r="W1749" s="40"/>
      <c r="X1749" s="40"/>
      <c r="Y1749" s="40"/>
      <c r="Z1749" s="40"/>
      <c r="AA1749" s="40"/>
    </row>
    <row r="1750" ht="31.5" customHeight="1">
      <c r="A1750" s="40"/>
      <c r="B1750" s="44"/>
      <c r="C1750" s="44"/>
      <c r="D1750" s="44"/>
      <c r="E1750" s="44"/>
      <c r="F1750" s="45"/>
      <c r="G1750" s="49"/>
      <c r="H1750" s="49"/>
      <c r="I1750" s="47" t="str">
        <f t="shared" si="1"/>
        <v/>
      </c>
      <c r="J1750" s="47" t="str">
        <f>IF(E1750='Hoja de Datos'!$C$7,-(G1750),"")</f>
        <v/>
      </c>
      <c r="K1750" s="48" t="str">
        <f>IF(E1750='Hoja de Datos'!$C$7,"", IF(G1750="","", -G1750))
</f>
        <v/>
      </c>
      <c r="L1750" s="44"/>
      <c r="M1750" s="40"/>
      <c r="N1750" s="40"/>
      <c r="O1750" s="40"/>
      <c r="P1750" s="40"/>
      <c r="Q1750" s="40"/>
      <c r="R1750" s="40"/>
      <c r="S1750" s="40"/>
      <c r="T1750" s="40"/>
      <c r="U1750" s="40"/>
      <c r="V1750" s="40"/>
      <c r="W1750" s="40"/>
      <c r="X1750" s="40"/>
      <c r="Y1750" s="40"/>
      <c r="Z1750" s="40"/>
      <c r="AA1750" s="40"/>
    </row>
    <row r="1751" ht="31.5" customHeight="1">
      <c r="A1751" s="40"/>
      <c r="B1751" s="44"/>
      <c r="C1751" s="44"/>
      <c r="D1751" s="44"/>
      <c r="E1751" s="44"/>
      <c r="F1751" s="45"/>
      <c r="G1751" s="49"/>
      <c r="H1751" s="49"/>
      <c r="I1751" s="47" t="str">
        <f t="shared" si="1"/>
        <v/>
      </c>
      <c r="J1751" s="47" t="str">
        <f>IF(E1751='Hoja de Datos'!$C$7,-(G1751),"")</f>
        <v/>
      </c>
      <c r="K1751" s="48" t="str">
        <f>IF(E1751='Hoja de Datos'!$C$7,"", IF(G1751="","", -G1751))
</f>
        <v/>
      </c>
      <c r="L1751" s="44"/>
      <c r="M1751" s="40"/>
      <c r="N1751" s="40"/>
      <c r="O1751" s="40"/>
      <c r="P1751" s="40"/>
      <c r="Q1751" s="40"/>
      <c r="R1751" s="40"/>
      <c r="S1751" s="40"/>
      <c r="T1751" s="40"/>
      <c r="U1751" s="40"/>
      <c r="V1751" s="40"/>
      <c r="W1751" s="40"/>
      <c r="X1751" s="40"/>
      <c r="Y1751" s="40"/>
      <c r="Z1751" s="40"/>
      <c r="AA1751" s="40"/>
    </row>
    <row r="1752" ht="31.5" customHeight="1">
      <c r="A1752" s="40"/>
      <c r="B1752" s="44"/>
      <c r="C1752" s="44"/>
      <c r="D1752" s="44"/>
      <c r="E1752" s="44"/>
      <c r="F1752" s="45"/>
      <c r="G1752" s="49"/>
      <c r="H1752" s="49"/>
      <c r="I1752" s="47" t="str">
        <f t="shared" si="1"/>
        <v/>
      </c>
      <c r="J1752" s="47" t="str">
        <f>IF(E1752='Hoja de Datos'!$C$7,-(G1752),"")</f>
        <v/>
      </c>
      <c r="K1752" s="48" t="str">
        <f>IF(E1752='Hoja de Datos'!$C$7,"", IF(G1752="","", -G1752))
</f>
        <v/>
      </c>
      <c r="L1752" s="44"/>
      <c r="M1752" s="40"/>
      <c r="N1752" s="40"/>
      <c r="O1752" s="40"/>
      <c r="P1752" s="40"/>
      <c r="Q1752" s="40"/>
      <c r="R1752" s="40"/>
      <c r="S1752" s="40"/>
      <c r="T1752" s="40"/>
      <c r="U1752" s="40"/>
      <c r="V1752" s="40"/>
      <c r="W1752" s="40"/>
      <c r="X1752" s="40"/>
      <c r="Y1752" s="40"/>
      <c r="Z1752" s="40"/>
      <c r="AA1752" s="40"/>
    </row>
    <row r="1753" ht="31.5" customHeight="1">
      <c r="A1753" s="40"/>
      <c r="B1753" s="44"/>
      <c r="C1753" s="44"/>
      <c r="D1753" s="44"/>
      <c r="E1753" s="44"/>
      <c r="F1753" s="45"/>
      <c r="G1753" s="49"/>
      <c r="H1753" s="49"/>
      <c r="I1753" s="47" t="str">
        <f t="shared" si="1"/>
        <v/>
      </c>
      <c r="J1753" s="47" t="str">
        <f>IF(E1753='Hoja de Datos'!$C$7,-(G1753),"")</f>
        <v/>
      </c>
      <c r="K1753" s="48" t="str">
        <f>IF(E1753='Hoja de Datos'!$C$7,"", IF(G1753="","", -G1753))
</f>
        <v/>
      </c>
      <c r="L1753" s="44"/>
      <c r="M1753" s="40"/>
      <c r="N1753" s="40"/>
      <c r="O1753" s="40"/>
      <c r="P1753" s="40"/>
      <c r="Q1753" s="40"/>
      <c r="R1753" s="40"/>
      <c r="S1753" s="40"/>
      <c r="T1753" s="40"/>
      <c r="U1753" s="40"/>
      <c r="V1753" s="40"/>
      <c r="W1753" s="40"/>
      <c r="X1753" s="40"/>
      <c r="Y1753" s="40"/>
      <c r="Z1753" s="40"/>
      <c r="AA1753" s="40"/>
    </row>
    <row r="1754" ht="31.5" customHeight="1">
      <c r="A1754" s="40"/>
      <c r="B1754" s="44"/>
      <c r="C1754" s="44"/>
      <c r="D1754" s="44"/>
      <c r="E1754" s="44"/>
      <c r="F1754" s="45"/>
      <c r="G1754" s="49"/>
      <c r="H1754" s="49"/>
      <c r="I1754" s="47" t="str">
        <f t="shared" si="1"/>
        <v/>
      </c>
      <c r="J1754" s="47" t="str">
        <f>IF(E1754='Hoja de Datos'!$C$7,-(G1754),"")</f>
        <v/>
      </c>
      <c r="K1754" s="48" t="str">
        <f>IF(E1754='Hoja de Datos'!$C$7,"", IF(G1754="","", -G1754))
</f>
        <v/>
      </c>
      <c r="L1754" s="44"/>
      <c r="M1754" s="40"/>
      <c r="N1754" s="40"/>
      <c r="O1754" s="40"/>
      <c r="P1754" s="40"/>
      <c r="Q1754" s="40"/>
      <c r="R1754" s="40"/>
      <c r="S1754" s="40"/>
      <c r="T1754" s="40"/>
      <c r="U1754" s="40"/>
      <c r="V1754" s="40"/>
      <c r="W1754" s="40"/>
      <c r="X1754" s="40"/>
      <c r="Y1754" s="40"/>
      <c r="Z1754" s="40"/>
      <c r="AA1754" s="40"/>
    </row>
    <row r="1755" ht="31.5" customHeight="1">
      <c r="A1755" s="40"/>
      <c r="B1755" s="44"/>
      <c r="C1755" s="44"/>
      <c r="D1755" s="44"/>
      <c r="E1755" s="44"/>
      <c r="F1755" s="45"/>
      <c r="G1755" s="49"/>
      <c r="H1755" s="49"/>
      <c r="I1755" s="47" t="str">
        <f t="shared" si="1"/>
        <v/>
      </c>
      <c r="J1755" s="47" t="str">
        <f>IF(E1755='Hoja de Datos'!$C$7,-(G1755),"")</f>
        <v/>
      </c>
      <c r="K1755" s="48" t="str">
        <f>IF(E1755='Hoja de Datos'!$C$7,"", IF(G1755="","", -G1755))
</f>
        <v/>
      </c>
      <c r="L1755" s="44"/>
      <c r="M1755" s="40"/>
      <c r="N1755" s="40"/>
      <c r="O1755" s="40"/>
      <c r="P1755" s="40"/>
      <c r="Q1755" s="40"/>
      <c r="R1755" s="40"/>
      <c r="S1755" s="40"/>
      <c r="T1755" s="40"/>
      <c r="U1755" s="40"/>
      <c r="V1755" s="40"/>
      <c r="W1755" s="40"/>
      <c r="X1755" s="40"/>
      <c r="Y1755" s="40"/>
      <c r="Z1755" s="40"/>
      <c r="AA1755" s="40"/>
    </row>
    <row r="1756" ht="31.5" customHeight="1">
      <c r="A1756" s="40"/>
      <c r="B1756" s="44"/>
      <c r="C1756" s="44"/>
      <c r="D1756" s="44"/>
      <c r="E1756" s="44"/>
      <c r="F1756" s="45"/>
      <c r="G1756" s="49"/>
      <c r="H1756" s="49"/>
      <c r="I1756" s="47" t="str">
        <f t="shared" si="1"/>
        <v/>
      </c>
      <c r="J1756" s="47" t="str">
        <f>IF(E1756='Hoja de Datos'!$C$7,-(G1756),"")</f>
        <v/>
      </c>
      <c r="K1756" s="48" t="str">
        <f>IF(E1756='Hoja de Datos'!$C$7,"", IF(G1756="","", -G1756))
</f>
        <v/>
      </c>
      <c r="L1756" s="44"/>
      <c r="M1756" s="40"/>
      <c r="N1756" s="40"/>
      <c r="O1756" s="40"/>
      <c r="P1756" s="40"/>
      <c r="Q1756" s="40"/>
      <c r="R1756" s="40"/>
      <c r="S1756" s="40"/>
      <c r="T1756" s="40"/>
      <c r="U1756" s="40"/>
      <c r="V1756" s="40"/>
      <c r="W1756" s="40"/>
      <c r="X1756" s="40"/>
      <c r="Y1756" s="40"/>
      <c r="Z1756" s="40"/>
      <c r="AA1756" s="40"/>
    </row>
    <row r="1757" ht="31.5" customHeight="1">
      <c r="A1757" s="40"/>
      <c r="B1757" s="44"/>
      <c r="C1757" s="44"/>
      <c r="D1757" s="44"/>
      <c r="E1757" s="44"/>
      <c r="F1757" s="45"/>
      <c r="G1757" s="49"/>
      <c r="H1757" s="49"/>
      <c r="I1757" s="47" t="str">
        <f t="shared" si="1"/>
        <v/>
      </c>
      <c r="J1757" s="47" t="str">
        <f>IF(E1757='Hoja de Datos'!$C$7,-(G1757),"")</f>
        <v/>
      </c>
      <c r="K1757" s="48" t="str">
        <f>IF(E1757='Hoja de Datos'!$C$7,"", IF(G1757="","", -G1757))
</f>
        <v/>
      </c>
      <c r="L1757" s="44"/>
      <c r="M1757" s="40"/>
      <c r="N1757" s="40"/>
      <c r="O1757" s="40"/>
      <c r="P1757" s="40"/>
      <c r="Q1757" s="40"/>
      <c r="R1757" s="40"/>
      <c r="S1757" s="40"/>
      <c r="T1757" s="40"/>
      <c r="U1757" s="40"/>
      <c r="V1757" s="40"/>
      <c r="W1757" s="40"/>
      <c r="X1757" s="40"/>
      <c r="Y1757" s="40"/>
      <c r="Z1757" s="40"/>
      <c r="AA1757" s="40"/>
    </row>
    <row r="1758" ht="31.5" customHeight="1">
      <c r="A1758" s="40"/>
      <c r="B1758" s="44"/>
      <c r="C1758" s="44"/>
      <c r="D1758" s="44"/>
      <c r="E1758" s="44"/>
      <c r="F1758" s="45"/>
      <c r="G1758" s="49"/>
      <c r="H1758" s="49"/>
      <c r="I1758" s="47" t="str">
        <f t="shared" si="1"/>
        <v/>
      </c>
      <c r="J1758" s="47" t="str">
        <f>IF(E1758='Hoja de Datos'!$C$7,-(G1758),"")</f>
        <v/>
      </c>
      <c r="K1758" s="48" t="str">
        <f>IF(E1758='Hoja de Datos'!$C$7,"", IF(G1758="","", -G1758))
</f>
        <v/>
      </c>
      <c r="L1758" s="44"/>
      <c r="M1758" s="40"/>
      <c r="N1758" s="40"/>
      <c r="O1758" s="40"/>
      <c r="P1758" s="40"/>
      <c r="Q1758" s="40"/>
      <c r="R1758" s="40"/>
      <c r="S1758" s="40"/>
      <c r="T1758" s="40"/>
      <c r="U1758" s="40"/>
      <c r="V1758" s="40"/>
      <c r="W1758" s="40"/>
      <c r="X1758" s="40"/>
      <c r="Y1758" s="40"/>
      <c r="Z1758" s="40"/>
      <c r="AA1758" s="40"/>
    </row>
    <row r="1759" ht="31.5" customHeight="1">
      <c r="A1759" s="40"/>
      <c r="B1759" s="44"/>
      <c r="C1759" s="44"/>
      <c r="D1759" s="44"/>
      <c r="E1759" s="44"/>
      <c r="F1759" s="45"/>
      <c r="G1759" s="49"/>
      <c r="H1759" s="49"/>
      <c r="I1759" s="47" t="str">
        <f t="shared" si="1"/>
        <v/>
      </c>
      <c r="J1759" s="47" t="str">
        <f>IF(E1759='Hoja de Datos'!$C$7,-(G1759),"")</f>
        <v/>
      </c>
      <c r="K1759" s="48" t="str">
        <f>IF(E1759='Hoja de Datos'!$C$7,"", IF(G1759="","", -G1759))
</f>
        <v/>
      </c>
      <c r="L1759" s="44"/>
      <c r="M1759" s="40"/>
      <c r="N1759" s="40"/>
      <c r="O1759" s="40"/>
      <c r="P1759" s="40"/>
      <c r="Q1759" s="40"/>
      <c r="R1759" s="40"/>
      <c r="S1759" s="40"/>
      <c r="T1759" s="40"/>
      <c r="U1759" s="40"/>
      <c r="V1759" s="40"/>
      <c r="W1759" s="40"/>
      <c r="X1759" s="40"/>
      <c r="Y1759" s="40"/>
      <c r="Z1759" s="40"/>
      <c r="AA1759" s="40"/>
    </row>
    <row r="1760" ht="31.5" customHeight="1">
      <c r="A1760" s="40"/>
      <c r="B1760" s="44"/>
      <c r="C1760" s="44"/>
      <c r="D1760" s="44"/>
      <c r="E1760" s="44"/>
      <c r="F1760" s="45"/>
      <c r="G1760" s="49"/>
      <c r="H1760" s="49"/>
      <c r="I1760" s="47" t="str">
        <f t="shared" si="1"/>
        <v/>
      </c>
      <c r="J1760" s="47" t="str">
        <f>IF(E1760='Hoja de Datos'!$C$7,-(G1760),"")</f>
        <v/>
      </c>
      <c r="K1760" s="48" t="str">
        <f>IF(E1760='Hoja de Datos'!$C$7,"", IF(G1760="","", -G1760))
</f>
        <v/>
      </c>
      <c r="L1760" s="44"/>
      <c r="M1760" s="40"/>
      <c r="N1760" s="40"/>
      <c r="O1760" s="40"/>
      <c r="P1760" s="40"/>
      <c r="Q1760" s="40"/>
      <c r="R1760" s="40"/>
      <c r="S1760" s="40"/>
      <c r="T1760" s="40"/>
      <c r="U1760" s="40"/>
      <c r="V1760" s="40"/>
      <c r="W1760" s="40"/>
      <c r="X1760" s="40"/>
      <c r="Y1760" s="40"/>
      <c r="Z1760" s="40"/>
      <c r="AA1760" s="40"/>
    </row>
    <row r="1761" ht="31.5" customHeight="1">
      <c r="A1761" s="40"/>
      <c r="B1761" s="44"/>
      <c r="C1761" s="44"/>
      <c r="D1761" s="44"/>
      <c r="E1761" s="44"/>
      <c r="F1761" s="45"/>
      <c r="G1761" s="49"/>
      <c r="H1761" s="49"/>
      <c r="I1761" s="47" t="str">
        <f t="shared" si="1"/>
        <v/>
      </c>
      <c r="J1761" s="47" t="str">
        <f>IF(E1761='Hoja de Datos'!$C$7,-(G1761),"")</f>
        <v/>
      </c>
      <c r="K1761" s="48" t="str">
        <f>IF(E1761='Hoja de Datos'!$C$7,"", IF(G1761="","", -G1761))
</f>
        <v/>
      </c>
      <c r="L1761" s="44"/>
      <c r="M1761" s="40"/>
      <c r="N1761" s="40"/>
      <c r="O1761" s="40"/>
      <c r="P1761" s="40"/>
      <c r="Q1761" s="40"/>
      <c r="R1761" s="40"/>
      <c r="S1761" s="40"/>
      <c r="T1761" s="40"/>
      <c r="U1761" s="40"/>
      <c r="V1761" s="40"/>
      <c r="W1761" s="40"/>
      <c r="X1761" s="40"/>
      <c r="Y1761" s="40"/>
      <c r="Z1761" s="40"/>
      <c r="AA1761" s="40"/>
    </row>
    <row r="1762" ht="31.5" customHeight="1">
      <c r="A1762" s="40"/>
      <c r="B1762" s="44"/>
      <c r="C1762" s="44"/>
      <c r="D1762" s="44"/>
      <c r="E1762" s="44"/>
      <c r="F1762" s="45"/>
      <c r="G1762" s="49"/>
      <c r="H1762" s="49"/>
      <c r="I1762" s="47" t="str">
        <f t="shared" si="1"/>
        <v/>
      </c>
      <c r="J1762" s="47" t="str">
        <f>IF(E1762='Hoja de Datos'!$C$7,-(G1762),"")</f>
        <v/>
      </c>
      <c r="K1762" s="48" t="str">
        <f>IF(E1762='Hoja de Datos'!$C$7,"", IF(G1762="","", -G1762))
</f>
        <v/>
      </c>
      <c r="L1762" s="44"/>
      <c r="M1762" s="40"/>
      <c r="N1762" s="40"/>
      <c r="O1762" s="40"/>
      <c r="P1762" s="40"/>
      <c r="Q1762" s="40"/>
      <c r="R1762" s="40"/>
      <c r="S1762" s="40"/>
      <c r="T1762" s="40"/>
      <c r="U1762" s="40"/>
      <c r="V1762" s="40"/>
      <c r="W1762" s="40"/>
      <c r="X1762" s="40"/>
      <c r="Y1762" s="40"/>
      <c r="Z1762" s="40"/>
      <c r="AA1762" s="40"/>
    </row>
    <row r="1763" ht="31.5" customHeight="1">
      <c r="A1763" s="40"/>
      <c r="B1763" s="44"/>
      <c r="C1763" s="44"/>
      <c r="D1763" s="44"/>
      <c r="E1763" s="44"/>
      <c r="F1763" s="45"/>
      <c r="G1763" s="49"/>
      <c r="H1763" s="49"/>
      <c r="I1763" s="47" t="str">
        <f t="shared" si="1"/>
        <v/>
      </c>
      <c r="J1763" s="47" t="str">
        <f>IF(E1763='Hoja de Datos'!$C$7,-(G1763),"")</f>
        <v/>
      </c>
      <c r="K1763" s="48" t="str">
        <f>IF(E1763='Hoja de Datos'!$C$7,"", IF(G1763="","", -G1763))
</f>
        <v/>
      </c>
      <c r="L1763" s="44"/>
      <c r="M1763" s="40"/>
      <c r="N1763" s="40"/>
      <c r="O1763" s="40"/>
      <c r="P1763" s="40"/>
      <c r="Q1763" s="40"/>
      <c r="R1763" s="40"/>
      <c r="S1763" s="40"/>
      <c r="T1763" s="40"/>
      <c r="U1763" s="40"/>
      <c r="V1763" s="40"/>
      <c r="W1763" s="40"/>
      <c r="X1763" s="40"/>
      <c r="Y1763" s="40"/>
      <c r="Z1763" s="40"/>
      <c r="AA1763" s="40"/>
    </row>
    <row r="1764" ht="31.5" customHeight="1">
      <c r="A1764" s="40"/>
      <c r="B1764" s="44"/>
      <c r="C1764" s="44"/>
      <c r="D1764" s="44"/>
      <c r="E1764" s="44"/>
      <c r="F1764" s="45"/>
      <c r="G1764" s="49"/>
      <c r="H1764" s="49"/>
      <c r="I1764" s="47" t="str">
        <f t="shared" si="1"/>
        <v/>
      </c>
      <c r="J1764" s="47" t="str">
        <f>IF(E1764='Hoja de Datos'!$C$7,-(G1764),"")</f>
        <v/>
      </c>
      <c r="K1764" s="48" t="str">
        <f>IF(E1764='Hoja de Datos'!$C$7,"", IF(G1764="","", -G1764))
</f>
        <v/>
      </c>
      <c r="L1764" s="44"/>
      <c r="M1764" s="40"/>
      <c r="N1764" s="40"/>
      <c r="O1764" s="40"/>
      <c r="P1764" s="40"/>
      <c r="Q1764" s="40"/>
      <c r="R1764" s="40"/>
      <c r="S1764" s="40"/>
      <c r="T1764" s="40"/>
      <c r="U1764" s="40"/>
      <c r="V1764" s="40"/>
      <c r="W1764" s="40"/>
      <c r="X1764" s="40"/>
      <c r="Y1764" s="40"/>
      <c r="Z1764" s="40"/>
      <c r="AA1764" s="40"/>
    </row>
    <row r="1765" ht="31.5" customHeight="1">
      <c r="A1765" s="40"/>
      <c r="B1765" s="44"/>
      <c r="C1765" s="44"/>
      <c r="D1765" s="44"/>
      <c r="E1765" s="44"/>
      <c r="F1765" s="45"/>
      <c r="G1765" s="49"/>
      <c r="H1765" s="49"/>
      <c r="I1765" s="47" t="str">
        <f t="shared" si="1"/>
        <v/>
      </c>
      <c r="J1765" s="47" t="str">
        <f>IF(E1765='Hoja de Datos'!$C$7,-(G1765),"")</f>
        <v/>
      </c>
      <c r="K1765" s="48" t="str">
        <f>IF(E1765='Hoja de Datos'!$C$7,"", IF(G1765="","", -G1765))
</f>
        <v/>
      </c>
      <c r="L1765" s="44"/>
      <c r="M1765" s="40"/>
      <c r="N1765" s="40"/>
      <c r="O1765" s="40"/>
      <c r="P1765" s="40"/>
      <c r="Q1765" s="40"/>
      <c r="R1765" s="40"/>
      <c r="S1765" s="40"/>
      <c r="T1765" s="40"/>
      <c r="U1765" s="40"/>
      <c r="V1765" s="40"/>
      <c r="W1765" s="40"/>
      <c r="X1765" s="40"/>
      <c r="Y1765" s="40"/>
      <c r="Z1765" s="40"/>
      <c r="AA1765" s="40"/>
    </row>
    <row r="1766" ht="31.5" customHeight="1">
      <c r="A1766" s="40"/>
      <c r="B1766" s="44"/>
      <c r="C1766" s="44"/>
      <c r="D1766" s="44"/>
      <c r="E1766" s="44"/>
      <c r="F1766" s="45"/>
      <c r="G1766" s="49"/>
      <c r="H1766" s="49"/>
      <c r="I1766" s="47" t="str">
        <f t="shared" si="1"/>
        <v/>
      </c>
      <c r="J1766" s="47" t="str">
        <f>IF(E1766='Hoja de Datos'!$C$7,-(G1766),"")</f>
        <v/>
      </c>
      <c r="K1766" s="48" t="str">
        <f>IF(E1766='Hoja de Datos'!$C$7,"", IF(G1766="","", -G1766))
</f>
        <v/>
      </c>
      <c r="L1766" s="44"/>
      <c r="M1766" s="40"/>
      <c r="N1766" s="40"/>
      <c r="O1766" s="40"/>
      <c r="P1766" s="40"/>
      <c r="Q1766" s="40"/>
      <c r="R1766" s="40"/>
      <c r="S1766" s="40"/>
      <c r="T1766" s="40"/>
      <c r="U1766" s="40"/>
      <c r="V1766" s="40"/>
      <c r="W1766" s="40"/>
      <c r="X1766" s="40"/>
      <c r="Y1766" s="40"/>
      <c r="Z1766" s="40"/>
      <c r="AA1766" s="40"/>
    </row>
    <row r="1767" ht="31.5" customHeight="1">
      <c r="A1767" s="40"/>
      <c r="B1767" s="44"/>
      <c r="C1767" s="44"/>
      <c r="D1767" s="44"/>
      <c r="E1767" s="44"/>
      <c r="F1767" s="45"/>
      <c r="G1767" s="49"/>
      <c r="H1767" s="49"/>
      <c r="I1767" s="47" t="str">
        <f t="shared" si="1"/>
        <v/>
      </c>
      <c r="J1767" s="47" t="str">
        <f>IF(E1767='Hoja de Datos'!$C$7,-(G1767),"")</f>
        <v/>
      </c>
      <c r="K1767" s="48" t="str">
        <f>IF(E1767='Hoja de Datos'!$C$7,"", IF(G1767="","", -G1767))
</f>
        <v/>
      </c>
      <c r="L1767" s="44"/>
      <c r="M1767" s="40"/>
      <c r="N1767" s="40"/>
      <c r="O1767" s="40"/>
      <c r="P1767" s="40"/>
      <c r="Q1767" s="40"/>
      <c r="R1767" s="40"/>
      <c r="S1767" s="40"/>
      <c r="T1767" s="40"/>
      <c r="U1767" s="40"/>
      <c r="V1767" s="40"/>
      <c r="W1767" s="40"/>
      <c r="X1767" s="40"/>
      <c r="Y1767" s="40"/>
      <c r="Z1767" s="40"/>
      <c r="AA1767" s="40"/>
    </row>
    <row r="1768" ht="31.5" customHeight="1">
      <c r="A1768" s="40"/>
      <c r="B1768" s="44"/>
      <c r="C1768" s="44"/>
      <c r="D1768" s="44"/>
      <c r="E1768" s="44"/>
      <c r="F1768" s="45"/>
      <c r="G1768" s="49"/>
      <c r="H1768" s="49"/>
      <c r="I1768" s="47" t="str">
        <f t="shared" si="1"/>
        <v/>
      </c>
      <c r="J1768" s="47" t="str">
        <f>IF(E1768='Hoja de Datos'!$C$7,-(G1768),"")</f>
        <v/>
      </c>
      <c r="K1768" s="48" t="str">
        <f>IF(E1768='Hoja de Datos'!$C$7,"", IF(G1768="","", -G1768))
</f>
        <v/>
      </c>
      <c r="L1768" s="44"/>
      <c r="M1768" s="40"/>
      <c r="N1768" s="40"/>
      <c r="O1768" s="40"/>
      <c r="P1768" s="40"/>
      <c r="Q1768" s="40"/>
      <c r="R1768" s="40"/>
      <c r="S1768" s="40"/>
      <c r="T1768" s="40"/>
      <c r="U1768" s="40"/>
      <c r="V1768" s="40"/>
      <c r="W1768" s="40"/>
      <c r="X1768" s="40"/>
      <c r="Y1768" s="40"/>
      <c r="Z1768" s="40"/>
      <c r="AA1768" s="40"/>
    </row>
    <row r="1769" ht="31.5" customHeight="1">
      <c r="A1769" s="40"/>
      <c r="B1769" s="44"/>
      <c r="C1769" s="44"/>
      <c r="D1769" s="44"/>
      <c r="E1769" s="44"/>
      <c r="F1769" s="45"/>
      <c r="G1769" s="49"/>
      <c r="H1769" s="49"/>
      <c r="I1769" s="47" t="str">
        <f t="shared" si="1"/>
        <v/>
      </c>
      <c r="J1769" s="47" t="str">
        <f>IF(E1769='Hoja de Datos'!$C$7,-(G1769),"")</f>
        <v/>
      </c>
      <c r="K1769" s="48" t="str">
        <f>IF(E1769='Hoja de Datos'!$C$7,"", IF(G1769="","", -G1769))
</f>
        <v/>
      </c>
      <c r="L1769" s="44"/>
      <c r="M1769" s="40"/>
      <c r="N1769" s="40"/>
      <c r="O1769" s="40"/>
      <c r="P1769" s="40"/>
      <c r="Q1769" s="40"/>
      <c r="R1769" s="40"/>
      <c r="S1769" s="40"/>
      <c r="T1769" s="40"/>
      <c r="U1769" s="40"/>
      <c r="V1769" s="40"/>
      <c r="W1769" s="40"/>
      <c r="X1769" s="40"/>
      <c r="Y1769" s="40"/>
      <c r="Z1769" s="40"/>
      <c r="AA1769" s="40"/>
    </row>
    <row r="1770" ht="31.5" customHeight="1">
      <c r="A1770" s="40"/>
      <c r="B1770" s="44"/>
      <c r="C1770" s="44"/>
      <c r="D1770" s="44"/>
      <c r="E1770" s="44"/>
      <c r="F1770" s="45"/>
      <c r="G1770" s="49"/>
      <c r="H1770" s="49"/>
      <c r="I1770" s="47" t="str">
        <f t="shared" si="1"/>
        <v/>
      </c>
      <c r="J1770" s="47" t="str">
        <f>IF(E1770='Hoja de Datos'!$C$7,-(G1770),"")</f>
        <v/>
      </c>
      <c r="K1770" s="48" t="str">
        <f>IF(E1770='Hoja de Datos'!$C$7,"", IF(G1770="","", -G1770))
</f>
        <v/>
      </c>
      <c r="L1770" s="44"/>
      <c r="M1770" s="40"/>
      <c r="N1770" s="40"/>
      <c r="O1770" s="40"/>
      <c r="P1770" s="40"/>
      <c r="Q1770" s="40"/>
      <c r="R1770" s="40"/>
      <c r="S1770" s="40"/>
      <c r="T1770" s="40"/>
      <c r="U1770" s="40"/>
      <c r="V1770" s="40"/>
      <c r="W1770" s="40"/>
      <c r="X1770" s="40"/>
      <c r="Y1770" s="40"/>
      <c r="Z1770" s="40"/>
      <c r="AA1770" s="40"/>
    </row>
    <row r="1771" ht="31.5" customHeight="1">
      <c r="A1771" s="40"/>
      <c r="B1771" s="44"/>
      <c r="C1771" s="44"/>
      <c r="D1771" s="44"/>
      <c r="E1771" s="44"/>
      <c r="F1771" s="45"/>
      <c r="G1771" s="49"/>
      <c r="H1771" s="49"/>
      <c r="I1771" s="47" t="str">
        <f t="shared" si="1"/>
        <v/>
      </c>
      <c r="J1771" s="47" t="str">
        <f>IF(E1771='Hoja de Datos'!$C$7,-(G1771),"")</f>
        <v/>
      </c>
      <c r="K1771" s="48" t="str">
        <f>IF(E1771='Hoja de Datos'!$C$7,"", IF(G1771="","", -G1771))
</f>
        <v/>
      </c>
      <c r="L1771" s="44"/>
      <c r="M1771" s="40"/>
      <c r="N1771" s="40"/>
      <c r="O1771" s="40"/>
      <c r="P1771" s="40"/>
      <c r="Q1771" s="40"/>
      <c r="R1771" s="40"/>
      <c r="S1771" s="40"/>
      <c r="T1771" s="40"/>
      <c r="U1771" s="40"/>
      <c r="V1771" s="40"/>
      <c r="W1771" s="40"/>
      <c r="X1771" s="40"/>
      <c r="Y1771" s="40"/>
      <c r="Z1771" s="40"/>
      <c r="AA1771" s="40"/>
    </row>
    <row r="1772" ht="31.5" customHeight="1">
      <c r="A1772" s="40"/>
      <c r="B1772" s="44"/>
      <c r="C1772" s="44"/>
      <c r="D1772" s="44"/>
      <c r="E1772" s="44"/>
      <c r="F1772" s="45"/>
      <c r="G1772" s="49"/>
      <c r="H1772" s="49"/>
      <c r="I1772" s="47" t="str">
        <f t="shared" si="1"/>
        <v/>
      </c>
      <c r="J1772" s="47" t="str">
        <f>IF(E1772='Hoja de Datos'!$C$7,-(G1772),"")</f>
        <v/>
      </c>
      <c r="K1772" s="48" t="str">
        <f>IF(E1772='Hoja de Datos'!$C$7,"", IF(G1772="","", -G1772))
</f>
        <v/>
      </c>
      <c r="L1772" s="44"/>
      <c r="M1772" s="40"/>
      <c r="N1772" s="40"/>
      <c r="O1772" s="40"/>
      <c r="P1772" s="40"/>
      <c r="Q1772" s="40"/>
      <c r="R1772" s="40"/>
      <c r="S1772" s="40"/>
      <c r="T1772" s="40"/>
      <c r="U1772" s="40"/>
      <c r="V1772" s="40"/>
      <c r="W1772" s="40"/>
      <c r="X1772" s="40"/>
      <c r="Y1772" s="40"/>
      <c r="Z1772" s="40"/>
      <c r="AA1772" s="40"/>
    </row>
    <row r="1773" ht="31.5" customHeight="1">
      <c r="A1773" s="40"/>
      <c r="B1773" s="44"/>
      <c r="C1773" s="44"/>
      <c r="D1773" s="44"/>
      <c r="E1773" s="44"/>
      <c r="F1773" s="45"/>
      <c r="G1773" s="49"/>
      <c r="H1773" s="49"/>
      <c r="I1773" s="47" t="str">
        <f t="shared" si="1"/>
        <v/>
      </c>
      <c r="J1773" s="47" t="str">
        <f>IF(E1773='Hoja de Datos'!$C$7,-(G1773),"")</f>
        <v/>
      </c>
      <c r="K1773" s="48" t="str">
        <f>IF(E1773='Hoja de Datos'!$C$7,"", IF(G1773="","", -G1773))
</f>
        <v/>
      </c>
      <c r="L1773" s="44"/>
      <c r="M1773" s="40"/>
      <c r="N1773" s="40"/>
      <c r="O1773" s="40"/>
      <c r="P1773" s="40"/>
      <c r="Q1773" s="40"/>
      <c r="R1773" s="40"/>
      <c r="S1773" s="40"/>
      <c r="T1773" s="40"/>
      <c r="U1773" s="40"/>
      <c r="V1773" s="40"/>
      <c r="W1773" s="40"/>
      <c r="X1773" s="40"/>
      <c r="Y1773" s="40"/>
      <c r="Z1773" s="40"/>
      <c r="AA1773" s="40"/>
    </row>
    <row r="1774" ht="31.5" customHeight="1">
      <c r="A1774" s="40"/>
      <c r="B1774" s="44"/>
      <c r="C1774" s="44"/>
      <c r="D1774" s="44"/>
      <c r="E1774" s="44"/>
      <c r="F1774" s="45"/>
      <c r="G1774" s="49"/>
      <c r="H1774" s="49"/>
      <c r="I1774" s="47" t="str">
        <f t="shared" si="1"/>
        <v/>
      </c>
      <c r="J1774" s="47" t="str">
        <f>IF(E1774='Hoja de Datos'!$C$7,-(G1774),"")</f>
        <v/>
      </c>
      <c r="K1774" s="48" t="str">
        <f>IF(E1774='Hoja de Datos'!$C$7,"", IF(G1774="","", -G1774))
</f>
        <v/>
      </c>
      <c r="L1774" s="44"/>
      <c r="M1774" s="40"/>
      <c r="N1774" s="40"/>
      <c r="O1774" s="40"/>
      <c r="P1774" s="40"/>
      <c r="Q1774" s="40"/>
      <c r="R1774" s="40"/>
      <c r="S1774" s="40"/>
      <c r="T1774" s="40"/>
      <c r="U1774" s="40"/>
      <c r="V1774" s="40"/>
      <c r="W1774" s="40"/>
      <c r="X1774" s="40"/>
      <c r="Y1774" s="40"/>
      <c r="Z1774" s="40"/>
      <c r="AA1774" s="40"/>
    </row>
    <row r="1775" ht="31.5" customHeight="1">
      <c r="A1775" s="40"/>
      <c r="B1775" s="44"/>
      <c r="C1775" s="44"/>
      <c r="D1775" s="44"/>
      <c r="E1775" s="44"/>
      <c r="F1775" s="45"/>
      <c r="G1775" s="49"/>
      <c r="H1775" s="49"/>
      <c r="I1775" s="47" t="str">
        <f t="shared" si="1"/>
        <v/>
      </c>
      <c r="J1775" s="47" t="str">
        <f>IF(E1775='Hoja de Datos'!$C$7,-(G1775),"")</f>
        <v/>
      </c>
      <c r="K1775" s="48" t="str">
        <f>IF(E1775='Hoja de Datos'!$C$7,"", IF(G1775="","", -G1775))
</f>
        <v/>
      </c>
      <c r="L1775" s="44"/>
      <c r="M1775" s="40"/>
      <c r="N1775" s="40"/>
      <c r="O1775" s="40"/>
      <c r="P1775" s="40"/>
      <c r="Q1775" s="40"/>
      <c r="R1775" s="40"/>
      <c r="S1775" s="40"/>
      <c r="T1775" s="40"/>
      <c r="U1775" s="40"/>
      <c r="V1775" s="40"/>
      <c r="W1775" s="40"/>
      <c r="X1775" s="40"/>
      <c r="Y1775" s="40"/>
      <c r="Z1775" s="40"/>
      <c r="AA1775" s="40"/>
    </row>
    <row r="1776" ht="31.5" customHeight="1">
      <c r="A1776" s="40"/>
      <c r="B1776" s="44"/>
      <c r="C1776" s="44"/>
      <c r="D1776" s="44"/>
      <c r="E1776" s="44"/>
      <c r="F1776" s="45"/>
      <c r="G1776" s="49"/>
      <c r="H1776" s="49"/>
      <c r="I1776" s="47" t="str">
        <f t="shared" si="1"/>
        <v/>
      </c>
      <c r="J1776" s="47" t="str">
        <f>IF(E1776='Hoja de Datos'!$C$7,-(G1776),"")</f>
        <v/>
      </c>
      <c r="K1776" s="48" t="str">
        <f>IF(E1776='Hoja de Datos'!$C$7,"", IF(G1776="","", -G1776))
</f>
        <v/>
      </c>
      <c r="L1776" s="44"/>
      <c r="M1776" s="40"/>
      <c r="N1776" s="40"/>
      <c r="O1776" s="40"/>
      <c r="P1776" s="40"/>
      <c r="Q1776" s="40"/>
      <c r="R1776" s="40"/>
      <c r="S1776" s="40"/>
      <c r="T1776" s="40"/>
      <c r="U1776" s="40"/>
      <c r="V1776" s="40"/>
      <c r="W1776" s="40"/>
      <c r="X1776" s="40"/>
      <c r="Y1776" s="40"/>
      <c r="Z1776" s="40"/>
      <c r="AA1776" s="40"/>
    </row>
    <row r="1777" ht="31.5" customHeight="1">
      <c r="A1777" s="40"/>
      <c r="B1777" s="44"/>
      <c r="C1777" s="44"/>
      <c r="D1777" s="44"/>
      <c r="E1777" s="44"/>
      <c r="F1777" s="45"/>
      <c r="G1777" s="49"/>
      <c r="H1777" s="49"/>
      <c r="I1777" s="47" t="str">
        <f t="shared" si="1"/>
        <v/>
      </c>
      <c r="J1777" s="47" t="str">
        <f>IF(E1777='Hoja de Datos'!$C$7,-(G1777),"")</f>
        <v/>
      </c>
      <c r="K1777" s="48" t="str">
        <f>IF(E1777='Hoja de Datos'!$C$7,"", IF(G1777="","", -G1777))
</f>
        <v/>
      </c>
      <c r="L1777" s="44"/>
      <c r="M1777" s="40"/>
      <c r="N1777" s="40"/>
      <c r="O1777" s="40"/>
      <c r="P1777" s="40"/>
      <c r="Q1777" s="40"/>
      <c r="R1777" s="40"/>
      <c r="S1777" s="40"/>
      <c r="T1777" s="40"/>
      <c r="U1777" s="40"/>
      <c r="V1777" s="40"/>
      <c r="W1777" s="40"/>
      <c r="X1777" s="40"/>
      <c r="Y1777" s="40"/>
      <c r="Z1777" s="40"/>
      <c r="AA1777" s="40"/>
    </row>
    <row r="1778" ht="31.5" customHeight="1">
      <c r="A1778" s="40"/>
      <c r="B1778" s="44"/>
      <c r="C1778" s="44"/>
      <c r="D1778" s="44"/>
      <c r="E1778" s="44"/>
      <c r="F1778" s="45"/>
      <c r="G1778" s="49"/>
      <c r="H1778" s="49"/>
      <c r="I1778" s="47" t="str">
        <f t="shared" si="1"/>
        <v/>
      </c>
      <c r="J1778" s="47" t="str">
        <f>IF(E1778='Hoja de Datos'!$C$7,-(G1778),"")</f>
        <v/>
      </c>
      <c r="K1778" s="48" t="str">
        <f>IF(E1778='Hoja de Datos'!$C$7,"", IF(G1778="","", -G1778))
</f>
        <v/>
      </c>
      <c r="L1778" s="44"/>
      <c r="M1778" s="40"/>
      <c r="N1778" s="40"/>
      <c r="O1778" s="40"/>
      <c r="P1778" s="40"/>
      <c r="Q1778" s="40"/>
      <c r="R1778" s="40"/>
      <c r="S1778" s="40"/>
      <c r="T1778" s="40"/>
      <c r="U1778" s="40"/>
      <c r="V1778" s="40"/>
      <c r="W1778" s="40"/>
      <c r="X1778" s="40"/>
      <c r="Y1778" s="40"/>
      <c r="Z1778" s="40"/>
      <c r="AA1778" s="40"/>
    </row>
    <row r="1779" ht="31.5" customHeight="1">
      <c r="A1779" s="40"/>
      <c r="B1779" s="44"/>
      <c r="C1779" s="44"/>
      <c r="D1779" s="44"/>
      <c r="E1779" s="44"/>
      <c r="F1779" s="45"/>
      <c r="G1779" s="49"/>
      <c r="H1779" s="49"/>
      <c r="I1779" s="47" t="str">
        <f t="shared" si="1"/>
        <v/>
      </c>
      <c r="J1779" s="47" t="str">
        <f>IF(E1779='Hoja de Datos'!$C$7,-(G1779),"")</f>
        <v/>
      </c>
      <c r="K1779" s="48" t="str">
        <f>IF(E1779='Hoja de Datos'!$C$7,"", IF(G1779="","", -G1779))
</f>
        <v/>
      </c>
      <c r="L1779" s="44"/>
      <c r="M1779" s="40"/>
      <c r="N1779" s="40"/>
      <c r="O1779" s="40"/>
      <c r="P1779" s="40"/>
      <c r="Q1779" s="40"/>
      <c r="R1779" s="40"/>
      <c r="S1779" s="40"/>
      <c r="T1779" s="40"/>
      <c r="U1779" s="40"/>
      <c r="V1779" s="40"/>
      <c r="W1779" s="40"/>
      <c r="X1779" s="40"/>
      <c r="Y1779" s="40"/>
      <c r="Z1779" s="40"/>
      <c r="AA1779" s="40"/>
    </row>
    <row r="1780" ht="31.5" customHeight="1">
      <c r="A1780" s="40"/>
      <c r="B1780" s="44"/>
      <c r="C1780" s="44"/>
      <c r="D1780" s="44"/>
      <c r="E1780" s="44"/>
      <c r="F1780" s="45"/>
      <c r="G1780" s="49"/>
      <c r="H1780" s="49"/>
      <c r="I1780" s="47" t="str">
        <f t="shared" si="1"/>
        <v/>
      </c>
      <c r="J1780" s="47" t="str">
        <f>IF(E1780='Hoja de Datos'!$C$7,-(G1780),"")</f>
        <v/>
      </c>
      <c r="K1780" s="48" t="str">
        <f>IF(E1780='Hoja de Datos'!$C$7,"", IF(G1780="","", -G1780))
</f>
        <v/>
      </c>
      <c r="L1780" s="44"/>
      <c r="M1780" s="40"/>
      <c r="N1780" s="40"/>
      <c r="O1780" s="40"/>
      <c r="P1780" s="40"/>
      <c r="Q1780" s="40"/>
      <c r="R1780" s="40"/>
      <c r="S1780" s="40"/>
      <c r="T1780" s="40"/>
      <c r="U1780" s="40"/>
      <c r="V1780" s="40"/>
      <c r="W1780" s="40"/>
      <c r="X1780" s="40"/>
      <c r="Y1780" s="40"/>
      <c r="Z1780" s="40"/>
      <c r="AA1780" s="40"/>
    </row>
    <row r="1781" ht="31.5" customHeight="1">
      <c r="A1781" s="40"/>
      <c r="B1781" s="44"/>
      <c r="C1781" s="44"/>
      <c r="D1781" s="44"/>
      <c r="E1781" s="44"/>
      <c r="F1781" s="45"/>
      <c r="G1781" s="49"/>
      <c r="H1781" s="49"/>
      <c r="I1781" s="47" t="str">
        <f t="shared" si="1"/>
        <v/>
      </c>
      <c r="J1781" s="47" t="str">
        <f>IF(E1781='Hoja de Datos'!$C$7,-(G1781),"")</f>
        <v/>
      </c>
      <c r="K1781" s="48" t="str">
        <f>IF(E1781='Hoja de Datos'!$C$7,"", IF(G1781="","", -G1781))
</f>
        <v/>
      </c>
      <c r="L1781" s="44"/>
      <c r="M1781" s="40"/>
      <c r="N1781" s="40"/>
      <c r="O1781" s="40"/>
      <c r="P1781" s="40"/>
      <c r="Q1781" s="40"/>
      <c r="R1781" s="40"/>
      <c r="S1781" s="40"/>
      <c r="T1781" s="40"/>
      <c r="U1781" s="40"/>
      <c r="V1781" s="40"/>
      <c r="W1781" s="40"/>
      <c r="X1781" s="40"/>
      <c r="Y1781" s="40"/>
      <c r="Z1781" s="40"/>
      <c r="AA1781" s="40"/>
    </row>
    <row r="1782" ht="31.5" customHeight="1">
      <c r="A1782" s="40"/>
      <c r="B1782" s="44"/>
      <c r="C1782" s="44"/>
      <c r="D1782" s="44"/>
      <c r="E1782" s="44"/>
      <c r="F1782" s="45"/>
      <c r="G1782" s="49"/>
      <c r="H1782" s="49"/>
      <c r="I1782" s="47" t="str">
        <f t="shared" si="1"/>
        <v/>
      </c>
      <c r="J1782" s="47" t="str">
        <f>IF(E1782='Hoja de Datos'!$C$7,-(G1782),"")</f>
        <v/>
      </c>
      <c r="K1782" s="48" t="str">
        <f>IF(E1782='Hoja de Datos'!$C$7,"", IF(G1782="","", -G1782))
</f>
        <v/>
      </c>
      <c r="L1782" s="44"/>
      <c r="M1782" s="40"/>
      <c r="N1782" s="40"/>
      <c r="O1782" s="40"/>
      <c r="P1782" s="40"/>
      <c r="Q1782" s="40"/>
      <c r="R1782" s="40"/>
      <c r="S1782" s="40"/>
      <c r="T1782" s="40"/>
      <c r="U1782" s="40"/>
      <c r="V1782" s="40"/>
      <c r="W1782" s="40"/>
      <c r="X1782" s="40"/>
      <c r="Y1782" s="40"/>
      <c r="Z1782" s="40"/>
      <c r="AA1782" s="40"/>
    </row>
    <row r="1783" ht="31.5" customHeight="1">
      <c r="A1783" s="40"/>
      <c r="B1783" s="44"/>
      <c r="C1783" s="44"/>
      <c r="D1783" s="44"/>
      <c r="E1783" s="44"/>
      <c r="F1783" s="45"/>
      <c r="G1783" s="49"/>
      <c r="H1783" s="49"/>
      <c r="I1783" s="47" t="str">
        <f t="shared" si="1"/>
        <v/>
      </c>
      <c r="J1783" s="47" t="str">
        <f>IF(E1783='Hoja de Datos'!$C$7,-(G1783),"")</f>
        <v/>
      </c>
      <c r="K1783" s="48" t="str">
        <f>IF(E1783='Hoja de Datos'!$C$7,"", IF(G1783="","", -G1783))
</f>
        <v/>
      </c>
      <c r="L1783" s="44"/>
      <c r="M1783" s="40"/>
      <c r="N1783" s="40"/>
      <c r="O1783" s="40"/>
      <c r="P1783" s="40"/>
      <c r="Q1783" s="40"/>
      <c r="R1783" s="40"/>
      <c r="S1783" s="40"/>
      <c r="T1783" s="40"/>
      <c r="U1783" s="40"/>
      <c r="V1783" s="40"/>
      <c r="W1783" s="40"/>
      <c r="X1783" s="40"/>
      <c r="Y1783" s="40"/>
      <c r="Z1783" s="40"/>
      <c r="AA1783" s="40"/>
    </row>
    <row r="1784" ht="31.5" customHeight="1">
      <c r="A1784" s="40"/>
      <c r="B1784" s="44"/>
      <c r="C1784" s="44"/>
      <c r="D1784" s="44"/>
      <c r="E1784" s="44"/>
      <c r="F1784" s="45"/>
      <c r="G1784" s="49"/>
      <c r="H1784" s="49"/>
      <c r="I1784" s="47" t="str">
        <f t="shared" si="1"/>
        <v/>
      </c>
      <c r="J1784" s="47" t="str">
        <f>IF(E1784='Hoja de Datos'!$C$7,-(G1784),"")</f>
        <v/>
      </c>
      <c r="K1784" s="48" t="str">
        <f>IF(E1784='Hoja de Datos'!$C$7,"", IF(G1784="","", -G1784))
</f>
        <v/>
      </c>
      <c r="L1784" s="44"/>
      <c r="M1784" s="40"/>
      <c r="N1784" s="40"/>
      <c r="O1784" s="40"/>
      <c r="P1784" s="40"/>
      <c r="Q1784" s="40"/>
      <c r="R1784" s="40"/>
      <c r="S1784" s="40"/>
      <c r="T1784" s="40"/>
      <c r="U1784" s="40"/>
      <c r="V1784" s="40"/>
      <c r="W1784" s="40"/>
      <c r="X1784" s="40"/>
      <c r="Y1784" s="40"/>
      <c r="Z1784" s="40"/>
      <c r="AA1784" s="40"/>
    </row>
    <row r="1785" ht="31.5" customHeight="1">
      <c r="A1785" s="40"/>
      <c r="B1785" s="44"/>
      <c r="C1785" s="44"/>
      <c r="D1785" s="44"/>
      <c r="E1785" s="44"/>
      <c r="F1785" s="45"/>
      <c r="G1785" s="49"/>
      <c r="H1785" s="49"/>
      <c r="I1785" s="47" t="str">
        <f t="shared" si="1"/>
        <v/>
      </c>
      <c r="J1785" s="47" t="str">
        <f>IF(E1785='Hoja de Datos'!$C$7,-(G1785),"")</f>
        <v/>
      </c>
      <c r="K1785" s="48" t="str">
        <f>IF(E1785='Hoja de Datos'!$C$7,"", IF(G1785="","", -G1785))
</f>
        <v/>
      </c>
      <c r="L1785" s="44"/>
      <c r="M1785" s="40"/>
      <c r="N1785" s="40"/>
      <c r="O1785" s="40"/>
      <c r="P1785" s="40"/>
      <c r="Q1785" s="40"/>
      <c r="R1785" s="40"/>
      <c r="S1785" s="40"/>
      <c r="T1785" s="40"/>
      <c r="U1785" s="40"/>
      <c r="V1785" s="40"/>
      <c r="W1785" s="40"/>
      <c r="X1785" s="40"/>
      <c r="Y1785" s="40"/>
      <c r="Z1785" s="40"/>
      <c r="AA1785" s="40"/>
    </row>
    <row r="1786" ht="31.5" customHeight="1">
      <c r="A1786" s="40"/>
      <c r="B1786" s="44"/>
      <c r="C1786" s="44"/>
      <c r="D1786" s="44"/>
      <c r="E1786" s="44"/>
      <c r="F1786" s="45"/>
      <c r="G1786" s="49"/>
      <c r="H1786" s="49"/>
      <c r="I1786" s="47" t="str">
        <f t="shared" si="1"/>
        <v/>
      </c>
      <c r="J1786" s="47" t="str">
        <f>IF(E1786='Hoja de Datos'!$C$7,-(G1786),"")</f>
        <v/>
      </c>
      <c r="K1786" s="48" t="str">
        <f>IF(E1786='Hoja de Datos'!$C$7,"", IF(G1786="","", -G1786))
</f>
        <v/>
      </c>
      <c r="L1786" s="44"/>
      <c r="M1786" s="40"/>
      <c r="N1786" s="40"/>
      <c r="O1786" s="40"/>
      <c r="P1786" s="40"/>
      <c r="Q1786" s="40"/>
      <c r="R1786" s="40"/>
      <c r="S1786" s="40"/>
      <c r="T1786" s="40"/>
      <c r="U1786" s="40"/>
      <c r="V1786" s="40"/>
      <c r="W1786" s="40"/>
      <c r="X1786" s="40"/>
      <c r="Y1786" s="40"/>
      <c r="Z1786" s="40"/>
      <c r="AA1786" s="40"/>
    </row>
    <row r="1787" ht="31.5" customHeight="1">
      <c r="A1787" s="40"/>
      <c r="B1787" s="44"/>
      <c r="C1787" s="44"/>
      <c r="D1787" s="44"/>
      <c r="E1787" s="44"/>
      <c r="F1787" s="45"/>
      <c r="G1787" s="49"/>
      <c r="H1787" s="49"/>
      <c r="I1787" s="47" t="str">
        <f t="shared" si="1"/>
        <v/>
      </c>
      <c r="J1787" s="47" t="str">
        <f>IF(E1787='Hoja de Datos'!$C$7,-(G1787),"")</f>
        <v/>
      </c>
      <c r="K1787" s="48" t="str">
        <f>IF(E1787='Hoja de Datos'!$C$7,"", IF(G1787="","", -G1787))
</f>
        <v/>
      </c>
      <c r="L1787" s="44"/>
      <c r="M1787" s="40"/>
      <c r="N1787" s="40"/>
      <c r="O1787" s="40"/>
      <c r="P1787" s="40"/>
      <c r="Q1787" s="40"/>
      <c r="R1787" s="40"/>
      <c r="S1787" s="40"/>
      <c r="T1787" s="40"/>
      <c r="U1787" s="40"/>
      <c r="V1787" s="40"/>
      <c r="W1787" s="40"/>
      <c r="X1787" s="40"/>
      <c r="Y1787" s="40"/>
      <c r="Z1787" s="40"/>
      <c r="AA1787" s="40"/>
    </row>
    <row r="1788" ht="31.5" customHeight="1">
      <c r="A1788" s="40"/>
      <c r="B1788" s="44"/>
      <c r="C1788" s="44"/>
      <c r="D1788" s="44"/>
      <c r="E1788" s="44"/>
      <c r="F1788" s="45"/>
      <c r="G1788" s="49"/>
      <c r="H1788" s="49"/>
      <c r="I1788" s="47" t="str">
        <f t="shared" si="1"/>
        <v/>
      </c>
      <c r="J1788" s="47" t="str">
        <f>IF(E1788='Hoja de Datos'!$C$7,-(G1788),"")</f>
        <v/>
      </c>
      <c r="K1788" s="48" t="str">
        <f>IF(E1788='Hoja de Datos'!$C$7,"", IF(G1788="","", -G1788))
</f>
        <v/>
      </c>
      <c r="L1788" s="44"/>
      <c r="M1788" s="40"/>
      <c r="N1788" s="40"/>
      <c r="O1788" s="40"/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0"/>
      <c r="AA1788" s="40"/>
    </row>
    <row r="1789" ht="31.5" customHeight="1">
      <c r="A1789" s="40"/>
      <c r="B1789" s="44"/>
      <c r="C1789" s="44"/>
      <c r="D1789" s="44"/>
      <c r="E1789" s="44"/>
      <c r="F1789" s="45"/>
      <c r="G1789" s="49"/>
      <c r="H1789" s="49"/>
      <c r="I1789" s="47" t="str">
        <f t="shared" si="1"/>
        <v/>
      </c>
      <c r="J1789" s="47" t="str">
        <f>IF(E1789='Hoja de Datos'!$C$7,-(G1789),"")</f>
        <v/>
      </c>
      <c r="K1789" s="48" t="str">
        <f>IF(E1789='Hoja de Datos'!$C$7,"", IF(G1789="","", -G1789))
</f>
        <v/>
      </c>
      <c r="L1789" s="44"/>
      <c r="M1789" s="40"/>
      <c r="N1789" s="40"/>
      <c r="O1789" s="40"/>
      <c r="P1789" s="40"/>
      <c r="Q1789" s="40"/>
      <c r="R1789" s="40"/>
      <c r="S1789" s="40"/>
      <c r="T1789" s="40"/>
      <c r="U1789" s="40"/>
      <c r="V1789" s="40"/>
      <c r="W1789" s="40"/>
      <c r="X1789" s="40"/>
      <c r="Y1789" s="40"/>
      <c r="Z1789" s="40"/>
      <c r="AA1789" s="40"/>
    </row>
    <row r="1790" ht="31.5" customHeight="1">
      <c r="A1790" s="40"/>
      <c r="B1790" s="44"/>
      <c r="C1790" s="44"/>
      <c r="D1790" s="44"/>
      <c r="E1790" s="44"/>
      <c r="F1790" s="45"/>
      <c r="G1790" s="49"/>
      <c r="H1790" s="49"/>
      <c r="I1790" s="47" t="str">
        <f t="shared" si="1"/>
        <v/>
      </c>
      <c r="J1790" s="47" t="str">
        <f>IF(E1790='Hoja de Datos'!$C$7,-(G1790),"")</f>
        <v/>
      </c>
      <c r="K1790" s="48" t="str">
        <f>IF(E1790='Hoja de Datos'!$C$7,"", IF(G1790="","", -G1790))
</f>
        <v/>
      </c>
      <c r="L1790" s="44"/>
      <c r="M1790" s="40"/>
      <c r="N1790" s="40"/>
      <c r="O1790" s="40"/>
      <c r="P1790" s="40"/>
      <c r="Q1790" s="40"/>
      <c r="R1790" s="40"/>
      <c r="S1790" s="40"/>
      <c r="T1790" s="40"/>
      <c r="U1790" s="40"/>
      <c r="V1790" s="40"/>
      <c r="W1790" s="40"/>
      <c r="X1790" s="40"/>
      <c r="Y1790" s="40"/>
      <c r="Z1790" s="40"/>
      <c r="AA1790" s="40"/>
    </row>
    <row r="1791" ht="31.5" customHeight="1">
      <c r="A1791" s="40"/>
      <c r="B1791" s="44"/>
      <c r="C1791" s="44"/>
      <c r="D1791" s="44"/>
      <c r="E1791" s="44"/>
      <c r="F1791" s="45"/>
      <c r="G1791" s="49"/>
      <c r="H1791" s="49"/>
      <c r="I1791" s="47" t="str">
        <f t="shared" si="1"/>
        <v/>
      </c>
      <c r="J1791" s="47" t="str">
        <f>IF(E1791='Hoja de Datos'!$C$7,-(G1791),"")</f>
        <v/>
      </c>
      <c r="K1791" s="48" t="str">
        <f>IF(E1791='Hoja de Datos'!$C$7,"", IF(G1791="","", -G1791))
</f>
        <v/>
      </c>
      <c r="L1791" s="44"/>
      <c r="M1791" s="40"/>
      <c r="N1791" s="40"/>
      <c r="O1791" s="40"/>
      <c r="P1791" s="40"/>
      <c r="Q1791" s="40"/>
      <c r="R1791" s="40"/>
      <c r="S1791" s="40"/>
      <c r="T1791" s="40"/>
      <c r="U1791" s="40"/>
      <c r="V1791" s="40"/>
      <c r="W1791" s="40"/>
      <c r="X1791" s="40"/>
      <c r="Y1791" s="40"/>
      <c r="Z1791" s="40"/>
      <c r="AA1791" s="40"/>
    </row>
    <row r="1792" ht="31.5" customHeight="1">
      <c r="A1792" s="40"/>
      <c r="B1792" s="44"/>
      <c r="C1792" s="44"/>
      <c r="D1792" s="44"/>
      <c r="E1792" s="44"/>
      <c r="F1792" s="45"/>
      <c r="G1792" s="49"/>
      <c r="H1792" s="49"/>
      <c r="I1792" s="47" t="str">
        <f t="shared" si="1"/>
        <v/>
      </c>
      <c r="J1792" s="47" t="str">
        <f>IF(E1792='Hoja de Datos'!$C$7,-(G1792),"")</f>
        <v/>
      </c>
      <c r="K1792" s="48" t="str">
        <f>IF(E1792='Hoja de Datos'!$C$7,"", IF(G1792="","", -G1792))
</f>
        <v/>
      </c>
      <c r="L1792" s="44"/>
      <c r="M1792" s="40"/>
      <c r="N1792" s="40"/>
      <c r="O1792" s="40"/>
      <c r="P1792" s="40"/>
      <c r="Q1792" s="40"/>
      <c r="R1792" s="40"/>
      <c r="S1792" s="40"/>
      <c r="T1792" s="40"/>
      <c r="U1792" s="40"/>
      <c r="V1792" s="40"/>
      <c r="W1792" s="40"/>
      <c r="X1792" s="40"/>
      <c r="Y1792" s="40"/>
      <c r="Z1792" s="40"/>
      <c r="AA1792" s="40"/>
    </row>
    <row r="1793" ht="31.5" customHeight="1">
      <c r="A1793" s="40"/>
      <c r="B1793" s="44"/>
      <c r="C1793" s="44"/>
      <c r="D1793" s="44"/>
      <c r="E1793" s="44"/>
      <c r="F1793" s="45"/>
      <c r="G1793" s="49"/>
      <c r="H1793" s="49"/>
      <c r="I1793" s="47" t="str">
        <f t="shared" si="1"/>
        <v/>
      </c>
      <c r="J1793" s="47" t="str">
        <f>IF(E1793='Hoja de Datos'!$C$7,-(G1793),"")</f>
        <v/>
      </c>
      <c r="K1793" s="48" t="str">
        <f>IF(E1793='Hoja de Datos'!$C$7,"", IF(G1793="","", -G1793))
</f>
        <v/>
      </c>
      <c r="L1793" s="44"/>
      <c r="M1793" s="40"/>
      <c r="N1793" s="40"/>
      <c r="O1793" s="40"/>
      <c r="P1793" s="40"/>
      <c r="Q1793" s="40"/>
      <c r="R1793" s="40"/>
      <c r="S1793" s="40"/>
      <c r="T1793" s="40"/>
      <c r="U1793" s="40"/>
      <c r="V1793" s="40"/>
      <c r="W1793" s="40"/>
      <c r="X1793" s="40"/>
      <c r="Y1793" s="40"/>
      <c r="Z1793" s="40"/>
      <c r="AA1793" s="40"/>
    </row>
    <row r="1794" ht="31.5" customHeight="1">
      <c r="A1794" s="40"/>
      <c r="B1794" s="44"/>
      <c r="C1794" s="44"/>
      <c r="D1794" s="44"/>
      <c r="E1794" s="44"/>
      <c r="F1794" s="45"/>
      <c r="G1794" s="49"/>
      <c r="H1794" s="49"/>
      <c r="I1794" s="47" t="str">
        <f t="shared" si="1"/>
        <v/>
      </c>
      <c r="J1794" s="47" t="str">
        <f>IF(E1794='Hoja de Datos'!$C$7,-(G1794),"")</f>
        <v/>
      </c>
      <c r="K1794" s="48" t="str">
        <f>IF(E1794='Hoja de Datos'!$C$7,"", IF(G1794="","", -G1794))
</f>
        <v/>
      </c>
      <c r="L1794" s="44"/>
      <c r="M1794" s="40"/>
      <c r="N1794" s="40"/>
      <c r="O1794" s="40"/>
      <c r="P1794" s="40"/>
      <c r="Q1794" s="40"/>
      <c r="R1794" s="40"/>
      <c r="S1794" s="40"/>
      <c r="T1794" s="40"/>
      <c r="U1794" s="40"/>
      <c r="V1794" s="40"/>
      <c r="W1794" s="40"/>
      <c r="X1794" s="40"/>
      <c r="Y1794" s="40"/>
      <c r="Z1794" s="40"/>
      <c r="AA1794" s="40"/>
    </row>
    <row r="1795" ht="31.5" customHeight="1">
      <c r="A1795" s="40"/>
      <c r="B1795" s="44"/>
      <c r="C1795" s="44"/>
      <c r="D1795" s="44"/>
      <c r="E1795" s="44"/>
      <c r="F1795" s="45"/>
      <c r="G1795" s="49"/>
      <c r="H1795" s="49"/>
      <c r="I1795" s="47" t="str">
        <f t="shared" si="1"/>
        <v/>
      </c>
      <c r="J1795" s="47" t="str">
        <f>IF(E1795='Hoja de Datos'!$C$7,-(G1795),"")</f>
        <v/>
      </c>
      <c r="K1795" s="48" t="str">
        <f>IF(E1795='Hoja de Datos'!$C$7,"", IF(G1795="","", -G1795))
</f>
        <v/>
      </c>
      <c r="L1795" s="44"/>
      <c r="M1795" s="40"/>
      <c r="N1795" s="40"/>
      <c r="O1795" s="40"/>
      <c r="P1795" s="40"/>
      <c r="Q1795" s="40"/>
      <c r="R1795" s="40"/>
      <c r="S1795" s="40"/>
      <c r="T1795" s="40"/>
      <c r="U1795" s="40"/>
      <c r="V1795" s="40"/>
      <c r="W1795" s="40"/>
      <c r="X1795" s="40"/>
      <c r="Y1795" s="40"/>
      <c r="Z1795" s="40"/>
      <c r="AA1795" s="40"/>
    </row>
    <row r="1796" ht="31.5" customHeight="1">
      <c r="A1796" s="40"/>
      <c r="B1796" s="44"/>
      <c r="C1796" s="44"/>
      <c r="D1796" s="44"/>
      <c r="E1796" s="44"/>
      <c r="F1796" s="45"/>
      <c r="G1796" s="49"/>
      <c r="H1796" s="49"/>
      <c r="I1796" s="47" t="str">
        <f t="shared" si="1"/>
        <v/>
      </c>
      <c r="J1796" s="47" t="str">
        <f>IF(E1796='Hoja de Datos'!$C$7,-(G1796),"")</f>
        <v/>
      </c>
      <c r="K1796" s="48" t="str">
        <f>IF(E1796='Hoja de Datos'!$C$7,"", IF(G1796="","", -G1796))
</f>
        <v/>
      </c>
      <c r="L1796" s="44"/>
      <c r="M1796" s="40"/>
      <c r="N1796" s="40"/>
      <c r="O1796" s="40"/>
      <c r="P1796" s="40"/>
      <c r="Q1796" s="40"/>
      <c r="R1796" s="40"/>
      <c r="S1796" s="40"/>
      <c r="T1796" s="40"/>
      <c r="U1796" s="40"/>
      <c r="V1796" s="40"/>
      <c r="W1796" s="40"/>
      <c r="X1796" s="40"/>
      <c r="Y1796" s="40"/>
      <c r="Z1796" s="40"/>
      <c r="AA1796" s="40"/>
    </row>
    <row r="1797" ht="31.5" customHeight="1">
      <c r="A1797" s="40"/>
      <c r="B1797" s="44"/>
      <c r="C1797" s="44"/>
      <c r="D1797" s="44"/>
      <c r="E1797" s="44"/>
      <c r="F1797" s="45"/>
      <c r="G1797" s="49"/>
      <c r="H1797" s="49"/>
      <c r="I1797" s="47" t="str">
        <f t="shared" si="1"/>
        <v/>
      </c>
      <c r="J1797" s="47" t="str">
        <f>IF(E1797='Hoja de Datos'!$C$7,-(G1797),"")</f>
        <v/>
      </c>
      <c r="K1797" s="48" t="str">
        <f>IF(E1797='Hoja de Datos'!$C$7,"", IF(G1797="","", -G1797))
</f>
        <v/>
      </c>
      <c r="L1797" s="44"/>
      <c r="M1797" s="40"/>
      <c r="N1797" s="40"/>
      <c r="O1797" s="40"/>
      <c r="P1797" s="40"/>
      <c r="Q1797" s="40"/>
      <c r="R1797" s="40"/>
      <c r="S1797" s="40"/>
      <c r="T1797" s="40"/>
      <c r="U1797" s="40"/>
      <c r="V1797" s="40"/>
      <c r="W1797" s="40"/>
      <c r="X1797" s="40"/>
      <c r="Y1797" s="40"/>
      <c r="Z1797" s="40"/>
      <c r="AA1797" s="40"/>
    </row>
    <row r="1798" ht="31.5" customHeight="1">
      <c r="A1798" s="40"/>
      <c r="B1798" s="44"/>
      <c r="C1798" s="44"/>
      <c r="D1798" s="44"/>
      <c r="E1798" s="44"/>
      <c r="F1798" s="45"/>
      <c r="G1798" s="49"/>
      <c r="H1798" s="49"/>
      <c r="I1798" s="47" t="str">
        <f t="shared" si="1"/>
        <v/>
      </c>
      <c r="J1798" s="47" t="str">
        <f>IF(E1798='Hoja de Datos'!$C$7,-(G1798),"")</f>
        <v/>
      </c>
      <c r="K1798" s="48" t="str">
        <f>IF(E1798='Hoja de Datos'!$C$7,"", IF(G1798="","", -G1798))
</f>
        <v/>
      </c>
      <c r="L1798" s="44"/>
      <c r="M1798" s="40"/>
      <c r="N1798" s="40"/>
      <c r="O1798" s="40"/>
      <c r="P1798" s="40"/>
      <c r="Q1798" s="40"/>
      <c r="R1798" s="40"/>
      <c r="S1798" s="40"/>
      <c r="T1798" s="40"/>
      <c r="U1798" s="40"/>
      <c r="V1798" s="40"/>
      <c r="W1798" s="40"/>
      <c r="X1798" s="40"/>
      <c r="Y1798" s="40"/>
      <c r="Z1798" s="40"/>
      <c r="AA1798" s="40"/>
    </row>
    <row r="1799" ht="31.5" customHeight="1">
      <c r="A1799" s="40"/>
      <c r="B1799" s="44"/>
      <c r="C1799" s="44"/>
      <c r="D1799" s="44"/>
      <c r="E1799" s="44"/>
      <c r="F1799" s="45"/>
      <c r="G1799" s="49"/>
      <c r="H1799" s="49"/>
      <c r="I1799" s="47" t="str">
        <f t="shared" si="1"/>
        <v/>
      </c>
      <c r="J1799" s="47" t="str">
        <f>IF(E1799='Hoja de Datos'!$C$7,-(G1799),"")</f>
        <v/>
      </c>
      <c r="K1799" s="48" t="str">
        <f>IF(E1799='Hoja de Datos'!$C$7,"", IF(G1799="","", -G1799))
</f>
        <v/>
      </c>
      <c r="L1799" s="44"/>
      <c r="M1799" s="40"/>
      <c r="N1799" s="40"/>
      <c r="O1799" s="40"/>
      <c r="P1799" s="40"/>
      <c r="Q1799" s="40"/>
      <c r="R1799" s="40"/>
      <c r="S1799" s="40"/>
      <c r="T1799" s="40"/>
      <c r="U1799" s="40"/>
      <c r="V1799" s="40"/>
      <c r="W1799" s="40"/>
      <c r="X1799" s="40"/>
      <c r="Y1799" s="40"/>
      <c r="Z1799" s="40"/>
      <c r="AA1799" s="40"/>
    </row>
    <row r="1800" ht="31.5" customHeight="1">
      <c r="A1800" s="40"/>
      <c r="B1800" s="44"/>
      <c r="C1800" s="44"/>
      <c r="D1800" s="44"/>
      <c r="E1800" s="44"/>
      <c r="F1800" s="45"/>
      <c r="G1800" s="49"/>
      <c r="H1800" s="49"/>
      <c r="I1800" s="47" t="str">
        <f t="shared" si="1"/>
        <v/>
      </c>
      <c r="J1800" s="47" t="str">
        <f>IF(E1800='Hoja de Datos'!$C$7,-(G1800),"")</f>
        <v/>
      </c>
      <c r="K1800" s="48" t="str">
        <f>IF(E1800='Hoja de Datos'!$C$7,"", IF(G1800="","", -G1800))
</f>
        <v/>
      </c>
      <c r="L1800" s="44"/>
      <c r="M1800" s="40"/>
      <c r="N1800" s="40"/>
      <c r="O1800" s="40"/>
      <c r="P1800" s="40"/>
      <c r="Q1800" s="40"/>
      <c r="R1800" s="40"/>
      <c r="S1800" s="40"/>
      <c r="T1800" s="40"/>
      <c r="U1800" s="40"/>
      <c r="V1800" s="40"/>
      <c r="W1800" s="40"/>
      <c r="X1800" s="40"/>
      <c r="Y1800" s="40"/>
      <c r="Z1800" s="40"/>
      <c r="AA1800" s="40"/>
    </row>
    <row r="1801" ht="31.5" customHeight="1">
      <c r="A1801" s="40"/>
      <c r="B1801" s="44"/>
      <c r="C1801" s="44"/>
      <c r="D1801" s="44"/>
      <c r="E1801" s="44"/>
      <c r="F1801" s="45"/>
      <c r="G1801" s="49"/>
      <c r="H1801" s="49"/>
      <c r="I1801" s="47" t="str">
        <f t="shared" si="1"/>
        <v/>
      </c>
      <c r="J1801" s="47" t="str">
        <f>IF(E1801='Hoja de Datos'!$C$7,-(G1801),"")</f>
        <v/>
      </c>
      <c r="K1801" s="48" t="str">
        <f>IF(E1801='Hoja de Datos'!$C$7,"", IF(G1801="","", -G1801))
</f>
        <v/>
      </c>
      <c r="L1801" s="44"/>
      <c r="M1801" s="40"/>
      <c r="N1801" s="40"/>
      <c r="O1801" s="40"/>
      <c r="P1801" s="40"/>
      <c r="Q1801" s="40"/>
      <c r="R1801" s="40"/>
      <c r="S1801" s="40"/>
      <c r="T1801" s="40"/>
      <c r="U1801" s="40"/>
      <c r="V1801" s="40"/>
      <c r="W1801" s="40"/>
      <c r="X1801" s="40"/>
      <c r="Y1801" s="40"/>
      <c r="Z1801" s="40"/>
      <c r="AA1801" s="40"/>
    </row>
    <row r="1802" ht="31.5" customHeight="1">
      <c r="A1802" s="40"/>
      <c r="B1802" s="44"/>
      <c r="C1802" s="44"/>
      <c r="D1802" s="44"/>
      <c r="E1802" s="44"/>
      <c r="F1802" s="45"/>
      <c r="G1802" s="49"/>
      <c r="H1802" s="49"/>
      <c r="I1802" s="47" t="str">
        <f t="shared" si="1"/>
        <v/>
      </c>
      <c r="J1802" s="47" t="str">
        <f>IF(E1802='Hoja de Datos'!$C$7,-(G1802),"")</f>
        <v/>
      </c>
      <c r="K1802" s="48" t="str">
        <f>IF(E1802='Hoja de Datos'!$C$7,"", IF(G1802="","", -G1802))
</f>
        <v/>
      </c>
      <c r="L1802" s="44"/>
      <c r="M1802" s="40"/>
      <c r="N1802" s="40"/>
      <c r="O1802" s="40"/>
      <c r="P1802" s="40"/>
      <c r="Q1802" s="40"/>
      <c r="R1802" s="40"/>
      <c r="S1802" s="40"/>
      <c r="T1802" s="40"/>
      <c r="U1802" s="40"/>
      <c r="V1802" s="40"/>
      <c r="W1802" s="40"/>
      <c r="X1802" s="40"/>
      <c r="Y1802" s="40"/>
      <c r="Z1802" s="40"/>
      <c r="AA1802" s="40"/>
    </row>
    <row r="1803" ht="31.5" customHeight="1">
      <c r="A1803" s="40"/>
      <c r="B1803" s="44"/>
      <c r="C1803" s="44"/>
      <c r="D1803" s="44"/>
      <c r="E1803" s="44"/>
      <c r="F1803" s="45"/>
      <c r="G1803" s="49"/>
      <c r="H1803" s="49"/>
      <c r="I1803" s="47" t="str">
        <f t="shared" si="1"/>
        <v/>
      </c>
      <c r="J1803" s="47" t="str">
        <f>IF(E1803='Hoja de Datos'!$C$7,-(G1803),"")</f>
        <v/>
      </c>
      <c r="K1803" s="48" t="str">
        <f>IF(E1803='Hoja de Datos'!$C$7,"", IF(G1803="","", -G1803))
</f>
        <v/>
      </c>
      <c r="L1803" s="44"/>
      <c r="M1803" s="40"/>
      <c r="N1803" s="40"/>
      <c r="O1803" s="40"/>
      <c r="P1803" s="40"/>
      <c r="Q1803" s="40"/>
      <c r="R1803" s="40"/>
      <c r="S1803" s="40"/>
      <c r="T1803" s="40"/>
      <c r="U1803" s="40"/>
      <c r="V1803" s="40"/>
      <c r="W1803" s="40"/>
      <c r="X1803" s="40"/>
      <c r="Y1803" s="40"/>
      <c r="Z1803" s="40"/>
      <c r="AA1803" s="40"/>
    </row>
    <row r="1804" ht="31.5" customHeight="1">
      <c r="A1804" s="40"/>
      <c r="B1804" s="44"/>
      <c r="C1804" s="44"/>
      <c r="D1804" s="44"/>
      <c r="E1804" s="44"/>
      <c r="F1804" s="45"/>
      <c r="G1804" s="49"/>
      <c r="H1804" s="49"/>
      <c r="I1804" s="47" t="str">
        <f t="shared" si="1"/>
        <v/>
      </c>
      <c r="J1804" s="47" t="str">
        <f>IF(E1804='Hoja de Datos'!$C$7,-(G1804),"")</f>
        <v/>
      </c>
      <c r="K1804" s="48" t="str">
        <f>IF(E1804='Hoja de Datos'!$C$7,"", IF(G1804="","", -G1804))
</f>
        <v/>
      </c>
      <c r="L1804" s="44"/>
      <c r="M1804" s="40"/>
      <c r="N1804" s="40"/>
      <c r="O1804" s="40"/>
      <c r="P1804" s="40"/>
      <c r="Q1804" s="40"/>
      <c r="R1804" s="40"/>
      <c r="S1804" s="40"/>
      <c r="T1804" s="40"/>
      <c r="U1804" s="40"/>
      <c r="V1804" s="40"/>
      <c r="W1804" s="40"/>
      <c r="X1804" s="40"/>
      <c r="Y1804" s="40"/>
      <c r="Z1804" s="40"/>
      <c r="AA1804" s="40"/>
    </row>
    <row r="1805" ht="31.5" customHeight="1">
      <c r="A1805" s="40"/>
      <c r="B1805" s="44"/>
      <c r="C1805" s="44"/>
      <c r="D1805" s="44"/>
      <c r="E1805" s="44"/>
      <c r="F1805" s="45"/>
      <c r="G1805" s="49"/>
      <c r="H1805" s="49"/>
      <c r="I1805" s="47" t="str">
        <f t="shared" si="1"/>
        <v/>
      </c>
      <c r="J1805" s="47" t="str">
        <f>IF(E1805='Hoja de Datos'!$C$7,-(G1805),"")</f>
        <v/>
      </c>
      <c r="K1805" s="48" t="str">
        <f>IF(E1805='Hoja de Datos'!$C$7,"", IF(G1805="","", -G1805))
</f>
        <v/>
      </c>
      <c r="L1805" s="44"/>
      <c r="M1805" s="40"/>
      <c r="N1805" s="40"/>
      <c r="O1805" s="40"/>
      <c r="P1805" s="40"/>
      <c r="Q1805" s="40"/>
      <c r="R1805" s="40"/>
      <c r="S1805" s="40"/>
      <c r="T1805" s="40"/>
      <c r="U1805" s="40"/>
      <c r="V1805" s="40"/>
      <c r="W1805" s="40"/>
      <c r="X1805" s="40"/>
      <c r="Y1805" s="40"/>
      <c r="Z1805" s="40"/>
      <c r="AA1805" s="40"/>
    </row>
    <row r="1806" ht="31.5" customHeight="1">
      <c r="A1806" s="40"/>
      <c r="B1806" s="44"/>
      <c r="C1806" s="44"/>
      <c r="D1806" s="44"/>
      <c r="E1806" s="44"/>
      <c r="F1806" s="45"/>
      <c r="G1806" s="49"/>
      <c r="H1806" s="49"/>
      <c r="I1806" s="47" t="str">
        <f t="shared" si="1"/>
        <v/>
      </c>
      <c r="J1806" s="47" t="str">
        <f>IF(E1806='Hoja de Datos'!$C$7,-(G1806),"")</f>
        <v/>
      </c>
      <c r="K1806" s="48" t="str">
        <f>IF(E1806='Hoja de Datos'!$C$7,"", IF(G1806="","", -G1806))
</f>
        <v/>
      </c>
      <c r="L1806" s="44"/>
      <c r="M1806" s="40"/>
      <c r="N1806" s="40"/>
      <c r="O1806" s="40"/>
      <c r="P1806" s="40"/>
      <c r="Q1806" s="40"/>
      <c r="R1806" s="40"/>
      <c r="S1806" s="40"/>
      <c r="T1806" s="40"/>
      <c r="U1806" s="40"/>
      <c r="V1806" s="40"/>
      <c r="W1806" s="40"/>
      <c r="X1806" s="40"/>
      <c r="Y1806" s="40"/>
      <c r="Z1806" s="40"/>
      <c r="AA1806" s="40"/>
    </row>
    <row r="1807" ht="31.5" customHeight="1">
      <c r="A1807" s="40"/>
      <c r="B1807" s="44"/>
      <c r="C1807" s="44"/>
      <c r="D1807" s="44"/>
      <c r="E1807" s="44"/>
      <c r="F1807" s="45"/>
      <c r="G1807" s="49"/>
      <c r="H1807" s="49"/>
      <c r="I1807" s="47" t="str">
        <f t="shared" si="1"/>
        <v/>
      </c>
      <c r="J1807" s="47" t="str">
        <f>IF(E1807='Hoja de Datos'!$C$7,-(G1807),"")</f>
        <v/>
      </c>
      <c r="K1807" s="48" t="str">
        <f>IF(E1807='Hoja de Datos'!$C$7,"", IF(G1807="","", -G1807))
</f>
        <v/>
      </c>
      <c r="L1807" s="44"/>
      <c r="M1807" s="40"/>
      <c r="N1807" s="40"/>
      <c r="O1807" s="40"/>
      <c r="P1807" s="40"/>
      <c r="Q1807" s="40"/>
      <c r="R1807" s="40"/>
      <c r="S1807" s="40"/>
      <c r="T1807" s="40"/>
      <c r="U1807" s="40"/>
      <c r="V1807" s="40"/>
      <c r="W1807" s="40"/>
      <c r="X1807" s="40"/>
      <c r="Y1807" s="40"/>
      <c r="Z1807" s="40"/>
      <c r="AA1807" s="40"/>
    </row>
    <row r="1808" ht="31.5" customHeight="1">
      <c r="A1808" s="40"/>
      <c r="B1808" s="44"/>
      <c r="C1808" s="44"/>
      <c r="D1808" s="44"/>
      <c r="E1808" s="44"/>
      <c r="F1808" s="45"/>
      <c r="G1808" s="49"/>
      <c r="H1808" s="49"/>
      <c r="I1808" s="47" t="str">
        <f t="shared" si="1"/>
        <v/>
      </c>
      <c r="J1808" s="47" t="str">
        <f>IF(E1808='Hoja de Datos'!$C$7,-(G1808),"")</f>
        <v/>
      </c>
      <c r="K1808" s="48" t="str">
        <f>IF(E1808='Hoja de Datos'!$C$7,"", IF(G1808="","", -G1808))
</f>
        <v/>
      </c>
      <c r="L1808" s="44"/>
      <c r="M1808" s="40"/>
      <c r="N1808" s="40"/>
      <c r="O1808" s="40"/>
      <c r="P1808" s="40"/>
      <c r="Q1808" s="40"/>
      <c r="R1808" s="40"/>
      <c r="S1808" s="40"/>
      <c r="T1808" s="40"/>
      <c r="U1808" s="40"/>
      <c r="V1808" s="40"/>
      <c r="W1808" s="40"/>
      <c r="X1808" s="40"/>
      <c r="Y1808" s="40"/>
      <c r="Z1808" s="40"/>
      <c r="AA1808" s="40"/>
    </row>
    <row r="1809" ht="31.5" customHeight="1">
      <c r="A1809" s="40"/>
      <c r="B1809" s="44"/>
      <c r="C1809" s="44"/>
      <c r="D1809" s="44"/>
      <c r="E1809" s="44"/>
      <c r="F1809" s="45"/>
      <c r="G1809" s="49"/>
      <c r="H1809" s="49"/>
      <c r="I1809" s="47" t="str">
        <f t="shared" si="1"/>
        <v/>
      </c>
      <c r="J1809" s="47" t="str">
        <f>IF(E1809='Hoja de Datos'!$C$7,-(G1809),"")</f>
        <v/>
      </c>
      <c r="K1809" s="48" t="str">
        <f>IF(E1809='Hoja de Datos'!$C$7,"", IF(G1809="","", -G1809))
</f>
        <v/>
      </c>
      <c r="L1809" s="44"/>
      <c r="M1809" s="40"/>
      <c r="N1809" s="40"/>
      <c r="O1809" s="40"/>
      <c r="P1809" s="40"/>
      <c r="Q1809" s="40"/>
      <c r="R1809" s="40"/>
      <c r="S1809" s="40"/>
      <c r="T1809" s="40"/>
      <c r="U1809" s="40"/>
      <c r="V1809" s="40"/>
      <c r="W1809" s="40"/>
      <c r="X1809" s="40"/>
      <c r="Y1809" s="40"/>
      <c r="Z1809" s="40"/>
      <c r="AA1809" s="40"/>
    </row>
    <row r="1810" ht="31.5" customHeight="1">
      <c r="A1810" s="40"/>
      <c r="B1810" s="44"/>
      <c r="C1810" s="44"/>
      <c r="D1810" s="44"/>
      <c r="E1810" s="44"/>
      <c r="F1810" s="45"/>
      <c r="G1810" s="49"/>
      <c r="H1810" s="49"/>
      <c r="I1810" s="47" t="str">
        <f t="shared" si="1"/>
        <v/>
      </c>
      <c r="J1810" s="47" t="str">
        <f>IF(E1810='Hoja de Datos'!$C$7,-(G1810),"")</f>
        <v/>
      </c>
      <c r="K1810" s="48" t="str">
        <f>IF(E1810='Hoja de Datos'!$C$7,"", IF(G1810="","", -G1810))
</f>
        <v/>
      </c>
      <c r="L1810" s="44"/>
      <c r="M1810" s="40"/>
      <c r="N1810" s="40"/>
      <c r="O1810" s="40"/>
      <c r="P1810" s="40"/>
      <c r="Q1810" s="40"/>
      <c r="R1810" s="40"/>
      <c r="S1810" s="40"/>
      <c r="T1810" s="40"/>
      <c r="U1810" s="40"/>
      <c r="V1810" s="40"/>
      <c r="W1810" s="40"/>
      <c r="X1810" s="40"/>
      <c r="Y1810" s="40"/>
      <c r="Z1810" s="40"/>
      <c r="AA1810" s="40"/>
    </row>
    <row r="1811" ht="31.5" customHeight="1">
      <c r="A1811" s="40"/>
      <c r="B1811" s="44"/>
      <c r="C1811" s="44"/>
      <c r="D1811" s="44"/>
      <c r="E1811" s="44"/>
      <c r="F1811" s="45"/>
      <c r="G1811" s="49"/>
      <c r="H1811" s="49"/>
      <c r="I1811" s="47" t="str">
        <f t="shared" si="1"/>
        <v/>
      </c>
      <c r="J1811" s="47" t="str">
        <f>IF(E1811='Hoja de Datos'!$C$7,-(G1811),"")</f>
        <v/>
      </c>
      <c r="K1811" s="48" t="str">
        <f>IF(E1811='Hoja de Datos'!$C$7,"", IF(G1811="","", -G1811))
</f>
        <v/>
      </c>
      <c r="L1811" s="44"/>
      <c r="M1811" s="40"/>
      <c r="N1811" s="40"/>
      <c r="O1811" s="40"/>
      <c r="P1811" s="40"/>
      <c r="Q1811" s="40"/>
      <c r="R1811" s="40"/>
      <c r="S1811" s="40"/>
      <c r="T1811" s="40"/>
      <c r="U1811" s="40"/>
      <c r="V1811" s="40"/>
      <c r="W1811" s="40"/>
      <c r="X1811" s="40"/>
      <c r="Y1811" s="40"/>
      <c r="Z1811" s="40"/>
      <c r="AA1811" s="40"/>
    </row>
    <row r="1812" ht="31.5" customHeight="1">
      <c r="A1812" s="40"/>
      <c r="B1812" s="44"/>
      <c r="C1812" s="44"/>
      <c r="D1812" s="44"/>
      <c r="E1812" s="44"/>
      <c r="F1812" s="45"/>
      <c r="G1812" s="49"/>
      <c r="H1812" s="49"/>
      <c r="I1812" s="47" t="str">
        <f t="shared" si="1"/>
        <v/>
      </c>
      <c r="J1812" s="47" t="str">
        <f>IF(E1812='Hoja de Datos'!$C$7,-(G1812),"")</f>
        <v/>
      </c>
      <c r="K1812" s="48" t="str">
        <f>IF(E1812='Hoja de Datos'!$C$7,"", IF(G1812="","", -G1812))
</f>
        <v/>
      </c>
      <c r="L1812" s="44"/>
      <c r="M1812" s="40"/>
      <c r="N1812" s="40"/>
      <c r="O1812" s="40"/>
      <c r="P1812" s="40"/>
      <c r="Q1812" s="40"/>
      <c r="R1812" s="40"/>
      <c r="S1812" s="40"/>
      <c r="T1812" s="40"/>
      <c r="U1812" s="40"/>
      <c r="V1812" s="40"/>
      <c r="W1812" s="40"/>
      <c r="X1812" s="40"/>
      <c r="Y1812" s="40"/>
      <c r="Z1812" s="40"/>
      <c r="AA1812" s="40"/>
    </row>
    <row r="1813" ht="31.5" customHeight="1">
      <c r="A1813" s="40"/>
      <c r="B1813" s="44"/>
      <c r="C1813" s="44"/>
      <c r="D1813" s="44"/>
      <c r="E1813" s="44"/>
      <c r="F1813" s="45"/>
      <c r="G1813" s="49"/>
      <c r="H1813" s="49"/>
      <c r="I1813" s="47" t="str">
        <f t="shared" si="1"/>
        <v/>
      </c>
      <c r="J1813" s="47" t="str">
        <f>IF(E1813='Hoja de Datos'!$C$7,-(G1813),"")</f>
        <v/>
      </c>
      <c r="K1813" s="48" t="str">
        <f>IF(E1813='Hoja de Datos'!$C$7,"", IF(G1813="","", -G1813))
</f>
        <v/>
      </c>
      <c r="L1813" s="44"/>
      <c r="M1813" s="40"/>
      <c r="N1813" s="40"/>
      <c r="O1813" s="40"/>
      <c r="P1813" s="40"/>
      <c r="Q1813" s="40"/>
      <c r="R1813" s="40"/>
      <c r="S1813" s="40"/>
      <c r="T1813" s="40"/>
      <c r="U1813" s="40"/>
      <c r="V1813" s="40"/>
      <c r="W1813" s="40"/>
      <c r="X1813" s="40"/>
      <c r="Y1813" s="40"/>
      <c r="Z1813" s="40"/>
      <c r="AA1813" s="40"/>
    </row>
    <row r="1814" ht="31.5" customHeight="1">
      <c r="A1814" s="40"/>
      <c r="B1814" s="44"/>
      <c r="C1814" s="44"/>
      <c r="D1814" s="44"/>
      <c r="E1814" s="44"/>
      <c r="F1814" s="45"/>
      <c r="G1814" s="49"/>
      <c r="H1814" s="49"/>
      <c r="I1814" s="47" t="str">
        <f t="shared" si="1"/>
        <v/>
      </c>
      <c r="J1814" s="47" t="str">
        <f>IF(E1814='Hoja de Datos'!$C$7,-(G1814),"")</f>
        <v/>
      </c>
      <c r="K1814" s="48" t="str">
        <f>IF(E1814='Hoja de Datos'!$C$7,"", IF(G1814="","", -G1814))
</f>
        <v/>
      </c>
      <c r="L1814" s="44"/>
      <c r="M1814" s="40"/>
      <c r="N1814" s="40"/>
      <c r="O1814" s="40"/>
      <c r="P1814" s="40"/>
      <c r="Q1814" s="40"/>
      <c r="R1814" s="40"/>
      <c r="S1814" s="40"/>
      <c r="T1814" s="40"/>
      <c r="U1814" s="40"/>
      <c r="V1814" s="40"/>
      <c r="W1814" s="40"/>
      <c r="X1814" s="40"/>
      <c r="Y1814" s="40"/>
      <c r="Z1814" s="40"/>
      <c r="AA1814" s="40"/>
    </row>
    <row r="1815" ht="31.5" customHeight="1">
      <c r="A1815" s="40"/>
      <c r="B1815" s="44"/>
      <c r="C1815" s="44"/>
      <c r="D1815" s="44"/>
      <c r="E1815" s="44"/>
      <c r="F1815" s="45"/>
      <c r="G1815" s="49"/>
      <c r="H1815" s="49"/>
      <c r="I1815" s="47" t="str">
        <f t="shared" si="1"/>
        <v/>
      </c>
      <c r="J1815" s="47" t="str">
        <f>IF(E1815='Hoja de Datos'!$C$7,-(G1815),"")</f>
        <v/>
      </c>
      <c r="K1815" s="48" t="str">
        <f>IF(E1815='Hoja de Datos'!$C$7,"", IF(G1815="","", -G1815))
</f>
        <v/>
      </c>
      <c r="L1815" s="44"/>
      <c r="M1815" s="40"/>
      <c r="N1815" s="40"/>
      <c r="O1815" s="40"/>
      <c r="P1815" s="40"/>
      <c r="Q1815" s="40"/>
      <c r="R1815" s="40"/>
      <c r="S1815" s="40"/>
      <c r="T1815" s="40"/>
      <c r="U1815" s="40"/>
      <c r="V1815" s="40"/>
      <c r="W1815" s="40"/>
      <c r="X1815" s="40"/>
      <c r="Y1815" s="40"/>
      <c r="Z1815" s="40"/>
      <c r="AA1815" s="40"/>
    </row>
    <row r="1816" ht="31.5" customHeight="1">
      <c r="A1816" s="40"/>
      <c r="B1816" s="44"/>
      <c r="C1816" s="44"/>
      <c r="D1816" s="44"/>
      <c r="E1816" s="44"/>
      <c r="F1816" s="45"/>
      <c r="G1816" s="49"/>
      <c r="H1816" s="49"/>
      <c r="I1816" s="47" t="str">
        <f t="shared" si="1"/>
        <v/>
      </c>
      <c r="J1816" s="47" t="str">
        <f>IF(E1816='Hoja de Datos'!$C$7,-(G1816),"")</f>
        <v/>
      </c>
      <c r="K1816" s="48" t="str">
        <f>IF(E1816='Hoja de Datos'!$C$7,"", IF(G1816="","", -G1816))
</f>
        <v/>
      </c>
      <c r="L1816" s="44"/>
      <c r="M1816" s="40"/>
      <c r="N1816" s="40"/>
      <c r="O1816" s="40"/>
      <c r="P1816" s="40"/>
      <c r="Q1816" s="40"/>
      <c r="R1816" s="40"/>
      <c r="S1816" s="40"/>
      <c r="T1816" s="40"/>
      <c r="U1816" s="40"/>
      <c r="V1816" s="40"/>
      <c r="W1816" s="40"/>
      <c r="X1816" s="40"/>
      <c r="Y1816" s="40"/>
      <c r="Z1816" s="40"/>
      <c r="AA1816" s="40"/>
    </row>
    <row r="1817" ht="31.5" customHeight="1">
      <c r="A1817" s="40"/>
      <c r="B1817" s="44"/>
      <c r="C1817" s="44"/>
      <c r="D1817" s="44"/>
      <c r="E1817" s="44"/>
      <c r="F1817" s="45"/>
      <c r="G1817" s="49"/>
      <c r="H1817" s="49"/>
      <c r="I1817" s="47" t="str">
        <f t="shared" si="1"/>
        <v/>
      </c>
      <c r="J1817" s="47" t="str">
        <f>IF(E1817='Hoja de Datos'!$C$7,-(G1817),"")</f>
        <v/>
      </c>
      <c r="K1817" s="48" t="str">
        <f>IF(E1817='Hoja de Datos'!$C$7,"", IF(G1817="","", -G1817))
</f>
        <v/>
      </c>
      <c r="L1817" s="44"/>
      <c r="M1817" s="40"/>
      <c r="N1817" s="40"/>
      <c r="O1817" s="40"/>
      <c r="P1817" s="40"/>
      <c r="Q1817" s="40"/>
      <c r="R1817" s="40"/>
      <c r="S1817" s="40"/>
      <c r="T1817" s="40"/>
      <c r="U1817" s="40"/>
      <c r="V1817" s="40"/>
      <c r="W1817" s="40"/>
      <c r="X1817" s="40"/>
      <c r="Y1817" s="40"/>
      <c r="Z1817" s="40"/>
      <c r="AA1817" s="40"/>
    </row>
    <row r="1818" ht="31.5" customHeight="1">
      <c r="A1818" s="40"/>
      <c r="B1818" s="44"/>
      <c r="C1818" s="44"/>
      <c r="D1818" s="44"/>
      <c r="E1818" s="44"/>
      <c r="F1818" s="45"/>
      <c r="G1818" s="49"/>
      <c r="H1818" s="49"/>
      <c r="I1818" s="47" t="str">
        <f t="shared" si="1"/>
        <v/>
      </c>
      <c r="J1818" s="47" t="str">
        <f>IF(E1818='Hoja de Datos'!$C$7,-(G1818),"")</f>
        <v/>
      </c>
      <c r="K1818" s="48" t="str">
        <f>IF(E1818='Hoja de Datos'!$C$7,"", IF(G1818="","", -G1818))
</f>
        <v/>
      </c>
      <c r="L1818" s="44"/>
      <c r="M1818" s="40"/>
      <c r="N1818" s="40"/>
      <c r="O1818" s="40"/>
      <c r="P1818" s="40"/>
      <c r="Q1818" s="40"/>
      <c r="R1818" s="40"/>
      <c r="S1818" s="40"/>
      <c r="T1818" s="40"/>
      <c r="U1818" s="40"/>
      <c r="V1818" s="40"/>
      <c r="W1818" s="40"/>
      <c r="X1818" s="40"/>
      <c r="Y1818" s="40"/>
      <c r="Z1818" s="40"/>
      <c r="AA1818" s="40"/>
    </row>
    <row r="1819" ht="31.5" customHeight="1">
      <c r="A1819" s="40"/>
      <c r="B1819" s="44"/>
      <c r="C1819" s="44"/>
      <c r="D1819" s="44"/>
      <c r="E1819" s="44"/>
      <c r="F1819" s="45"/>
      <c r="G1819" s="49"/>
      <c r="H1819" s="49"/>
      <c r="I1819" s="47" t="str">
        <f t="shared" si="1"/>
        <v/>
      </c>
      <c r="J1819" s="47" t="str">
        <f>IF(E1819='Hoja de Datos'!$C$7,-(G1819),"")</f>
        <v/>
      </c>
      <c r="K1819" s="48" t="str">
        <f>IF(E1819='Hoja de Datos'!$C$7,"", IF(G1819="","", -G1819))
</f>
        <v/>
      </c>
      <c r="L1819" s="44"/>
      <c r="M1819" s="40"/>
      <c r="N1819" s="40"/>
      <c r="O1819" s="40"/>
      <c r="P1819" s="40"/>
      <c r="Q1819" s="40"/>
      <c r="R1819" s="40"/>
      <c r="S1819" s="40"/>
      <c r="T1819" s="40"/>
      <c r="U1819" s="40"/>
      <c r="V1819" s="40"/>
      <c r="W1819" s="40"/>
      <c r="X1819" s="40"/>
      <c r="Y1819" s="40"/>
      <c r="Z1819" s="40"/>
      <c r="AA1819" s="40"/>
    </row>
    <row r="1820" ht="31.5" customHeight="1">
      <c r="A1820" s="40"/>
      <c r="B1820" s="44"/>
      <c r="C1820" s="44"/>
      <c r="D1820" s="44"/>
      <c r="E1820" s="44"/>
      <c r="F1820" s="45"/>
      <c r="G1820" s="49"/>
      <c r="H1820" s="49"/>
      <c r="I1820" s="47" t="str">
        <f t="shared" si="1"/>
        <v/>
      </c>
      <c r="J1820" s="47" t="str">
        <f>IF(E1820='Hoja de Datos'!$C$7,-(G1820),"")</f>
        <v/>
      </c>
      <c r="K1820" s="48" t="str">
        <f>IF(E1820='Hoja de Datos'!$C$7,"", IF(G1820="","", -G1820))
</f>
        <v/>
      </c>
      <c r="L1820" s="44"/>
      <c r="M1820" s="40"/>
      <c r="N1820" s="40"/>
      <c r="O1820" s="40"/>
      <c r="P1820" s="40"/>
      <c r="Q1820" s="40"/>
      <c r="R1820" s="40"/>
      <c r="S1820" s="40"/>
      <c r="T1820" s="40"/>
      <c r="U1820" s="40"/>
      <c r="V1820" s="40"/>
      <c r="W1820" s="40"/>
      <c r="X1820" s="40"/>
      <c r="Y1820" s="40"/>
      <c r="Z1820" s="40"/>
      <c r="AA1820" s="40"/>
    </row>
    <row r="1821" ht="31.5" customHeight="1">
      <c r="A1821" s="40"/>
      <c r="B1821" s="44"/>
      <c r="C1821" s="44"/>
      <c r="D1821" s="44"/>
      <c r="E1821" s="44"/>
      <c r="F1821" s="45"/>
      <c r="G1821" s="49"/>
      <c r="H1821" s="49"/>
      <c r="I1821" s="47" t="str">
        <f t="shared" si="1"/>
        <v/>
      </c>
      <c r="J1821" s="47" t="str">
        <f>IF(E1821='Hoja de Datos'!$C$7,-(G1821),"")</f>
        <v/>
      </c>
      <c r="K1821" s="48" t="str">
        <f>IF(E1821='Hoja de Datos'!$C$7,"", IF(G1821="","", -G1821))
</f>
        <v/>
      </c>
      <c r="L1821" s="44"/>
      <c r="M1821" s="40"/>
      <c r="N1821" s="40"/>
      <c r="O1821" s="40"/>
      <c r="P1821" s="40"/>
      <c r="Q1821" s="40"/>
      <c r="R1821" s="40"/>
      <c r="S1821" s="40"/>
      <c r="T1821" s="40"/>
      <c r="U1821" s="40"/>
      <c r="V1821" s="40"/>
      <c r="W1821" s="40"/>
      <c r="X1821" s="40"/>
      <c r="Y1821" s="40"/>
      <c r="Z1821" s="40"/>
      <c r="AA1821" s="40"/>
    </row>
    <row r="1822" ht="31.5" customHeight="1">
      <c r="A1822" s="40"/>
      <c r="B1822" s="44"/>
      <c r="C1822" s="44"/>
      <c r="D1822" s="44"/>
      <c r="E1822" s="44"/>
      <c r="F1822" s="45"/>
      <c r="G1822" s="49"/>
      <c r="H1822" s="49"/>
      <c r="I1822" s="47" t="str">
        <f t="shared" si="1"/>
        <v/>
      </c>
      <c r="J1822" s="47" t="str">
        <f>IF(E1822='Hoja de Datos'!$C$7,-(G1822),"")</f>
        <v/>
      </c>
      <c r="K1822" s="48" t="str">
        <f>IF(E1822='Hoja de Datos'!$C$7,"", IF(G1822="","", -G1822))
</f>
        <v/>
      </c>
      <c r="L1822" s="44"/>
      <c r="M1822" s="40"/>
      <c r="N1822" s="40"/>
      <c r="O1822" s="40"/>
      <c r="P1822" s="40"/>
      <c r="Q1822" s="40"/>
      <c r="R1822" s="40"/>
      <c r="S1822" s="40"/>
      <c r="T1822" s="40"/>
      <c r="U1822" s="40"/>
      <c r="V1822" s="40"/>
      <c r="W1822" s="40"/>
      <c r="X1822" s="40"/>
      <c r="Y1822" s="40"/>
      <c r="Z1822" s="40"/>
      <c r="AA1822" s="40"/>
    </row>
    <row r="1823" ht="31.5" customHeight="1">
      <c r="A1823" s="40"/>
      <c r="B1823" s="44"/>
      <c r="C1823" s="44"/>
      <c r="D1823" s="44"/>
      <c r="E1823" s="44"/>
      <c r="F1823" s="45"/>
      <c r="G1823" s="49"/>
      <c r="H1823" s="49"/>
      <c r="I1823" s="47" t="str">
        <f t="shared" si="1"/>
        <v/>
      </c>
      <c r="J1823" s="47" t="str">
        <f>IF(E1823='Hoja de Datos'!$C$7,-(G1823),"")</f>
        <v/>
      </c>
      <c r="K1823" s="48" t="str">
        <f>IF(E1823='Hoja de Datos'!$C$7,"", IF(G1823="","", -G1823))
</f>
        <v/>
      </c>
      <c r="L1823" s="44"/>
      <c r="M1823" s="40"/>
      <c r="N1823" s="40"/>
      <c r="O1823" s="40"/>
      <c r="P1823" s="40"/>
      <c r="Q1823" s="40"/>
      <c r="R1823" s="40"/>
      <c r="S1823" s="40"/>
      <c r="T1823" s="40"/>
      <c r="U1823" s="40"/>
      <c r="V1823" s="40"/>
      <c r="W1823" s="40"/>
      <c r="X1823" s="40"/>
      <c r="Y1823" s="40"/>
      <c r="Z1823" s="40"/>
      <c r="AA1823" s="40"/>
    </row>
    <row r="1824" ht="31.5" customHeight="1">
      <c r="A1824" s="40"/>
      <c r="B1824" s="44"/>
      <c r="C1824" s="44"/>
      <c r="D1824" s="44"/>
      <c r="E1824" s="44"/>
      <c r="F1824" s="45"/>
      <c r="G1824" s="49"/>
      <c r="H1824" s="49"/>
      <c r="I1824" s="47" t="str">
        <f t="shared" si="1"/>
        <v/>
      </c>
      <c r="J1824" s="47" t="str">
        <f>IF(E1824='Hoja de Datos'!$C$7,-(G1824),"")</f>
        <v/>
      </c>
      <c r="K1824" s="48" t="str">
        <f>IF(E1824='Hoja de Datos'!$C$7,"", IF(G1824="","", -G1824))
</f>
        <v/>
      </c>
      <c r="L1824" s="44"/>
      <c r="M1824" s="40"/>
      <c r="N1824" s="40"/>
      <c r="O1824" s="40"/>
      <c r="P1824" s="40"/>
      <c r="Q1824" s="40"/>
      <c r="R1824" s="40"/>
      <c r="S1824" s="40"/>
      <c r="T1824" s="40"/>
      <c r="U1824" s="40"/>
      <c r="V1824" s="40"/>
      <c r="W1824" s="40"/>
      <c r="X1824" s="40"/>
      <c r="Y1824" s="40"/>
      <c r="Z1824" s="40"/>
      <c r="AA1824" s="40"/>
    </row>
    <row r="1825" ht="31.5" customHeight="1">
      <c r="A1825" s="40"/>
      <c r="B1825" s="44"/>
      <c r="C1825" s="44"/>
      <c r="D1825" s="44"/>
      <c r="E1825" s="44"/>
      <c r="F1825" s="45"/>
      <c r="G1825" s="49"/>
      <c r="H1825" s="49"/>
      <c r="I1825" s="47" t="str">
        <f t="shared" si="1"/>
        <v/>
      </c>
      <c r="J1825" s="47" t="str">
        <f>IF(E1825='Hoja de Datos'!$C$7,-(G1825),"")</f>
        <v/>
      </c>
      <c r="K1825" s="48" t="str">
        <f>IF(E1825='Hoja de Datos'!$C$7,"", IF(G1825="","", -G1825))
</f>
        <v/>
      </c>
      <c r="L1825" s="44"/>
      <c r="M1825" s="40"/>
      <c r="N1825" s="40"/>
      <c r="O1825" s="40"/>
      <c r="P1825" s="40"/>
      <c r="Q1825" s="40"/>
      <c r="R1825" s="40"/>
      <c r="S1825" s="40"/>
      <c r="T1825" s="40"/>
      <c r="U1825" s="40"/>
      <c r="V1825" s="40"/>
      <c r="W1825" s="40"/>
      <c r="X1825" s="40"/>
      <c r="Y1825" s="40"/>
      <c r="Z1825" s="40"/>
      <c r="AA1825" s="40"/>
    </row>
    <row r="1826" ht="31.5" customHeight="1">
      <c r="A1826" s="40"/>
      <c r="B1826" s="44"/>
      <c r="C1826" s="44"/>
      <c r="D1826" s="44"/>
      <c r="E1826" s="44"/>
      <c r="F1826" s="45"/>
      <c r="G1826" s="49"/>
      <c r="H1826" s="49"/>
      <c r="I1826" s="47" t="str">
        <f t="shared" si="1"/>
        <v/>
      </c>
      <c r="J1826" s="47" t="str">
        <f>IF(E1826='Hoja de Datos'!$C$7,-(G1826),"")</f>
        <v/>
      </c>
      <c r="K1826" s="48" t="str">
        <f>IF(E1826='Hoja de Datos'!$C$7,"", IF(G1826="","", -G1826))
</f>
        <v/>
      </c>
      <c r="L1826" s="44"/>
      <c r="M1826" s="40"/>
      <c r="N1826" s="40"/>
      <c r="O1826" s="40"/>
      <c r="P1826" s="40"/>
      <c r="Q1826" s="40"/>
      <c r="R1826" s="40"/>
      <c r="S1826" s="40"/>
      <c r="T1826" s="40"/>
      <c r="U1826" s="40"/>
      <c r="V1826" s="40"/>
      <c r="W1826" s="40"/>
      <c r="X1826" s="40"/>
      <c r="Y1826" s="40"/>
      <c r="Z1826" s="40"/>
      <c r="AA1826" s="40"/>
    </row>
    <row r="1827" ht="31.5" customHeight="1">
      <c r="A1827" s="40"/>
      <c r="B1827" s="44"/>
      <c r="C1827" s="44"/>
      <c r="D1827" s="44"/>
      <c r="E1827" s="44"/>
      <c r="F1827" s="45"/>
      <c r="G1827" s="49"/>
      <c r="H1827" s="49"/>
      <c r="I1827" s="47" t="str">
        <f t="shared" si="1"/>
        <v/>
      </c>
      <c r="J1827" s="47" t="str">
        <f>IF(E1827='Hoja de Datos'!$C$7,-(G1827),"")</f>
        <v/>
      </c>
      <c r="K1827" s="48" t="str">
        <f>IF(E1827='Hoja de Datos'!$C$7,"", IF(G1827="","", -G1827))
</f>
        <v/>
      </c>
      <c r="L1827" s="44"/>
      <c r="M1827" s="40"/>
      <c r="N1827" s="40"/>
      <c r="O1827" s="40"/>
      <c r="P1827" s="40"/>
      <c r="Q1827" s="40"/>
      <c r="R1827" s="40"/>
      <c r="S1827" s="40"/>
      <c r="T1827" s="40"/>
      <c r="U1827" s="40"/>
      <c r="V1827" s="40"/>
      <c r="W1827" s="40"/>
      <c r="X1827" s="40"/>
      <c r="Y1827" s="40"/>
      <c r="Z1827" s="40"/>
      <c r="AA1827" s="40"/>
    </row>
    <row r="1828" ht="31.5" customHeight="1">
      <c r="A1828" s="40"/>
      <c r="B1828" s="44"/>
      <c r="C1828" s="44"/>
      <c r="D1828" s="44"/>
      <c r="E1828" s="44"/>
      <c r="F1828" s="45"/>
      <c r="G1828" s="49"/>
      <c r="H1828" s="49"/>
      <c r="I1828" s="47" t="str">
        <f t="shared" si="1"/>
        <v/>
      </c>
      <c r="J1828" s="47" t="str">
        <f>IF(E1828='Hoja de Datos'!$C$7,-(G1828),"")</f>
        <v/>
      </c>
      <c r="K1828" s="48" t="str">
        <f>IF(E1828='Hoja de Datos'!$C$7,"", IF(G1828="","", -G1828))
</f>
        <v/>
      </c>
      <c r="L1828" s="44"/>
      <c r="M1828" s="40"/>
      <c r="N1828" s="40"/>
      <c r="O1828" s="40"/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0"/>
      <c r="AA1828" s="40"/>
    </row>
    <row r="1829" ht="31.5" customHeight="1">
      <c r="A1829" s="40"/>
      <c r="B1829" s="44"/>
      <c r="C1829" s="44"/>
      <c r="D1829" s="44"/>
      <c r="E1829" s="44"/>
      <c r="F1829" s="45"/>
      <c r="G1829" s="49"/>
      <c r="H1829" s="49"/>
      <c r="I1829" s="47" t="str">
        <f t="shared" si="1"/>
        <v/>
      </c>
      <c r="J1829" s="47" t="str">
        <f>IF(E1829='Hoja de Datos'!$C$7,-(G1829),"")</f>
        <v/>
      </c>
      <c r="K1829" s="48" t="str">
        <f>IF(E1829='Hoja de Datos'!$C$7,"", IF(G1829="","", -G1829))
</f>
        <v/>
      </c>
      <c r="L1829" s="44"/>
      <c r="M1829" s="40"/>
      <c r="N1829" s="40"/>
      <c r="O1829" s="40"/>
      <c r="P1829" s="40"/>
      <c r="Q1829" s="40"/>
      <c r="R1829" s="40"/>
      <c r="S1829" s="40"/>
      <c r="T1829" s="40"/>
      <c r="U1829" s="40"/>
      <c r="V1829" s="40"/>
      <c r="W1829" s="40"/>
      <c r="X1829" s="40"/>
      <c r="Y1829" s="40"/>
      <c r="Z1829" s="40"/>
      <c r="AA1829" s="40"/>
    </row>
    <row r="1830" ht="31.5" customHeight="1">
      <c r="A1830" s="40"/>
      <c r="B1830" s="44"/>
      <c r="C1830" s="44"/>
      <c r="D1830" s="44"/>
      <c r="E1830" s="44"/>
      <c r="F1830" s="45"/>
      <c r="G1830" s="49"/>
      <c r="H1830" s="49"/>
      <c r="I1830" s="47" t="str">
        <f t="shared" si="1"/>
        <v/>
      </c>
      <c r="J1830" s="47" t="str">
        <f>IF(E1830='Hoja de Datos'!$C$7,-(G1830),"")</f>
        <v/>
      </c>
      <c r="K1830" s="48" t="str">
        <f>IF(E1830='Hoja de Datos'!$C$7,"", IF(G1830="","", -G1830))
</f>
        <v/>
      </c>
      <c r="L1830" s="44"/>
      <c r="M1830" s="40"/>
      <c r="N1830" s="40"/>
      <c r="O1830" s="40"/>
      <c r="P1830" s="40"/>
      <c r="Q1830" s="40"/>
      <c r="R1830" s="40"/>
      <c r="S1830" s="40"/>
      <c r="T1830" s="40"/>
      <c r="U1830" s="40"/>
      <c r="V1830" s="40"/>
      <c r="W1830" s="40"/>
      <c r="X1830" s="40"/>
      <c r="Y1830" s="40"/>
      <c r="Z1830" s="40"/>
      <c r="AA1830" s="40"/>
    </row>
    <row r="1831" ht="31.5" customHeight="1">
      <c r="A1831" s="40"/>
      <c r="B1831" s="44"/>
      <c r="C1831" s="44"/>
      <c r="D1831" s="44"/>
      <c r="E1831" s="44"/>
      <c r="F1831" s="45"/>
      <c r="G1831" s="49"/>
      <c r="H1831" s="49"/>
      <c r="I1831" s="47" t="str">
        <f t="shared" si="1"/>
        <v/>
      </c>
      <c r="J1831" s="47" t="str">
        <f>IF(E1831='Hoja de Datos'!$C$7,-(G1831),"")</f>
        <v/>
      </c>
      <c r="K1831" s="48" t="str">
        <f>IF(E1831='Hoja de Datos'!$C$7,"", IF(G1831="","", -G1831))
</f>
        <v/>
      </c>
      <c r="L1831" s="44"/>
      <c r="M1831" s="40"/>
      <c r="N1831" s="40"/>
      <c r="O1831" s="40"/>
      <c r="P1831" s="40"/>
      <c r="Q1831" s="40"/>
      <c r="R1831" s="40"/>
      <c r="S1831" s="40"/>
      <c r="T1831" s="40"/>
      <c r="U1831" s="40"/>
      <c r="V1831" s="40"/>
      <c r="W1831" s="40"/>
      <c r="X1831" s="40"/>
      <c r="Y1831" s="40"/>
      <c r="Z1831" s="40"/>
      <c r="AA1831" s="40"/>
    </row>
    <row r="1832" ht="31.5" customHeight="1">
      <c r="A1832" s="40"/>
      <c r="B1832" s="44"/>
      <c r="C1832" s="44"/>
      <c r="D1832" s="44"/>
      <c r="E1832" s="44"/>
      <c r="F1832" s="45"/>
      <c r="G1832" s="49"/>
      <c r="H1832" s="49"/>
      <c r="I1832" s="47" t="str">
        <f t="shared" si="1"/>
        <v/>
      </c>
      <c r="J1832" s="47" t="str">
        <f>IF(E1832='Hoja de Datos'!$C$7,-(G1832),"")</f>
        <v/>
      </c>
      <c r="K1832" s="48" t="str">
        <f>IF(E1832='Hoja de Datos'!$C$7,"", IF(G1832="","", -G1832))
</f>
        <v/>
      </c>
      <c r="L1832" s="44"/>
      <c r="M1832" s="40"/>
      <c r="N1832" s="40"/>
      <c r="O1832" s="40"/>
      <c r="P1832" s="40"/>
      <c r="Q1832" s="40"/>
      <c r="R1832" s="40"/>
      <c r="S1832" s="40"/>
      <c r="T1832" s="40"/>
      <c r="U1832" s="40"/>
      <c r="V1832" s="40"/>
      <c r="W1832" s="40"/>
      <c r="X1832" s="40"/>
      <c r="Y1832" s="40"/>
      <c r="Z1832" s="40"/>
      <c r="AA1832" s="40"/>
    </row>
    <row r="1833" ht="31.5" customHeight="1">
      <c r="A1833" s="40"/>
      <c r="B1833" s="44"/>
      <c r="C1833" s="44"/>
      <c r="D1833" s="44"/>
      <c r="E1833" s="44"/>
      <c r="F1833" s="45"/>
      <c r="G1833" s="49"/>
      <c r="H1833" s="49"/>
      <c r="I1833" s="47" t="str">
        <f t="shared" si="1"/>
        <v/>
      </c>
      <c r="J1833" s="47" t="str">
        <f>IF(E1833='Hoja de Datos'!$C$7,-(G1833),"")</f>
        <v/>
      </c>
      <c r="K1833" s="48" t="str">
        <f>IF(E1833='Hoja de Datos'!$C$7,"", IF(G1833="","", -G1833))
</f>
        <v/>
      </c>
      <c r="L1833" s="44"/>
      <c r="M1833" s="40"/>
      <c r="N1833" s="40"/>
      <c r="O1833" s="40"/>
      <c r="P1833" s="40"/>
      <c r="Q1833" s="40"/>
      <c r="R1833" s="40"/>
      <c r="S1833" s="40"/>
      <c r="T1833" s="40"/>
      <c r="U1833" s="40"/>
      <c r="V1833" s="40"/>
      <c r="W1833" s="40"/>
      <c r="X1833" s="40"/>
      <c r="Y1833" s="40"/>
      <c r="Z1833" s="40"/>
      <c r="AA1833" s="40"/>
    </row>
    <row r="1834" ht="31.5" customHeight="1">
      <c r="A1834" s="40"/>
      <c r="B1834" s="44"/>
      <c r="C1834" s="44"/>
      <c r="D1834" s="44"/>
      <c r="E1834" s="44"/>
      <c r="F1834" s="45"/>
      <c r="G1834" s="49"/>
      <c r="H1834" s="49"/>
      <c r="I1834" s="47" t="str">
        <f t="shared" si="1"/>
        <v/>
      </c>
      <c r="J1834" s="47" t="str">
        <f>IF(E1834='Hoja de Datos'!$C$7,-(G1834),"")</f>
        <v/>
      </c>
      <c r="K1834" s="48" t="str">
        <f>IF(E1834='Hoja de Datos'!$C$7,"", IF(G1834="","", -G1834))
</f>
        <v/>
      </c>
      <c r="L1834" s="44"/>
      <c r="M1834" s="40"/>
      <c r="N1834" s="40"/>
      <c r="O1834" s="40"/>
      <c r="P1834" s="40"/>
      <c r="Q1834" s="40"/>
      <c r="R1834" s="40"/>
      <c r="S1834" s="40"/>
      <c r="T1834" s="40"/>
      <c r="U1834" s="40"/>
      <c r="V1834" s="40"/>
      <c r="W1834" s="40"/>
      <c r="X1834" s="40"/>
      <c r="Y1834" s="40"/>
      <c r="Z1834" s="40"/>
      <c r="AA1834" s="40"/>
    </row>
    <row r="1835" ht="31.5" customHeight="1">
      <c r="A1835" s="40"/>
      <c r="B1835" s="44"/>
      <c r="C1835" s="44"/>
      <c r="D1835" s="44"/>
      <c r="E1835" s="44"/>
      <c r="F1835" s="45"/>
      <c r="G1835" s="49"/>
      <c r="H1835" s="49"/>
      <c r="I1835" s="47" t="str">
        <f t="shared" si="1"/>
        <v/>
      </c>
      <c r="J1835" s="47" t="str">
        <f>IF(E1835='Hoja de Datos'!$C$7,-(G1835),"")</f>
        <v/>
      </c>
      <c r="K1835" s="48" t="str">
        <f>IF(E1835='Hoja de Datos'!$C$7,"", IF(G1835="","", -G1835))
</f>
        <v/>
      </c>
      <c r="L1835" s="44"/>
      <c r="M1835" s="40"/>
      <c r="N1835" s="40"/>
      <c r="O1835" s="40"/>
      <c r="P1835" s="40"/>
      <c r="Q1835" s="40"/>
      <c r="R1835" s="40"/>
      <c r="S1835" s="40"/>
      <c r="T1835" s="40"/>
      <c r="U1835" s="40"/>
      <c r="V1835" s="40"/>
      <c r="W1835" s="40"/>
      <c r="X1835" s="40"/>
      <c r="Y1835" s="40"/>
      <c r="Z1835" s="40"/>
      <c r="AA1835" s="40"/>
    </row>
    <row r="1836" ht="31.5" customHeight="1">
      <c r="A1836" s="40"/>
      <c r="B1836" s="44"/>
      <c r="C1836" s="44"/>
      <c r="D1836" s="44"/>
      <c r="E1836" s="44"/>
      <c r="F1836" s="45"/>
      <c r="G1836" s="49"/>
      <c r="H1836" s="49"/>
      <c r="I1836" s="47" t="str">
        <f t="shared" si="1"/>
        <v/>
      </c>
      <c r="J1836" s="47" t="str">
        <f>IF(E1836='Hoja de Datos'!$C$7,-(G1836),"")</f>
        <v/>
      </c>
      <c r="K1836" s="48" t="str">
        <f>IF(E1836='Hoja de Datos'!$C$7,"", IF(G1836="","", -G1836))
</f>
        <v/>
      </c>
      <c r="L1836" s="44"/>
      <c r="M1836" s="40"/>
      <c r="N1836" s="40"/>
      <c r="O1836" s="40"/>
      <c r="P1836" s="40"/>
      <c r="Q1836" s="40"/>
      <c r="R1836" s="40"/>
      <c r="S1836" s="40"/>
      <c r="T1836" s="40"/>
      <c r="U1836" s="40"/>
      <c r="V1836" s="40"/>
      <c r="W1836" s="40"/>
      <c r="X1836" s="40"/>
      <c r="Y1836" s="40"/>
      <c r="Z1836" s="40"/>
      <c r="AA1836" s="40"/>
    </row>
    <row r="1837" ht="31.5" customHeight="1">
      <c r="A1837" s="40"/>
      <c r="B1837" s="44"/>
      <c r="C1837" s="44"/>
      <c r="D1837" s="44"/>
      <c r="E1837" s="44"/>
      <c r="F1837" s="45"/>
      <c r="G1837" s="49"/>
      <c r="H1837" s="49"/>
      <c r="I1837" s="47" t="str">
        <f t="shared" si="1"/>
        <v/>
      </c>
      <c r="J1837" s="47" t="str">
        <f>IF(E1837='Hoja de Datos'!$C$7,-(G1837),"")</f>
        <v/>
      </c>
      <c r="K1837" s="48" t="str">
        <f>IF(E1837='Hoja de Datos'!$C$7,"", IF(G1837="","", -G1837))
</f>
        <v/>
      </c>
      <c r="L1837" s="44"/>
      <c r="M1837" s="40"/>
      <c r="N1837" s="40"/>
      <c r="O1837" s="40"/>
      <c r="P1837" s="40"/>
      <c r="Q1837" s="40"/>
      <c r="R1837" s="40"/>
      <c r="S1837" s="40"/>
      <c r="T1837" s="40"/>
      <c r="U1837" s="40"/>
      <c r="V1837" s="40"/>
      <c r="W1837" s="40"/>
      <c r="X1837" s="40"/>
      <c r="Y1837" s="40"/>
      <c r="Z1837" s="40"/>
      <c r="AA1837" s="40"/>
    </row>
    <row r="1838" ht="31.5" customHeight="1">
      <c r="A1838" s="40"/>
      <c r="B1838" s="44"/>
      <c r="C1838" s="44"/>
      <c r="D1838" s="44"/>
      <c r="E1838" s="44"/>
      <c r="F1838" s="45"/>
      <c r="G1838" s="49"/>
      <c r="H1838" s="49"/>
      <c r="I1838" s="47" t="str">
        <f t="shared" si="1"/>
        <v/>
      </c>
      <c r="J1838" s="47" t="str">
        <f>IF(E1838='Hoja de Datos'!$C$7,-(G1838),"")</f>
        <v/>
      </c>
      <c r="K1838" s="48" t="str">
        <f>IF(E1838='Hoja de Datos'!$C$7,"", IF(G1838="","", -G1838))
</f>
        <v/>
      </c>
      <c r="L1838" s="44"/>
      <c r="M1838" s="40"/>
      <c r="N1838" s="40"/>
      <c r="O1838" s="40"/>
      <c r="P1838" s="40"/>
      <c r="Q1838" s="40"/>
      <c r="R1838" s="40"/>
      <c r="S1838" s="40"/>
      <c r="T1838" s="40"/>
      <c r="U1838" s="40"/>
      <c r="V1838" s="40"/>
      <c r="W1838" s="40"/>
      <c r="X1838" s="40"/>
      <c r="Y1838" s="40"/>
      <c r="Z1838" s="40"/>
      <c r="AA1838" s="40"/>
    </row>
    <row r="1839" ht="31.5" customHeight="1">
      <c r="A1839" s="40"/>
      <c r="B1839" s="44"/>
      <c r="C1839" s="44"/>
      <c r="D1839" s="44"/>
      <c r="E1839" s="44"/>
      <c r="F1839" s="45"/>
      <c r="G1839" s="49"/>
      <c r="H1839" s="49"/>
      <c r="I1839" s="47" t="str">
        <f t="shared" si="1"/>
        <v/>
      </c>
      <c r="J1839" s="47" t="str">
        <f>IF(E1839='Hoja de Datos'!$C$7,-(G1839),"")</f>
        <v/>
      </c>
      <c r="K1839" s="48" t="str">
        <f>IF(E1839='Hoja de Datos'!$C$7,"", IF(G1839="","", -G1839))
</f>
        <v/>
      </c>
      <c r="L1839" s="44"/>
      <c r="M1839" s="40"/>
      <c r="N1839" s="40"/>
      <c r="O1839" s="40"/>
      <c r="P1839" s="40"/>
      <c r="Q1839" s="40"/>
      <c r="R1839" s="40"/>
      <c r="S1839" s="40"/>
      <c r="T1839" s="40"/>
      <c r="U1839" s="40"/>
      <c r="V1839" s="40"/>
      <c r="W1839" s="40"/>
      <c r="X1839" s="40"/>
      <c r="Y1839" s="40"/>
      <c r="Z1839" s="40"/>
      <c r="AA1839" s="40"/>
    </row>
    <row r="1840" ht="31.5" customHeight="1">
      <c r="A1840" s="40"/>
      <c r="B1840" s="44"/>
      <c r="C1840" s="44"/>
      <c r="D1840" s="44"/>
      <c r="E1840" s="44"/>
      <c r="F1840" s="45"/>
      <c r="G1840" s="49"/>
      <c r="H1840" s="49"/>
      <c r="I1840" s="47" t="str">
        <f t="shared" si="1"/>
        <v/>
      </c>
      <c r="J1840" s="47" t="str">
        <f>IF(E1840='Hoja de Datos'!$C$7,-(G1840),"")</f>
        <v/>
      </c>
      <c r="K1840" s="48" t="str">
        <f>IF(E1840='Hoja de Datos'!$C$7,"", IF(G1840="","", -G1840))
</f>
        <v/>
      </c>
      <c r="L1840" s="44"/>
      <c r="M1840" s="40"/>
      <c r="N1840" s="40"/>
      <c r="O1840" s="40"/>
      <c r="P1840" s="40"/>
      <c r="Q1840" s="40"/>
      <c r="R1840" s="40"/>
      <c r="S1840" s="40"/>
      <c r="T1840" s="40"/>
      <c r="U1840" s="40"/>
      <c r="V1840" s="40"/>
      <c r="W1840" s="40"/>
      <c r="X1840" s="40"/>
      <c r="Y1840" s="40"/>
      <c r="Z1840" s="40"/>
      <c r="AA1840" s="40"/>
    </row>
    <row r="1841" ht="31.5" customHeight="1">
      <c r="A1841" s="40"/>
      <c r="B1841" s="44"/>
      <c r="C1841" s="44"/>
      <c r="D1841" s="44"/>
      <c r="E1841" s="44"/>
      <c r="F1841" s="45"/>
      <c r="G1841" s="49"/>
      <c r="H1841" s="49"/>
      <c r="I1841" s="47" t="str">
        <f t="shared" si="1"/>
        <v/>
      </c>
      <c r="J1841" s="47" t="str">
        <f>IF(E1841='Hoja de Datos'!$C$7,-(G1841),"")</f>
        <v/>
      </c>
      <c r="K1841" s="48" t="str">
        <f>IF(E1841='Hoja de Datos'!$C$7,"", IF(G1841="","", -G1841))
</f>
        <v/>
      </c>
      <c r="L1841" s="44"/>
      <c r="M1841" s="40"/>
      <c r="N1841" s="40"/>
      <c r="O1841" s="40"/>
      <c r="P1841" s="40"/>
      <c r="Q1841" s="40"/>
      <c r="R1841" s="40"/>
      <c r="S1841" s="40"/>
      <c r="T1841" s="40"/>
      <c r="U1841" s="40"/>
      <c r="V1841" s="40"/>
      <c r="W1841" s="40"/>
      <c r="X1841" s="40"/>
      <c r="Y1841" s="40"/>
      <c r="Z1841" s="40"/>
      <c r="AA1841" s="40"/>
    </row>
    <row r="1842" ht="31.5" customHeight="1">
      <c r="A1842" s="40"/>
      <c r="B1842" s="44"/>
      <c r="C1842" s="44"/>
      <c r="D1842" s="44"/>
      <c r="E1842" s="44"/>
      <c r="F1842" s="45"/>
      <c r="G1842" s="49"/>
      <c r="H1842" s="49"/>
      <c r="I1842" s="47" t="str">
        <f t="shared" si="1"/>
        <v/>
      </c>
      <c r="J1842" s="47" t="str">
        <f>IF(E1842='Hoja de Datos'!$C$7,-(G1842),"")</f>
        <v/>
      </c>
      <c r="K1842" s="48" t="str">
        <f>IF(E1842='Hoja de Datos'!$C$7,"", IF(G1842="","", -G1842))
</f>
        <v/>
      </c>
      <c r="L1842" s="44"/>
      <c r="M1842" s="40"/>
      <c r="N1842" s="40"/>
      <c r="O1842" s="40"/>
      <c r="P1842" s="40"/>
      <c r="Q1842" s="40"/>
      <c r="R1842" s="40"/>
      <c r="S1842" s="40"/>
      <c r="T1842" s="40"/>
      <c r="U1842" s="40"/>
      <c r="V1842" s="40"/>
      <c r="W1842" s="40"/>
      <c r="X1842" s="40"/>
      <c r="Y1842" s="40"/>
      <c r="Z1842" s="40"/>
      <c r="AA1842" s="40"/>
    </row>
    <row r="1843" ht="31.5" customHeight="1">
      <c r="A1843" s="40"/>
      <c r="B1843" s="44"/>
      <c r="C1843" s="44"/>
      <c r="D1843" s="44"/>
      <c r="E1843" s="44"/>
      <c r="F1843" s="45"/>
      <c r="G1843" s="49"/>
      <c r="H1843" s="49"/>
      <c r="I1843" s="47" t="str">
        <f t="shared" si="1"/>
        <v/>
      </c>
      <c r="J1843" s="47" t="str">
        <f>IF(E1843='Hoja de Datos'!$C$7,-(G1843),"")</f>
        <v/>
      </c>
      <c r="K1843" s="48" t="str">
        <f>IF(E1843='Hoja de Datos'!$C$7,"", IF(G1843="","", -G1843))
</f>
        <v/>
      </c>
      <c r="L1843" s="44"/>
      <c r="M1843" s="40"/>
      <c r="N1843" s="40"/>
      <c r="O1843" s="40"/>
      <c r="P1843" s="40"/>
      <c r="Q1843" s="40"/>
      <c r="R1843" s="40"/>
      <c r="S1843" s="40"/>
      <c r="T1843" s="40"/>
      <c r="U1843" s="40"/>
      <c r="V1843" s="40"/>
      <c r="W1843" s="40"/>
      <c r="X1843" s="40"/>
      <c r="Y1843" s="40"/>
      <c r="Z1843" s="40"/>
      <c r="AA1843" s="40"/>
    </row>
    <row r="1844" ht="31.5" customHeight="1">
      <c r="A1844" s="40"/>
      <c r="B1844" s="44"/>
      <c r="C1844" s="44"/>
      <c r="D1844" s="44"/>
      <c r="E1844" s="44"/>
      <c r="F1844" s="45"/>
      <c r="G1844" s="49"/>
      <c r="H1844" s="49"/>
      <c r="I1844" s="47" t="str">
        <f t="shared" si="1"/>
        <v/>
      </c>
      <c r="J1844" s="47" t="str">
        <f>IF(E1844='Hoja de Datos'!$C$7,-(G1844),"")</f>
        <v/>
      </c>
      <c r="K1844" s="48" t="str">
        <f>IF(E1844='Hoja de Datos'!$C$7,"", IF(G1844="","", -G1844))
</f>
        <v/>
      </c>
      <c r="L1844" s="44"/>
      <c r="M1844" s="40"/>
      <c r="N1844" s="40"/>
      <c r="O1844" s="40"/>
      <c r="P1844" s="40"/>
      <c r="Q1844" s="40"/>
      <c r="R1844" s="40"/>
      <c r="S1844" s="40"/>
      <c r="T1844" s="40"/>
      <c r="U1844" s="40"/>
      <c r="V1844" s="40"/>
      <c r="W1844" s="40"/>
      <c r="X1844" s="40"/>
      <c r="Y1844" s="40"/>
      <c r="Z1844" s="40"/>
      <c r="AA1844" s="40"/>
    </row>
    <row r="1845" ht="31.5" customHeight="1">
      <c r="A1845" s="40"/>
      <c r="B1845" s="44"/>
      <c r="C1845" s="44"/>
      <c r="D1845" s="44"/>
      <c r="E1845" s="44"/>
      <c r="F1845" s="45"/>
      <c r="G1845" s="49"/>
      <c r="H1845" s="49"/>
      <c r="I1845" s="47" t="str">
        <f t="shared" si="1"/>
        <v/>
      </c>
      <c r="J1845" s="47" t="str">
        <f>IF(E1845='Hoja de Datos'!$C$7,-(G1845),"")</f>
        <v/>
      </c>
      <c r="K1845" s="48" t="str">
        <f>IF(E1845='Hoja de Datos'!$C$7,"", IF(G1845="","", -G1845))
</f>
        <v/>
      </c>
      <c r="L1845" s="44"/>
      <c r="M1845" s="40"/>
      <c r="N1845" s="40"/>
      <c r="O1845" s="40"/>
      <c r="P1845" s="40"/>
      <c r="Q1845" s="40"/>
      <c r="R1845" s="40"/>
      <c r="S1845" s="40"/>
      <c r="T1845" s="40"/>
      <c r="U1845" s="40"/>
      <c r="V1845" s="40"/>
      <c r="W1845" s="40"/>
      <c r="X1845" s="40"/>
      <c r="Y1845" s="40"/>
      <c r="Z1845" s="40"/>
      <c r="AA1845" s="40"/>
    </row>
    <row r="1846" ht="31.5" customHeight="1">
      <c r="A1846" s="40"/>
      <c r="B1846" s="44"/>
      <c r="C1846" s="44"/>
      <c r="D1846" s="44"/>
      <c r="E1846" s="44"/>
      <c r="F1846" s="45"/>
      <c r="G1846" s="49"/>
      <c r="H1846" s="49"/>
      <c r="I1846" s="47" t="str">
        <f t="shared" si="1"/>
        <v/>
      </c>
      <c r="J1846" s="47" t="str">
        <f>IF(E1846='Hoja de Datos'!$C$7,-(G1846),"")</f>
        <v/>
      </c>
      <c r="K1846" s="48" t="str">
        <f>IF(E1846='Hoja de Datos'!$C$7,"", IF(G1846="","", -G1846))
</f>
        <v/>
      </c>
      <c r="L1846" s="44"/>
      <c r="M1846" s="40"/>
      <c r="N1846" s="40"/>
      <c r="O1846" s="40"/>
      <c r="P1846" s="40"/>
      <c r="Q1846" s="40"/>
      <c r="R1846" s="40"/>
      <c r="S1846" s="40"/>
      <c r="T1846" s="40"/>
      <c r="U1846" s="40"/>
      <c r="V1846" s="40"/>
      <c r="W1846" s="40"/>
      <c r="X1846" s="40"/>
      <c r="Y1846" s="40"/>
      <c r="Z1846" s="40"/>
      <c r="AA1846" s="40"/>
    </row>
    <row r="1847" ht="31.5" customHeight="1">
      <c r="A1847" s="40"/>
      <c r="B1847" s="44"/>
      <c r="C1847" s="44"/>
      <c r="D1847" s="44"/>
      <c r="E1847" s="44"/>
      <c r="F1847" s="45"/>
      <c r="G1847" s="49"/>
      <c r="H1847" s="49"/>
      <c r="I1847" s="47" t="str">
        <f t="shared" si="1"/>
        <v/>
      </c>
      <c r="J1847" s="47" t="str">
        <f>IF(E1847='Hoja de Datos'!$C$7,-(G1847),"")</f>
        <v/>
      </c>
      <c r="K1847" s="48" t="str">
        <f>IF(E1847='Hoja de Datos'!$C$7,"", IF(G1847="","", -G1847))
</f>
        <v/>
      </c>
      <c r="L1847" s="44"/>
      <c r="M1847" s="40"/>
      <c r="N1847" s="40"/>
      <c r="O1847" s="40"/>
      <c r="P1847" s="40"/>
      <c r="Q1847" s="40"/>
      <c r="R1847" s="40"/>
      <c r="S1847" s="40"/>
      <c r="T1847" s="40"/>
      <c r="U1847" s="40"/>
      <c r="V1847" s="40"/>
      <c r="W1847" s="40"/>
      <c r="X1847" s="40"/>
      <c r="Y1847" s="40"/>
      <c r="Z1847" s="40"/>
      <c r="AA1847" s="40"/>
    </row>
    <row r="1848" ht="31.5" customHeight="1">
      <c r="A1848" s="40"/>
      <c r="B1848" s="44"/>
      <c r="C1848" s="44"/>
      <c r="D1848" s="44"/>
      <c r="E1848" s="44"/>
      <c r="F1848" s="45"/>
      <c r="G1848" s="49"/>
      <c r="H1848" s="49"/>
      <c r="I1848" s="47" t="str">
        <f t="shared" si="1"/>
        <v/>
      </c>
      <c r="J1848" s="47" t="str">
        <f>IF(E1848='Hoja de Datos'!$C$7,-(G1848),"")</f>
        <v/>
      </c>
      <c r="K1848" s="48" t="str">
        <f>IF(E1848='Hoja de Datos'!$C$7,"", IF(G1848="","", -G1848))
</f>
        <v/>
      </c>
      <c r="L1848" s="44"/>
      <c r="M1848" s="40"/>
      <c r="N1848" s="40"/>
      <c r="O1848" s="40"/>
      <c r="P1848" s="40"/>
      <c r="Q1848" s="40"/>
      <c r="R1848" s="40"/>
      <c r="S1848" s="40"/>
      <c r="T1848" s="40"/>
      <c r="U1848" s="40"/>
      <c r="V1848" s="40"/>
      <c r="W1848" s="40"/>
      <c r="X1848" s="40"/>
      <c r="Y1848" s="40"/>
      <c r="Z1848" s="40"/>
      <c r="AA1848" s="40"/>
    </row>
    <row r="1849" ht="31.5" customHeight="1">
      <c r="A1849" s="40"/>
      <c r="B1849" s="44"/>
      <c r="C1849" s="44"/>
      <c r="D1849" s="44"/>
      <c r="E1849" s="44"/>
      <c r="F1849" s="45"/>
      <c r="G1849" s="49"/>
      <c r="H1849" s="49"/>
      <c r="I1849" s="47" t="str">
        <f t="shared" si="1"/>
        <v/>
      </c>
      <c r="J1849" s="47" t="str">
        <f>IF(E1849='Hoja de Datos'!$C$7,-(G1849),"")</f>
        <v/>
      </c>
      <c r="K1849" s="48" t="str">
        <f>IF(E1849='Hoja de Datos'!$C$7,"", IF(G1849="","", -G1849))
</f>
        <v/>
      </c>
      <c r="L1849" s="44"/>
      <c r="M1849" s="40"/>
      <c r="N1849" s="40"/>
      <c r="O1849" s="40"/>
      <c r="P1849" s="40"/>
      <c r="Q1849" s="40"/>
      <c r="R1849" s="40"/>
      <c r="S1849" s="40"/>
      <c r="T1849" s="40"/>
      <c r="U1849" s="40"/>
      <c r="V1849" s="40"/>
      <c r="W1849" s="40"/>
      <c r="X1849" s="40"/>
      <c r="Y1849" s="40"/>
      <c r="Z1849" s="40"/>
      <c r="AA1849" s="40"/>
    </row>
    <row r="1850" ht="31.5" customHeight="1">
      <c r="A1850" s="40"/>
      <c r="B1850" s="44"/>
      <c r="C1850" s="44"/>
      <c r="D1850" s="44"/>
      <c r="E1850" s="44"/>
      <c r="F1850" s="45"/>
      <c r="G1850" s="49"/>
      <c r="H1850" s="49"/>
      <c r="I1850" s="47" t="str">
        <f t="shared" si="1"/>
        <v/>
      </c>
      <c r="J1850" s="47" t="str">
        <f>IF(E1850='Hoja de Datos'!$C$7,-(G1850),"")</f>
        <v/>
      </c>
      <c r="K1850" s="48" t="str">
        <f>IF(E1850='Hoja de Datos'!$C$7,"", IF(G1850="","", -G1850))
</f>
        <v/>
      </c>
      <c r="L1850" s="44"/>
      <c r="M1850" s="40"/>
      <c r="N1850" s="40"/>
      <c r="O1850" s="40"/>
      <c r="P1850" s="40"/>
      <c r="Q1850" s="40"/>
      <c r="R1850" s="40"/>
      <c r="S1850" s="40"/>
      <c r="T1850" s="40"/>
      <c r="U1850" s="40"/>
      <c r="V1850" s="40"/>
      <c r="W1850" s="40"/>
      <c r="X1850" s="40"/>
      <c r="Y1850" s="40"/>
      <c r="Z1850" s="40"/>
      <c r="AA1850" s="40"/>
    </row>
    <row r="1851" ht="31.5" customHeight="1">
      <c r="A1851" s="40"/>
      <c r="B1851" s="44"/>
      <c r="C1851" s="44"/>
      <c r="D1851" s="44"/>
      <c r="E1851" s="44"/>
      <c r="F1851" s="45"/>
      <c r="G1851" s="49"/>
      <c r="H1851" s="49"/>
      <c r="I1851" s="47" t="str">
        <f t="shared" si="1"/>
        <v/>
      </c>
      <c r="J1851" s="47" t="str">
        <f>IF(E1851='Hoja de Datos'!$C$7,-(G1851),"")</f>
        <v/>
      </c>
      <c r="K1851" s="48" t="str">
        <f>IF(E1851='Hoja de Datos'!$C$7,"", IF(G1851="","", -G1851))
</f>
        <v/>
      </c>
      <c r="L1851" s="44"/>
      <c r="M1851" s="40"/>
      <c r="N1851" s="40"/>
      <c r="O1851" s="40"/>
      <c r="P1851" s="40"/>
      <c r="Q1851" s="40"/>
      <c r="R1851" s="40"/>
      <c r="S1851" s="40"/>
      <c r="T1851" s="40"/>
      <c r="U1851" s="40"/>
      <c r="V1851" s="40"/>
      <c r="W1851" s="40"/>
      <c r="X1851" s="40"/>
      <c r="Y1851" s="40"/>
      <c r="Z1851" s="40"/>
      <c r="AA1851" s="40"/>
    </row>
    <row r="1852" ht="31.5" customHeight="1">
      <c r="A1852" s="40"/>
      <c r="B1852" s="44"/>
      <c r="C1852" s="44"/>
      <c r="D1852" s="44"/>
      <c r="E1852" s="44"/>
      <c r="F1852" s="45"/>
      <c r="G1852" s="49"/>
      <c r="H1852" s="49"/>
      <c r="I1852" s="47" t="str">
        <f t="shared" si="1"/>
        <v/>
      </c>
      <c r="J1852" s="47" t="str">
        <f>IF(E1852='Hoja de Datos'!$C$7,-(G1852),"")</f>
        <v/>
      </c>
      <c r="K1852" s="48" t="str">
        <f>IF(E1852='Hoja de Datos'!$C$7,"", IF(G1852="","", -G1852))
</f>
        <v/>
      </c>
      <c r="L1852" s="44"/>
      <c r="M1852" s="40"/>
      <c r="N1852" s="40"/>
      <c r="O1852" s="40"/>
      <c r="P1852" s="40"/>
      <c r="Q1852" s="40"/>
      <c r="R1852" s="40"/>
      <c r="S1852" s="40"/>
      <c r="T1852" s="40"/>
      <c r="U1852" s="40"/>
      <c r="V1852" s="40"/>
      <c r="W1852" s="40"/>
      <c r="X1852" s="40"/>
      <c r="Y1852" s="40"/>
      <c r="Z1852" s="40"/>
      <c r="AA1852" s="40"/>
    </row>
    <row r="1853" ht="31.5" customHeight="1">
      <c r="A1853" s="40"/>
      <c r="B1853" s="44"/>
      <c r="C1853" s="44"/>
      <c r="D1853" s="44"/>
      <c r="E1853" s="44"/>
      <c r="F1853" s="45"/>
      <c r="G1853" s="49"/>
      <c r="H1853" s="49"/>
      <c r="I1853" s="47" t="str">
        <f t="shared" si="1"/>
        <v/>
      </c>
      <c r="J1853" s="47" t="str">
        <f>IF(E1853='Hoja de Datos'!$C$7,-(G1853),"")</f>
        <v/>
      </c>
      <c r="K1853" s="48" t="str">
        <f>IF(E1853='Hoja de Datos'!$C$7,"", IF(G1853="","", -G1853))
</f>
        <v/>
      </c>
      <c r="L1853" s="44"/>
      <c r="M1853" s="40"/>
      <c r="N1853" s="40"/>
      <c r="O1853" s="40"/>
      <c r="P1853" s="40"/>
      <c r="Q1853" s="40"/>
      <c r="R1853" s="40"/>
      <c r="S1853" s="40"/>
      <c r="T1853" s="40"/>
      <c r="U1853" s="40"/>
      <c r="V1853" s="40"/>
      <c r="W1853" s="40"/>
      <c r="X1853" s="40"/>
      <c r="Y1853" s="40"/>
      <c r="Z1853" s="40"/>
      <c r="AA1853" s="40"/>
    </row>
    <row r="1854" ht="31.5" customHeight="1">
      <c r="A1854" s="40"/>
      <c r="B1854" s="44"/>
      <c r="C1854" s="44"/>
      <c r="D1854" s="44"/>
      <c r="E1854" s="44"/>
      <c r="F1854" s="45"/>
      <c r="G1854" s="49"/>
      <c r="H1854" s="49"/>
      <c r="I1854" s="47" t="str">
        <f t="shared" si="1"/>
        <v/>
      </c>
      <c r="J1854" s="47" t="str">
        <f>IF(E1854='Hoja de Datos'!$C$7,-(G1854),"")</f>
        <v/>
      </c>
      <c r="K1854" s="48" t="str">
        <f>IF(E1854='Hoja de Datos'!$C$7,"", IF(G1854="","", -G1854))
</f>
        <v/>
      </c>
      <c r="L1854" s="44"/>
      <c r="M1854" s="40"/>
      <c r="N1854" s="40"/>
      <c r="O1854" s="40"/>
      <c r="P1854" s="40"/>
      <c r="Q1854" s="40"/>
      <c r="R1854" s="40"/>
      <c r="S1854" s="40"/>
      <c r="T1854" s="40"/>
      <c r="U1854" s="40"/>
      <c r="V1854" s="40"/>
      <c r="W1854" s="40"/>
      <c r="X1854" s="40"/>
      <c r="Y1854" s="40"/>
      <c r="Z1854" s="40"/>
      <c r="AA1854" s="40"/>
    </row>
    <row r="1855" ht="31.5" customHeight="1">
      <c r="A1855" s="40"/>
      <c r="B1855" s="44"/>
      <c r="C1855" s="44"/>
      <c r="D1855" s="44"/>
      <c r="E1855" s="44"/>
      <c r="F1855" s="45"/>
      <c r="G1855" s="49"/>
      <c r="H1855" s="49"/>
      <c r="I1855" s="47" t="str">
        <f t="shared" si="1"/>
        <v/>
      </c>
      <c r="J1855" s="47" t="str">
        <f>IF(E1855='Hoja de Datos'!$C$7,-(G1855),"")</f>
        <v/>
      </c>
      <c r="K1855" s="48" t="str">
        <f>IF(E1855='Hoja de Datos'!$C$7,"", IF(G1855="","", -G1855))
</f>
        <v/>
      </c>
      <c r="L1855" s="44"/>
      <c r="M1855" s="40"/>
      <c r="N1855" s="40"/>
      <c r="O1855" s="40"/>
      <c r="P1855" s="40"/>
      <c r="Q1855" s="40"/>
      <c r="R1855" s="40"/>
      <c r="S1855" s="40"/>
      <c r="T1855" s="40"/>
      <c r="U1855" s="40"/>
      <c r="V1855" s="40"/>
      <c r="W1855" s="40"/>
      <c r="X1855" s="40"/>
      <c r="Y1855" s="40"/>
      <c r="Z1855" s="40"/>
      <c r="AA1855" s="40"/>
    </row>
    <row r="1856" ht="31.5" customHeight="1">
      <c r="A1856" s="40"/>
      <c r="B1856" s="44"/>
      <c r="C1856" s="44"/>
      <c r="D1856" s="44"/>
      <c r="E1856" s="44"/>
      <c r="F1856" s="45"/>
      <c r="G1856" s="49"/>
      <c r="H1856" s="49"/>
      <c r="I1856" s="47" t="str">
        <f t="shared" si="1"/>
        <v/>
      </c>
      <c r="J1856" s="47" t="str">
        <f>IF(E1856='Hoja de Datos'!$C$7,-(G1856),"")</f>
        <v/>
      </c>
      <c r="K1856" s="48" t="str">
        <f>IF(E1856='Hoja de Datos'!$C$7,"", IF(G1856="","", -G1856))
</f>
        <v/>
      </c>
      <c r="L1856" s="44"/>
      <c r="M1856" s="40"/>
      <c r="N1856" s="40"/>
      <c r="O1856" s="40"/>
      <c r="P1856" s="40"/>
      <c r="Q1856" s="40"/>
      <c r="R1856" s="40"/>
      <c r="S1856" s="40"/>
      <c r="T1856" s="40"/>
      <c r="U1856" s="40"/>
      <c r="V1856" s="40"/>
      <c r="W1856" s="40"/>
      <c r="X1856" s="40"/>
      <c r="Y1856" s="40"/>
      <c r="Z1856" s="40"/>
      <c r="AA1856" s="40"/>
    </row>
    <row r="1857" ht="31.5" customHeight="1">
      <c r="A1857" s="40"/>
      <c r="B1857" s="44"/>
      <c r="C1857" s="44"/>
      <c r="D1857" s="44"/>
      <c r="E1857" s="44"/>
      <c r="F1857" s="45"/>
      <c r="G1857" s="49"/>
      <c r="H1857" s="49"/>
      <c r="I1857" s="47" t="str">
        <f t="shared" si="1"/>
        <v/>
      </c>
      <c r="J1857" s="47" t="str">
        <f>IF(E1857='Hoja de Datos'!$C$7,-(G1857),"")</f>
        <v/>
      </c>
      <c r="K1857" s="48" t="str">
        <f>IF(E1857='Hoja de Datos'!$C$7,"", IF(G1857="","", -G1857))
</f>
        <v/>
      </c>
      <c r="L1857" s="44"/>
      <c r="M1857" s="40"/>
      <c r="N1857" s="40"/>
      <c r="O1857" s="40"/>
      <c r="P1857" s="40"/>
      <c r="Q1857" s="40"/>
      <c r="R1857" s="40"/>
      <c r="S1857" s="40"/>
      <c r="T1857" s="40"/>
      <c r="U1857" s="40"/>
      <c r="V1857" s="40"/>
      <c r="W1857" s="40"/>
      <c r="X1857" s="40"/>
      <c r="Y1857" s="40"/>
      <c r="Z1857" s="40"/>
      <c r="AA1857" s="40"/>
    </row>
    <row r="1858" ht="31.5" customHeight="1">
      <c r="A1858" s="40"/>
      <c r="B1858" s="44"/>
      <c r="C1858" s="44"/>
      <c r="D1858" s="44"/>
      <c r="E1858" s="44"/>
      <c r="F1858" s="45"/>
      <c r="G1858" s="49"/>
      <c r="H1858" s="49"/>
      <c r="I1858" s="47" t="str">
        <f t="shared" si="1"/>
        <v/>
      </c>
      <c r="J1858" s="47" t="str">
        <f>IF(E1858='Hoja de Datos'!$C$7,-(G1858),"")</f>
        <v/>
      </c>
      <c r="K1858" s="48" t="str">
        <f>IF(E1858='Hoja de Datos'!$C$7,"", IF(G1858="","", -G1858))
</f>
        <v/>
      </c>
      <c r="L1858" s="44"/>
      <c r="M1858" s="40"/>
      <c r="N1858" s="40"/>
      <c r="O1858" s="40"/>
      <c r="P1858" s="40"/>
      <c r="Q1858" s="40"/>
      <c r="R1858" s="40"/>
      <c r="S1858" s="40"/>
      <c r="T1858" s="40"/>
      <c r="U1858" s="40"/>
      <c r="V1858" s="40"/>
      <c r="W1858" s="40"/>
      <c r="X1858" s="40"/>
      <c r="Y1858" s="40"/>
      <c r="Z1858" s="40"/>
      <c r="AA1858" s="40"/>
    </row>
    <row r="1859" ht="31.5" customHeight="1">
      <c r="A1859" s="40"/>
      <c r="B1859" s="44"/>
      <c r="C1859" s="44"/>
      <c r="D1859" s="44"/>
      <c r="E1859" s="44"/>
      <c r="F1859" s="45"/>
      <c r="G1859" s="49"/>
      <c r="H1859" s="49"/>
      <c r="I1859" s="47" t="str">
        <f t="shared" si="1"/>
        <v/>
      </c>
      <c r="J1859" s="47" t="str">
        <f>IF(E1859='Hoja de Datos'!$C$7,-(G1859),"")</f>
        <v/>
      </c>
      <c r="K1859" s="48" t="str">
        <f>IF(E1859='Hoja de Datos'!$C$7,"", IF(G1859="","", -G1859))
</f>
        <v/>
      </c>
      <c r="L1859" s="44"/>
      <c r="M1859" s="40"/>
      <c r="N1859" s="40"/>
      <c r="O1859" s="40"/>
      <c r="P1859" s="40"/>
      <c r="Q1859" s="40"/>
      <c r="R1859" s="40"/>
      <c r="S1859" s="40"/>
      <c r="T1859" s="40"/>
      <c r="U1859" s="40"/>
      <c r="V1859" s="40"/>
      <c r="W1859" s="40"/>
      <c r="X1859" s="40"/>
      <c r="Y1859" s="40"/>
      <c r="Z1859" s="40"/>
      <c r="AA1859" s="40"/>
    </row>
    <row r="1860" ht="31.5" customHeight="1">
      <c r="A1860" s="40"/>
      <c r="B1860" s="44"/>
      <c r="C1860" s="44"/>
      <c r="D1860" s="44"/>
      <c r="E1860" s="44"/>
      <c r="F1860" s="45"/>
      <c r="G1860" s="49"/>
      <c r="H1860" s="49"/>
      <c r="I1860" s="47" t="str">
        <f t="shared" si="1"/>
        <v/>
      </c>
      <c r="J1860" s="47" t="str">
        <f>IF(E1860='Hoja de Datos'!$C$7,-(G1860),"")</f>
        <v/>
      </c>
      <c r="K1860" s="48" t="str">
        <f>IF(E1860='Hoja de Datos'!$C$7,"", IF(G1860="","", -G1860))
</f>
        <v/>
      </c>
      <c r="L1860" s="44"/>
      <c r="M1860" s="40"/>
      <c r="N1860" s="40"/>
      <c r="O1860" s="40"/>
      <c r="P1860" s="40"/>
      <c r="Q1860" s="40"/>
      <c r="R1860" s="40"/>
      <c r="S1860" s="40"/>
      <c r="T1860" s="40"/>
      <c r="U1860" s="40"/>
      <c r="V1860" s="40"/>
      <c r="W1860" s="40"/>
      <c r="X1860" s="40"/>
      <c r="Y1860" s="40"/>
      <c r="Z1860" s="40"/>
      <c r="AA1860" s="40"/>
    </row>
    <row r="1861" ht="31.5" customHeight="1">
      <c r="A1861" s="40"/>
      <c r="B1861" s="44"/>
      <c r="C1861" s="44"/>
      <c r="D1861" s="44"/>
      <c r="E1861" s="44"/>
      <c r="F1861" s="45"/>
      <c r="G1861" s="49"/>
      <c r="H1861" s="49"/>
      <c r="I1861" s="47" t="str">
        <f t="shared" si="1"/>
        <v/>
      </c>
      <c r="J1861" s="47" t="str">
        <f>IF(E1861='Hoja de Datos'!$C$7,-(G1861),"")</f>
        <v/>
      </c>
      <c r="K1861" s="48" t="str">
        <f>IF(E1861='Hoja de Datos'!$C$7,"", IF(G1861="","", -G1861))
</f>
        <v/>
      </c>
      <c r="L1861" s="44"/>
      <c r="M1861" s="40"/>
      <c r="N1861" s="40"/>
      <c r="O1861" s="40"/>
      <c r="P1861" s="40"/>
      <c r="Q1861" s="40"/>
      <c r="R1861" s="40"/>
      <c r="S1861" s="40"/>
      <c r="T1861" s="40"/>
      <c r="U1861" s="40"/>
      <c r="V1861" s="40"/>
      <c r="W1861" s="40"/>
      <c r="X1861" s="40"/>
      <c r="Y1861" s="40"/>
      <c r="Z1861" s="40"/>
      <c r="AA1861" s="40"/>
    </row>
    <row r="1862" ht="31.5" customHeight="1">
      <c r="A1862" s="40"/>
      <c r="B1862" s="44"/>
      <c r="C1862" s="44"/>
      <c r="D1862" s="44"/>
      <c r="E1862" s="44"/>
      <c r="F1862" s="45"/>
      <c r="G1862" s="49"/>
      <c r="H1862" s="49"/>
      <c r="I1862" s="47" t="str">
        <f t="shared" si="1"/>
        <v/>
      </c>
      <c r="J1862" s="47" t="str">
        <f>IF(E1862='Hoja de Datos'!$C$7,-(G1862),"")</f>
        <v/>
      </c>
      <c r="K1862" s="48" t="str">
        <f>IF(E1862='Hoja de Datos'!$C$7,"", IF(G1862="","", -G1862))
</f>
        <v/>
      </c>
      <c r="L1862" s="44"/>
      <c r="M1862" s="40"/>
      <c r="N1862" s="40"/>
      <c r="O1862" s="40"/>
      <c r="P1862" s="40"/>
      <c r="Q1862" s="40"/>
      <c r="R1862" s="40"/>
      <c r="S1862" s="40"/>
      <c r="T1862" s="40"/>
      <c r="U1862" s="40"/>
      <c r="V1862" s="40"/>
      <c r="W1862" s="40"/>
      <c r="X1862" s="40"/>
      <c r="Y1862" s="40"/>
      <c r="Z1862" s="40"/>
      <c r="AA1862" s="40"/>
    </row>
    <row r="1863" ht="31.5" customHeight="1">
      <c r="A1863" s="40"/>
      <c r="B1863" s="44"/>
      <c r="C1863" s="44"/>
      <c r="D1863" s="44"/>
      <c r="E1863" s="44"/>
      <c r="F1863" s="45"/>
      <c r="G1863" s="49"/>
      <c r="H1863" s="49"/>
      <c r="I1863" s="47" t="str">
        <f t="shared" si="1"/>
        <v/>
      </c>
      <c r="J1863" s="47" t="str">
        <f>IF(E1863='Hoja de Datos'!$C$7,-(G1863),"")</f>
        <v/>
      </c>
      <c r="K1863" s="48" t="str">
        <f>IF(E1863='Hoja de Datos'!$C$7,"", IF(G1863="","", -G1863))
</f>
        <v/>
      </c>
      <c r="L1863" s="44"/>
      <c r="M1863" s="40"/>
      <c r="N1863" s="40"/>
      <c r="O1863" s="40"/>
      <c r="P1863" s="40"/>
      <c r="Q1863" s="40"/>
      <c r="R1863" s="40"/>
      <c r="S1863" s="40"/>
      <c r="T1863" s="40"/>
      <c r="U1863" s="40"/>
      <c r="V1863" s="40"/>
      <c r="W1863" s="40"/>
      <c r="X1863" s="40"/>
      <c r="Y1863" s="40"/>
      <c r="Z1863" s="40"/>
      <c r="AA1863" s="40"/>
    </row>
    <row r="1864" ht="31.5" customHeight="1">
      <c r="A1864" s="40"/>
      <c r="B1864" s="44"/>
      <c r="C1864" s="44"/>
      <c r="D1864" s="44"/>
      <c r="E1864" s="44"/>
      <c r="F1864" s="45"/>
      <c r="G1864" s="49"/>
      <c r="H1864" s="49"/>
      <c r="I1864" s="47" t="str">
        <f t="shared" si="1"/>
        <v/>
      </c>
      <c r="J1864" s="47" t="str">
        <f>IF(E1864='Hoja de Datos'!$C$7,-(G1864),"")</f>
        <v/>
      </c>
      <c r="K1864" s="48" t="str">
        <f>IF(E1864='Hoja de Datos'!$C$7,"", IF(G1864="","", -G1864))
</f>
        <v/>
      </c>
      <c r="L1864" s="44"/>
      <c r="M1864" s="40"/>
      <c r="N1864" s="40"/>
      <c r="O1864" s="40"/>
      <c r="P1864" s="40"/>
      <c r="Q1864" s="40"/>
      <c r="R1864" s="40"/>
      <c r="S1864" s="40"/>
      <c r="T1864" s="40"/>
      <c r="U1864" s="40"/>
      <c r="V1864" s="40"/>
      <c r="W1864" s="40"/>
      <c r="X1864" s="40"/>
      <c r="Y1864" s="40"/>
      <c r="Z1864" s="40"/>
      <c r="AA1864" s="40"/>
    </row>
    <row r="1865" ht="31.5" customHeight="1">
      <c r="A1865" s="40"/>
      <c r="B1865" s="44"/>
      <c r="C1865" s="44"/>
      <c r="D1865" s="44"/>
      <c r="E1865" s="44"/>
      <c r="F1865" s="45"/>
      <c r="G1865" s="49"/>
      <c r="H1865" s="49"/>
      <c r="I1865" s="47" t="str">
        <f t="shared" si="1"/>
        <v/>
      </c>
      <c r="J1865" s="47" t="str">
        <f>IF(E1865='Hoja de Datos'!$C$7,-(G1865),"")</f>
        <v/>
      </c>
      <c r="K1865" s="48" t="str">
        <f>IF(E1865='Hoja de Datos'!$C$7,"", IF(G1865="","", -G1865))
</f>
        <v/>
      </c>
      <c r="L1865" s="44"/>
      <c r="M1865" s="40"/>
      <c r="N1865" s="40"/>
      <c r="O1865" s="40"/>
      <c r="P1865" s="40"/>
      <c r="Q1865" s="40"/>
      <c r="R1865" s="40"/>
      <c r="S1865" s="40"/>
      <c r="T1865" s="40"/>
      <c r="U1865" s="40"/>
      <c r="V1865" s="40"/>
      <c r="W1865" s="40"/>
      <c r="X1865" s="40"/>
      <c r="Y1865" s="40"/>
      <c r="Z1865" s="40"/>
      <c r="AA1865" s="40"/>
    </row>
    <row r="1866" ht="31.5" customHeight="1">
      <c r="A1866" s="40"/>
      <c r="B1866" s="44"/>
      <c r="C1866" s="44"/>
      <c r="D1866" s="44"/>
      <c r="E1866" s="44"/>
      <c r="F1866" s="45"/>
      <c r="G1866" s="49"/>
      <c r="H1866" s="49"/>
      <c r="I1866" s="47" t="str">
        <f t="shared" si="1"/>
        <v/>
      </c>
      <c r="J1866" s="47" t="str">
        <f>IF(E1866='Hoja de Datos'!$C$7,-(G1866),"")</f>
        <v/>
      </c>
      <c r="K1866" s="48" t="str">
        <f>IF(E1866='Hoja de Datos'!$C$7,"", IF(G1866="","", -G1866))
</f>
        <v/>
      </c>
      <c r="L1866" s="44"/>
      <c r="M1866" s="40"/>
      <c r="N1866" s="40"/>
      <c r="O1866" s="40"/>
      <c r="P1866" s="40"/>
      <c r="Q1866" s="40"/>
      <c r="R1866" s="40"/>
      <c r="S1866" s="40"/>
      <c r="T1866" s="40"/>
      <c r="U1866" s="40"/>
      <c r="V1866" s="40"/>
      <c r="W1866" s="40"/>
      <c r="X1866" s="40"/>
      <c r="Y1866" s="40"/>
      <c r="Z1866" s="40"/>
      <c r="AA1866" s="40"/>
    </row>
    <row r="1867" ht="31.5" customHeight="1">
      <c r="A1867" s="40"/>
      <c r="B1867" s="44"/>
      <c r="C1867" s="44"/>
      <c r="D1867" s="44"/>
      <c r="E1867" s="44"/>
      <c r="F1867" s="45"/>
      <c r="G1867" s="49"/>
      <c r="H1867" s="49"/>
      <c r="I1867" s="47" t="str">
        <f t="shared" si="1"/>
        <v/>
      </c>
      <c r="J1867" s="47" t="str">
        <f>IF(E1867='Hoja de Datos'!$C$7,-(G1867),"")</f>
        <v/>
      </c>
      <c r="K1867" s="48" t="str">
        <f>IF(E1867='Hoja de Datos'!$C$7,"", IF(G1867="","", -G1867))
</f>
        <v/>
      </c>
      <c r="L1867" s="44"/>
      <c r="M1867" s="40"/>
      <c r="N1867" s="40"/>
      <c r="O1867" s="40"/>
      <c r="P1867" s="40"/>
      <c r="Q1867" s="40"/>
      <c r="R1867" s="40"/>
      <c r="S1867" s="40"/>
      <c r="T1867" s="40"/>
      <c r="U1867" s="40"/>
      <c r="V1867" s="40"/>
      <c r="W1867" s="40"/>
      <c r="X1867" s="40"/>
      <c r="Y1867" s="40"/>
      <c r="Z1867" s="40"/>
      <c r="AA1867" s="40"/>
    </row>
    <row r="1868" ht="31.5" customHeight="1">
      <c r="A1868" s="40"/>
      <c r="B1868" s="44"/>
      <c r="C1868" s="44"/>
      <c r="D1868" s="44"/>
      <c r="E1868" s="44"/>
      <c r="F1868" s="45"/>
      <c r="G1868" s="49"/>
      <c r="H1868" s="49"/>
      <c r="I1868" s="47" t="str">
        <f t="shared" si="1"/>
        <v/>
      </c>
      <c r="J1868" s="47" t="str">
        <f>IF(E1868='Hoja de Datos'!$C$7,-(G1868),"")</f>
        <v/>
      </c>
      <c r="K1868" s="48" t="str">
        <f>IF(E1868='Hoja de Datos'!$C$7,"", IF(G1868="","", -G1868))
</f>
        <v/>
      </c>
      <c r="L1868" s="44"/>
      <c r="M1868" s="40"/>
      <c r="N1868" s="40"/>
      <c r="O1868" s="40"/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0"/>
      <c r="AA1868" s="40"/>
    </row>
    <row r="1869" ht="31.5" customHeight="1">
      <c r="A1869" s="40"/>
      <c r="B1869" s="44"/>
      <c r="C1869" s="44"/>
      <c r="D1869" s="44"/>
      <c r="E1869" s="44"/>
      <c r="F1869" s="45"/>
      <c r="G1869" s="49"/>
      <c r="H1869" s="49"/>
      <c r="I1869" s="47" t="str">
        <f t="shared" si="1"/>
        <v/>
      </c>
      <c r="J1869" s="47" t="str">
        <f>IF(E1869='Hoja de Datos'!$C$7,-(G1869),"")</f>
        <v/>
      </c>
      <c r="K1869" s="48" t="str">
        <f>IF(E1869='Hoja de Datos'!$C$7,"", IF(G1869="","", -G1869))
</f>
        <v/>
      </c>
      <c r="L1869" s="44"/>
      <c r="M1869" s="40"/>
      <c r="N1869" s="40"/>
      <c r="O1869" s="40"/>
      <c r="P1869" s="40"/>
      <c r="Q1869" s="40"/>
      <c r="R1869" s="40"/>
      <c r="S1869" s="40"/>
      <c r="T1869" s="40"/>
      <c r="U1869" s="40"/>
      <c r="V1869" s="40"/>
      <c r="W1869" s="40"/>
      <c r="X1869" s="40"/>
      <c r="Y1869" s="40"/>
      <c r="Z1869" s="40"/>
      <c r="AA1869" s="40"/>
    </row>
    <row r="1870" ht="31.5" customHeight="1">
      <c r="A1870" s="40"/>
      <c r="B1870" s="44"/>
      <c r="C1870" s="44"/>
      <c r="D1870" s="44"/>
      <c r="E1870" s="44"/>
      <c r="F1870" s="45"/>
      <c r="G1870" s="49"/>
      <c r="H1870" s="49"/>
      <c r="I1870" s="47" t="str">
        <f t="shared" si="1"/>
        <v/>
      </c>
      <c r="J1870" s="47" t="str">
        <f>IF(E1870='Hoja de Datos'!$C$7,-(G1870),"")</f>
        <v/>
      </c>
      <c r="K1870" s="48" t="str">
        <f>IF(E1870='Hoja de Datos'!$C$7,"", IF(G1870="","", -G1870))
</f>
        <v/>
      </c>
      <c r="L1870" s="44"/>
      <c r="M1870" s="40"/>
      <c r="N1870" s="40"/>
      <c r="O1870" s="40"/>
      <c r="P1870" s="40"/>
      <c r="Q1870" s="40"/>
      <c r="R1870" s="40"/>
      <c r="S1870" s="40"/>
      <c r="T1870" s="40"/>
      <c r="U1870" s="40"/>
      <c r="V1870" s="40"/>
      <c r="W1870" s="40"/>
      <c r="X1870" s="40"/>
      <c r="Y1870" s="40"/>
      <c r="Z1870" s="40"/>
      <c r="AA1870" s="40"/>
    </row>
    <row r="1871" ht="31.5" customHeight="1">
      <c r="A1871" s="40"/>
      <c r="B1871" s="44"/>
      <c r="C1871" s="44"/>
      <c r="D1871" s="44"/>
      <c r="E1871" s="44"/>
      <c r="F1871" s="45"/>
      <c r="G1871" s="49"/>
      <c r="H1871" s="49"/>
      <c r="I1871" s="47" t="str">
        <f t="shared" si="1"/>
        <v/>
      </c>
      <c r="J1871" s="47" t="str">
        <f>IF(E1871='Hoja de Datos'!$C$7,-(G1871),"")</f>
        <v/>
      </c>
      <c r="K1871" s="48" t="str">
        <f>IF(E1871='Hoja de Datos'!$C$7,"", IF(G1871="","", -G1871))
</f>
        <v/>
      </c>
      <c r="L1871" s="44"/>
      <c r="M1871" s="40"/>
      <c r="N1871" s="40"/>
      <c r="O1871" s="40"/>
      <c r="P1871" s="40"/>
      <c r="Q1871" s="40"/>
      <c r="R1871" s="40"/>
      <c r="S1871" s="40"/>
      <c r="T1871" s="40"/>
      <c r="U1871" s="40"/>
      <c r="V1871" s="40"/>
      <c r="W1871" s="40"/>
      <c r="X1871" s="40"/>
      <c r="Y1871" s="40"/>
      <c r="Z1871" s="40"/>
      <c r="AA1871" s="40"/>
    </row>
    <row r="1872" ht="31.5" customHeight="1">
      <c r="A1872" s="40"/>
      <c r="B1872" s="44"/>
      <c r="C1872" s="44"/>
      <c r="D1872" s="44"/>
      <c r="E1872" s="44"/>
      <c r="F1872" s="45"/>
      <c r="G1872" s="49"/>
      <c r="H1872" s="49"/>
      <c r="I1872" s="47" t="str">
        <f t="shared" si="1"/>
        <v/>
      </c>
      <c r="J1872" s="47" t="str">
        <f>IF(E1872='Hoja de Datos'!$C$7,-(G1872),"")</f>
        <v/>
      </c>
      <c r="K1872" s="48" t="str">
        <f>IF(E1872='Hoja de Datos'!$C$7,"", IF(G1872="","", -G1872))
</f>
        <v/>
      </c>
      <c r="L1872" s="44"/>
      <c r="M1872" s="40"/>
      <c r="N1872" s="40"/>
      <c r="O1872" s="40"/>
      <c r="P1872" s="40"/>
      <c r="Q1872" s="40"/>
      <c r="R1872" s="40"/>
      <c r="S1872" s="40"/>
      <c r="T1872" s="40"/>
      <c r="U1872" s="40"/>
      <c r="V1872" s="40"/>
      <c r="W1872" s="40"/>
      <c r="X1872" s="40"/>
      <c r="Y1872" s="40"/>
      <c r="Z1872" s="40"/>
      <c r="AA1872" s="40"/>
    </row>
    <row r="1873" ht="31.5" customHeight="1">
      <c r="A1873" s="40"/>
      <c r="B1873" s="44"/>
      <c r="C1873" s="44"/>
      <c r="D1873" s="44"/>
      <c r="E1873" s="44"/>
      <c r="F1873" s="45"/>
      <c r="G1873" s="49"/>
      <c r="H1873" s="49"/>
      <c r="I1873" s="47" t="str">
        <f t="shared" si="1"/>
        <v/>
      </c>
      <c r="J1873" s="47" t="str">
        <f>IF(E1873='Hoja de Datos'!$C$7,-(G1873),"")</f>
        <v/>
      </c>
      <c r="K1873" s="48" t="str">
        <f>IF(E1873='Hoja de Datos'!$C$7,"", IF(G1873="","", -G1873))
</f>
        <v/>
      </c>
      <c r="L1873" s="44"/>
      <c r="M1873" s="40"/>
      <c r="N1873" s="40"/>
      <c r="O1873" s="40"/>
      <c r="P1873" s="40"/>
      <c r="Q1873" s="40"/>
      <c r="R1873" s="40"/>
      <c r="S1873" s="40"/>
      <c r="T1873" s="40"/>
      <c r="U1873" s="40"/>
      <c r="V1873" s="40"/>
      <c r="W1873" s="40"/>
      <c r="X1873" s="40"/>
      <c r="Y1873" s="40"/>
      <c r="Z1873" s="40"/>
      <c r="AA1873" s="40"/>
    </row>
    <row r="1874" ht="31.5" customHeight="1">
      <c r="A1874" s="40"/>
      <c r="B1874" s="44"/>
      <c r="C1874" s="44"/>
      <c r="D1874" s="44"/>
      <c r="E1874" s="44"/>
      <c r="F1874" s="45"/>
      <c r="G1874" s="49"/>
      <c r="H1874" s="49"/>
      <c r="I1874" s="47" t="str">
        <f t="shared" si="1"/>
        <v/>
      </c>
      <c r="J1874" s="47" t="str">
        <f>IF(E1874='Hoja de Datos'!$C$7,-(G1874),"")</f>
        <v/>
      </c>
      <c r="K1874" s="48" t="str">
        <f>IF(E1874='Hoja de Datos'!$C$7,"", IF(G1874="","", -G1874))
</f>
        <v/>
      </c>
      <c r="L1874" s="44"/>
      <c r="M1874" s="40"/>
      <c r="N1874" s="40"/>
      <c r="O1874" s="40"/>
      <c r="P1874" s="40"/>
      <c r="Q1874" s="40"/>
      <c r="R1874" s="40"/>
      <c r="S1874" s="40"/>
      <c r="T1874" s="40"/>
      <c r="U1874" s="40"/>
      <c r="V1874" s="40"/>
      <c r="W1874" s="40"/>
      <c r="X1874" s="40"/>
      <c r="Y1874" s="40"/>
      <c r="Z1874" s="40"/>
      <c r="AA1874" s="40"/>
    </row>
    <row r="1875" ht="31.5" customHeight="1">
      <c r="A1875" s="40"/>
      <c r="B1875" s="44"/>
      <c r="C1875" s="44"/>
      <c r="D1875" s="44"/>
      <c r="E1875" s="44"/>
      <c r="F1875" s="45"/>
      <c r="G1875" s="49"/>
      <c r="H1875" s="49"/>
      <c r="I1875" s="47" t="str">
        <f t="shared" si="1"/>
        <v/>
      </c>
      <c r="J1875" s="47" t="str">
        <f>IF(E1875='Hoja de Datos'!$C$7,-(G1875),"")</f>
        <v/>
      </c>
      <c r="K1875" s="48" t="str">
        <f>IF(E1875='Hoja de Datos'!$C$7,"", IF(G1875="","", -G1875))
</f>
        <v/>
      </c>
      <c r="L1875" s="44"/>
      <c r="M1875" s="40"/>
      <c r="N1875" s="40"/>
      <c r="O1875" s="40"/>
      <c r="P1875" s="40"/>
      <c r="Q1875" s="40"/>
      <c r="R1875" s="40"/>
      <c r="S1875" s="40"/>
      <c r="T1875" s="40"/>
      <c r="U1875" s="40"/>
      <c r="V1875" s="40"/>
      <c r="W1875" s="40"/>
      <c r="X1875" s="40"/>
      <c r="Y1875" s="40"/>
      <c r="Z1875" s="40"/>
      <c r="AA1875" s="40"/>
    </row>
    <row r="1876" ht="31.5" customHeight="1">
      <c r="A1876" s="40"/>
      <c r="B1876" s="44"/>
      <c r="C1876" s="44"/>
      <c r="D1876" s="44"/>
      <c r="E1876" s="44"/>
      <c r="F1876" s="45"/>
      <c r="G1876" s="49"/>
      <c r="H1876" s="49"/>
      <c r="I1876" s="47" t="str">
        <f t="shared" si="1"/>
        <v/>
      </c>
      <c r="J1876" s="47" t="str">
        <f>IF(E1876='Hoja de Datos'!$C$7,-(G1876),"")</f>
        <v/>
      </c>
      <c r="K1876" s="48" t="str">
        <f>IF(E1876='Hoja de Datos'!$C$7,"", IF(G1876="","", -G1876))
</f>
        <v/>
      </c>
      <c r="L1876" s="44"/>
      <c r="M1876" s="40"/>
      <c r="N1876" s="40"/>
      <c r="O1876" s="40"/>
      <c r="P1876" s="40"/>
      <c r="Q1876" s="40"/>
      <c r="R1876" s="40"/>
      <c r="S1876" s="40"/>
      <c r="T1876" s="40"/>
      <c r="U1876" s="40"/>
      <c r="V1876" s="40"/>
      <c r="W1876" s="40"/>
      <c r="X1876" s="40"/>
      <c r="Y1876" s="40"/>
      <c r="Z1876" s="40"/>
      <c r="AA1876" s="40"/>
    </row>
    <row r="1877" ht="31.5" customHeight="1">
      <c r="A1877" s="40"/>
      <c r="B1877" s="44"/>
      <c r="C1877" s="44"/>
      <c r="D1877" s="44"/>
      <c r="E1877" s="44"/>
      <c r="F1877" s="45"/>
      <c r="G1877" s="49"/>
      <c r="H1877" s="49"/>
      <c r="I1877" s="47" t="str">
        <f t="shared" si="1"/>
        <v/>
      </c>
      <c r="J1877" s="47" t="str">
        <f>IF(E1877='Hoja de Datos'!$C$7,-(G1877),"")</f>
        <v/>
      </c>
      <c r="K1877" s="48" t="str">
        <f>IF(E1877='Hoja de Datos'!$C$7,"", IF(G1877="","", -G1877))
</f>
        <v/>
      </c>
      <c r="L1877" s="44"/>
      <c r="M1877" s="40"/>
      <c r="N1877" s="40"/>
      <c r="O1877" s="40"/>
      <c r="P1877" s="40"/>
      <c r="Q1877" s="40"/>
      <c r="R1877" s="40"/>
      <c r="S1877" s="40"/>
      <c r="T1877" s="40"/>
      <c r="U1877" s="40"/>
      <c r="V1877" s="40"/>
      <c r="W1877" s="40"/>
      <c r="X1877" s="40"/>
      <c r="Y1877" s="40"/>
      <c r="Z1877" s="40"/>
      <c r="AA1877" s="40"/>
    </row>
    <row r="1878" ht="31.5" customHeight="1">
      <c r="A1878" s="40"/>
      <c r="B1878" s="44"/>
      <c r="C1878" s="44"/>
      <c r="D1878" s="44"/>
      <c r="E1878" s="44"/>
      <c r="F1878" s="45"/>
      <c r="G1878" s="49"/>
      <c r="H1878" s="49"/>
      <c r="I1878" s="47" t="str">
        <f t="shared" si="1"/>
        <v/>
      </c>
      <c r="J1878" s="47" t="str">
        <f>IF(E1878='Hoja de Datos'!$C$7,-(G1878),"")</f>
        <v/>
      </c>
      <c r="K1878" s="48" t="str">
        <f>IF(E1878='Hoja de Datos'!$C$7,"", IF(G1878="","", -G1878))
</f>
        <v/>
      </c>
      <c r="L1878" s="44"/>
      <c r="M1878" s="40"/>
      <c r="N1878" s="40"/>
      <c r="O1878" s="40"/>
      <c r="P1878" s="40"/>
      <c r="Q1878" s="40"/>
      <c r="R1878" s="40"/>
      <c r="S1878" s="40"/>
      <c r="T1878" s="40"/>
      <c r="U1878" s="40"/>
      <c r="V1878" s="40"/>
      <c r="W1878" s="40"/>
      <c r="X1878" s="40"/>
      <c r="Y1878" s="40"/>
      <c r="Z1878" s="40"/>
      <c r="AA1878" s="40"/>
    </row>
    <row r="1879" ht="31.5" customHeight="1">
      <c r="A1879" s="40"/>
      <c r="B1879" s="44"/>
      <c r="C1879" s="44"/>
      <c r="D1879" s="44"/>
      <c r="E1879" s="44"/>
      <c r="F1879" s="45"/>
      <c r="G1879" s="49"/>
      <c r="H1879" s="49"/>
      <c r="I1879" s="47" t="str">
        <f t="shared" si="1"/>
        <v/>
      </c>
      <c r="J1879" s="47" t="str">
        <f>IF(E1879='Hoja de Datos'!$C$7,-(G1879),"")</f>
        <v/>
      </c>
      <c r="K1879" s="48" t="str">
        <f>IF(E1879='Hoja de Datos'!$C$7,"", IF(G1879="","", -G1879))
</f>
        <v/>
      </c>
      <c r="L1879" s="44"/>
      <c r="M1879" s="40"/>
      <c r="N1879" s="40"/>
      <c r="O1879" s="40"/>
      <c r="P1879" s="40"/>
      <c r="Q1879" s="40"/>
      <c r="R1879" s="40"/>
      <c r="S1879" s="40"/>
      <c r="T1879" s="40"/>
      <c r="U1879" s="40"/>
      <c r="V1879" s="40"/>
      <c r="W1879" s="40"/>
      <c r="X1879" s="40"/>
      <c r="Y1879" s="40"/>
      <c r="Z1879" s="40"/>
      <c r="AA1879" s="40"/>
    </row>
    <row r="1880" ht="31.5" customHeight="1">
      <c r="A1880" s="40"/>
      <c r="B1880" s="44"/>
      <c r="C1880" s="44"/>
      <c r="D1880" s="44"/>
      <c r="E1880" s="44"/>
      <c r="F1880" s="45"/>
      <c r="G1880" s="49"/>
      <c r="H1880" s="49"/>
      <c r="I1880" s="47" t="str">
        <f t="shared" si="1"/>
        <v/>
      </c>
      <c r="J1880" s="47" t="str">
        <f>IF(E1880='Hoja de Datos'!$C$7,-(G1880),"")</f>
        <v/>
      </c>
      <c r="K1880" s="48" t="str">
        <f>IF(E1880='Hoja de Datos'!$C$7,"", IF(G1880="","", -G1880))
</f>
        <v/>
      </c>
      <c r="L1880" s="44"/>
      <c r="M1880" s="40"/>
      <c r="N1880" s="40"/>
      <c r="O1880" s="40"/>
      <c r="P1880" s="40"/>
      <c r="Q1880" s="40"/>
      <c r="R1880" s="40"/>
      <c r="S1880" s="40"/>
      <c r="T1880" s="40"/>
      <c r="U1880" s="40"/>
      <c r="V1880" s="40"/>
      <c r="W1880" s="40"/>
      <c r="X1880" s="40"/>
      <c r="Y1880" s="40"/>
      <c r="Z1880" s="40"/>
      <c r="AA1880" s="40"/>
    </row>
    <row r="1881" ht="31.5" customHeight="1">
      <c r="A1881" s="40"/>
      <c r="B1881" s="44"/>
      <c r="C1881" s="44"/>
      <c r="D1881" s="44"/>
      <c r="E1881" s="44"/>
      <c r="F1881" s="45"/>
      <c r="G1881" s="49"/>
      <c r="H1881" s="49"/>
      <c r="I1881" s="47" t="str">
        <f t="shared" si="1"/>
        <v/>
      </c>
      <c r="J1881" s="47" t="str">
        <f>IF(E1881='Hoja de Datos'!$C$7,-(G1881),"")</f>
        <v/>
      </c>
      <c r="K1881" s="48" t="str">
        <f>IF(E1881='Hoja de Datos'!$C$7,"", IF(G1881="","", -G1881))
</f>
        <v/>
      </c>
      <c r="L1881" s="44"/>
      <c r="M1881" s="40"/>
      <c r="N1881" s="40"/>
      <c r="O1881" s="40"/>
      <c r="P1881" s="40"/>
      <c r="Q1881" s="40"/>
      <c r="R1881" s="40"/>
      <c r="S1881" s="40"/>
      <c r="T1881" s="40"/>
      <c r="U1881" s="40"/>
      <c r="V1881" s="40"/>
      <c r="W1881" s="40"/>
      <c r="X1881" s="40"/>
      <c r="Y1881" s="40"/>
      <c r="Z1881" s="40"/>
      <c r="AA1881" s="40"/>
    </row>
    <row r="1882" ht="31.5" customHeight="1">
      <c r="A1882" s="40"/>
      <c r="B1882" s="44"/>
      <c r="C1882" s="44"/>
      <c r="D1882" s="44"/>
      <c r="E1882" s="44"/>
      <c r="F1882" s="45"/>
      <c r="G1882" s="49"/>
      <c r="H1882" s="49"/>
      <c r="I1882" s="47" t="str">
        <f t="shared" si="1"/>
        <v/>
      </c>
      <c r="J1882" s="47" t="str">
        <f>IF(E1882='Hoja de Datos'!$C$7,-(G1882),"")</f>
        <v/>
      </c>
      <c r="K1882" s="48" t="str">
        <f>IF(E1882='Hoja de Datos'!$C$7,"", IF(G1882="","", -G1882))
</f>
        <v/>
      </c>
      <c r="L1882" s="44"/>
      <c r="M1882" s="40"/>
      <c r="N1882" s="40"/>
      <c r="O1882" s="40"/>
      <c r="P1882" s="40"/>
      <c r="Q1882" s="40"/>
      <c r="R1882" s="40"/>
      <c r="S1882" s="40"/>
      <c r="T1882" s="40"/>
      <c r="U1882" s="40"/>
      <c r="V1882" s="40"/>
      <c r="W1882" s="40"/>
      <c r="X1882" s="40"/>
      <c r="Y1882" s="40"/>
      <c r="Z1882" s="40"/>
      <c r="AA1882" s="40"/>
    </row>
    <row r="1883" ht="31.5" customHeight="1">
      <c r="A1883" s="40"/>
      <c r="B1883" s="44"/>
      <c r="C1883" s="44"/>
      <c r="D1883" s="44"/>
      <c r="E1883" s="44"/>
      <c r="F1883" s="45"/>
      <c r="G1883" s="49"/>
      <c r="H1883" s="49"/>
      <c r="I1883" s="47" t="str">
        <f t="shared" si="1"/>
        <v/>
      </c>
      <c r="J1883" s="47" t="str">
        <f>IF(E1883='Hoja de Datos'!$C$7,-(G1883),"")</f>
        <v/>
      </c>
      <c r="K1883" s="48" t="str">
        <f>IF(E1883='Hoja de Datos'!$C$7,"", IF(G1883="","", -G1883))
</f>
        <v/>
      </c>
      <c r="L1883" s="44"/>
      <c r="M1883" s="40"/>
      <c r="N1883" s="40"/>
      <c r="O1883" s="40"/>
      <c r="P1883" s="40"/>
      <c r="Q1883" s="40"/>
      <c r="R1883" s="40"/>
      <c r="S1883" s="40"/>
      <c r="T1883" s="40"/>
      <c r="U1883" s="40"/>
      <c r="V1883" s="40"/>
      <c r="W1883" s="40"/>
      <c r="X1883" s="40"/>
      <c r="Y1883" s="40"/>
      <c r="Z1883" s="40"/>
      <c r="AA1883" s="40"/>
    </row>
    <row r="1884" ht="31.5" customHeight="1">
      <c r="A1884" s="40"/>
      <c r="B1884" s="44"/>
      <c r="C1884" s="44"/>
      <c r="D1884" s="44"/>
      <c r="E1884" s="44"/>
      <c r="F1884" s="45"/>
      <c r="G1884" s="49"/>
      <c r="H1884" s="49"/>
      <c r="I1884" s="47" t="str">
        <f t="shared" si="1"/>
        <v/>
      </c>
      <c r="J1884" s="47" t="str">
        <f>IF(E1884='Hoja de Datos'!$C$7,-(G1884),"")</f>
        <v/>
      </c>
      <c r="K1884" s="48" t="str">
        <f>IF(E1884='Hoja de Datos'!$C$7,"", IF(G1884="","", -G1884))
</f>
        <v/>
      </c>
      <c r="L1884" s="44"/>
      <c r="M1884" s="40"/>
      <c r="N1884" s="40"/>
      <c r="O1884" s="40"/>
      <c r="P1884" s="40"/>
      <c r="Q1884" s="40"/>
      <c r="R1884" s="40"/>
      <c r="S1884" s="40"/>
      <c r="T1884" s="40"/>
      <c r="U1884" s="40"/>
      <c r="V1884" s="40"/>
      <c r="W1884" s="40"/>
      <c r="X1884" s="40"/>
      <c r="Y1884" s="40"/>
      <c r="Z1884" s="40"/>
      <c r="AA1884" s="40"/>
    </row>
    <row r="1885" ht="31.5" customHeight="1">
      <c r="A1885" s="40"/>
      <c r="B1885" s="44"/>
      <c r="C1885" s="44"/>
      <c r="D1885" s="44"/>
      <c r="E1885" s="44"/>
      <c r="F1885" s="45"/>
      <c r="G1885" s="49"/>
      <c r="H1885" s="49"/>
      <c r="I1885" s="47" t="str">
        <f t="shared" si="1"/>
        <v/>
      </c>
      <c r="J1885" s="47" t="str">
        <f>IF(E1885='Hoja de Datos'!$C$7,-(G1885),"")</f>
        <v/>
      </c>
      <c r="K1885" s="48" t="str">
        <f>IF(E1885='Hoja de Datos'!$C$7,"", IF(G1885="","", -G1885))
</f>
        <v/>
      </c>
      <c r="L1885" s="44"/>
      <c r="M1885" s="40"/>
      <c r="N1885" s="40"/>
      <c r="O1885" s="40"/>
      <c r="P1885" s="40"/>
      <c r="Q1885" s="40"/>
      <c r="R1885" s="40"/>
      <c r="S1885" s="40"/>
      <c r="T1885" s="40"/>
      <c r="U1885" s="40"/>
      <c r="V1885" s="40"/>
      <c r="W1885" s="40"/>
      <c r="X1885" s="40"/>
      <c r="Y1885" s="40"/>
      <c r="Z1885" s="40"/>
      <c r="AA1885" s="40"/>
    </row>
    <row r="1886" ht="31.5" customHeight="1">
      <c r="A1886" s="40"/>
      <c r="B1886" s="44"/>
      <c r="C1886" s="44"/>
      <c r="D1886" s="44"/>
      <c r="E1886" s="44"/>
      <c r="F1886" s="45"/>
      <c r="G1886" s="49"/>
      <c r="H1886" s="49"/>
      <c r="I1886" s="47" t="str">
        <f t="shared" si="1"/>
        <v/>
      </c>
      <c r="J1886" s="47" t="str">
        <f>IF(E1886='Hoja de Datos'!$C$7,-(G1886),"")</f>
        <v/>
      </c>
      <c r="K1886" s="48" t="str">
        <f>IF(E1886='Hoja de Datos'!$C$7,"", IF(G1886="","", -G1886))
</f>
        <v/>
      </c>
      <c r="L1886" s="44"/>
      <c r="M1886" s="40"/>
      <c r="N1886" s="40"/>
      <c r="O1886" s="40"/>
      <c r="P1886" s="40"/>
      <c r="Q1886" s="40"/>
      <c r="R1886" s="40"/>
      <c r="S1886" s="40"/>
      <c r="T1886" s="40"/>
      <c r="U1886" s="40"/>
      <c r="V1886" s="40"/>
      <c r="W1886" s="40"/>
      <c r="X1886" s="40"/>
      <c r="Y1886" s="40"/>
      <c r="Z1886" s="40"/>
      <c r="AA1886" s="40"/>
    </row>
    <row r="1887" ht="31.5" customHeight="1">
      <c r="A1887" s="40"/>
      <c r="B1887" s="44"/>
      <c r="C1887" s="44"/>
      <c r="D1887" s="44"/>
      <c r="E1887" s="44"/>
      <c r="F1887" s="45"/>
      <c r="G1887" s="49"/>
      <c r="H1887" s="49"/>
      <c r="I1887" s="47" t="str">
        <f t="shared" si="1"/>
        <v/>
      </c>
      <c r="J1887" s="47" t="str">
        <f>IF(E1887='Hoja de Datos'!$C$7,-(G1887),"")</f>
        <v/>
      </c>
      <c r="K1887" s="48" t="str">
        <f>IF(E1887='Hoja de Datos'!$C$7,"", IF(G1887="","", -G1887))
</f>
        <v/>
      </c>
      <c r="L1887" s="44"/>
      <c r="M1887" s="40"/>
      <c r="N1887" s="40"/>
      <c r="O1887" s="40"/>
      <c r="P1887" s="40"/>
      <c r="Q1887" s="40"/>
      <c r="R1887" s="40"/>
      <c r="S1887" s="40"/>
      <c r="T1887" s="40"/>
      <c r="U1887" s="40"/>
      <c r="V1887" s="40"/>
      <c r="W1887" s="40"/>
      <c r="X1887" s="40"/>
      <c r="Y1887" s="40"/>
      <c r="Z1887" s="40"/>
      <c r="AA1887" s="40"/>
    </row>
    <row r="1888" ht="31.5" customHeight="1">
      <c r="A1888" s="40"/>
      <c r="B1888" s="44"/>
      <c r="C1888" s="44"/>
      <c r="D1888" s="44"/>
      <c r="E1888" s="44"/>
      <c r="F1888" s="45"/>
      <c r="G1888" s="49"/>
      <c r="H1888" s="49"/>
      <c r="I1888" s="47" t="str">
        <f t="shared" si="1"/>
        <v/>
      </c>
      <c r="J1888" s="47" t="str">
        <f>IF(E1888='Hoja de Datos'!$C$7,-(G1888),"")</f>
        <v/>
      </c>
      <c r="K1888" s="48" t="str">
        <f>IF(E1888='Hoja de Datos'!$C$7,"", IF(G1888="","", -G1888))
</f>
        <v/>
      </c>
      <c r="L1888" s="44"/>
      <c r="M1888" s="40"/>
      <c r="N1888" s="40"/>
      <c r="O1888" s="40"/>
      <c r="P1888" s="40"/>
      <c r="Q1888" s="40"/>
      <c r="R1888" s="40"/>
      <c r="S1888" s="40"/>
      <c r="T1888" s="40"/>
      <c r="U1888" s="40"/>
      <c r="V1888" s="40"/>
      <c r="W1888" s="40"/>
      <c r="X1888" s="40"/>
      <c r="Y1888" s="40"/>
      <c r="Z1888" s="40"/>
      <c r="AA1888" s="40"/>
    </row>
    <row r="1889" ht="31.5" customHeight="1">
      <c r="A1889" s="40"/>
      <c r="B1889" s="44"/>
      <c r="C1889" s="44"/>
      <c r="D1889" s="44"/>
      <c r="E1889" s="44"/>
      <c r="F1889" s="45"/>
      <c r="G1889" s="49"/>
      <c r="H1889" s="49"/>
      <c r="I1889" s="47" t="str">
        <f t="shared" si="1"/>
        <v/>
      </c>
      <c r="J1889" s="47" t="str">
        <f>IF(E1889='Hoja de Datos'!$C$7,-(G1889),"")</f>
        <v/>
      </c>
      <c r="K1889" s="48" t="str">
        <f>IF(E1889='Hoja de Datos'!$C$7,"", IF(G1889="","", -G1889))
</f>
        <v/>
      </c>
      <c r="L1889" s="44"/>
      <c r="M1889" s="40"/>
      <c r="N1889" s="40"/>
      <c r="O1889" s="40"/>
      <c r="P1889" s="40"/>
      <c r="Q1889" s="40"/>
      <c r="R1889" s="40"/>
      <c r="S1889" s="40"/>
      <c r="T1889" s="40"/>
      <c r="U1889" s="40"/>
      <c r="V1889" s="40"/>
      <c r="W1889" s="40"/>
      <c r="X1889" s="40"/>
      <c r="Y1889" s="40"/>
      <c r="Z1889" s="40"/>
      <c r="AA1889" s="40"/>
    </row>
    <row r="1890" ht="31.5" customHeight="1">
      <c r="A1890" s="40"/>
      <c r="B1890" s="44"/>
      <c r="C1890" s="44"/>
      <c r="D1890" s="44"/>
      <c r="E1890" s="44"/>
      <c r="F1890" s="45"/>
      <c r="G1890" s="49"/>
      <c r="H1890" s="49"/>
      <c r="I1890" s="47" t="str">
        <f t="shared" si="1"/>
        <v/>
      </c>
      <c r="J1890" s="47" t="str">
        <f>IF(E1890='Hoja de Datos'!$C$7,-(G1890),"")</f>
        <v/>
      </c>
      <c r="K1890" s="48" t="str">
        <f>IF(E1890='Hoja de Datos'!$C$7,"", IF(G1890="","", -G1890))
</f>
        <v/>
      </c>
      <c r="L1890" s="44"/>
      <c r="M1890" s="40"/>
      <c r="N1890" s="40"/>
      <c r="O1890" s="40"/>
      <c r="P1890" s="40"/>
      <c r="Q1890" s="40"/>
      <c r="R1890" s="40"/>
      <c r="S1890" s="40"/>
      <c r="T1890" s="40"/>
      <c r="U1890" s="40"/>
      <c r="V1890" s="40"/>
      <c r="W1890" s="40"/>
      <c r="X1890" s="40"/>
      <c r="Y1890" s="40"/>
      <c r="Z1890" s="40"/>
      <c r="AA1890" s="40"/>
    </row>
    <row r="1891" ht="31.5" customHeight="1">
      <c r="A1891" s="40"/>
      <c r="B1891" s="44"/>
      <c r="C1891" s="44"/>
      <c r="D1891" s="44"/>
      <c r="E1891" s="44"/>
      <c r="F1891" s="45"/>
      <c r="G1891" s="49"/>
      <c r="H1891" s="49"/>
      <c r="I1891" s="47" t="str">
        <f t="shared" si="1"/>
        <v/>
      </c>
      <c r="J1891" s="47" t="str">
        <f>IF(E1891='Hoja de Datos'!$C$7,-(G1891),"")</f>
        <v/>
      </c>
      <c r="K1891" s="48" t="str">
        <f>IF(E1891='Hoja de Datos'!$C$7,"", IF(G1891="","", -G1891))
</f>
        <v/>
      </c>
      <c r="L1891" s="44"/>
      <c r="M1891" s="40"/>
      <c r="N1891" s="40"/>
      <c r="O1891" s="40"/>
      <c r="P1891" s="40"/>
      <c r="Q1891" s="40"/>
      <c r="R1891" s="40"/>
      <c r="S1891" s="40"/>
      <c r="T1891" s="40"/>
      <c r="U1891" s="40"/>
      <c r="V1891" s="40"/>
      <c r="W1891" s="40"/>
      <c r="X1891" s="40"/>
      <c r="Y1891" s="40"/>
      <c r="Z1891" s="40"/>
      <c r="AA1891" s="40"/>
    </row>
    <row r="1892" ht="31.5" customHeight="1">
      <c r="A1892" s="40"/>
      <c r="B1892" s="44"/>
      <c r="C1892" s="44"/>
      <c r="D1892" s="44"/>
      <c r="E1892" s="44"/>
      <c r="F1892" s="45"/>
      <c r="G1892" s="49"/>
      <c r="H1892" s="49"/>
      <c r="I1892" s="47" t="str">
        <f t="shared" si="1"/>
        <v/>
      </c>
      <c r="J1892" s="47" t="str">
        <f>IF(E1892='Hoja de Datos'!$C$7,-(G1892),"")</f>
        <v/>
      </c>
      <c r="K1892" s="48" t="str">
        <f>IF(E1892='Hoja de Datos'!$C$7,"", IF(G1892="","", -G1892))
</f>
        <v/>
      </c>
      <c r="L1892" s="44"/>
      <c r="M1892" s="40"/>
      <c r="N1892" s="40"/>
      <c r="O1892" s="40"/>
      <c r="P1892" s="40"/>
      <c r="Q1892" s="40"/>
      <c r="R1892" s="40"/>
      <c r="S1892" s="40"/>
      <c r="T1892" s="40"/>
      <c r="U1892" s="40"/>
      <c r="V1892" s="40"/>
      <c r="W1892" s="40"/>
      <c r="X1892" s="40"/>
      <c r="Y1892" s="40"/>
      <c r="Z1892" s="40"/>
      <c r="AA1892" s="40"/>
    </row>
    <row r="1893" ht="31.5" customHeight="1">
      <c r="A1893" s="40"/>
      <c r="B1893" s="44"/>
      <c r="C1893" s="44"/>
      <c r="D1893" s="44"/>
      <c r="E1893" s="44"/>
      <c r="F1893" s="45"/>
      <c r="G1893" s="49"/>
      <c r="H1893" s="49"/>
      <c r="I1893" s="47" t="str">
        <f t="shared" si="1"/>
        <v/>
      </c>
      <c r="J1893" s="47" t="str">
        <f>IF(E1893='Hoja de Datos'!$C$7,-(G1893),"")</f>
        <v/>
      </c>
      <c r="K1893" s="48" t="str">
        <f>IF(E1893='Hoja de Datos'!$C$7,"", IF(G1893="","", -G1893))
</f>
        <v/>
      </c>
      <c r="L1893" s="44"/>
      <c r="M1893" s="40"/>
      <c r="N1893" s="40"/>
      <c r="O1893" s="40"/>
      <c r="P1893" s="40"/>
      <c r="Q1893" s="40"/>
      <c r="R1893" s="40"/>
      <c r="S1893" s="40"/>
      <c r="T1893" s="40"/>
      <c r="U1893" s="40"/>
      <c r="V1893" s="40"/>
      <c r="W1893" s="40"/>
      <c r="X1893" s="40"/>
      <c r="Y1893" s="40"/>
      <c r="Z1893" s="40"/>
      <c r="AA1893" s="40"/>
    </row>
    <row r="1894" ht="31.5" customHeight="1">
      <c r="A1894" s="40"/>
      <c r="B1894" s="44"/>
      <c r="C1894" s="44"/>
      <c r="D1894" s="44"/>
      <c r="E1894" s="44"/>
      <c r="F1894" s="45"/>
      <c r="G1894" s="49"/>
      <c r="H1894" s="49"/>
      <c r="I1894" s="47" t="str">
        <f t="shared" si="1"/>
        <v/>
      </c>
      <c r="J1894" s="47" t="str">
        <f>IF(E1894='Hoja de Datos'!$C$7,-(G1894),"")</f>
        <v/>
      </c>
      <c r="K1894" s="48" t="str">
        <f>IF(E1894='Hoja de Datos'!$C$7,"", IF(G1894="","", -G1894))
</f>
        <v/>
      </c>
      <c r="L1894" s="44"/>
      <c r="M1894" s="40"/>
      <c r="N1894" s="40"/>
      <c r="O1894" s="40"/>
      <c r="P1894" s="40"/>
      <c r="Q1894" s="40"/>
      <c r="R1894" s="40"/>
      <c r="S1894" s="40"/>
      <c r="T1894" s="40"/>
      <c r="U1894" s="40"/>
      <c r="V1894" s="40"/>
      <c r="W1894" s="40"/>
      <c r="X1894" s="40"/>
      <c r="Y1894" s="40"/>
      <c r="Z1894" s="40"/>
      <c r="AA1894" s="40"/>
    </row>
    <row r="1895" ht="31.5" customHeight="1">
      <c r="A1895" s="40"/>
      <c r="B1895" s="44"/>
      <c r="C1895" s="44"/>
      <c r="D1895" s="44"/>
      <c r="E1895" s="44"/>
      <c r="F1895" s="45"/>
      <c r="G1895" s="49"/>
      <c r="H1895" s="49"/>
      <c r="I1895" s="47" t="str">
        <f t="shared" si="1"/>
        <v/>
      </c>
      <c r="J1895" s="47" t="str">
        <f>IF(E1895='Hoja de Datos'!$C$7,-(G1895),"")</f>
        <v/>
      </c>
      <c r="K1895" s="48" t="str">
        <f>IF(E1895='Hoja de Datos'!$C$7,"", IF(G1895="","", -G1895))
</f>
        <v/>
      </c>
      <c r="L1895" s="44"/>
      <c r="M1895" s="40"/>
      <c r="N1895" s="40"/>
      <c r="O1895" s="40"/>
      <c r="P1895" s="40"/>
      <c r="Q1895" s="40"/>
      <c r="R1895" s="40"/>
      <c r="S1895" s="40"/>
      <c r="T1895" s="40"/>
      <c r="U1895" s="40"/>
      <c r="V1895" s="40"/>
      <c r="W1895" s="40"/>
      <c r="X1895" s="40"/>
      <c r="Y1895" s="40"/>
      <c r="Z1895" s="40"/>
      <c r="AA1895" s="40"/>
    </row>
    <row r="1896" ht="31.5" customHeight="1">
      <c r="A1896" s="40"/>
      <c r="B1896" s="44"/>
      <c r="C1896" s="44"/>
      <c r="D1896" s="44"/>
      <c r="E1896" s="44"/>
      <c r="F1896" s="45"/>
      <c r="G1896" s="49"/>
      <c r="H1896" s="49"/>
      <c r="I1896" s="47" t="str">
        <f t="shared" si="1"/>
        <v/>
      </c>
      <c r="J1896" s="47" t="str">
        <f>IF(E1896='Hoja de Datos'!$C$7,-(G1896),"")</f>
        <v/>
      </c>
      <c r="K1896" s="48" t="str">
        <f>IF(E1896='Hoja de Datos'!$C$7,"", IF(G1896="","", -G1896))
</f>
        <v/>
      </c>
      <c r="L1896" s="44"/>
      <c r="M1896" s="40"/>
      <c r="N1896" s="40"/>
      <c r="O1896" s="40"/>
      <c r="P1896" s="40"/>
      <c r="Q1896" s="40"/>
      <c r="R1896" s="40"/>
      <c r="S1896" s="40"/>
      <c r="T1896" s="40"/>
      <c r="U1896" s="40"/>
      <c r="V1896" s="40"/>
      <c r="W1896" s="40"/>
      <c r="X1896" s="40"/>
      <c r="Y1896" s="40"/>
      <c r="Z1896" s="40"/>
      <c r="AA1896" s="40"/>
    </row>
    <row r="1897" ht="31.5" customHeight="1">
      <c r="A1897" s="40"/>
      <c r="B1897" s="44"/>
      <c r="C1897" s="44"/>
      <c r="D1897" s="44"/>
      <c r="E1897" s="44"/>
      <c r="F1897" s="45"/>
      <c r="G1897" s="49"/>
      <c r="H1897" s="49"/>
      <c r="I1897" s="47" t="str">
        <f t="shared" si="1"/>
        <v/>
      </c>
      <c r="J1897" s="47" t="str">
        <f>IF(E1897='Hoja de Datos'!$C$7,-(G1897),"")</f>
        <v/>
      </c>
      <c r="K1897" s="48" t="str">
        <f>IF(E1897='Hoja de Datos'!$C$7,"", IF(G1897="","", -G1897))
</f>
        <v/>
      </c>
      <c r="L1897" s="44"/>
      <c r="M1897" s="40"/>
      <c r="N1897" s="40"/>
      <c r="O1897" s="40"/>
      <c r="P1897" s="40"/>
      <c r="Q1897" s="40"/>
      <c r="R1897" s="40"/>
      <c r="S1897" s="40"/>
      <c r="T1897" s="40"/>
      <c r="U1897" s="40"/>
      <c r="V1897" s="40"/>
      <c r="W1897" s="40"/>
      <c r="X1897" s="40"/>
      <c r="Y1897" s="40"/>
      <c r="Z1897" s="40"/>
      <c r="AA1897" s="40"/>
    </row>
    <row r="1898" ht="31.5" customHeight="1">
      <c r="A1898" s="40"/>
      <c r="B1898" s="44"/>
      <c r="C1898" s="44"/>
      <c r="D1898" s="44"/>
      <c r="E1898" s="44"/>
      <c r="F1898" s="45"/>
      <c r="G1898" s="49"/>
      <c r="H1898" s="49"/>
      <c r="I1898" s="47" t="str">
        <f t="shared" si="1"/>
        <v/>
      </c>
      <c r="J1898" s="47" t="str">
        <f>IF(E1898='Hoja de Datos'!$C$7,-(G1898),"")</f>
        <v/>
      </c>
      <c r="K1898" s="48" t="str">
        <f>IF(E1898='Hoja de Datos'!$C$7,"", IF(G1898="","", -G1898))
</f>
        <v/>
      </c>
      <c r="L1898" s="44"/>
      <c r="M1898" s="40"/>
      <c r="N1898" s="40"/>
      <c r="O1898" s="40"/>
      <c r="P1898" s="40"/>
      <c r="Q1898" s="40"/>
      <c r="R1898" s="40"/>
      <c r="S1898" s="40"/>
      <c r="T1898" s="40"/>
      <c r="U1898" s="40"/>
      <c r="V1898" s="40"/>
      <c r="W1898" s="40"/>
      <c r="X1898" s="40"/>
      <c r="Y1898" s="40"/>
      <c r="Z1898" s="40"/>
      <c r="AA1898" s="40"/>
    </row>
    <row r="1899" ht="31.5" customHeight="1">
      <c r="A1899" s="40"/>
      <c r="B1899" s="44"/>
      <c r="C1899" s="44"/>
      <c r="D1899" s="44"/>
      <c r="E1899" s="44"/>
      <c r="F1899" s="45"/>
      <c r="G1899" s="49"/>
      <c r="H1899" s="49"/>
      <c r="I1899" s="47" t="str">
        <f t="shared" si="1"/>
        <v/>
      </c>
      <c r="J1899" s="47" t="str">
        <f>IF(E1899='Hoja de Datos'!$C$7,-(G1899),"")</f>
        <v/>
      </c>
      <c r="K1899" s="48" t="str">
        <f>IF(E1899='Hoja de Datos'!$C$7,"", IF(G1899="","", -G1899))
</f>
        <v/>
      </c>
      <c r="L1899" s="44"/>
      <c r="M1899" s="40"/>
      <c r="N1899" s="40"/>
      <c r="O1899" s="40"/>
      <c r="P1899" s="40"/>
      <c r="Q1899" s="40"/>
      <c r="R1899" s="40"/>
      <c r="S1899" s="40"/>
      <c r="T1899" s="40"/>
      <c r="U1899" s="40"/>
      <c r="V1899" s="40"/>
      <c r="W1899" s="40"/>
      <c r="X1899" s="40"/>
      <c r="Y1899" s="40"/>
      <c r="Z1899" s="40"/>
      <c r="AA1899" s="40"/>
    </row>
    <row r="1900" ht="31.5" customHeight="1">
      <c r="A1900" s="40"/>
      <c r="B1900" s="44"/>
      <c r="C1900" s="44"/>
      <c r="D1900" s="44"/>
      <c r="E1900" s="44"/>
      <c r="F1900" s="45"/>
      <c r="G1900" s="49"/>
      <c r="H1900" s="49"/>
      <c r="I1900" s="47" t="str">
        <f t="shared" si="1"/>
        <v/>
      </c>
      <c r="J1900" s="47" t="str">
        <f>IF(E1900='Hoja de Datos'!$C$7,-(G1900),"")</f>
        <v/>
      </c>
      <c r="K1900" s="48" t="str">
        <f>IF(E1900='Hoja de Datos'!$C$7,"", IF(G1900="","", -G1900))
</f>
        <v/>
      </c>
      <c r="L1900" s="44"/>
      <c r="M1900" s="40"/>
      <c r="N1900" s="40"/>
      <c r="O1900" s="40"/>
      <c r="P1900" s="40"/>
      <c r="Q1900" s="40"/>
      <c r="R1900" s="40"/>
      <c r="S1900" s="40"/>
      <c r="T1900" s="40"/>
      <c r="U1900" s="40"/>
      <c r="V1900" s="40"/>
      <c r="W1900" s="40"/>
      <c r="X1900" s="40"/>
      <c r="Y1900" s="40"/>
      <c r="Z1900" s="40"/>
      <c r="AA1900" s="40"/>
    </row>
    <row r="1901" ht="31.5" customHeight="1">
      <c r="A1901" s="40"/>
      <c r="B1901" s="44"/>
      <c r="C1901" s="44"/>
      <c r="D1901" s="44"/>
      <c r="E1901" s="44"/>
      <c r="F1901" s="45"/>
      <c r="G1901" s="49"/>
      <c r="H1901" s="49"/>
      <c r="I1901" s="47" t="str">
        <f t="shared" si="1"/>
        <v/>
      </c>
      <c r="J1901" s="47" t="str">
        <f>IF(E1901='Hoja de Datos'!$C$7,-(G1901),"")</f>
        <v/>
      </c>
      <c r="K1901" s="48" t="str">
        <f>IF(E1901='Hoja de Datos'!$C$7,"", IF(G1901="","", -G1901))
</f>
        <v/>
      </c>
      <c r="L1901" s="44"/>
      <c r="M1901" s="40"/>
      <c r="N1901" s="40"/>
      <c r="O1901" s="40"/>
      <c r="P1901" s="40"/>
      <c r="Q1901" s="40"/>
      <c r="R1901" s="40"/>
      <c r="S1901" s="40"/>
      <c r="T1901" s="40"/>
      <c r="U1901" s="40"/>
      <c r="V1901" s="40"/>
      <c r="W1901" s="40"/>
      <c r="X1901" s="40"/>
      <c r="Y1901" s="40"/>
      <c r="Z1901" s="40"/>
      <c r="AA1901" s="40"/>
    </row>
    <row r="1902" ht="31.5" customHeight="1">
      <c r="A1902" s="40"/>
      <c r="B1902" s="44"/>
      <c r="C1902" s="44"/>
      <c r="D1902" s="44"/>
      <c r="E1902" s="44"/>
      <c r="F1902" s="45"/>
      <c r="G1902" s="49"/>
      <c r="H1902" s="49"/>
      <c r="I1902" s="47" t="str">
        <f t="shared" si="1"/>
        <v/>
      </c>
      <c r="J1902" s="47" t="str">
        <f>IF(E1902='Hoja de Datos'!$C$7,-(G1902),"")</f>
        <v/>
      </c>
      <c r="K1902" s="48" t="str">
        <f>IF(E1902='Hoja de Datos'!$C$7,"", IF(G1902="","", -G1902))
</f>
        <v/>
      </c>
      <c r="L1902" s="44"/>
      <c r="M1902" s="40"/>
      <c r="N1902" s="40"/>
      <c r="O1902" s="40"/>
      <c r="P1902" s="40"/>
      <c r="Q1902" s="40"/>
      <c r="R1902" s="40"/>
      <c r="S1902" s="40"/>
      <c r="T1902" s="40"/>
      <c r="U1902" s="40"/>
      <c r="V1902" s="40"/>
      <c r="W1902" s="40"/>
      <c r="X1902" s="40"/>
      <c r="Y1902" s="40"/>
      <c r="Z1902" s="40"/>
      <c r="AA1902" s="40"/>
    </row>
    <row r="1903" ht="31.5" customHeight="1">
      <c r="A1903" s="40"/>
      <c r="B1903" s="44"/>
      <c r="C1903" s="44"/>
      <c r="D1903" s="44"/>
      <c r="E1903" s="44"/>
      <c r="F1903" s="45"/>
      <c r="G1903" s="49"/>
      <c r="H1903" s="49"/>
      <c r="I1903" s="47" t="str">
        <f t="shared" si="1"/>
        <v/>
      </c>
      <c r="J1903" s="47" t="str">
        <f>IF(E1903='Hoja de Datos'!$C$7,-(G1903),"")</f>
        <v/>
      </c>
      <c r="K1903" s="48" t="str">
        <f>IF(E1903='Hoja de Datos'!$C$7,"", IF(G1903="","", -G1903))
</f>
        <v/>
      </c>
      <c r="L1903" s="44"/>
      <c r="M1903" s="40"/>
      <c r="N1903" s="40"/>
      <c r="O1903" s="40"/>
      <c r="P1903" s="40"/>
      <c r="Q1903" s="40"/>
      <c r="R1903" s="40"/>
      <c r="S1903" s="40"/>
      <c r="T1903" s="40"/>
      <c r="U1903" s="40"/>
      <c r="V1903" s="40"/>
      <c r="W1903" s="40"/>
      <c r="X1903" s="40"/>
      <c r="Y1903" s="40"/>
      <c r="Z1903" s="40"/>
      <c r="AA1903" s="40"/>
    </row>
    <row r="1904" ht="31.5" customHeight="1">
      <c r="A1904" s="40"/>
      <c r="B1904" s="44"/>
      <c r="C1904" s="44"/>
      <c r="D1904" s="44"/>
      <c r="E1904" s="44"/>
      <c r="F1904" s="45"/>
      <c r="G1904" s="49"/>
      <c r="H1904" s="49"/>
      <c r="I1904" s="47" t="str">
        <f t="shared" si="1"/>
        <v/>
      </c>
      <c r="J1904" s="47" t="str">
        <f>IF(E1904='Hoja de Datos'!$C$7,-(G1904),"")</f>
        <v/>
      </c>
      <c r="K1904" s="48" t="str">
        <f>IF(E1904='Hoja de Datos'!$C$7,"", IF(G1904="","", -G1904))
</f>
        <v/>
      </c>
      <c r="L1904" s="44"/>
      <c r="M1904" s="40"/>
      <c r="N1904" s="40"/>
      <c r="O1904" s="40"/>
      <c r="P1904" s="40"/>
      <c r="Q1904" s="40"/>
      <c r="R1904" s="40"/>
      <c r="S1904" s="40"/>
      <c r="T1904" s="40"/>
      <c r="U1904" s="40"/>
      <c r="V1904" s="40"/>
      <c r="W1904" s="40"/>
      <c r="X1904" s="40"/>
      <c r="Y1904" s="40"/>
      <c r="Z1904" s="40"/>
      <c r="AA1904" s="40"/>
    </row>
    <row r="1905" ht="31.5" customHeight="1">
      <c r="A1905" s="40"/>
      <c r="B1905" s="44"/>
      <c r="C1905" s="44"/>
      <c r="D1905" s="44"/>
      <c r="E1905" s="44"/>
      <c r="F1905" s="45"/>
      <c r="G1905" s="49"/>
      <c r="H1905" s="49"/>
      <c r="I1905" s="47" t="str">
        <f t="shared" si="1"/>
        <v/>
      </c>
      <c r="J1905" s="47" t="str">
        <f>IF(E1905='Hoja de Datos'!$C$7,-(G1905),"")</f>
        <v/>
      </c>
      <c r="K1905" s="48" t="str">
        <f>IF(E1905='Hoja de Datos'!$C$7,"", IF(G1905="","", -G1905))
</f>
        <v/>
      </c>
      <c r="L1905" s="44"/>
      <c r="M1905" s="40"/>
      <c r="N1905" s="40"/>
      <c r="O1905" s="40"/>
      <c r="P1905" s="40"/>
      <c r="Q1905" s="40"/>
      <c r="R1905" s="40"/>
      <c r="S1905" s="40"/>
      <c r="T1905" s="40"/>
      <c r="U1905" s="40"/>
      <c r="V1905" s="40"/>
      <c r="W1905" s="40"/>
      <c r="X1905" s="40"/>
      <c r="Y1905" s="40"/>
      <c r="Z1905" s="40"/>
      <c r="AA1905" s="40"/>
    </row>
    <row r="1906" ht="31.5" customHeight="1">
      <c r="A1906" s="40"/>
      <c r="B1906" s="44"/>
      <c r="C1906" s="44"/>
      <c r="D1906" s="44"/>
      <c r="E1906" s="44"/>
      <c r="F1906" s="45"/>
      <c r="G1906" s="49"/>
      <c r="H1906" s="49"/>
      <c r="I1906" s="47" t="str">
        <f t="shared" si="1"/>
        <v/>
      </c>
      <c r="J1906" s="47" t="str">
        <f>IF(E1906='Hoja de Datos'!$C$7,-(G1906),"")</f>
        <v/>
      </c>
      <c r="K1906" s="48" t="str">
        <f>IF(E1906='Hoja de Datos'!$C$7,"", IF(G1906="","", -G1906))
</f>
        <v/>
      </c>
      <c r="L1906" s="44"/>
      <c r="M1906" s="40"/>
      <c r="N1906" s="40"/>
      <c r="O1906" s="40"/>
      <c r="P1906" s="40"/>
      <c r="Q1906" s="40"/>
      <c r="R1906" s="40"/>
      <c r="S1906" s="40"/>
      <c r="T1906" s="40"/>
      <c r="U1906" s="40"/>
      <c r="V1906" s="40"/>
      <c r="W1906" s="40"/>
      <c r="X1906" s="40"/>
      <c r="Y1906" s="40"/>
      <c r="Z1906" s="40"/>
      <c r="AA1906" s="40"/>
    </row>
    <row r="1907" ht="31.5" customHeight="1">
      <c r="A1907" s="40"/>
      <c r="B1907" s="44"/>
      <c r="C1907" s="44"/>
      <c r="D1907" s="44"/>
      <c r="E1907" s="44"/>
      <c r="F1907" s="45"/>
      <c r="G1907" s="49"/>
      <c r="H1907" s="49"/>
      <c r="I1907" s="47" t="str">
        <f t="shared" si="1"/>
        <v/>
      </c>
      <c r="J1907" s="47" t="str">
        <f>IF(E1907='Hoja de Datos'!$C$7,-(G1907),"")</f>
        <v/>
      </c>
      <c r="K1907" s="48" t="str">
        <f>IF(E1907='Hoja de Datos'!$C$7,"", IF(G1907="","", -G1907))
</f>
        <v/>
      </c>
      <c r="L1907" s="44"/>
      <c r="M1907" s="40"/>
      <c r="N1907" s="40"/>
      <c r="O1907" s="40"/>
      <c r="P1907" s="40"/>
      <c r="Q1907" s="40"/>
      <c r="R1907" s="40"/>
      <c r="S1907" s="40"/>
      <c r="T1907" s="40"/>
      <c r="U1907" s="40"/>
      <c r="V1907" s="40"/>
      <c r="W1907" s="40"/>
      <c r="X1907" s="40"/>
      <c r="Y1907" s="40"/>
      <c r="Z1907" s="40"/>
      <c r="AA1907" s="40"/>
    </row>
    <row r="1908" ht="31.5" customHeight="1">
      <c r="A1908" s="40"/>
      <c r="B1908" s="44"/>
      <c r="C1908" s="44"/>
      <c r="D1908" s="44"/>
      <c r="E1908" s="44"/>
      <c r="F1908" s="45"/>
      <c r="G1908" s="49"/>
      <c r="H1908" s="49"/>
      <c r="I1908" s="47" t="str">
        <f t="shared" si="1"/>
        <v/>
      </c>
      <c r="J1908" s="47" t="str">
        <f>IF(E1908='Hoja de Datos'!$C$7,-(G1908),"")</f>
        <v/>
      </c>
      <c r="K1908" s="48" t="str">
        <f>IF(E1908='Hoja de Datos'!$C$7,"", IF(G1908="","", -G1908))
</f>
        <v/>
      </c>
      <c r="L1908" s="44"/>
      <c r="M1908" s="40"/>
      <c r="N1908" s="40"/>
      <c r="O1908" s="40"/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0"/>
      <c r="AA1908" s="40"/>
    </row>
    <row r="1909" ht="31.5" customHeight="1">
      <c r="A1909" s="40"/>
      <c r="B1909" s="44"/>
      <c r="C1909" s="44"/>
      <c r="D1909" s="44"/>
      <c r="E1909" s="44"/>
      <c r="F1909" s="45"/>
      <c r="G1909" s="49"/>
      <c r="H1909" s="49"/>
      <c r="I1909" s="47" t="str">
        <f t="shared" si="1"/>
        <v/>
      </c>
      <c r="J1909" s="47" t="str">
        <f>IF(E1909='Hoja de Datos'!$C$7,-(G1909),"")</f>
        <v/>
      </c>
      <c r="K1909" s="48" t="str">
        <f>IF(E1909='Hoja de Datos'!$C$7,"", IF(G1909="","", -G1909))
</f>
        <v/>
      </c>
      <c r="L1909" s="44"/>
      <c r="M1909" s="40"/>
      <c r="N1909" s="40"/>
      <c r="O1909" s="40"/>
      <c r="P1909" s="40"/>
      <c r="Q1909" s="40"/>
      <c r="R1909" s="40"/>
      <c r="S1909" s="40"/>
      <c r="T1909" s="40"/>
      <c r="U1909" s="40"/>
      <c r="V1909" s="40"/>
      <c r="W1909" s="40"/>
      <c r="X1909" s="40"/>
      <c r="Y1909" s="40"/>
      <c r="Z1909" s="40"/>
      <c r="AA1909" s="40"/>
    </row>
    <row r="1910" ht="31.5" customHeight="1">
      <c r="A1910" s="40"/>
      <c r="B1910" s="44"/>
      <c r="C1910" s="44"/>
      <c r="D1910" s="44"/>
      <c r="E1910" s="44"/>
      <c r="F1910" s="45"/>
      <c r="G1910" s="49"/>
      <c r="H1910" s="49"/>
      <c r="I1910" s="47" t="str">
        <f t="shared" si="1"/>
        <v/>
      </c>
      <c r="J1910" s="47" t="str">
        <f>IF(E1910='Hoja de Datos'!$C$7,-(G1910),"")</f>
        <v/>
      </c>
      <c r="K1910" s="48" t="str">
        <f>IF(E1910='Hoja de Datos'!$C$7,"", IF(G1910="","", -G1910))
</f>
        <v/>
      </c>
      <c r="L1910" s="44"/>
      <c r="M1910" s="40"/>
      <c r="N1910" s="40"/>
      <c r="O1910" s="40"/>
      <c r="P1910" s="40"/>
      <c r="Q1910" s="40"/>
      <c r="R1910" s="40"/>
      <c r="S1910" s="40"/>
      <c r="T1910" s="40"/>
      <c r="U1910" s="40"/>
      <c r="V1910" s="40"/>
      <c r="W1910" s="40"/>
      <c r="X1910" s="40"/>
      <c r="Y1910" s="40"/>
      <c r="Z1910" s="40"/>
      <c r="AA1910" s="40"/>
    </row>
    <row r="1911" ht="31.5" customHeight="1">
      <c r="A1911" s="40"/>
      <c r="B1911" s="44"/>
      <c r="C1911" s="44"/>
      <c r="D1911" s="44"/>
      <c r="E1911" s="44"/>
      <c r="F1911" s="45"/>
      <c r="G1911" s="49"/>
      <c r="H1911" s="49"/>
      <c r="I1911" s="47" t="str">
        <f t="shared" si="1"/>
        <v/>
      </c>
      <c r="J1911" s="47" t="str">
        <f>IF(E1911='Hoja de Datos'!$C$7,-(G1911),"")</f>
        <v/>
      </c>
      <c r="K1911" s="48" t="str">
        <f>IF(E1911='Hoja de Datos'!$C$7,"", IF(G1911="","", -G1911))
</f>
        <v/>
      </c>
      <c r="L1911" s="44"/>
      <c r="M1911" s="40"/>
      <c r="N1911" s="40"/>
      <c r="O1911" s="40"/>
      <c r="P1911" s="40"/>
      <c r="Q1911" s="40"/>
      <c r="R1911" s="40"/>
      <c r="S1911" s="40"/>
      <c r="T1911" s="40"/>
      <c r="U1911" s="40"/>
      <c r="V1911" s="40"/>
      <c r="W1911" s="40"/>
      <c r="X1911" s="40"/>
      <c r="Y1911" s="40"/>
      <c r="Z1911" s="40"/>
      <c r="AA1911" s="40"/>
    </row>
    <row r="1912" ht="31.5" customHeight="1">
      <c r="A1912" s="40"/>
      <c r="B1912" s="44"/>
      <c r="C1912" s="44"/>
      <c r="D1912" s="44"/>
      <c r="E1912" s="44"/>
      <c r="F1912" s="45"/>
      <c r="G1912" s="49"/>
      <c r="H1912" s="49"/>
      <c r="I1912" s="47" t="str">
        <f t="shared" si="1"/>
        <v/>
      </c>
      <c r="J1912" s="47" t="str">
        <f>IF(E1912='Hoja de Datos'!$C$7,-(G1912),"")</f>
        <v/>
      </c>
      <c r="K1912" s="48" t="str">
        <f>IF(E1912='Hoja de Datos'!$C$7,"", IF(G1912="","", -G1912))
</f>
        <v/>
      </c>
      <c r="L1912" s="44"/>
      <c r="M1912" s="40"/>
      <c r="N1912" s="40"/>
      <c r="O1912" s="40"/>
      <c r="P1912" s="40"/>
      <c r="Q1912" s="40"/>
      <c r="R1912" s="40"/>
      <c r="S1912" s="40"/>
      <c r="T1912" s="40"/>
      <c r="U1912" s="40"/>
      <c r="V1912" s="40"/>
      <c r="W1912" s="40"/>
      <c r="X1912" s="40"/>
      <c r="Y1912" s="40"/>
      <c r="Z1912" s="40"/>
      <c r="AA1912" s="40"/>
    </row>
    <row r="1913" ht="31.5" customHeight="1">
      <c r="A1913" s="40"/>
      <c r="B1913" s="44"/>
      <c r="C1913" s="44"/>
      <c r="D1913" s="44"/>
      <c r="E1913" s="44"/>
      <c r="F1913" s="45"/>
      <c r="G1913" s="49"/>
      <c r="H1913" s="49"/>
      <c r="I1913" s="47" t="str">
        <f t="shared" si="1"/>
        <v/>
      </c>
      <c r="J1913" s="47" t="str">
        <f>IF(E1913='Hoja de Datos'!$C$7,-(G1913),"")</f>
        <v/>
      </c>
      <c r="K1913" s="48" t="str">
        <f>IF(E1913='Hoja de Datos'!$C$7,"", IF(G1913="","", -G1913))
</f>
        <v/>
      </c>
      <c r="L1913" s="44"/>
      <c r="M1913" s="40"/>
      <c r="N1913" s="40"/>
      <c r="O1913" s="40"/>
      <c r="P1913" s="40"/>
      <c r="Q1913" s="40"/>
      <c r="R1913" s="40"/>
      <c r="S1913" s="40"/>
      <c r="T1913" s="40"/>
      <c r="U1913" s="40"/>
      <c r="V1913" s="40"/>
      <c r="W1913" s="40"/>
      <c r="X1913" s="40"/>
      <c r="Y1913" s="40"/>
      <c r="Z1913" s="40"/>
      <c r="AA1913" s="40"/>
    </row>
    <row r="1914" ht="31.5" customHeight="1">
      <c r="A1914" s="40"/>
      <c r="B1914" s="44"/>
      <c r="C1914" s="44"/>
      <c r="D1914" s="44"/>
      <c r="E1914" s="44"/>
      <c r="F1914" s="45"/>
      <c r="G1914" s="49"/>
      <c r="H1914" s="49"/>
      <c r="I1914" s="47" t="str">
        <f t="shared" si="1"/>
        <v/>
      </c>
      <c r="J1914" s="47" t="str">
        <f>IF(E1914='Hoja de Datos'!$C$7,-(G1914),"")</f>
        <v/>
      </c>
      <c r="K1914" s="48" t="str">
        <f>IF(E1914='Hoja de Datos'!$C$7,"", IF(G1914="","", -G1914))
</f>
        <v/>
      </c>
      <c r="L1914" s="44"/>
      <c r="M1914" s="40"/>
      <c r="N1914" s="40"/>
      <c r="O1914" s="40"/>
      <c r="P1914" s="40"/>
      <c r="Q1914" s="40"/>
      <c r="R1914" s="40"/>
      <c r="S1914" s="40"/>
      <c r="T1914" s="40"/>
      <c r="U1914" s="40"/>
      <c r="V1914" s="40"/>
      <c r="W1914" s="40"/>
      <c r="X1914" s="40"/>
      <c r="Y1914" s="40"/>
      <c r="Z1914" s="40"/>
      <c r="AA1914" s="40"/>
    </row>
    <row r="1915" ht="31.5" customHeight="1">
      <c r="A1915" s="40"/>
      <c r="B1915" s="44"/>
      <c r="C1915" s="44"/>
      <c r="D1915" s="44"/>
      <c r="E1915" s="44"/>
      <c r="F1915" s="45"/>
      <c r="G1915" s="49"/>
      <c r="H1915" s="49"/>
      <c r="I1915" s="47" t="str">
        <f t="shared" si="1"/>
        <v/>
      </c>
      <c r="J1915" s="47" t="str">
        <f>IF(E1915='Hoja de Datos'!$C$7,-(G1915),"")</f>
        <v/>
      </c>
      <c r="K1915" s="48" t="str">
        <f>IF(E1915='Hoja de Datos'!$C$7,"", IF(G1915="","", -G1915))
</f>
        <v/>
      </c>
      <c r="L1915" s="44"/>
      <c r="M1915" s="40"/>
      <c r="N1915" s="40"/>
      <c r="O1915" s="40"/>
      <c r="P1915" s="40"/>
      <c r="Q1915" s="40"/>
      <c r="R1915" s="40"/>
      <c r="S1915" s="40"/>
      <c r="T1915" s="40"/>
      <c r="U1915" s="40"/>
      <c r="V1915" s="40"/>
      <c r="W1915" s="40"/>
      <c r="X1915" s="40"/>
      <c r="Y1915" s="40"/>
      <c r="Z1915" s="40"/>
      <c r="AA1915" s="40"/>
    </row>
    <row r="1916" ht="31.5" customHeight="1">
      <c r="A1916" s="40"/>
      <c r="B1916" s="44"/>
      <c r="C1916" s="44"/>
      <c r="D1916" s="44"/>
      <c r="E1916" s="44"/>
      <c r="F1916" s="45"/>
      <c r="G1916" s="49"/>
      <c r="H1916" s="49"/>
      <c r="I1916" s="47" t="str">
        <f t="shared" si="1"/>
        <v/>
      </c>
      <c r="J1916" s="47" t="str">
        <f>IF(E1916='Hoja de Datos'!$C$7,-(G1916),"")</f>
        <v/>
      </c>
      <c r="K1916" s="48" t="str">
        <f>IF(E1916='Hoja de Datos'!$C$7,"", IF(G1916="","", -G1916))
</f>
        <v/>
      </c>
      <c r="L1916" s="44"/>
      <c r="M1916" s="40"/>
      <c r="N1916" s="40"/>
      <c r="O1916" s="40"/>
      <c r="P1916" s="40"/>
      <c r="Q1916" s="40"/>
      <c r="R1916" s="40"/>
      <c r="S1916" s="40"/>
      <c r="T1916" s="40"/>
      <c r="U1916" s="40"/>
      <c r="V1916" s="40"/>
      <c r="W1916" s="40"/>
      <c r="X1916" s="40"/>
      <c r="Y1916" s="40"/>
      <c r="Z1916" s="40"/>
      <c r="AA1916" s="40"/>
    </row>
    <row r="1917" ht="31.5" customHeight="1">
      <c r="A1917" s="40"/>
      <c r="B1917" s="44"/>
      <c r="C1917" s="44"/>
      <c r="D1917" s="44"/>
      <c r="E1917" s="44"/>
      <c r="F1917" s="45"/>
      <c r="G1917" s="49"/>
      <c r="H1917" s="49"/>
      <c r="I1917" s="47" t="str">
        <f t="shared" si="1"/>
        <v/>
      </c>
      <c r="J1917" s="47" t="str">
        <f>IF(E1917='Hoja de Datos'!$C$7,-(G1917),"")</f>
        <v/>
      </c>
      <c r="K1917" s="48" t="str">
        <f>IF(E1917='Hoja de Datos'!$C$7,"", IF(G1917="","", -G1917))
</f>
        <v/>
      </c>
      <c r="L1917" s="44"/>
      <c r="M1917" s="40"/>
      <c r="N1917" s="40"/>
      <c r="O1917" s="40"/>
      <c r="P1917" s="40"/>
      <c r="Q1917" s="40"/>
      <c r="R1917" s="40"/>
      <c r="S1917" s="40"/>
      <c r="T1917" s="40"/>
      <c r="U1917" s="40"/>
      <c r="V1917" s="40"/>
      <c r="W1917" s="40"/>
      <c r="X1917" s="40"/>
      <c r="Y1917" s="40"/>
      <c r="Z1917" s="40"/>
      <c r="AA1917" s="40"/>
    </row>
    <row r="1918" ht="31.5" customHeight="1">
      <c r="A1918" s="40"/>
      <c r="B1918" s="44"/>
      <c r="C1918" s="44"/>
      <c r="D1918" s="44"/>
      <c r="E1918" s="44"/>
      <c r="F1918" s="45"/>
      <c r="G1918" s="49"/>
      <c r="H1918" s="49"/>
      <c r="I1918" s="47" t="str">
        <f t="shared" si="1"/>
        <v/>
      </c>
      <c r="J1918" s="47" t="str">
        <f>IF(E1918='Hoja de Datos'!$C$7,-(G1918),"")</f>
        <v/>
      </c>
      <c r="K1918" s="48" t="str">
        <f>IF(E1918='Hoja de Datos'!$C$7,"", IF(G1918="","", -G1918))
</f>
        <v/>
      </c>
      <c r="L1918" s="44"/>
      <c r="M1918" s="40"/>
      <c r="N1918" s="40"/>
      <c r="O1918" s="40"/>
      <c r="P1918" s="40"/>
      <c r="Q1918" s="40"/>
      <c r="R1918" s="40"/>
      <c r="S1918" s="40"/>
      <c r="T1918" s="40"/>
      <c r="U1918" s="40"/>
      <c r="V1918" s="40"/>
      <c r="W1918" s="40"/>
      <c r="X1918" s="40"/>
      <c r="Y1918" s="40"/>
      <c r="Z1918" s="40"/>
      <c r="AA1918" s="40"/>
    </row>
    <row r="1919" ht="31.5" customHeight="1">
      <c r="A1919" s="40"/>
      <c r="B1919" s="44"/>
      <c r="C1919" s="44"/>
      <c r="D1919" s="44"/>
      <c r="E1919" s="44"/>
      <c r="F1919" s="45"/>
      <c r="G1919" s="49"/>
      <c r="H1919" s="49"/>
      <c r="I1919" s="47" t="str">
        <f t="shared" si="1"/>
        <v/>
      </c>
      <c r="J1919" s="47" t="str">
        <f>IF(E1919='Hoja de Datos'!$C$7,-(G1919),"")</f>
        <v/>
      </c>
      <c r="K1919" s="48" t="str">
        <f>IF(E1919='Hoja de Datos'!$C$7,"", IF(G1919="","", -G1919))
</f>
        <v/>
      </c>
      <c r="L1919" s="44"/>
      <c r="M1919" s="40"/>
      <c r="N1919" s="40"/>
      <c r="O1919" s="40"/>
      <c r="P1919" s="40"/>
      <c r="Q1919" s="40"/>
      <c r="R1919" s="40"/>
      <c r="S1919" s="40"/>
      <c r="T1919" s="40"/>
      <c r="U1919" s="40"/>
      <c r="V1919" s="40"/>
      <c r="W1919" s="40"/>
      <c r="X1919" s="40"/>
      <c r="Y1919" s="40"/>
      <c r="Z1919" s="40"/>
      <c r="AA1919" s="40"/>
    </row>
    <row r="1920" ht="31.5" customHeight="1">
      <c r="A1920" s="40"/>
      <c r="B1920" s="44"/>
      <c r="C1920" s="44"/>
      <c r="D1920" s="44"/>
      <c r="E1920" s="44"/>
      <c r="F1920" s="45"/>
      <c r="G1920" s="49"/>
      <c r="H1920" s="49"/>
      <c r="I1920" s="47" t="str">
        <f t="shared" si="1"/>
        <v/>
      </c>
      <c r="J1920" s="47" t="str">
        <f>IF(E1920='Hoja de Datos'!$C$7,-(G1920),"")</f>
        <v/>
      </c>
      <c r="K1920" s="48" t="str">
        <f>IF(E1920='Hoja de Datos'!$C$7,"", IF(G1920="","", -G1920))
</f>
        <v/>
      </c>
      <c r="L1920" s="44"/>
      <c r="M1920" s="40"/>
      <c r="N1920" s="40"/>
      <c r="O1920" s="40"/>
      <c r="P1920" s="40"/>
      <c r="Q1920" s="40"/>
      <c r="R1920" s="40"/>
      <c r="S1920" s="40"/>
      <c r="T1920" s="40"/>
      <c r="U1920" s="40"/>
      <c r="V1920" s="40"/>
      <c r="W1920" s="40"/>
      <c r="X1920" s="40"/>
      <c r="Y1920" s="40"/>
      <c r="Z1920" s="40"/>
      <c r="AA1920" s="40"/>
    </row>
    <row r="1921" ht="31.5" customHeight="1">
      <c r="A1921" s="40"/>
      <c r="B1921" s="44"/>
      <c r="C1921" s="44"/>
      <c r="D1921" s="44"/>
      <c r="E1921" s="44"/>
      <c r="F1921" s="45"/>
      <c r="G1921" s="49"/>
      <c r="H1921" s="49"/>
      <c r="I1921" s="47" t="str">
        <f t="shared" si="1"/>
        <v/>
      </c>
      <c r="J1921" s="47" t="str">
        <f>IF(E1921='Hoja de Datos'!$C$7,-(G1921),"")</f>
        <v/>
      </c>
      <c r="K1921" s="48" t="str">
        <f>IF(E1921='Hoja de Datos'!$C$7,"", IF(G1921="","", -G1921))
</f>
        <v/>
      </c>
      <c r="L1921" s="44"/>
      <c r="M1921" s="40"/>
      <c r="N1921" s="40"/>
      <c r="O1921" s="40"/>
      <c r="P1921" s="40"/>
      <c r="Q1921" s="40"/>
      <c r="R1921" s="40"/>
      <c r="S1921" s="40"/>
      <c r="T1921" s="40"/>
      <c r="U1921" s="40"/>
      <c r="V1921" s="40"/>
      <c r="W1921" s="40"/>
      <c r="X1921" s="40"/>
      <c r="Y1921" s="40"/>
      <c r="Z1921" s="40"/>
      <c r="AA1921" s="40"/>
    </row>
    <row r="1922" ht="31.5" customHeight="1">
      <c r="A1922" s="40"/>
      <c r="B1922" s="44"/>
      <c r="C1922" s="44"/>
      <c r="D1922" s="44"/>
      <c r="E1922" s="44"/>
      <c r="F1922" s="45"/>
      <c r="G1922" s="49"/>
      <c r="H1922" s="49"/>
      <c r="I1922" s="47" t="str">
        <f t="shared" si="1"/>
        <v/>
      </c>
      <c r="J1922" s="47" t="str">
        <f>IF(E1922='Hoja de Datos'!$C$7,-(G1922),"")</f>
        <v/>
      </c>
      <c r="K1922" s="48" t="str">
        <f>IF(E1922='Hoja de Datos'!$C$7,"", IF(G1922="","", -G1922))
</f>
        <v/>
      </c>
      <c r="L1922" s="44"/>
      <c r="M1922" s="40"/>
      <c r="N1922" s="40"/>
      <c r="O1922" s="40"/>
      <c r="P1922" s="40"/>
      <c r="Q1922" s="40"/>
      <c r="R1922" s="40"/>
      <c r="S1922" s="40"/>
      <c r="T1922" s="40"/>
      <c r="U1922" s="40"/>
      <c r="V1922" s="40"/>
      <c r="W1922" s="40"/>
      <c r="X1922" s="40"/>
      <c r="Y1922" s="40"/>
      <c r="Z1922" s="40"/>
      <c r="AA1922" s="40"/>
    </row>
    <row r="1923" ht="31.5" customHeight="1">
      <c r="A1923" s="40"/>
      <c r="B1923" s="44"/>
      <c r="C1923" s="44"/>
      <c r="D1923" s="44"/>
      <c r="E1923" s="44"/>
      <c r="F1923" s="45"/>
      <c r="G1923" s="49"/>
      <c r="H1923" s="49"/>
      <c r="I1923" s="47" t="str">
        <f t="shared" si="1"/>
        <v/>
      </c>
      <c r="J1923" s="47" t="str">
        <f>IF(E1923='Hoja de Datos'!$C$7,-(G1923),"")</f>
        <v/>
      </c>
      <c r="K1923" s="48" t="str">
        <f>IF(E1923='Hoja de Datos'!$C$7,"", IF(G1923="","", -G1923))
</f>
        <v/>
      </c>
      <c r="L1923" s="44"/>
      <c r="M1923" s="40"/>
      <c r="N1923" s="40"/>
      <c r="O1923" s="40"/>
      <c r="P1923" s="40"/>
      <c r="Q1923" s="40"/>
      <c r="R1923" s="40"/>
      <c r="S1923" s="40"/>
      <c r="T1923" s="40"/>
      <c r="U1923" s="40"/>
      <c r="V1923" s="40"/>
      <c r="W1923" s="40"/>
      <c r="X1923" s="40"/>
      <c r="Y1923" s="40"/>
      <c r="Z1923" s="40"/>
      <c r="AA1923" s="40"/>
    </row>
    <row r="1924" ht="31.5" customHeight="1">
      <c r="A1924" s="40"/>
      <c r="B1924" s="44"/>
      <c r="C1924" s="44"/>
      <c r="D1924" s="44"/>
      <c r="E1924" s="44"/>
      <c r="F1924" s="45"/>
      <c r="G1924" s="49"/>
      <c r="H1924" s="49"/>
      <c r="I1924" s="47" t="str">
        <f t="shared" si="1"/>
        <v/>
      </c>
      <c r="J1924" s="47" t="str">
        <f>IF(E1924='Hoja de Datos'!$C$7,-(G1924),"")</f>
        <v/>
      </c>
      <c r="K1924" s="48" t="str">
        <f>IF(E1924='Hoja de Datos'!$C$7,"", IF(G1924="","", -G1924))
</f>
        <v/>
      </c>
      <c r="L1924" s="44"/>
      <c r="M1924" s="40"/>
      <c r="N1924" s="40"/>
      <c r="O1924" s="40"/>
      <c r="P1924" s="40"/>
      <c r="Q1924" s="40"/>
      <c r="R1924" s="40"/>
      <c r="S1924" s="40"/>
      <c r="T1924" s="40"/>
      <c r="U1924" s="40"/>
      <c r="V1924" s="40"/>
      <c r="W1924" s="40"/>
      <c r="X1924" s="40"/>
      <c r="Y1924" s="40"/>
      <c r="Z1924" s="40"/>
      <c r="AA1924" s="40"/>
    </row>
    <row r="1925" ht="31.5" customHeight="1">
      <c r="A1925" s="40"/>
      <c r="B1925" s="44"/>
      <c r="C1925" s="44"/>
      <c r="D1925" s="44"/>
      <c r="E1925" s="44"/>
      <c r="F1925" s="45"/>
      <c r="G1925" s="49"/>
      <c r="H1925" s="49"/>
      <c r="I1925" s="47" t="str">
        <f t="shared" si="1"/>
        <v/>
      </c>
      <c r="J1925" s="47" t="str">
        <f>IF(E1925='Hoja de Datos'!$C$7,-(G1925),"")</f>
        <v/>
      </c>
      <c r="K1925" s="48" t="str">
        <f>IF(E1925='Hoja de Datos'!$C$7,"", IF(G1925="","", -G1925))
</f>
        <v/>
      </c>
      <c r="L1925" s="44"/>
      <c r="M1925" s="40"/>
      <c r="N1925" s="40"/>
      <c r="O1925" s="40"/>
      <c r="P1925" s="40"/>
      <c r="Q1925" s="40"/>
      <c r="R1925" s="40"/>
      <c r="S1925" s="40"/>
      <c r="T1925" s="40"/>
      <c r="U1925" s="40"/>
      <c r="V1925" s="40"/>
      <c r="W1925" s="40"/>
      <c r="X1925" s="40"/>
      <c r="Y1925" s="40"/>
      <c r="Z1925" s="40"/>
      <c r="AA1925" s="40"/>
    </row>
    <row r="1926" ht="31.5" customHeight="1">
      <c r="A1926" s="40"/>
      <c r="B1926" s="44"/>
      <c r="C1926" s="44"/>
      <c r="D1926" s="44"/>
      <c r="E1926" s="44"/>
      <c r="F1926" s="45"/>
      <c r="G1926" s="49"/>
      <c r="H1926" s="49"/>
      <c r="I1926" s="47" t="str">
        <f t="shared" si="1"/>
        <v/>
      </c>
      <c r="J1926" s="47" t="str">
        <f>IF(E1926='Hoja de Datos'!$C$7,-(G1926),"")</f>
        <v/>
      </c>
      <c r="K1926" s="48" t="str">
        <f>IF(E1926='Hoja de Datos'!$C$7,"", IF(G1926="","", -G1926))
</f>
        <v/>
      </c>
      <c r="L1926" s="44"/>
      <c r="M1926" s="40"/>
      <c r="N1926" s="40"/>
      <c r="O1926" s="40"/>
      <c r="P1926" s="40"/>
      <c r="Q1926" s="40"/>
      <c r="R1926" s="40"/>
      <c r="S1926" s="40"/>
      <c r="T1926" s="40"/>
      <c r="U1926" s="40"/>
      <c r="V1926" s="40"/>
      <c r="W1926" s="40"/>
      <c r="X1926" s="40"/>
      <c r="Y1926" s="40"/>
      <c r="Z1926" s="40"/>
      <c r="AA1926" s="40"/>
    </row>
    <row r="1927" ht="31.5" customHeight="1">
      <c r="A1927" s="40"/>
      <c r="B1927" s="44"/>
      <c r="C1927" s="44"/>
      <c r="D1927" s="44"/>
      <c r="E1927" s="44"/>
      <c r="F1927" s="45"/>
      <c r="G1927" s="49"/>
      <c r="H1927" s="49"/>
      <c r="I1927" s="47" t="str">
        <f t="shared" si="1"/>
        <v/>
      </c>
      <c r="J1927" s="47" t="str">
        <f>IF(E1927='Hoja de Datos'!$C$7,-(G1927),"")</f>
        <v/>
      </c>
      <c r="K1927" s="48" t="str">
        <f>IF(E1927='Hoja de Datos'!$C$7,"", IF(G1927="","", -G1927))
</f>
        <v/>
      </c>
      <c r="L1927" s="44"/>
      <c r="M1927" s="40"/>
      <c r="N1927" s="40"/>
      <c r="O1927" s="40"/>
      <c r="P1927" s="40"/>
      <c r="Q1927" s="40"/>
      <c r="R1927" s="40"/>
      <c r="S1927" s="40"/>
      <c r="T1927" s="40"/>
      <c r="U1927" s="40"/>
      <c r="V1927" s="40"/>
      <c r="W1927" s="40"/>
      <c r="X1927" s="40"/>
      <c r="Y1927" s="40"/>
      <c r="Z1927" s="40"/>
      <c r="AA1927" s="40"/>
    </row>
    <row r="1928" ht="31.5" customHeight="1">
      <c r="A1928" s="40"/>
      <c r="B1928" s="44"/>
      <c r="C1928" s="44"/>
      <c r="D1928" s="44"/>
      <c r="E1928" s="44"/>
      <c r="F1928" s="45"/>
      <c r="G1928" s="49"/>
      <c r="H1928" s="49"/>
      <c r="I1928" s="47" t="str">
        <f t="shared" si="1"/>
        <v/>
      </c>
      <c r="J1928" s="47" t="str">
        <f>IF(E1928='Hoja de Datos'!$C$7,-(G1928),"")</f>
        <v/>
      </c>
      <c r="K1928" s="48" t="str">
        <f>IF(E1928='Hoja de Datos'!$C$7,"", IF(G1928="","", -G1928))
</f>
        <v/>
      </c>
      <c r="L1928" s="44"/>
      <c r="M1928" s="40"/>
      <c r="N1928" s="40"/>
      <c r="O1928" s="40"/>
      <c r="P1928" s="40"/>
      <c r="Q1928" s="40"/>
      <c r="R1928" s="40"/>
      <c r="S1928" s="40"/>
      <c r="T1928" s="40"/>
      <c r="U1928" s="40"/>
      <c r="V1928" s="40"/>
      <c r="W1928" s="40"/>
      <c r="X1928" s="40"/>
      <c r="Y1928" s="40"/>
      <c r="Z1928" s="40"/>
      <c r="AA1928" s="40"/>
    </row>
    <row r="1929" ht="31.5" customHeight="1">
      <c r="A1929" s="40"/>
      <c r="B1929" s="44"/>
      <c r="C1929" s="44"/>
      <c r="D1929" s="44"/>
      <c r="E1929" s="44"/>
      <c r="F1929" s="45"/>
      <c r="G1929" s="49"/>
      <c r="H1929" s="49"/>
      <c r="I1929" s="47" t="str">
        <f t="shared" si="1"/>
        <v/>
      </c>
      <c r="J1929" s="47" t="str">
        <f>IF(E1929='Hoja de Datos'!$C$7,-(G1929),"")</f>
        <v/>
      </c>
      <c r="K1929" s="48" t="str">
        <f>IF(E1929='Hoja de Datos'!$C$7,"", IF(G1929="","", -G1929))
</f>
        <v/>
      </c>
      <c r="L1929" s="44"/>
      <c r="M1929" s="40"/>
      <c r="N1929" s="40"/>
      <c r="O1929" s="40"/>
      <c r="P1929" s="40"/>
      <c r="Q1929" s="40"/>
      <c r="R1929" s="40"/>
      <c r="S1929" s="40"/>
      <c r="T1929" s="40"/>
      <c r="U1929" s="40"/>
      <c r="V1929" s="40"/>
      <c r="W1929" s="40"/>
      <c r="X1929" s="40"/>
      <c r="Y1929" s="40"/>
      <c r="Z1929" s="40"/>
      <c r="AA1929" s="40"/>
    </row>
    <row r="1930" ht="31.5" customHeight="1">
      <c r="A1930" s="40"/>
      <c r="B1930" s="44"/>
      <c r="C1930" s="44"/>
      <c r="D1930" s="44"/>
      <c r="E1930" s="44"/>
      <c r="F1930" s="45"/>
      <c r="G1930" s="49"/>
      <c r="H1930" s="49"/>
      <c r="I1930" s="47" t="str">
        <f t="shared" si="1"/>
        <v/>
      </c>
      <c r="J1930" s="47" t="str">
        <f>IF(E1930='Hoja de Datos'!$C$7,-(G1930),"")</f>
        <v/>
      </c>
      <c r="K1930" s="48" t="str">
        <f>IF(E1930='Hoja de Datos'!$C$7,"", IF(G1930="","", -G1930))
</f>
        <v/>
      </c>
      <c r="L1930" s="44"/>
      <c r="M1930" s="40"/>
      <c r="N1930" s="40"/>
      <c r="O1930" s="40"/>
      <c r="P1930" s="40"/>
      <c r="Q1930" s="40"/>
      <c r="R1930" s="40"/>
      <c r="S1930" s="40"/>
      <c r="T1930" s="40"/>
      <c r="U1930" s="40"/>
      <c r="V1930" s="40"/>
      <c r="W1930" s="40"/>
      <c r="X1930" s="40"/>
      <c r="Y1930" s="40"/>
      <c r="Z1930" s="40"/>
      <c r="AA1930" s="40"/>
    </row>
    <row r="1931" ht="31.5" customHeight="1">
      <c r="A1931" s="40"/>
      <c r="B1931" s="44"/>
      <c r="C1931" s="44"/>
      <c r="D1931" s="44"/>
      <c r="E1931" s="44"/>
      <c r="F1931" s="45"/>
      <c r="G1931" s="49"/>
      <c r="H1931" s="49"/>
      <c r="I1931" s="47" t="str">
        <f t="shared" si="1"/>
        <v/>
      </c>
      <c r="J1931" s="47" t="str">
        <f>IF(E1931='Hoja de Datos'!$C$7,-(G1931),"")</f>
        <v/>
      </c>
      <c r="K1931" s="48" t="str">
        <f>IF(E1931='Hoja de Datos'!$C$7,"", IF(G1931="","", -G1931))
</f>
        <v/>
      </c>
      <c r="L1931" s="44"/>
      <c r="M1931" s="40"/>
      <c r="N1931" s="40"/>
      <c r="O1931" s="40"/>
      <c r="P1931" s="40"/>
      <c r="Q1931" s="40"/>
      <c r="R1931" s="40"/>
      <c r="S1931" s="40"/>
      <c r="T1931" s="40"/>
      <c r="U1931" s="40"/>
      <c r="V1931" s="40"/>
      <c r="W1931" s="40"/>
      <c r="X1931" s="40"/>
      <c r="Y1931" s="40"/>
      <c r="Z1931" s="40"/>
      <c r="AA1931" s="40"/>
    </row>
    <row r="1932" ht="31.5" customHeight="1">
      <c r="A1932" s="40"/>
      <c r="B1932" s="44"/>
      <c r="C1932" s="44"/>
      <c r="D1932" s="44"/>
      <c r="E1932" s="44"/>
      <c r="F1932" s="45"/>
      <c r="G1932" s="49"/>
      <c r="H1932" s="49"/>
      <c r="I1932" s="47" t="str">
        <f t="shared" si="1"/>
        <v/>
      </c>
      <c r="J1932" s="47" t="str">
        <f>IF(E1932='Hoja de Datos'!$C$7,-(G1932),"")</f>
        <v/>
      </c>
      <c r="K1932" s="48" t="str">
        <f>IF(E1932='Hoja de Datos'!$C$7,"", IF(G1932="","", -G1932))
</f>
        <v/>
      </c>
      <c r="L1932" s="44"/>
      <c r="M1932" s="40"/>
      <c r="N1932" s="40"/>
      <c r="O1932" s="40"/>
      <c r="P1932" s="40"/>
      <c r="Q1932" s="40"/>
      <c r="R1932" s="40"/>
      <c r="S1932" s="40"/>
      <c r="T1932" s="40"/>
      <c r="U1932" s="40"/>
      <c r="V1932" s="40"/>
      <c r="W1932" s="40"/>
      <c r="X1932" s="40"/>
      <c r="Y1932" s="40"/>
      <c r="Z1932" s="40"/>
      <c r="AA1932" s="40"/>
    </row>
    <row r="1933" ht="31.5" customHeight="1">
      <c r="A1933" s="40"/>
      <c r="B1933" s="44"/>
      <c r="C1933" s="44"/>
      <c r="D1933" s="44"/>
      <c r="E1933" s="44"/>
      <c r="F1933" s="45"/>
      <c r="G1933" s="49"/>
      <c r="H1933" s="49"/>
      <c r="I1933" s="47" t="str">
        <f t="shared" si="1"/>
        <v/>
      </c>
      <c r="J1933" s="47" t="str">
        <f>IF(E1933='Hoja de Datos'!$C$7,-(G1933),"")</f>
        <v/>
      </c>
      <c r="K1933" s="48" t="str">
        <f>IF(E1933='Hoja de Datos'!$C$7,"", IF(G1933="","", -G1933))
</f>
        <v/>
      </c>
      <c r="L1933" s="44"/>
      <c r="M1933" s="40"/>
      <c r="N1933" s="40"/>
      <c r="O1933" s="40"/>
      <c r="P1933" s="40"/>
      <c r="Q1933" s="40"/>
      <c r="R1933" s="40"/>
      <c r="S1933" s="40"/>
      <c r="T1933" s="40"/>
      <c r="U1933" s="40"/>
      <c r="V1933" s="40"/>
      <c r="W1933" s="40"/>
      <c r="X1933" s="40"/>
      <c r="Y1933" s="40"/>
      <c r="Z1933" s="40"/>
      <c r="AA1933" s="40"/>
    </row>
    <row r="1934" ht="31.5" customHeight="1">
      <c r="A1934" s="40"/>
      <c r="B1934" s="44"/>
      <c r="C1934" s="44"/>
      <c r="D1934" s="44"/>
      <c r="E1934" s="44"/>
      <c r="F1934" s="45"/>
      <c r="G1934" s="49"/>
      <c r="H1934" s="49"/>
      <c r="I1934" s="47" t="str">
        <f t="shared" si="1"/>
        <v/>
      </c>
      <c r="J1934" s="47" t="str">
        <f>IF(E1934='Hoja de Datos'!$C$7,-(G1934),"")</f>
        <v/>
      </c>
      <c r="K1934" s="48" t="str">
        <f>IF(E1934='Hoja de Datos'!$C$7,"", IF(G1934="","", -G1934))
</f>
        <v/>
      </c>
      <c r="L1934" s="44"/>
      <c r="M1934" s="40"/>
      <c r="N1934" s="40"/>
      <c r="O1934" s="40"/>
      <c r="P1934" s="40"/>
      <c r="Q1934" s="40"/>
      <c r="R1934" s="40"/>
      <c r="S1934" s="40"/>
      <c r="T1934" s="40"/>
      <c r="U1934" s="40"/>
      <c r="V1934" s="40"/>
      <c r="W1934" s="40"/>
      <c r="X1934" s="40"/>
      <c r="Y1934" s="40"/>
      <c r="Z1934" s="40"/>
      <c r="AA1934" s="40"/>
    </row>
    <row r="1935" ht="31.5" customHeight="1">
      <c r="A1935" s="40"/>
      <c r="B1935" s="44"/>
      <c r="C1935" s="44"/>
      <c r="D1935" s="44"/>
      <c r="E1935" s="44"/>
      <c r="F1935" s="45"/>
      <c r="G1935" s="49"/>
      <c r="H1935" s="49"/>
      <c r="I1935" s="47" t="str">
        <f t="shared" si="1"/>
        <v/>
      </c>
      <c r="J1935" s="47" t="str">
        <f>IF(E1935='Hoja de Datos'!$C$7,-(G1935),"")</f>
        <v/>
      </c>
      <c r="K1935" s="48" t="str">
        <f>IF(E1935='Hoja de Datos'!$C$7,"", IF(G1935="","", -G1935))
</f>
        <v/>
      </c>
      <c r="L1935" s="44"/>
      <c r="M1935" s="40"/>
      <c r="N1935" s="40"/>
      <c r="O1935" s="40"/>
      <c r="P1935" s="40"/>
      <c r="Q1935" s="40"/>
      <c r="R1935" s="40"/>
      <c r="S1935" s="40"/>
      <c r="T1935" s="40"/>
      <c r="U1935" s="40"/>
      <c r="V1935" s="40"/>
      <c r="W1935" s="40"/>
      <c r="X1935" s="40"/>
      <c r="Y1935" s="40"/>
      <c r="Z1935" s="40"/>
      <c r="AA1935" s="40"/>
    </row>
    <row r="1936" ht="31.5" customHeight="1">
      <c r="A1936" s="40"/>
      <c r="B1936" s="44"/>
      <c r="C1936" s="44"/>
      <c r="D1936" s="44"/>
      <c r="E1936" s="44"/>
      <c r="F1936" s="45"/>
      <c r="G1936" s="49"/>
      <c r="H1936" s="49"/>
      <c r="I1936" s="47" t="str">
        <f t="shared" si="1"/>
        <v/>
      </c>
      <c r="J1936" s="47" t="str">
        <f>IF(E1936='Hoja de Datos'!$C$7,-(G1936),"")</f>
        <v/>
      </c>
      <c r="K1936" s="48" t="str">
        <f>IF(E1936='Hoja de Datos'!$C$7,"", IF(G1936="","", -G1936))
</f>
        <v/>
      </c>
      <c r="L1936" s="44"/>
      <c r="M1936" s="40"/>
      <c r="N1936" s="40"/>
      <c r="O1936" s="40"/>
      <c r="P1936" s="40"/>
      <c r="Q1936" s="40"/>
      <c r="R1936" s="40"/>
      <c r="S1936" s="40"/>
      <c r="T1936" s="40"/>
      <c r="U1936" s="40"/>
      <c r="V1936" s="40"/>
      <c r="W1936" s="40"/>
      <c r="X1936" s="40"/>
      <c r="Y1936" s="40"/>
      <c r="Z1936" s="40"/>
      <c r="AA1936" s="40"/>
    </row>
    <row r="1937" ht="31.5" customHeight="1">
      <c r="A1937" s="40"/>
      <c r="B1937" s="44"/>
      <c r="C1937" s="44"/>
      <c r="D1937" s="44"/>
      <c r="E1937" s="44"/>
      <c r="F1937" s="45"/>
      <c r="G1937" s="49"/>
      <c r="H1937" s="49"/>
      <c r="I1937" s="47" t="str">
        <f t="shared" si="1"/>
        <v/>
      </c>
      <c r="J1937" s="47" t="str">
        <f>IF(E1937='Hoja de Datos'!$C$7,-(G1937),"")</f>
        <v/>
      </c>
      <c r="K1937" s="48" t="str">
        <f>IF(E1937='Hoja de Datos'!$C$7,"", IF(G1937="","", -G1937))
</f>
        <v/>
      </c>
      <c r="L1937" s="44"/>
      <c r="M1937" s="40"/>
      <c r="N1937" s="40"/>
      <c r="O1937" s="40"/>
      <c r="P1937" s="40"/>
      <c r="Q1937" s="40"/>
      <c r="R1937" s="40"/>
      <c r="S1937" s="40"/>
      <c r="T1937" s="40"/>
      <c r="U1937" s="40"/>
      <c r="V1937" s="40"/>
      <c r="W1937" s="40"/>
      <c r="X1937" s="40"/>
      <c r="Y1937" s="40"/>
      <c r="Z1937" s="40"/>
      <c r="AA1937" s="40"/>
    </row>
    <row r="1938" ht="31.5" customHeight="1">
      <c r="A1938" s="40"/>
      <c r="B1938" s="44"/>
      <c r="C1938" s="44"/>
      <c r="D1938" s="44"/>
      <c r="E1938" s="44"/>
      <c r="F1938" s="45"/>
      <c r="G1938" s="49"/>
      <c r="H1938" s="49"/>
      <c r="I1938" s="47" t="str">
        <f t="shared" si="1"/>
        <v/>
      </c>
      <c r="J1938" s="47" t="str">
        <f>IF(E1938='Hoja de Datos'!$C$7,-(G1938),"")</f>
        <v/>
      </c>
      <c r="K1938" s="48" t="str">
        <f>IF(E1938='Hoja de Datos'!$C$7,"", IF(G1938="","", -G1938))
</f>
        <v/>
      </c>
      <c r="L1938" s="44"/>
      <c r="M1938" s="40"/>
      <c r="N1938" s="40"/>
      <c r="O1938" s="40"/>
      <c r="P1938" s="40"/>
      <c r="Q1938" s="40"/>
      <c r="R1938" s="40"/>
      <c r="S1938" s="40"/>
      <c r="T1938" s="40"/>
      <c r="U1938" s="40"/>
      <c r="V1938" s="40"/>
      <c r="W1938" s="40"/>
      <c r="X1938" s="40"/>
      <c r="Y1938" s="40"/>
      <c r="Z1938" s="40"/>
      <c r="AA1938" s="40"/>
    </row>
    <row r="1939" ht="31.5" customHeight="1">
      <c r="A1939" s="40"/>
      <c r="B1939" s="44"/>
      <c r="C1939" s="44"/>
      <c r="D1939" s="44"/>
      <c r="E1939" s="44"/>
      <c r="F1939" s="45"/>
      <c r="G1939" s="49"/>
      <c r="H1939" s="49"/>
      <c r="I1939" s="47" t="str">
        <f t="shared" si="1"/>
        <v/>
      </c>
      <c r="J1939" s="47" t="str">
        <f>IF(E1939='Hoja de Datos'!$C$7,-(G1939),"")</f>
        <v/>
      </c>
      <c r="K1939" s="48" t="str">
        <f>IF(E1939='Hoja de Datos'!$C$7,"", IF(G1939="","", -G1939))
</f>
        <v/>
      </c>
      <c r="L1939" s="44"/>
      <c r="M1939" s="40"/>
      <c r="N1939" s="40"/>
      <c r="O1939" s="40"/>
      <c r="P1939" s="40"/>
      <c r="Q1939" s="40"/>
      <c r="R1939" s="40"/>
      <c r="S1939" s="40"/>
      <c r="T1939" s="40"/>
      <c r="U1939" s="40"/>
      <c r="V1939" s="40"/>
      <c r="W1939" s="40"/>
      <c r="X1939" s="40"/>
      <c r="Y1939" s="40"/>
      <c r="Z1939" s="40"/>
      <c r="AA1939" s="40"/>
    </row>
    <row r="1940" ht="31.5" customHeight="1">
      <c r="A1940" s="40"/>
      <c r="B1940" s="44"/>
      <c r="C1940" s="44"/>
      <c r="D1940" s="44"/>
      <c r="E1940" s="44"/>
      <c r="F1940" s="45"/>
      <c r="G1940" s="49"/>
      <c r="H1940" s="49"/>
      <c r="I1940" s="47" t="str">
        <f t="shared" si="1"/>
        <v/>
      </c>
      <c r="J1940" s="47" t="str">
        <f>IF(E1940='Hoja de Datos'!$C$7,-(G1940),"")</f>
        <v/>
      </c>
      <c r="K1940" s="48" t="str">
        <f>IF(E1940='Hoja de Datos'!$C$7,"", IF(G1940="","", -G1940))
</f>
        <v/>
      </c>
      <c r="L1940" s="44"/>
      <c r="M1940" s="40"/>
      <c r="N1940" s="40"/>
      <c r="O1940" s="40"/>
      <c r="P1940" s="40"/>
      <c r="Q1940" s="40"/>
      <c r="R1940" s="40"/>
      <c r="S1940" s="40"/>
      <c r="T1940" s="40"/>
      <c r="U1940" s="40"/>
      <c r="V1940" s="40"/>
      <c r="W1940" s="40"/>
      <c r="X1940" s="40"/>
      <c r="Y1940" s="40"/>
      <c r="Z1940" s="40"/>
      <c r="AA1940" s="40"/>
    </row>
    <row r="1941" ht="31.5" customHeight="1">
      <c r="A1941" s="40"/>
      <c r="B1941" s="44"/>
      <c r="C1941" s="44"/>
      <c r="D1941" s="44"/>
      <c r="E1941" s="44"/>
      <c r="F1941" s="45"/>
      <c r="G1941" s="49"/>
      <c r="H1941" s="49"/>
      <c r="I1941" s="47" t="str">
        <f t="shared" si="1"/>
        <v/>
      </c>
      <c r="J1941" s="47" t="str">
        <f>IF(E1941='Hoja de Datos'!$C$7,-(G1941),"")</f>
        <v/>
      </c>
      <c r="K1941" s="48" t="str">
        <f>IF(E1941='Hoja de Datos'!$C$7,"", IF(G1941="","", -G1941))
</f>
        <v/>
      </c>
      <c r="L1941" s="44"/>
      <c r="M1941" s="40"/>
      <c r="N1941" s="40"/>
      <c r="O1941" s="40"/>
      <c r="P1941" s="40"/>
      <c r="Q1941" s="40"/>
      <c r="R1941" s="40"/>
      <c r="S1941" s="40"/>
      <c r="T1941" s="40"/>
      <c r="U1941" s="40"/>
      <c r="V1941" s="40"/>
      <c r="W1941" s="40"/>
      <c r="X1941" s="40"/>
      <c r="Y1941" s="40"/>
      <c r="Z1941" s="40"/>
      <c r="AA1941" s="40"/>
    </row>
    <row r="1942" ht="31.5" customHeight="1">
      <c r="A1942" s="40"/>
      <c r="B1942" s="44"/>
      <c r="C1942" s="44"/>
      <c r="D1942" s="44"/>
      <c r="E1942" s="44"/>
      <c r="F1942" s="45"/>
      <c r="G1942" s="49"/>
      <c r="H1942" s="49"/>
      <c r="I1942" s="47" t="str">
        <f t="shared" si="1"/>
        <v/>
      </c>
      <c r="J1942" s="47" t="str">
        <f>IF(E1942='Hoja de Datos'!$C$7,-(G1942),"")</f>
        <v/>
      </c>
      <c r="K1942" s="48" t="str">
        <f>IF(E1942='Hoja de Datos'!$C$7,"", IF(G1942="","", -G1942))
</f>
        <v/>
      </c>
      <c r="L1942" s="44"/>
      <c r="M1942" s="40"/>
      <c r="N1942" s="40"/>
      <c r="O1942" s="40"/>
      <c r="P1942" s="40"/>
      <c r="Q1942" s="40"/>
      <c r="R1942" s="40"/>
      <c r="S1942" s="40"/>
      <c r="T1942" s="40"/>
      <c r="U1942" s="40"/>
      <c r="V1942" s="40"/>
      <c r="W1942" s="40"/>
      <c r="X1942" s="40"/>
      <c r="Y1942" s="40"/>
      <c r="Z1942" s="40"/>
      <c r="AA1942" s="40"/>
    </row>
    <row r="1943" ht="31.5" customHeight="1">
      <c r="A1943" s="40"/>
      <c r="B1943" s="44"/>
      <c r="C1943" s="44"/>
      <c r="D1943" s="44"/>
      <c r="E1943" s="44"/>
      <c r="F1943" s="45"/>
      <c r="G1943" s="49"/>
      <c r="H1943" s="49"/>
      <c r="I1943" s="47" t="str">
        <f t="shared" si="1"/>
        <v/>
      </c>
      <c r="J1943" s="47" t="str">
        <f>IF(E1943='Hoja de Datos'!$C$7,-(G1943),"")</f>
        <v/>
      </c>
      <c r="K1943" s="48" t="str">
        <f>IF(E1943='Hoja de Datos'!$C$7,"", IF(G1943="","", -G1943))
</f>
        <v/>
      </c>
      <c r="L1943" s="44"/>
      <c r="M1943" s="40"/>
      <c r="N1943" s="40"/>
      <c r="O1943" s="40"/>
      <c r="P1943" s="40"/>
      <c r="Q1943" s="40"/>
      <c r="R1943" s="40"/>
      <c r="S1943" s="40"/>
      <c r="T1943" s="40"/>
      <c r="U1943" s="40"/>
      <c r="V1943" s="40"/>
      <c r="W1943" s="40"/>
      <c r="X1943" s="40"/>
      <c r="Y1943" s="40"/>
      <c r="Z1943" s="40"/>
      <c r="AA1943" s="40"/>
    </row>
    <row r="1944" ht="31.5" customHeight="1">
      <c r="A1944" s="40"/>
      <c r="B1944" s="44"/>
      <c r="C1944" s="44"/>
      <c r="D1944" s="44"/>
      <c r="E1944" s="44"/>
      <c r="F1944" s="45"/>
      <c r="G1944" s="49"/>
      <c r="H1944" s="49"/>
      <c r="I1944" s="47" t="str">
        <f t="shared" si="1"/>
        <v/>
      </c>
      <c r="J1944" s="47" t="str">
        <f>IF(E1944='Hoja de Datos'!$C$7,-(G1944),"")</f>
        <v/>
      </c>
      <c r="K1944" s="48" t="str">
        <f>IF(E1944='Hoja de Datos'!$C$7,"", IF(G1944="","", -G1944))
</f>
        <v/>
      </c>
      <c r="L1944" s="44"/>
      <c r="M1944" s="40"/>
      <c r="N1944" s="40"/>
      <c r="O1944" s="40"/>
      <c r="P1944" s="40"/>
      <c r="Q1944" s="40"/>
      <c r="R1944" s="40"/>
      <c r="S1944" s="40"/>
      <c r="T1944" s="40"/>
      <c r="U1944" s="40"/>
      <c r="V1944" s="40"/>
      <c r="W1944" s="40"/>
      <c r="X1944" s="40"/>
      <c r="Y1944" s="40"/>
      <c r="Z1944" s="40"/>
      <c r="AA1944" s="40"/>
    </row>
    <row r="1945" ht="31.5" customHeight="1">
      <c r="A1945" s="40"/>
      <c r="B1945" s="44"/>
      <c r="C1945" s="44"/>
      <c r="D1945" s="44"/>
      <c r="E1945" s="44"/>
      <c r="F1945" s="45"/>
      <c r="G1945" s="49"/>
      <c r="H1945" s="49"/>
      <c r="I1945" s="47" t="str">
        <f t="shared" si="1"/>
        <v/>
      </c>
      <c r="J1945" s="47" t="str">
        <f>IF(E1945='Hoja de Datos'!$C$7,-(G1945),"")</f>
        <v/>
      </c>
      <c r="K1945" s="48" t="str">
        <f>IF(E1945='Hoja de Datos'!$C$7,"", IF(G1945="","", -G1945))
</f>
        <v/>
      </c>
      <c r="L1945" s="44"/>
      <c r="M1945" s="40"/>
      <c r="N1945" s="40"/>
      <c r="O1945" s="40"/>
      <c r="P1945" s="40"/>
      <c r="Q1945" s="40"/>
      <c r="R1945" s="40"/>
      <c r="S1945" s="40"/>
      <c r="T1945" s="40"/>
      <c r="U1945" s="40"/>
      <c r="V1945" s="40"/>
      <c r="W1945" s="40"/>
      <c r="X1945" s="40"/>
      <c r="Y1945" s="40"/>
      <c r="Z1945" s="40"/>
      <c r="AA1945" s="40"/>
    </row>
    <row r="1946" ht="31.5" customHeight="1">
      <c r="A1946" s="40"/>
      <c r="B1946" s="44"/>
      <c r="C1946" s="44"/>
      <c r="D1946" s="44"/>
      <c r="E1946" s="44"/>
      <c r="F1946" s="45"/>
      <c r="G1946" s="49"/>
      <c r="H1946" s="49"/>
      <c r="I1946" s="47" t="str">
        <f t="shared" si="1"/>
        <v/>
      </c>
      <c r="J1946" s="47" t="str">
        <f>IF(E1946='Hoja de Datos'!$C$7,-(G1946),"")</f>
        <v/>
      </c>
      <c r="K1946" s="48" t="str">
        <f>IF(E1946='Hoja de Datos'!$C$7,"", IF(G1946="","", -G1946))
</f>
        <v/>
      </c>
      <c r="L1946" s="44"/>
      <c r="M1946" s="40"/>
      <c r="N1946" s="40"/>
      <c r="O1946" s="40"/>
      <c r="P1946" s="40"/>
      <c r="Q1946" s="40"/>
      <c r="R1946" s="40"/>
      <c r="S1946" s="40"/>
      <c r="T1946" s="40"/>
      <c r="U1946" s="40"/>
      <c r="V1946" s="40"/>
      <c r="W1946" s="40"/>
      <c r="X1946" s="40"/>
      <c r="Y1946" s="40"/>
      <c r="Z1946" s="40"/>
      <c r="AA1946" s="40"/>
    </row>
    <row r="1947" ht="31.5" customHeight="1">
      <c r="A1947" s="40"/>
      <c r="B1947" s="44"/>
      <c r="C1947" s="44"/>
      <c r="D1947" s="44"/>
      <c r="E1947" s="44"/>
      <c r="F1947" s="45"/>
      <c r="G1947" s="49"/>
      <c r="H1947" s="49"/>
      <c r="I1947" s="47" t="str">
        <f t="shared" si="1"/>
        <v/>
      </c>
      <c r="J1947" s="47" t="str">
        <f>IF(E1947='Hoja de Datos'!$C$7,-(G1947),"")</f>
        <v/>
      </c>
      <c r="K1947" s="48" t="str">
        <f>IF(E1947='Hoja de Datos'!$C$7,"", IF(G1947="","", -G1947))
</f>
        <v/>
      </c>
      <c r="L1947" s="44"/>
      <c r="M1947" s="40"/>
      <c r="N1947" s="40"/>
      <c r="O1947" s="40"/>
      <c r="P1947" s="40"/>
      <c r="Q1947" s="40"/>
      <c r="R1947" s="40"/>
      <c r="S1947" s="40"/>
      <c r="T1947" s="40"/>
      <c r="U1947" s="40"/>
      <c r="V1947" s="40"/>
      <c r="W1947" s="40"/>
      <c r="X1947" s="40"/>
      <c r="Y1947" s="40"/>
      <c r="Z1947" s="40"/>
      <c r="AA1947" s="40"/>
    </row>
    <row r="1948" ht="31.5" customHeight="1">
      <c r="A1948" s="40"/>
      <c r="B1948" s="44"/>
      <c r="C1948" s="44"/>
      <c r="D1948" s="44"/>
      <c r="E1948" s="44"/>
      <c r="F1948" s="45"/>
      <c r="G1948" s="49"/>
      <c r="H1948" s="49"/>
      <c r="I1948" s="47" t="str">
        <f t="shared" si="1"/>
        <v/>
      </c>
      <c r="J1948" s="47" t="str">
        <f>IF(E1948='Hoja de Datos'!$C$7,-(G1948),"")</f>
        <v/>
      </c>
      <c r="K1948" s="48" t="str">
        <f>IF(E1948='Hoja de Datos'!$C$7,"", IF(G1948="","", -G1948))
</f>
        <v/>
      </c>
      <c r="L1948" s="44"/>
      <c r="M1948" s="40"/>
      <c r="N1948" s="40"/>
      <c r="O1948" s="40"/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0"/>
      <c r="AA1948" s="40"/>
    </row>
    <row r="1949" ht="31.5" customHeight="1">
      <c r="A1949" s="40"/>
      <c r="B1949" s="44"/>
      <c r="C1949" s="44"/>
      <c r="D1949" s="44"/>
      <c r="E1949" s="44"/>
      <c r="F1949" s="45"/>
      <c r="G1949" s="49"/>
      <c r="H1949" s="49"/>
      <c r="I1949" s="47" t="str">
        <f t="shared" si="1"/>
        <v/>
      </c>
      <c r="J1949" s="47" t="str">
        <f>IF(E1949='Hoja de Datos'!$C$7,-(G1949),"")</f>
        <v/>
      </c>
      <c r="K1949" s="48" t="str">
        <f>IF(E1949='Hoja de Datos'!$C$7,"", IF(G1949="","", -G1949))
</f>
        <v/>
      </c>
      <c r="L1949" s="44"/>
      <c r="M1949" s="40"/>
      <c r="N1949" s="40"/>
      <c r="O1949" s="40"/>
      <c r="P1949" s="40"/>
      <c r="Q1949" s="40"/>
      <c r="R1949" s="40"/>
      <c r="S1949" s="40"/>
      <c r="T1949" s="40"/>
      <c r="U1949" s="40"/>
      <c r="V1949" s="40"/>
      <c r="W1949" s="40"/>
      <c r="X1949" s="40"/>
      <c r="Y1949" s="40"/>
      <c r="Z1949" s="40"/>
      <c r="AA1949" s="40"/>
    </row>
    <row r="1950" ht="31.5" customHeight="1">
      <c r="A1950" s="40"/>
      <c r="B1950" s="44"/>
      <c r="C1950" s="44"/>
      <c r="D1950" s="44"/>
      <c r="E1950" s="44"/>
      <c r="F1950" s="45"/>
      <c r="G1950" s="49"/>
      <c r="H1950" s="49"/>
      <c r="I1950" s="47" t="str">
        <f t="shared" si="1"/>
        <v/>
      </c>
      <c r="J1950" s="47" t="str">
        <f>IF(E1950='Hoja de Datos'!$C$7,-(G1950),"")</f>
        <v/>
      </c>
      <c r="K1950" s="48" t="str">
        <f>IF(E1950='Hoja de Datos'!$C$7,"", IF(G1950="","", -G1950))
</f>
        <v/>
      </c>
      <c r="L1950" s="44"/>
      <c r="M1950" s="40"/>
      <c r="N1950" s="40"/>
      <c r="O1950" s="40"/>
      <c r="P1950" s="40"/>
      <c r="Q1950" s="40"/>
      <c r="R1950" s="40"/>
      <c r="S1950" s="40"/>
      <c r="T1950" s="40"/>
      <c r="U1950" s="40"/>
      <c r="V1950" s="40"/>
      <c r="W1950" s="40"/>
      <c r="X1950" s="40"/>
      <c r="Y1950" s="40"/>
      <c r="Z1950" s="40"/>
      <c r="AA1950" s="40"/>
    </row>
    <row r="1951" ht="31.5" customHeight="1">
      <c r="A1951" s="40"/>
      <c r="B1951" s="44"/>
      <c r="C1951" s="44"/>
      <c r="D1951" s="44"/>
      <c r="E1951" s="44"/>
      <c r="F1951" s="45"/>
      <c r="G1951" s="49"/>
      <c r="H1951" s="49"/>
      <c r="I1951" s="47" t="str">
        <f t="shared" si="1"/>
        <v/>
      </c>
      <c r="J1951" s="47" t="str">
        <f>IF(E1951='Hoja de Datos'!$C$7,-(G1951),"")</f>
        <v/>
      </c>
      <c r="K1951" s="48" t="str">
        <f>IF(E1951='Hoja de Datos'!$C$7,"", IF(G1951="","", -G1951))
</f>
        <v/>
      </c>
      <c r="L1951" s="44"/>
      <c r="M1951" s="40"/>
      <c r="N1951" s="40"/>
      <c r="O1951" s="40"/>
      <c r="P1951" s="40"/>
      <c r="Q1951" s="40"/>
      <c r="R1951" s="40"/>
      <c r="S1951" s="40"/>
      <c r="T1951" s="40"/>
      <c r="U1951" s="40"/>
      <c r="V1951" s="40"/>
      <c r="W1951" s="40"/>
      <c r="X1951" s="40"/>
      <c r="Y1951" s="40"/>
      <c r="Z1951" s="40"/>
      <c r="AA1951" s="40"/>
    </row>
    <row r="1952" ht="31.5" customHeight="1">
      <c r="A1952" s="40"/>
      <c r="B1952" s="44"/>
      <c r="C1952" s="44"/>
      <c r="D1952" s="44"/>
      <c r="E1952" s="44"/>
      <c r="F1952" s="45"/>
      <c r="G1952" s="49"/>
      <c r="H1952" s="49"/>
      <c r="I1952" s="47" t="str">
        <f t="shared" si="1"/>
        <v/>
      </c>
      <c r="J1952" s="47" t="str">
        <f>IF(E1952='Hoja de Datos'!$C$7,-(G1952),"")</f>
        <v/>
      </c>
      <c r="K1952" s="48" t="str">
        <f>IF(E1952='Hoja de Datos'!$C$7,"", IF(G1952="","", -G1952))
</f>
        <v/>
      </c>
      <c r="L1952" s="44"/>
      <c r="M1952" s="40"/>
      <c r="N1952" s="40"/>
      <c r="O1952" s="40"/>
      <c r="P1952" s="40"/>
      <c r="Q1952" s="40"/>
      <c r="R1952" s="40"/>
      <c r="S1952" s="40"/>
      <c r="T1952" s="40"/>
      <c r="U1952" s="40"/>
      <c r="V1952" s="40"/>
      <c r="W1952" s="40"/>
      <c r="X1952" s="40"/>
      <c r="Y1952" s="40"/>
      <c r="Z1952" s="40"/>
      <c r="AA1952" s="40"/>
    </row>
    <row r="1953" ht="31.5" customHeight="1">
      <c r="A1953" s="40"/>
      <c r="B1953" s="44"/>
      <c r="C1953" s="44"/>
      <c r="D1953" s="44"/>
      <c r="E1953" s="44"/>
      <c r="F1953" s="45"/>
      <c r="G1953" s="49"/>
      <c r="H1953" s="49"/>
      <c r="I1953" s="47" t="str">
        <f t="shared" si="1"/>
        <v/>
      </c>
      <c r="J1953" s="47" t="str">
        <f>IF(E1953='Hoja de Datos'!$C$7,-(G1953),"")</f>
        <v/>
      </c>
      <c r="K1953" s="48" t="str">
        <f>IF(E1953='Hoja de Datos'!$C$7,"", IF(G1953="","", -G1953))
</f>
        <v/>
      </c>
      <c r="L1953" s="44"/>
      <c r="M1953" s="40"/>
      <c r="N1953" s="40"/>
      <c r="O1953" s="40"/>
      <c r="P1953" s="40"/>
      <c r="Q1953" s="40"/>
      <c r="R1953" s="40"/>
      <c r="S1953" s="40"/>
      <c r="T1953" s="40"/>
      <c r="U1953" s="40"/>
      <c r="V1953" s="40"/>
      <c r="W1953" s="40"/>
      <c r="X1953" s="40"/>
      <c r="Y1953" s="40"/>
      <c r="Z1953" s="40"/>
      <c r="AA1953" s="40"/>
    </row>
    <row r="1954" ht="31.5" customHeight="1">
      <c r="A1954" s="40"/>
      <c r="B1954" s="44"/>
      <c r="C1954" s="44"/>
      <c r="D1954" s="44"/>
      <c r="E1954" s="44"/>
      <c r="F1954" s="45"/>
      <c r="G1954" s="49"/>
      <c r="H1954" s="49"/>
      <c r="I1954" s="47" t="str">
        <f t="shared" si="1"/>
        <v/>
      </c>
      <c r="J1954" s="47" t="str">
        <f>IF(E1954='Hoja de Datos'!$C$7,-(G1954),"")</f>
        <v/>
      </c>
      <c r="K1954" s="48" t="str">
        <f>IF(E1954='Hoja de Datos'!$C$7,"", IF(G1954="","", -G1954))
</f>
        <v/>
      </c>
      <c r="L1954" s="44"/>
      <c r="M1954" s="40"/>
      <c r="N1954" s="40"/>
      <c r="O1954" s="40"/>
      <c r="P1954" s="40"/>
      <c r="Q1954" s="40"/>
      <c r="R1954" s="40"/>
      <c r="S1954" s="40"/>
      <c r="T1954" s="40"/>
      <c r="U1954" s="40"/>
      <c r="V1954" s="40"/>
      <c r="W1954" s="40"/>
      <c r="X1954" s="40"/>
      <c r="Y1954" s="40"/>
      <c r="Z1954" s="40"/>
      <c r="AA1954" s="40"/>
    </row>
    <row r="1955" ht="31.5" customHeight="1">
      <c r="A1955" s="40"/>
      <c r="B1955" s="44"/>
      <c r="C1955" s="44"/>
      <c r="D1955" s="44"/>
      <c r="E1955" s="44"/>
      <c r="F1955" s="45"/>
      <c r="G1955" s="49"/>
      <c r="H1955" s="49"/>
      <c r="I1955" s="47" t="str">
        <f t="shared" si="1"/>
        <v/>
      </c>
      <c r="J1955" s="47" t="str">
        <f>IF(E1955='Hoja de Datos'!$C$7,-(G1955),"")</f>
        <v/>
      </c>
      <c r="K1955" s="48" t="str">
        <f>IF(E1955='Hoja de Datos'!$C$7,"", IF(G1955="","", -G1955))
</f>
        <v/>
      </c>
      <c r="L1955" s="44"/>
      <c r="M1955" s="40"/>
      <c r="N1955" s="40"/>
      <c r="O1955" s="40"/>
      <c r="P1955" s="40"/>
      <c r="Q1955" s="40"/>
      <c r="R1955" s="40"/>
      <c r="S1955" s="40"/>
      <c r="T1955" s="40"/>
      <c r="U1955" s="40"/>
      <c r="V1955" s="40"/>
      <c r="W1955" s="40"/>
      <c r="X1955" s="40"/>
      <c r="Y1955" s="40"/>
      <c r="Z1955" s="40"/>
      <c r="AA1955" s="40"/>
    </row>
    <row r="1956" ht="31.5" customHeight="1">
      <c r="A1956" s="40"/>
      <c r="B1956" s="44"/>
      <c r="C1956" s="44"/>
      <c r="D1956" s="44"/>
      <c r="E1956" s="44"/>
      <c r="F1956" s="45"/>
      <c r="G1956" s="49"/>
      <c r="H1956" s="49"/>
      <c r="I1956" s="47" t="str">
        <f t="shared" si="1"/>
        <v/>
      </c>
      <c r="J1956" s="47" t="str">
        <f>IF(E1956='Hoja de Datos'!$C$7,-(G1956),"")</f>
        <v/>
      </c>
      <c r="K1956" s="48" t="str">
        <f>IF(E1956='Hoja de Datos'!$C$7,"", IF(G1956="","", -G1956))
</f>
        <v/>
      </c>
      <c r="L1956" s="44"/>
      <c r="M1956" s="40"/>
      <c r="N1956" s="40"/>
      <c r="O1956" s="40"/>
      <c r="P1956" s="40"/>
      <c r="Q1956" s="40"/>
      <c r="R1956" s="40"/>
      <c r="S1956" s="40"/>
      <c r="T1956" s="40"/>
      <c r="U1956" s="40"/>
      <c r="V1956" s="40"/>
      <c r="W1956" s="40"/>
      <c r="X1956" s="40"/>
      <c r="Y1956" s="40"/>
      <c r="Z1956" s="40"/>
      <c r="AA1956" s="40"/>
    </row>
    <row r="1957" ht="31.5" customHeight="1">
      <c r="A1957" s="40"/>
      <c r="B1957" s="44"/>
      <c r="C1957" s="44"/>
      <c r="D1957" s="44"/>
      <c r="E1957" s="44"/>
      <c r="F1957" s="45"/>
      <c r="G1957" s="49"/>
      <c r="H1957" s="49"/>
      <c r="I1957" s="47" t="str">
        <f t="shared" si="1"/>
        <v/>
      </c>
      <c r="J1957" s="47" t="str">
        <f>IF(E1957='Hoja de Datos'!$C$7,-(G1957),"")</f>
        <v/>
      </c>
      <c r="K1957" s="48" t="str">
        <f>IF(E1957='Hoja de Datos'!$C$7,"", IF(G1957="","", -G1957))
</f>
        <v/>
      </c>
      <c r="L1957" s="44"/>
      <c r="M1957" s="40"/>
      <c r="N1957" s="40"/>
      <c r="O1957" s="40"/>
      <c r="P1957" s="40"/>
      <c r="Q1957" s="40"/>
      <c r="R1957" s="40"/>
      <c r="S1957" s="40"/>
      <c r="T1957" s="40"/>
      <c r="U1957" s="40"/>
      <c r="V1957" s="40"/>
      <c r="W1957" s="40"/>
      <c r="X1957" s="40"/>
      <c r="Y1957" s="40"/>
      <c r="Z1957" s="40"/>
      <c r="AA1957" s="40"/>
    </row>
    <row r="1958" ht="31.5" customHeight="1">
      <c r="A1958" s="40"/>
      <c r="B1958" s="44"/>
      <c r="C1958" s="44"/>
      <c r="D1958" s="44"/>
      <c r="E1958" s="44"/>
      <c r="F1958" s="45"/>
      <c r="G1958" s="49"/>
      <c r="H1958" s="49"/>
      <c r="I1958" s="47" t="str">
        <f t="shared" si="1"/>
        <v/>
      </c>
      <c r="J1958" s="47" t="str">
        <f>IF(E1958='Hoja de Datos'!$C$7,-(G1958),"")</f>
        <v/>
      </c>
      <c r="K1958" s="48" t="str">
        <f>IF(E1958='Hoja de Datos'!$C$7,"", IF(G1958="","", -G1958))
</f>
        <v/>
      </c>
      <c r="L1958" s="44"/>
      <c r="M1958" s="40"/>
      <c r="N1958" s="40"/>
      <c r="O1958" s="40"/>
      <c r="P1958" s="40"/>
      <c r="Q1958" s="40"/>
      <c r="R1958" s="40"/>
      <c r="S1958" s="40"/>
      <c r="T1958" s="40"/>
      <c r="U1958" s="40"/>
      <c r="V1958" s="40"/>
      <c r="W1958" s="40"/>
      <c r="X1958" s="40"/>
      <c r="Y1958" s="40"/>
      <c r="Z1958" s="40"/>
      <c r="AA1958" s="40"/>
    </row>
    <row r="1959" ht="31.5" customHeight="1">
      <c r="A1959" s="40"/>
      <c r="B1959" s="44"/>
      <c r="C1959" s="44"/>
      <c r="D1959" s="44"/>
      <c r="E1959" s="44"/>
      <c r="F1959" s="45"/>
      <c r="G1959" s="49"/>
      <c r="H1959" s="49"/>
      <c r="I1959" s="47" t="str">
        <f t="shared" si="1"/>
        <v/>
      </c>
      <c r="J1959" s="47" t="str">
        <f>IF(E1959='Hoja de Datos'!$C$7,-(G1959),"")</f>
        <v/>
      </c>
      <c r="K1959" s="48" t="str">
        <f>IF(E1959='Hoja de Datos'!$C$7,"", IF(G1959="","", -G1959))
</f>
        <v/>
      </c>
      <c r="L1959" s="44"/>
      <c r="M1959" s="40"/>
      <c r="N1959" s="40"/>
      <c r="O1959" s="40"/>
      <c r="P1959" s="40"/>
      <c r="Q1959" s="40"/>
      <c r="R1959" s="40"/>
      <c r="S1959" s="40"/>
      <c r="T1959" s="40"/>
      <c r="U1959" s="40"/>
      <c r="V1959" s="40"/>
      <c r="W1959" s="40"/>
      <c r="X1959" s="40"/>
      <c r="Y1959" s="40"/>
      <c r="Z1959" s="40"/>
      <c r="AA1959" s="40"/>
    </row>
    <row r="1960" ht="31.5" customHeight="1">
      <c r="A1960" s="40"/>
      <c r="B1960" s="44"/>
      <c r="C1960" s="44"/>
      <c r="D1960" s="44"/>
      <c r="E1960" s="44"/>
      <c r="F1960" s="45"/>
      <c r="G1960" s="49"/>
      <c r="H1960" s="49"/>
      <c r="I1960" s="47" t="str">
        <f t="shared" si="1"/>
        <v/>
      </c>
      <c r="J1960" s="47" t="str">
        <f>IF(E1960='Hoja de Datos'!$C$7,-(G1960),"")</f>
        <v/>
      </c>
      <c r="K1960" s="48" t="str">
        <f>IF(E1960='Hoja de Datos'!$C$7,"", IF(G1960="","", -G1960))
</f>
        <v/>
      </c>
      <c r="L1960" s="44"/>
      <c r="M1960" s="40"/>
      <c r="N1960" s="40"/>
      <c r="O1960" s="40"/>
      <c r="P1960" s="40"/>
      <c r="Q1960" s="40"/>
      <c r="R1960" s="40"/>
      <c r="S1960" s="40"/>
      <c r="T1960" s="40"/>
      <c r="U1960" s="40"/>
      <c r="V1960" s="40"/>
      <c r="W1960" s="40"/>
      <c r="X1960" s="40"/>
      <c r="Y1960" s="40"/>
      <c r="Z1960" s="40"/>
      <c r="AA1960" s="40"/>
    </row>
    <row r="1961" ht="31.5" customHeight="1">
      <c r="A1961" s="40"/>
      <c r="B1961" s="44"/>
      <c r="C1961" s="44"/>
      <c r="D1961" s="44"/>
      <c r="E1961" s="44"/>
      <c r="F1961" s="45"/>
      <c r="G1961" s="49"/>
      <c r="H1961" s="49"/>
      <c r="I1961" s="47" t="str">
        <f t="shared" si="1"/>
        <v/>
      </c>
      <c r="J1961" s="47" t="str">
        <f>IF(E1961='Hoja de Datos'!$C$7,-(G1961),"")</f>
        <v/>
      </c>
      <c r="K1961" s="48" t="str">
        <f>IF(E1961='Hoja de Datos'!$C$7,"", IF(G1961="","", -G1961))
</f>
        <v/>
      </c>
      <c r="L1961" s="44"/>
      <c r="M1961" s="40"/>
      <c r="N1961" s="40"/>
      <c r="O1961" s="40"/>
      <c r="P1961" s="40"/>
      <c r="Q1961" s="40"/>
      <c r="R1961" s="40"/>
      <c r="S1961" s="40"/>
      <c r="T1961" s="40"/>
      <c r="U1961" s="40"/>
      <c r="V1961" s="40"/>
      <c r="W1961" s="40"/>
      <c r="X1961" s="40"/>
      <c r="Y1961" s="40"/>
      <c r="Z1961" s="40"/>
      <c r="AA1961" s="40"/>
    </row>
    <row r="1962" ht="31.5" customHeight="1">
      <c r="A1962" s="40"/>
      <c r="B1962" s="44"/>
      <c r="C1962" s="44"/>
      <c r="D1962" s="44"/>
      <c r="E1962" s="44"/>
      <c r="F1962" s="45"/>
      <c r="G1962" s="49"/>
      <c r="H1962" s="49"/>
      <c r="I1962" s="47" t="str">
        <f t="shared" si="1"/>
        <v/>
      </c>
      <c r="J1962" s="47" t="str">
        <f>IF(E1962='Hoja de Datos'!$C$7,-(G1962),"")</f>
        <v/>
      </c>
      <c r="K1962" s="48" t="str">
        <f>IF(E1962='Hoja de Datos'!$C$7,"", IF(G1962="","", -G1962))
</f>
        <v/>
      </c>
      <c r="L1962" s="44"/>
      <c r="M1962" s="40"/>
      <c r="N1962" s="40"/>
      <c r="O1962" s="40"/>
      <c r="P1962" s="40"/>
      <c r="Q1962" s="40"/>
      <c r="R1962" s="40"/>
      <c r="S1962" s="40"/>
      <c r="T1962" s="40"/>
      <c r="U1962" s="40"/>
      <c r="V1962" s="40"/>
      <c r="W1962" s="40"/>
      <c r="X1962" s="40"/>
      <c r="Y1962" s="40"/>
      <c r="Z1962" s="40"/>
      <c r="AA1962" s="40"/>
    </row>
    <row r="1963" ht="31.5" customHeight="1">
      <c r="A1963" s="40"/>
      <c r="B1963" s="44"/>
      <c r="C1963" s="44"/>
      <c r="D1963" s="44"/>
      <c r="E1963" s="44"/>
      <c r="F1963" s="45"/>
      <c r="G1963" s="49"/>
      <c r="H1963" s="49"/>
      <c r="I1963" s="47" t="str">
        <f t="shared" si="1"/>
        <v/>
      </c>
      <c r="J1963" s="47" t="str">
        <f>IF(E1963='Hoja de Datos'!$C$7,-(G1963),"")</f>
        <v/>
      </c>
      <c r="K1963" s="48" t="str">
        <f>IF(E1963='Hoja de Datos'!$C$7,"", IF(G1963="","", -G1963))
</f>
        <v/>
      </c>
      <c r="L1963" s="44"/>
      <c r="M1963" s="40"/>
      <c r="N1963" s="40"/>
      <c r="O1963" s="40"/>
      <c r="P1963" s="40"/>
      <c r="Q1963" s="40"/>
      <c r="R1963" s="40"/>
      <c r="S1963" s="40"/>
      <c r="T1963" s="40"/>
      <c r="U1963" s="40"/>
      <c r="V1963" s="40"/>
      <c r="W1963" s="40"/>
      <c r="X1963" s="40"/>
      <c r="Y1963" s="40"/>
      <c r="Z1963" s="40"/>
      <c r="AA1963" s="40"/>
    </row>
    <row r="1964" ht="31.5" customHeight="1">
      <c r="A1964" s="40"/>
      <c r="B1964" s="44"/>
      <c r="C1964" s="44"/>
      <c r="D1964" s="44"/>
      <c r="E1964" s="44"/>
      <c r="F1964" s="45"/>
      <c r="G1964" s="49"/>
      <c r="H1964" s="49"/>
      <c r="I1964" s="47" t="str">
        <f t="shared" si="1"/>
        <v/>
      </c>
      <c r="J1964" s="47" t="str">
        <f>IF(E1964='Hoja de Datos'!$C$7,-(G1964),"")</f>
        <v/>
      </c>
      <c r="K1964" s="48" t="str">
        <f>IF(E1964='Hoja de Datos'!$C$7,"", IF(G1964="","", -G1964))
</f>
        <v/>
      </c>
      <c r="L1964" s="44"/>
      <c r="M1964" s="40"/>
      <c r="N1964" s="40"/>
      <c r="O1964" s="40"/>
      <c r="P1964" s="40"/>
      <c r="Q1964" s="40"/>
      <c r="R1964" s="40"/>
      <c r="S1964" s="40"/>
      <c r="T1964" s="40"/>
      <c r="U1964" s="40"/>
      <c r="V1964" s="40"/>
      <c r="W1964" s="40"/>
      <c r="X1964" s="40"/>
      <c r="Y1964" s="40"/>
      <c r="Z1964" s="40"/>
      <c r="AA1964" s="40"/>
    </row>
    <row r="1965" ht="31.5" customHeight="1">
      <c r="A1965" s="40"/>
      <c r="B1965" s="44"/>
      <c r="C1965" s="44"/>
      <c r="D1965" s="44"/>
      <c r="E1965" s="44"/>
      <c r="F1965" s="45"/>
      <c r="G1965" s="49"/>
      <c r="H1965" s="49"/>
      <c r="I1965" s="47" t="str">
        <f t="shared" si="1"/>
        <v/>
      </c>
      <c r="J1965" s="47" t="str">
        <f>IF(E1965='Hoja de Datos'!$C$7,-(G1965),"")</f>
        <v/>
      </c>
      <c r="K1965" s="48" t="str">
        <f>IF(E1965='Hoja de Datos'!$C$7,"", IF(G1965="","", -G1965))
</f>
        <v/>
      </c>
      <c r="L1965" s="44"/>
      <c r="M1965" s="40"/>
      <c r="N1965" s="40"/>
      <c r="O1965" s="40"/>
      <c r="P1965" s="40"/>
      <c r="Q1965" s="40"/>
      <c r="R1965" s="40"/>
      <c r="S1965" s="40"/>
      <c r="T1965" s="40"/>
      <c r="U1965" s="40"/>
      <c r="V1965" s="40"/>
      <c r="W1965" s="40"/>
      <c r="X1965" s="40"/>
      <c r="Y1965" s="40"/>
      <c r="Z1965" s="40"/>
      <c r="AA1965" s="40"/>
    </row>
    <row r="1966" ht="31.5" customHeight="1">
      <c r="A1966" s="40"/>
      <c r="B1966" s="44"/>
      <c r="C1966" s="44"/>
      <c r="D1966" s="44"/>
      <c r="E1966" s="44"/>
      <c r="F1966" s="45"/>
      <c r="G1966" s="49"/>
      <c r="H1966" s="49"/>
      <c r="I1966" s="47" t="str">
        <f t="shared" si="1"/>
        <v/>
      </c>
      <c r="J1966" s="47" t="str">
        <f>IF(E1966='Hoja de Datos'!$C$7,-(G1966),"")</f>
        <v/>
      </c>
      <c r="K1966" s="48" t="str">
        <f>IF(E1966='Hoja de Datos'!$C$7,"", IF(G1966="","", -G1966))
</f>
        <v/>
      </c>
      <c r="L1966" s="44"/>
      <c r="M1966" s="40"/>
      <c r="N1966" s="40"/>
      <c r="O1966" s="40"/>
      <c r="P1966" s="40"/>
      <c r="Q1966" s="40"/>
      <c r="R1966" s="40"/>
      <c r="S1966" s="40"/>
      <c r="T1966" s="40"/>
      <c r="U1966" s="40"/>
      <c r="V1966" s="40"/>
      <c r="W1966" s="40"/>
      <c r="X1966" s="40"/>
      <c r="Y1966" s="40"/>
      <c r="Z1966" s="40"/>
      <c r="AA1966" s="40"/>
    </row>
    <row r="1967" ht="31.5" customHeight="1">
      <c r="A1967" s="40"/>
      <c r="B1967" s="44"/>
      <c r="C1967" s="44"/>
      <c r="D1967" s="44"/>
      <c r="E1967" s="44"/>
      <c r="F1967" s="45"/>
      <c r="G1967" s="49"/>
      <c r="H1967" s="49"/>
      <c r="I1967" s="47" t="str">
        <f t="shared" si="1"/>
        <v/>
      </c>
      <c r="J1967" s="47" t="str">
        <f>IF(E1967='Hoja de Datos'!$C$7,-(G1967),"")</f>
        <v/>
      </c>
      <c r="K1967" s="48" t="str">
        <f>IF(E1967='Hoja de Datos'!$C$7,"", IF(G1967="","", -G1967))
</f>
        <v/>
      </c>
      <c r="L1967" s="44"/>
      <c r="M1967" s="40"/>
      <c r="N1967" s="40"/>
      <c r="O1967" s="40"/>
      <c r="P1967" s="40"/>
      <c r="Q1967" s="40"/>
      <c r="R1967" s="40"/>
      <c r="S1967" s="40"/>
      <c r="T1967" s="40"/>
      <c r="U1967" s="40"/>
      <c r="V1967" s="40"/>
      <c r="W1967" s="40"/>
      <c r="X1967" s="40"/>
      <c r="Y1967" s="40"/>
      <c r="Z1967" s="40"/>
      <c r="AA1967" s="40"/>
    </row>
    <row r="1968" ht="31.5" customHeight="1">
      <c r="A1968" s="40"/>
      <c r="B1968" s="44"/>
      <c r="C1968" s="44"/>
      <c r="D1968" s="44"/>
      <c r="E1968" s="44"/>
      <c r="F1968" s="45"/>
      <c r="G1968" s="49"/>
      <c r="H1968" s="49"/>
      <c r="I1968" s="47" t="str">
        <f t="shared" si="1"/>
        <v/>
      </c>
      <c r="J1968" s="47" t="str">
        <f>IF(E1968='Hoja de Datos'!$C$7,-(G1968),"")</f>
        <v/>
      </c>
      <c r="K1968" s="48" t="str">
        <f>IF(E1968='Hoja de Datos'!$C$7,"", IF(G1968="","", -G1968))
</f>
        <v/>
      </c>
      <c r="L1968" s="44"/>
      <c r="M1968" s="40"/>
      <c r="N1968" s="40"/>
      <c r="O1968" s="40"/>
      <c r="P1968" s="40"/>
      <c r="Q1968" s="40"/>
      <c r="R1968" s="40"/>
      <c r="S1968" s="40"/>
      <c r="T1968" s="40"/>
      <c r="U1968" s="40"/>
      <c r="V1968" s="40"/>
      <c r="W1968" s="40"/>
      <c r="X1968" s="40"/>
      <c r="Y1968" s="40"/>
      <c r="Z1968" s="40"/>
      <c r="AA1968" s="40"/>
    </row>
    <row r="1969" ht="31.5" customHeight="1">
      <c r="A1969" s="40"/>
      <c r="B1969" s="44"/>
      <c r="C1969" s="44"/>
      <c r="D1969" s="44"/>
      <c r="E1969" s="44"/>
      <c r="F1969" s="45"/>
      <c r="G1969" s="49"/>
      <c r="H1969" s="49"/>
      <c r="I1969" s="47" t="str">
        <f t="shared" si="1"/>
        <v/>
      </c>
      <c r="J1969" s="47" t="str">
        <f>IF(E1969='Hoja de Datos'!$C$7,-(G1969),"")</f>
        <v/>
      </c>
      <c r="K1969" s="48" t="str">
        <f>IF(E1969='Hoja de Datos'!$C$7,"", IF(G1969="","", -G1969))
</f>
        <v/>
      </c>
      <c r="L1969" s="44"/>
      <c r="M1969" s="40"/>
      <c r="N1969" s="40"/>
      <c r="O1969" s="40"/>
      <c r="P1969" s="40"/>
      <c r="Q1969" s="40"/>
      <c r="R1969" s="40"/>
      <c r="S1969" s="40"/>
      <c r="T1969" s="40"/>
      <c r="U1969" s="40"/>
      <c r="V1969" s="40"/>
      <c r="W1969" s="40"/>
      <c r="X1969" s="40"/>
      <c r="Y1969" s="40"/>
      <c r="Z1969" s="40"/>
      <c r="AA1969" s="40"/>
    </row>
    <row r="1970" ht="31.5" customHeight="1">
      <c r="A1970" s="40"/>
      <c r="B1970" s="44"/>
      <c r="C1970" s="44"/>
      <c r="D1970" s="44"/>
      <c r="E1970" s="44"/>
      <c r="F1970" s="45"/>
      <c r="G1970" s="49"/>
      <c r="H1970" s="49"/>
      <c r="I1970" s="47" t="str">
        <f t="shared" si="1"/>
        <v/>
      </c>
      <c r="J1970" s="47" t="str">
        <f>IF(E1970='Hoja de Datos'!$C$7,-(G1970),"")</f>
        <v/>
      </c>
      <c r="K1970" s="48" t="str">
        <f>IF(E1970='Hoja de Datos'!$C$7,"", IF(G1970="","", -G1970))
</f>
        <v/>
      </c>
      <c r="L1970" s="44"/>
      <c r="M1970" s="40"/>
      <c r="N1970" s="40"/>
      <c r="O1970" s="40"/>
      <c r="P1970" s="40"/>
      <c r="Q1970" s="40"/>
      <c r="R1970" s="40"/>
      <c r="S1970" s="40"/>
      <c r="T1970" s="40"/>
      <c r="U1970" s="40"/>
      <c r="V1970" s="40"/>
      <c r="W1970" s="40"/>
      <c r="X1970" s="40"/>
      <c r="Y1970" s="40"/>
      <c r="Z1970" s="40"/>
      <c r="AA1970" s="40"/>
    </row>
    <row r="1971" ht="31.5" customHeight="1">
      <c r="A1971" s="40"/>
      <c r="B1971" s="44"/>
      <c r="C1971" s="44"/>
      <c r="D1971" s="44"/>
      <c r="E1971" s="44"/>
      <c r="F1971" s="45"/>
      <c r="G1971" s="49"/>
      <c r="H1971" s="49"/>
      <c r="I1971" s="47" t="str">
        <f t="shared" si="1"/>
        <v/>
      </c>
      <c r="J1971" s="47" t="str">
        <f>IF(E1971='Hoja de Datos'!$C$7,-(G1971),"")</f>
        <v/>
      </c>
      <c r="K1971" s="48" t="str">
        <f>IF(E1971='Hoja de Datos'!$C$7,"", IF(G1971="","", -G1971))
</f>
        <v/>
      </c>
      <c r="L1971" s="44"/>
      <c r="M1971" s="40"/>
      <c r="N1971" s="40"/>
      <c r="O1971" s="40"/>
      <c r="P1971" s="40"/>
      <c r="Q1971" s="40"/>
      <c r="R1971" s="40"/>
      <c r="S1971" s="40"/>
      <c r="T1971" s="40"/>
      <c r="U1971" s="40"/>
      <c r="V1971" s="40"/>
      <c r="W1971" s="40"/>
      <c r="X1971" s="40"/>
      <c r="Y1971" s="40"/>
      <c r="Z1971" s="40"/>
      <c r="AA1971" s="40"/>
    </row>
    <row r="1972" ht="31.5" customHeight="1">
      <c r="A1972" s="40"/>
      <c r="B1972" s="44"/>
      <c r="C1972" s="44"/>
      <c r="D1972" s="44"/>
      <c r="E1972" s="44"/>
      <c r="F1972" s="45"/>
      <c r="G1972" s="49"/>
      <c r="H1972" s="49"/>
      <c r="I1972" s="47" t="str">
        <f t="shared" si="1"/>
        <v/>
      </c>
      <c r="J1972" s="47" t="str">
        <f>IF(E1972='Hoja de Datos'!$C$7,-(G1972),"")</f>
        <v/>
      </c>
      <c r="K1972" s="48" t="str">
        <f>IF(E1972='Hoja de Datos'!$C$7,"", IF(G1972="","", -G1972))
</f>
        <v/>
      </c>
      <c r="L1972" s="44"/>
      <c r="M1972" s="40"/>
      <c r="N1972" s="40"/>
      <c r="O1972" s="40"/>
      <c r="P1972" s="40"/>
      <c r="Q1972" s="40"/>
      <c r="R1972" s="40"/>
      <c r="S1972" s="40"/>
      <c r="T1972" s="40"/>
      <c r="U1972" s="40"/>
      <c r="V1972" s="40"/>
      <c r="W1972" s="40"/>
      <c r="X1972" s="40"/>
      <c r="Y1972" s="40"/>
      <c r="Z1972" s="40"/>
      <c r="AA1972" s="40"/>
    </row>
    <row r="1973" ht="31.5" customHeight="1">
      <c r="A1973" s="40"/>
      <c r="B1973" s="44"/>
      <c r="C1973" s="44"/>
      <c r="D1973" s="44"/>
      <c r="E1973" s="44"/>
      <c r="F1973" s="45"/>
      <c r="G1973" s="49"/>
      <c r="H1973" s="49"/>
      <c r="I1973" s="47" t="str">
        <f t="shared" si="1"/>
        <v/>
      </c>
      <c r="J1973" s="47" t="str">
        <f>IF(E1973='Hoja de Datos'!$C$7,-(G1973),"")</f>
        <v/>
      </c>
      <c r="K1973" s="48" t="str">
        <f>IF(E1973='Hoja de Datos'!$C$7,"", IF(G1973="","", -G1973))
</f>
        <v/>
      </c>
      <c r="L1973" s="44"/>
      <c r="M1973" s="40"/>
      <c r="N1973" s="40"/>
      <c r="O1973" s="40"/>
      <c r="P1973" s="40"/>
      <c r="Q1973" s="40"/>
      <c r="R1973" s="40"/>
      <c r="S1973" s="40"/>
      <c r="T1973" s="40"/>
      <c r="U1973" s="40"/>
      <c r="V1973" s="40"/>
      <c r="W1973" s="40"/>
      <c r="X1973" s="40"/>
      <c r="Y1973" s="40"/>
      <c r="Z1973" s="40"/>
      <c r="AA1973" s="40"/>
    </row>
    <row r="1974" ht="31.5" customHeight="1">
      <c r="A1974" s="40"/>
      <c r="B1974" s="44"/>
      <c r="C1974" s="44"/>
      <c r="D1974" s="44"/>
      <c r="E1974" s="44"/>
      <c r="F1974" s="45"/>
      <c r="G1974" s="49"/>
      <c r="H1974" s="49"/>
      <c r="I1974" s="47" t="str">
        <f t="shared" si="1"/>
        <v/>
      </c>
      <c r="J1974" s="47" t="str">
        <f>IF(E1974='Hoja de Datos'!$C$7,-(G1974),"")</f>
        <v/>
      </c>
      <c r="K1974" s="48" t="str">
        <f>IF(E1974='Hoja de Datos'!$C$7,"", IF(G1974="","", -G1974))
</f>
        <v/>
      </c>
      <c r="L1974" s="44"/>
      <c r="M1974" s="40"/>
      <c r="N1974" s="40"/>
      <c r="O1974" s="40"/>
      <c r="P1974" s="40"/>
      <c r="Q1974" s="40"/>
      <c r="R1974" s="40"/>
      <c r="S1974" s="40"/>
      <c r="T1974" s="40"/>
      <c r="U1974" s="40"/>
      <c r="V1974" s="40"/>
      <c r="W1974" s="40"/>
      <c r="X1974" s="40"/>
      <c r="Y1974" s="40"/>
      <c r="Z1974" s="40"/>
      <c r="AA1974" s="40"/>
    </row>
    <row r="1975" ht="31.5" customHeight="1">
      <c r="A1975" s="40"/>
      <c r="B1975" s="44"/>
      <c r="C1975" s="44"/>
      <c r="D1975" s="44"/>
      <c r="E1975" s="44"/>
      <c r="F1975" s="45"/>
      <c r="G1975" s="49"/>
      <c r="H1975" s="49"/>
      <c r="I1975" s="47" t="str">
        <f t="shared" si="1"/>
        <v/>
      </c>
      <c r="J1975" s="47" t="str">
        <f>IF(E1975='Hoja de Datos'!$C$7,-(G1975),"")</f>
        <v/>
      </c>
      <c r="K1975" s="48" t="str">
        <f>IF(E1975='Hoja de Datos'!$C$7,"", IF(G1975="","", -G1975))
</f>
        <v/>
      </c>
      <c r="L1975" s="44"/>
      <c r="M1975" s="40"/>
      <c r="N1975" s="40"/>
      <c r="O1975" s="40"/>
      <c r="P1975" s="40"/>
      <c r="Q1975" s="40"/>
      <c r="R1975" s="40"/>
      <c r="S1975" s="40"/>
      <c r="T1975" s="40"/>
      <c r="U1975" s="40"/>
      <c r="V1975" s="40"/>
      <c r="W1975" s="40"/>
      <c r="X1975" s="40"/>
      <c r="Y1975" s="40"/>
      <c r="Z1975" s="40"/>
      <c r="AA1975" s="40"/>
    </row>
    <row r="1976" ht="31.5" customHeight="1">
      <c r="A1976" s="40"/>
      <c r="B1976" s="44"/>
      <c r="C1976" s="44"/>
      <c r="D1976" s="44"/>
      <c r="E1976" s="44"/>
      <c r="F1976" s="45"/>
      <c r="G1976" s="49"/>
      <c r="H1976" s="49"/>
      <c r="I1976" s="47" t="str">
        <f t="shared" si="1"/>
        <v/>
      </c>
      <c r="J1976" s="47" t="str">
        <f>IF(E1976='Hoja de Datos'!$C$7,-(G1976),"")</f>
        <v/>
      </c>
      <c r="K1976" s="48" t="str">
        <f>IF(E1976='Hoja de Datos'!$C$7,"", IF(G1976="","", -G1976))
</f>
        <v/>
      </c>
      <c r="L1976" s="44"/>
      <c r="M1976" s="40"/>
      <c r="N1976" s="40"/>
      <c r="O1976" s="40"/>
      <c r="P1976" s="40"/>
      <c r="Q1976" s="40"/>
      <c r="R1976" s="40"/>
      <c r="S1976" s="40"/>
      <c r="T1976" s="40"/>
      <c r="U1976" s="40"/>
      <c r="V1976" s="40"/>
      <c r="W1976" s="40"/>
      <c r="X1976" s="40"/>
      <c r="Y1976" s="40"/>
      <c r="Z1976" s="40"/>
      <c r="AA1976" s="40"/>
    </row>
    <row r="1977" ht="31.5" customHeight="1">
      <c r="A1977" s="40"/>
      <c r="B1977" s="44"/>
      <c r="C1977" s="44"/>
      <c r="D1977" s="44"/>
      <c r="E1977" s="44"/>
      <c r="F1977" s="45"/>
      <c r="G1977" s="49"/>
      <c r="H1977" s="49"/>
      <c r="I1977" s="47" t="str">
        <f t="shared" si="1"/>
        <v/>
      </c>
      <c r="J1977" s="47" t="str">
        <f>IF(E1977='Hoja de Datos'!$C$7,-(G1977),"")</f>
        <v/>
      </c>
      <c r="K1977" s="48" t="str">
        <f>IF(E1977='Hoja de Datos'!$C$7,"", IF(G1977="","", -G1977))
</f>
        <v/>
      </c>
      <c r="L1977" s="44"/>
      <c r="M1977" s="40"/>
      <c r="N1977" s="40"/>
      <c r="O1977" s="40"/>
      <c r="P1977" s="40"/>
      <c r="Q1977" s="40"/>
      <c r="R1977" s="40"/>
      <c r="S1977" s="40"/>
      <c r="T1977" s="40"/>
      <c r="U1977" s="40"/>
      <c r="V1977" s="40"/>
      <c r="W1977" s="40"/>
      <c r="X1977" s="40"/>
      <c r="Y1977" s="40"/>
      <c r="Z1977" s="40"/>
      <c r="AA1977" s="40"/>
    </row>
    <row r="1978" ht="31.5" customHeight="1">
      <c r="A1978" s="40"/>
      <c r="B1978" s="44"/>
      <c r="C1978" s="44"/>
      <c r="D1978" s="44"/>
      <c r="E1978" s="44"/>
      <c r="F1978" s="45"/>
      <c r="G1978" s="49"/>
      <c r="H1978" s="49"/>
      <c r="I1978" s="47" t="str">
        <f t="shared" si="1"/>
        <v/>
      </c>
      <c r="J1978" s="47" t="str">
        <f>IF(E1978='Hoja de Datos'!$C$7,-(G1978),"")</f>
        <v/>
      </c>
      <c r="K1978" s="48" t="str">
        <f>IF(E1978='Hoja de Datos'!$C$7,"", IF(G1978="","", -G1978))
</f>
        <v/>
      </c>
      <c r="L1978" s="44"/>
      <c r="M1978" s="40"/>
      <c r="N1978" s="40"/>
      <c r="O1978" s="40"/>
      <c r="P1978" s="40"/>
      <c r="Q1978" s="40"/>
      <c r="R1978" s="40"/>
      <c r="S1978" s="40"/>
      <c r="T1978" s="40"/>
      <c r="U1978" s="40"/>
      <c r="V1978" s="40"/>
      <c r="W1978" s="40"/>
      <c r="X1978" s="40"/>
      <c r="Y1978" s="40"/>
      <c r="Z1978" s="40"/>
      <c r="AA1978" s="40"/>
    </row>
    <row r="1979" ht="31.5" customHeight="1">
      <c r="A1979" s="40"/>
      <c r="B1979" s="44"/>
      <c r="C1979" s="44"/>
      <c r="D1979" s="44"/>
      <c r="E1979" s="44"/>
      <c r="F1979" s="45"/>
      <c r="G1979" s="49"/>
      <c r="H1979" s="49"/>
      <c r="I1979" s="47" t="str">
        <f t="shared" si="1"/>
        <v/>
      </c>
      <c r="J1979" s="47" t="str">
        <f>IF(E1979='Hoja de Datos'!$C$7,-(G1979),"")</f>
        <v/>
      </c>
      <c r="K1979" s="48" t="str">
        <f>IF(E1979='Hoja de Datos'!$C$7,"", IF(G1979="","", -G1979))
</f>
        <v/>
      </c>
      <c r="L1979" s="44"/>
      <c r="M1979" s="40"/>
      <c r="N1979" s="40"/>
      <c r="O1979" s="40"/>
      <c r="P1979" s="40"/>
      <c r="Q1979" s="40"/>
      <c r="R1979" s="40"/>
      <c r="S1979" s="40"/>
      <c r="T1979" s="40"/>
      <c r="U1979" s="40"/>
      <c r="V1979" s="40"/>
      <c r="W1979" s="40"/>
      <c r="X1979" s="40"/>
      <c r="Y1979" s="40"/>
      <c r="Z1979" s="40"/>
      <c r="AA1979" s="40"/>
    </row>
    <row r="1980" ht="31.5" customHeight="1">
      <c r="A1980" s="40"/>
      <c r="B1980" s="44"/>
      <c r="C1980" s="44"/>
      <c r="D1980" s="44"/>
      <c r="E1980" s="44"/>
      <c r="F1980" s="45"/>
      <c r="G1980" s="49"/>
      <c r="H1980" s="49"/>
      <c r="I1980" s="47" t="str">
        <f t="shared" si="1"/>
        <v/>
      </c>
      <c r="J1980" s="47" t="str">
        <f>IF(E1980='Hoja de Datos'!$C$7,-(G1980),"")</f>
        <v/>
      </c>
      <c r="K1980" s="48" t="str">
        <f>IF(E1980='Hoja de Datos'!$C$7,"", IF(G1980="","", -G1980))
</f>
        <v/>
      </c>
      <c r="L1980" s="44"/>
      <c r="M1980" s="40"/>
      <c r="N1980" s="40"/>
      <c r="O1980" s="40"/>
      <c r="P1980" s="40"/>
      <c r="Q1980" s="40"/>
      <c r="R1980" s="40"/>
      <c r="S1980" s="40"/>
      <c r="T1980" s="40"/>
      <c r="U1980" s="40"/>
      <c r="V1980" s="40"/>
      <c r="W1980" s="40"/>
      <c r="X1980" s="40"/>
      <c r="Y1980" s="40"/>
      <c r="Z1980" s="40"/>
      <c r="AA1980" s="40"/>
    </row>
    <row r="1981" ht="31.5" customHeight="1">
      <c r="A1981" s="40"/>
      <c r="B1981" s="44"/>
      <c r="C1981" s="44"/>
      <c r="D1981" s="44"/>
      <c r="E1981" s="44"/>
      <c r="F1981" s="45"/>
      <c r="G1981" s="49"/>
      <c r="H1981" s="49"/>
      <c r="I1981" s="47" t="str">
        <f t="shared" si="1"/>
        <v/>
      </c>
      <c r="J1981" s="47" t="str">
        <f>IF(E1981='Hoja de Datos'!$C$7,-(G1981),"")</f>
        <v/>
      </c>
      <c r="K1981" s="48" t="str">
        <f>IF(E1981='Hoja de Datos'!$C$7,"", IF(G1981="","", -G1981))
</f>
        <v/>
      </c>
      <c r="L1981" s="44"/>
      <c r="M1981" s="40"/>
      <c r="N1981" s="40"/>
      <c r="O1981" s="40"/>
      <c r="P1981" s="40"/>
      <c r="Q1981" s="40"/>
      <c r="R1981" s="40"/>
      <c r="S1981" s="40"/>
      <c r="T1981" s="40"/>
      <c r="U1981" s="40"/>
      <c r="V1981" s="40"/>
      <c r="W1981" s="40"/>
      <c r="X1981" s="40"/>
      <c r="Y1981" s="40"/>
      <c r="Z1981" s="40"/>
      <c r="AA1981" s="40"/>
    </row>
    <row r="1982" ht="31.5" customHeight="1">
      <c r="A1982" s="40"/>
      <c r="B1982" s="44"/>
      <c r="C1982" s="44"/>
      <c r="D1982" s="44"/>
      <c r="E1982" s="44"/>
      <c r="F1982" s="45"/>
      <c r="G1982" s="49"/>
      <c r="H1982" s="49"/>
      <c r="I1982" s="47" t="str">
        <f t="shared" si="1"/>
        <v/>
      </c>
      <c r="J1982" s="47" t="str">
        <f>IF(E1982='Hoja de Datos'!$C$7,-(G1982),"")</f>
        <v/>
      </c>
      <c r="K1982" s="48" t="str">
        <f>IF(E1982='Hoja de Datos'!$C$7,"", IF(G1982="","", -G1982))
</f>
        <v/>
      </c>
      <c r="L1982" s="44"/>
      <c r="M1982" s="40"/>
      <c r="N1982" s="40"/>
      <c r="O1982" s="40"/>
      <c r="P1982" s="40"/>
      <c r="Q1982" s="40"/>
      <c r="R1982" s="40"/>
      <c r="S1982" s="40"/>
      <c r="T1982" s="40"/>
      <c r="U1982" s="40"/>
      <c r="V1982" s="40"/>
      <c r="W1982" s="40"/>
      <c r="X1982" s="40"/>
      <c r="Y1982" s="40"/>
      <c r="Z1982" s="40"/>
      <c r="AA1982" s="40"/>
    </row>
    <row r="1983" ht="31.5" customHeight="1">
      <c r="A1983" s="40"/>
      <c r="B1983" s="44"/>
      <c r="C1983" s="44"/>
      <c r="D1983" s="44"/>
      <c r="E1983" s="44"/>
      <c r="F1983" s="45"/>
      <c r="G1983" s="49"/>
      <c r="H1983" s="49"/>
      <c r="I1983" s="47" t="str">
        <f t="shared" si="1"/>
        <v/>
      </c>
      <c r="J1983" s="47" t="str">
        <f>IF(E1983='Hoja de Datos'!$C$7,-(G1983),"")</f>
        <v/>
      </c>
      <c r="K1983" s="48" t="str">
        <f>IF(E1983='Hoja de Datos'!$C$7,"", IF(G1983="","", -G1983))
</f>
        <v/>
      </c>
      <c r="L1983" s="44"/>
      <c r="M1983" s="40"/>
      <c r="N1983" s="40"/>
      <c r="O1983" s="40"/>
      <c r="P1983" s="40"/>
      <c r="Q1983" s="40"/>
      <c r="R1983" s="40"/>
      <c r="S1983" s="40"/>
      <c r="T1983" s="40"/>
      <c r="U1983" s="40"/>
      <c r="V1983" s="40"/>
      <c r="W1983" s="40"/>
      <c r="X1983" s="40"/>
      <c r="Y1983" s="40"/>
      <c r="Z1983" s="40"/>
      <c r="AA1983" s="40"/>
    </row>
    <row r="1984" ht="31.5" customHeight="1">
      <c r="A1984" s="40"/>
      <c r="B1984" s="44"/>
      <c r="C1984" s="44"/>
      <c r="D1984" s="44"/>
      <c r="E1984" s="44"/>
      <c r="F1984" s="45"/>
      <c r="G1984" s="49"/>
      <c r="H1984" s="49"/>
      <c r="I1984" s="47" t="str">
        <f t="shared" si="1"/>
        <v/>
      </c>
      <c r="J1984" s="47" t="str">
        <f>IF(E1984='Hoja de Datos'!$C$7,-(G1984),"")</f>
        <v/>
      </c>
      <c r="K1984" s="48" t="str">
        <f>IF(E1984='Hoja de Datos'!$C$7,"", IF(G1984="","", -G1984))
</f>
        <v/>
      </c>
      <c r="L1984" s="44"/>
      <c r="M1984" s="40"/>
      <c r="N1984" s="40"/>
      <c r="O1984" s="40"/>
      <c r="P1984" s="40"/>
      <c r="Q1984" s="40"/>
      <c r="R1984" s="40"/>
      <c r="S1984" s="40"/>
      <c r="T1984" s="40"/>
      <c r="U1984" s="40"/>
      <c r="V1984" s="40"/>
      <c r="W1984" s="40"/>
      <c r="X1984" s="40"/>
      <c r="Y1984" s="40"/>
      <c r="Z1984" s="40"/>
      <c r="AA1984" s="40"/>
    </row>
    <row r="1985" ht="31.5" customHeight="1">
      <c r="A1985" s="40"/>
      <c r="B1985" s="44"/>
      <c r="C1985" s="44"/>
      <c r="D1985" s="44"/>
      <c r="E1985" s="44"/>
      <c r="F1985" s="45"/>
      <c r="G1985" s="49"/>
      <c r="H1985" s="49"/>
      <c r="I1985" s="47" t="str">
        <f t="shared" si="1"/>
        <v/>
      </c>
      <c r="J1985" s="47" t="str">
        <f>IF(E1985='Hoja de Datos'!$C$7,-(G1985),"")</f>
        <v/>
      </c>
      <c r="K1985" s="48" t="str">
        <f>IF(E1985='Hoja de Datos'!$C$7,"", IF(G1985="","", -G1985))
</f>
        <v/>
      </c>
      <c r="L1985" s="44"/>
      <c r="M1985" s="40"/>
      <c r="N1985" s="40"/>
      <c r="O1985" s="40"/>
      <c r="P1985" s="40"/>
      <c r="Q1985" s="40"/>
      <c r="R1985" s="40"/>
      <c r="S1985" s="40"/>
      <c r="T1985" s="40"/>
      <c r="U1985" s="40"/>
      <c r="V1985" s="40"/>
      <c r="W1985" s="40"/>
      <c r="X1985" s="40"/>
      <c r="Y1985" s="40"/>
      <c r="Z1985" s="40"/>
      <c r="AA1985" s="40"/>
    </row>
    <row r="1986" ht="31.5" customHeight="1">
      <c r="A1986" s="40"/>
      <c r="B1986" s="44"/>
      <c r="C1986" s="44"/>
      <c r="D1986" s="44"/>
      <c r="E1986" s="44"/>
      <c r="F1986" s="45"/>
      <c r="G1986" s="49"/>
      <c r="H1986" s="49"/>
      <c r="I1986" s="47" t="str">
        <f t="shared" si="1"/>
        <v/>
      </c>
      <c r="J1986" s="47" t="str">
        <f>IF(E1986='Hoja de Datos'!$C$7,-(G1986),"")</f>
        <v/>
      </c>
      <c r="K1986" s="48" t="str">
        <f>IF(E1986='Hoja de Datos'!$C$7,"", IF(G1986="","", -G1986))
</f>
        <v/>
      </c>
      <c r="L1986" s="44"/>
      <c r="M1986" s="40"/>
      <c r="N1986" s="40"/>
      <c r="O1986" s="40"/>
      <c r="P1986" s="40"/>
      <c r="Q1986" s="40"/>
      <c r="R1986" s="40"/>
      <c r="S1986" s="40"/>
      <c r="T1986" s="40"/>
      <c r="U1986" s="40"/>
      <c r="V1986" s="40"/>
      <c r="W1986" s="40"/>
      <c r="X1986" s="40"/>
      <c r="Y1986" s="40"/>
      <c r="Z1986" s="40"/>
      <c r="AA1986" s="40"/>
    </row>
    <row r="1987" ht="31.5" customHeight="1">
      <c r="A1987" s="40"/>
      <c r="B1987" s="44"/>
      <c r="C1987" s="44"/>
      <c r="D1987" s="44"/>
      <c r="E1987" s="44"/>
      <c r="F1987" s="45"/>
      <c r="G1987" s="49"/>
      <c r="H1987" s="49"/>
      <c r="I1987" s="47" t="str">
        <f t="shared" si="1"/>
        <v/>
      </c>
      <c r="J1987" s="47" t="str">
        <f>IF(E1987='Hoja de Datos'!$C$7,-(G1987),"")</f>
        <v/>
      </c>
      <c r="K1987" s="48" t="str">
        <f>IF(E1987='Hoja de Datos'!$C$7,"", IF(G1987="","", -G1987))
</f>
        <v/>
      </c>
      <c r="L1987" s="44"/>
      <c r="M1987" s="40"/>
      <c r="N1987" s="40"/>
      <c r="O1987" s="40"/>
      <c r="P1987" s="40"/>
      <c r="Q1987" s="40"/>
      <c r="R1987" s="40"/>
      <c r="S1987" s="40"/>
      <c r="T1987" s="40"/>
      <c r="U1987" s="40"/>
      <c r="V1987" s="40"/>
      <c r="W1987" s="40"/>
      <c r="X1987" s="40"/>
      <c r="Y1987" s="40"/>
      <c r="Z1987" s="40"/>
      <c r="AA1987" s="40"/>
    </row>
    <row r="1988" ht="31.5" customHeight="1">
      <c r="A1988" s="40"/>
      <c r="B1988" s="44"/>
      <c r="C1988" s="44"/>
      <c r="D1988" s="44"/>
      <c r="E1988" s="44"/>
      <c r="F1988" s="45"/>
      <c r="G1988" s="49"/>
      <c r="H1988" s="49"/>
      <c r="I1988" s="47" t="str">
        <f t="shared" si="1"/>
        <v/>
      </c>
      <c r="J1988" s="47" t="str">
        <f>IF(E1988='Hoja de Datos'!$C$7,-(G1988),"")</f>
        <v/>
      </c>
      <c r="K1988" s="48" t="str">
        <f>IF(E1988='Hoja de Datos'!$C$7,"", IF(G1988="","", -G1988))
</f>
        <v/>
      </c>
      <c r="L1988" s="44"/>
      <c r="M1988" s="40"/>
      <c r="N1988" s="40"/>
      <c r="O1988" s="40"/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0"/>
      <c r="AA1988" s="40"/>
    </row>
    <row r="1989" ht="31.5" customHeight="1">
      <c r="A1989" s="40"/>
      <c r="B1989" s="44"/>
      <c r="C1989" s="44"/>
      <c r="D1989" s="44"/>
      <c r="E1989" s="44"/>
      <c r="F1989" s="45"/>
      <c r="G1989" s="49"/>
      <c r="H1989" s="49"/>
      <c r="I1989" s="47" t="str">
        <f t="shared" si="1"/>
        <v/>
      </c>
      <c r="J1989" s="47" t="str">
        <f>IF(E1989='Hoja de Datos'!$C$7,-(G1989),"")</f>
        <v/>
      </c>
      <c r="K1989" s="48" t="str">
        <f>IF(E1989='Hoja de Datos'!$C$7,"", IF(G1989="","", -G1989))
</f>
        <v/>
      </c>
      <c r="L1989" s="44"/>
      <c r="M1989" s="40"/>
      <c r="N1989" s="40"/>
      <c r="O1989" s="40"/>
      <c r="P1989" s="40"/>
      <c r="Q1989" s="40"/>
      <c r="R1989" s="40"/>
      <c r="S1989" s="40"/>
      <c r="T1989" s="40"/>
      <c r="U1989" s="40"/>
      <c r="V1989" s="40"/>
      <c r="W1989" s="40"/>
      <c r="X1989" s="40"/>
      <c r="Y1989" s="40"/>
      <c r="Z1989" s="40"/>
      <c r="AA1989" s="40"/>
    </row>
    <row r="1990" ht="31.5" customHeight="1">
      <c r="A1990" s="40"/>
      <c r="B1990" s="44"/>
      <c r="C1990" s="44"/>
      <c r="D1990" s="44"/>
      <c r="E1990" s="44"/>
      <c r="F1990" s="45"/>
      <c r="G1990" s="49"/>
      <c r="H1990" s="49"/>
      <c r="I1990" s="47" t="str">
        <f t="shared" si="1"/>
        <v/>
      </c>
      <c r="J1990" s="47" t="str">
        <f>IF(E1990='Hoja de Datos'!$C$7,-(G1990),"")</f>
        <v/>
      </c>
      <c r="K1990" s="48" t="str">
        <f>IF(E1990='Hoja de Datos'!$C$7,"", IF(G1990="","", -G1990))
</f>
        <v/>
      </c>
      <c r="L1990" s="44"/>
      <c r="M1990" s="40"/>
      <c r="N1990" s="40"/>
      <c r="O1990" s="40"/>
      <c r="P1990" s="40"/>
      <c r="Q1990" s="40"/>
      <c r="R1990" s="40"/>
      <c r="S1990" s="40"/>
      <c r="T1990" s="40"/>
      <c r="U1990" s="40"/>
      <c r="V1990" s="40"/>
      <c r="W1990" s="40"/>
      <c r="X1990" s="40"/>
      <c r="Y1990" s="40"/>
      <c r="Z1990" s="40"/>
      <c r="AA1990" s="40"/>
    </row>
    <row r="1991" ht="31.5" customHeight="1">
      <c r="A1991" s="40"/>
      <c r="B1991" s="44"/>
      <c r="C1991" s="44"/>
      <c r="D1991" s="44"/>
      <c r="E1991" s="44"/>
      <c r="F1991" s="45"/>
      <c r="G1991" s="49"/>
      <c r="H1991" s="49"/>
      <c r="I1991" s="47" t="str">
        <f t="shared" si="1"/>
        <v/>
      </c>
      <c r="J1991" s="47" t="str">
        <f>IF(E1991='Hoja de Datos'!$C$7,-(G1991),"")</f>
        <v/>
      </c>
      <c r="K1991" s="48" t="str">
        <f>IF(E1991='Hoja de Datos'!$C$7,"", IF(G1991="","", -G1991))
</f>
        <v/>
      </c>
      <c r="L1991" s="44"/>
      <c r="M1991" s="40"/>
      <c r="N1991" s="40"/>
      <c r="O1991" s="40"/>
      <c r="P1991" s="40"/>
      <c r="Q1991" s="40"/>
      <c r="R1991" s="40"/>
      <c r="S1991" s="40"/>
      <c r="T1991" s="40"/>
      <c r="U1991" s="40"/>
      <c r="V1991" s="40"/>
      <c r="W1991" s="40"/>
      <c r="X1991" s="40"/>
      <c r="Y1991" s="40"/>
      <c r="Z1991" s="40"/>
      <c r="AA1991" s="40"/>
    </row>
    <row r="1992" ht="31.5" customHeight="1">
      <c r="A1992" s="40"/>
      <c r="B1992" s="44"/>
      <c r="C1992" s="44"/>
      <c r="D1992" s="44"/>
      <c r="E1992" s="44"/>
      <c r="F1992" s="45"/>
      <c r="G1992" s="49"/>
      <c r="H1992" s="49"/>
      <c r="I1992" s="47" t="str">
        <f t="shared" si="1"/>
        <v/>
      </c>
      <c r="J1992" s="47" t="str">
        <f>IF(E1992='Hoja de Datos'!$C$7,-(G1992),"")</f>
        <v/>
      </c>
      <c r="K1992" s="48" t="str">
        <f>IF(E1992='Hoja de Datos'!$C$7,"", IF(G1992="","", -G1992))
</f>
        <v/>
      </c>
      <c r="L1992" s="44"/>
      <c r="M1992" s="40"/>
      <c r="N1992" s="40"/>
      <c r="O1992" s="40"/>
      <c r="P1992" s="40"/>
      <c r="Q1992" s="40"/>
      <c r="R1992" s="40"/>
      <c r="S1992" s="40"/>
      <c r="T1992" s="40"/>
      <c r="U1992" s="40"/>
      <c r="V1992" s="40"/>
      <c r="W1992" s="40"/>
      <c r="X1992" s="40"/>
      <c r="Y1992" s="40"/>
      <c r="Z1992" s="40"/>
      <c r="AA1992" s="40"/>
    </row>
    <row r="1993" ht="31.5" customHeight="1">
      <c r="A1993" s="40"/>
      <c r="B1993" s="44"/>
      <c r="C1993" s="44"/>
      <c r="D1993" s="44"/>
      <c r="E1993" s="44"/>
      <c r="F1993" s="45"/>
      <c r="G1993" s="49"/>
      <c r="H1993" s="49"/>
      <c r="I1993" s="47" t="str">
        <f t="shared" si="1"/>
        <v/>
      </c>
      <c r="J1993" s="47" t="str">
        <f>IF(E1993='Hoja de Datos'!$C$7,-(G1993),"")</f>
        <v/>
      </c>
      <c r="K1993" s="48" t="str">
        <f>IF(E1993='Hoja de Datos'!$C$7,"", IF(G1993="","", -G1993))
</f>
        <v/>
      </c>
      <c r="L1993" s="44"/>
      <c r="M1993" s="40"/>
      <c r="N1993" s="40"/>
      <c r="O1993" s="40"/>
      <c r="P1993" s="40"/>
      <c r="Q1993" s="40"/>
      <c r="R1993" s="40"/>
      <c r="S1993" s="40"/>
      <c r="T1993" s="40"/>
      <c r="U1993" s="40"/>
      <c r="V1993" s="40"/>
      <c r="W1993" s="40"/>
      <c r="X1993" s="40"/>
      <c r="Y1993" s="40"/>
      <c r="Z1993" s="40"/>
      <c r="AA1993" s="40"/>
    </row>
  </sheetData>
  <mergeCells count="1">
    <mergeCell ref="B1:F1"/>
  </mergeCells>
  <dataValidations>
    <dataValidation type="list" allowBlank="1" showErrorMessage="1" sqref="D9:D1993">
      <formula1>'Hoja de Datos'!$C$10:$C$1008</formula1>
    </dataValidation>
    <dataValidation type="list" allowBlank="1" showErrorMessage="1" sqref="E9:E1993">
      <formula1>'Hoja de Datos'!$E$10:$E$1008</formula1>
    </dataValidation>
    <dataValidation type="list" allowBlank="1" showErrorMessage="1" sqref="C9:C1993">
      <formula1>'Hoja de Datos'!$D$10:$D$1000</formula1>
    </dataValidation>
    <dataValidation type="list" allowBlank="1" showErrorMessage="1" sqref="B9:B1993">
      <formula1>'Hoja de Datos'!$B$10:$B$1008</formula1>
    </dataValidation>
    <dataValidation type="custom" allowBlank="1" showDropDown="1" sqref="F9:F1993">
      <formula1>OR(NOT(ISERROR(DATEVALUE(F9))), AND(ISNUMBER(F9), LEFT(CELL("format", F9))="D"))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29.14"/>
    <col customWidth="1" min="3" max="3" width="20.86"/>
    <col customWidth="1" min="4" max="4" width="33.57"/>
    <col customWidth="1" min="5" max="5" width="26.43"/>
    <col customWidth="1" min="6" max="7" width="20.86"/>
    <col customWidth="1" min="8" max="8" width="31.43"/>
    <col customWidth="1" min="9" max="9" width="27.86"/>
    <col customWidth="1" min="10" max="28" width="20.86"/>
  </cols>
  <sheetData>
    <row r="1" ht="63.0" customHeight="1">
      <c r="A1" s="14"/>
      <c r="B1" s="15"/>
      <c r="F1" s="16"/>
      <c r="AB1" s="40"/>
    </row>
    <row r="2">
      <c r="A2" s="35"/>
      <c r="B2" s="36" t="s">
        <v>178</v>
      </c>
      <c r="C2" s="37"/>
      <c r="D2" s="37"/>
      <c r="E2" s="37"/>
      <c r="F2" s="38"/>
      <c r="G2" s="29" t="s">
        <v>179</v>
      </c>
      <c r="H2" s="51">
        <f>IFERROR(__xludf.DUMMYFUNCTION("GOOGLEFINANCE(""CURRENCY:USDCOP"")"),3768.28)</f>
        <v>3768.28</v>
      </c>
      <c r="I2" s="38"/>
      <c r="J2" s="38"/>
      <c r="K2" s="35"/>
      <c r="L2" s="39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>
      <c r="A3" s="35"/>
      <c r="B3" s="23" t="s">
        <v>160</v>
      </c>
      <c r="C3" s="37"/>
      <c r="D3" s="37"/>
      <c r="E3" s="37"/>
      <c r="F3" s="38"/>
      <c r="G3" s="38"/>
      <c r="H3" s="38"/>
      <c r="I3" s="38"/>
      <c r="J3" s="38"/>
      <c r="K3" s="35"/>
      <c r="L3" s="39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>
      <c r="A4" s="35"/>
      <c r="B4" s="23" t="s">
        <v>161</v>
      </c>
      <c r="C4" s="37"/>
      <c r="D4" s="37"/>
      <c r="E4" s="37"/>
      <c r="F4" s="38"/>
      <c r="G4" s="38"/>
      <c r="H4" s="38"/>
      <c r="I4" s="38"/>
      <c r="J4" s="38"/>
      <c r="K4" s="35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>
      <c r="A5" s="35"/>
      <c r="B5" s="23" t="s">
        <v>180</v>
      </c>
      <c r="C5" s="37"/>
      <c r="D5" s="37"/>
      <c r="E5" s="37"/>
      <c r="F5" s="38"/>
      <c r="G5" s="38"/>
      <c r="H5" s="38"/>
      <c r="I5" s="38"/>
      <c r="J5" s="38"/>
      <c r="K5" s="35"/>
      <c r="L5" s="39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>
      <c r="A6" s="35"/>
      <c r="B6" s="23" t="s">
        <v>181</v>
      </c>
      <c r="C6" s="37"/>
      <c r="D6" s="37"/>
      <c r="E6" s="37"/>
      <c r="F6" s="38"/>
      <c r="G6" s="38"/>
      <c r="H6" s="38"/>
      <c r="I6" s="38"/>
      <c r="J6" s="38"/>
      <c r="K6" s="35"/>
      <c r="L6" s="39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ht="32.25" customHeight="1">
      <c r="A8" s="40"/>
      <c r="B8" s="41" t="s">
        <v>13</v>
      </c>
      <c r="C8" s="42" t="s">
        <v>164</v>
      </c>
      <c r="D8" s="41" t="s">
        <v>165</v>
      </c>
      <c r="E8" s="41" t="s">
        <v>166</v>
      </c>
      <c r="F8" s="42" t="s">
        <v>182</v>
      </c>
      <c r="G8" s="41" t="s">
        <v>183</v>
      </c>
      <c r="H8" s="42" t="s">
        <v>184</v>
      </c>
      <c r="I8" s="42" t="s">
        <v>185</v>
      </c>
      <c r="J8" s="41" t="s">
        <v>186</v>
      </c>
      <c r="K8" s="41" t="s">
        <v>173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ht="32.25" customHeight="1">
      <c r="A9" s="40"/>
      <c r="B9" s="43" t="s">
        <v>17</v>
      </c>
      <c r="C9" s="43" t="s">
        <v>27</v>
      </c>
      <c r="D9" s="43" t="s">
        <v>17</v>
      </c>
      <c r="E9" s="43" t="s">
        <v>12</v>
      </c>
      <c r="F9" s="46">
        <v>6500000.0</v>
      </c>
      <c r="G9" s="49"/>
      <c r="H9" s="49"/>
      <c r="I9" s="47" t="str">
        <f t="shared" ref="I9:I1001" si="1">IF(G9&gt;0, G9*H9, )</f>
        <v/>
      </c>
      <c r="J9" s="50">
        <v>45971.0</v>
      </c>
      <c r="K9" s="52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ht="32.25" customHeight="1">
      <c r="A10" s="40"/>
      <c r="B10" s="43" t="s">
        <v>20</v>
      </c>
      <c r="C10" s="43" t="s">
        <v>18</v>
      </c>
      <c r="D10" s="43" t="s">
        <v>20</v>
      </c>
      <c r="E10" s="43" t="s">
        <v>12</v>
      </c>
      <c r="F10" s="46">
        <v>1.5E7</v>
      </c>
      <c r="G10" s="49"/>
      <c r="H10" s="49"/>
      <c r="I10" s="47" t="str">
        <f t="shared" si="1"/>
        <v/>
      </c>
      <c r="J10" s="50">
        <v>45971.0</v>
      </c>
      <c r="K10" s="52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ht="32.25" customHeight="1">
      <c r="A11" s="40"/>
      <c r="B11" s="43" t="s">
        <v>22</v>
      </c>
      <c r="C11" s="43" t="s">
        <v>35</v>
      </c>
      <c r="D11" s="43" t="s">
        <v>34</v>
      </c>
      <c r="E11" s="43" t="s">
        <v>19</v>
      </c>
      <c r="F11" s="49"/>
      <c r="G11" s="46">
        <v>6300.0</v>
      </c>
      <c r="H11" s="46">
        <v>3770.0</v>
      </c>
      <c r="I11" s="47">
        <f t="shared" si="1"/>
        <v>23751000</v>
      </c>
      <c r="J11" s="50">
        <v>45971.0</v>
      </c>
      <c r="K11" s="52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ht="32.25" customHeight="1">
      <c r="A12" s="40"/>
      <c r="B12" s="43" t="s">
        <v>25</v>
      </c>
      <c r="C12" s="43" t="s">
        <v>31</v>
      </c>
      <c r="D12" s="43" t="s">
        <v>30</v>
      </c>
      <c r="E12" s="43" t="s">
        <v>19</v>
      </c>
      <c r="F12" s="49"/>
      <c r="G12" s="46">
        <v>12000.0</v>
      </c>
      <c r="H12" s="46">
        <v>3770.0</v>
      </c>
      <c r="I12" s="47">
        <f t="shared" si="1"/>
        <v>45240000</v>
      </c>
      <c r="J12" s="50">
        <v>45971.0</v>
      </c>
      <c r="K12" s="52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ht="32.25" customHeight="1">
      <c r="A13" s="40"/>
      <c r="B13" s="43" t="s">
        <v>25</v>
      </c>
      <c r="C13" s="43" t="s">
        <v>39</v>
      </c>
      <c r="D13" s="43" t="s">
        <v>46</v>
      </c>
      <c r="E13" s="43" t="s">
        <v>19</v>
      </c>
      <c r="F13" s="49"/>
      <c r="G13" s="46">
        <v>2400.0</v>
      </c>
      <c r="H13" s="46">
        <v>3770.0</v>
      </c>
      <c r="I13" s="47">
        <f t="shared" si="1"/>
        <v>9048000</v>
      </c>
      <c r="J13" s="50">
        <v>45971.0</v>
      </c>
      <c r="K13" s="52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ht="32.25" customHeight="1">
      <c r="A14" s="40"/>
      <c r="B14" s="43"/>
      <c r="C14" s="43"/>
      <c r="D14" s="43"/>
      <c r="E14" s="44"/>
      <c r="F14" s="44"/>
      <c r="G14" s="45"/>
      <c r="H14" s="52"/>
      <c r="I14" s="53" t="str">
        <f t="shared" si="1"/>
        <v/>
      </c>
      <c r="J14" s="45"/>
      <c r="K14" s="52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ht="32.25" customHeight="1">
      <c r="A15" s="40"/>
      <c r="B15" s="43"/>
      <c r="C15" s="43"/>
      <c r="D15" s="43"/>
      <c r="E15" s="44"/>
      <c r="F15" s="44"/>
      <c r="G15" s="45"/>
      <c r="H15" s="52"/>
      <c r="I15" s="53" t="str">
        <f t="shared" si="1"/>
        <v/>
      </c>
      <c r="J15" s="45"/>
      <c r="K15" s="52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</row>
    <row r="16" ht="32.25" customHeight="1">
      <c r="A16" s="40"/>
      <c r="B16" s="43"/>
      <c r="C16" s="43"/>
      <c r="D16" s="43"/>
      <c r="E16" s="44"/>
      <c r="F16" s="44"/>
      <c r="G16" s="45"/>
      <c r="H16" s="52"/>
      <c r="I16" s="53" t="str">
        <f t="shared" si="1"/>
        <v/>
      </c>
      <c r="J16" s="45"/>
      <c r="K16" s="52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ht="32.25" customHeight="1">
      <c r="A17" s="40"/>
      <c r="B17" s="43"/>
      <c r="C17" s="43"/>
      <c r="D17" s="43"/>
      <c r="E17" s="44"/>
      <c r="F17" s="44"/>
      <c r="G17" s="45"/>
      <c r="H17" s="52"/>
      <c r="I17" s="53" t="str">
        <f t="shared" si="1"/>
        <v/>
      </c>
      <c r="J17" s="45"/>
      <c r="K17" s="52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ht="32.25" customHeight="1">
      <c r="A18" s="40"/>
      <c r="B18" s="43"/>
      <c r="C18" s="43"/>
      <c r="D18" s="43"/>
      <c r="E18" s="44"/>
      <c r="F18" s="44"/>
      <c r="G18" s="45"/>
      <c r="H18" s="52"/>
      <c r="I18" s="53" t="str">
        <f t="shared" si="1"/>
        <v/>
      </c>
      <c r="J18" s="45"/>
      <c r="K18" s="52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ht="32.25" customHeight="1">
      <c r="A19" s="40"/>
      <c r="B19" s="44"/>
      <c r="C19" s="44"/>
      <c r="D19" s="44"/>
      <c r="E19" s="44"/>
      <c r="F19" s="44"/>
      <c r="G19" s="45"/>
      <c r="H19" s="52"/>
      <c r="I19" s="53" t="str">
        <f t="shared" si="1"/>
        <v/>
      </c>
      <c r="J19" s="45"/>
      <c r="K19" s="52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ht="32.25" customHeight="1">
      <c r="A20" s="40"/>
      <c r="B20" s="44"/>
      <c r="C20" s="44"/>
      <c r="D20" s="44"/>
      <c r="E20" s="44"/>
      <c r="F20" s="44"/>
      <c r="G20" s="45"/>
      <c r="H20" s="52"/>
      <c r="I20" s="53" t="str">
        <f t="shared" si="1"/>
        <v/>
      </c>
      <c r="J20" s="45"/>
      <c r="K20" s="52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 ht="32.25" customHeight="1">
      <c r="A21" s="40"/>
      <c r="B21" s="44"/>
      <c r="C21" s="44"/>
      <c r="D21" s="44"/>
      <c r="E21" s="44"/>
      <c r="F21" s="44"/>
      <c r="G21" s="45"/>
      <c r="H21" s="52"/>
      <c r="I21" s="53" t="str">
        <f t="shared" si="1"/>
        <v/>
      </c>
      <c r="J21" s="45"/>
      <c r="K21" s="52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ht="32.25" customHeight="1">
      <c r="A22" s="40"/>
      <c r="B22" s="44"/>
      <c r="C22" s="44"/>
      <c r="D22" s="44"/>
      <c r="E22" s="44"/>
      <c r="F22" s="44"/>
      <c r="G22" s="45"/>
      <c r="H22" s="52"/>
      <c r="I22" s="53" t="str">
        <f t="shared" si="1"/>
        <v/>
      </c>
      <c r="J22" s="45"/>
      <c r="K22" s="52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ht="32.25" customHeight="1">
      <c r="A23" s="40"/>
      <c r="B23" s="44"/>
      <c r="C23" s="44"/>
      <c r="D23" s="44"/>
      <c r="E23" s="44"/>
      <c r="F23" s="44"/>
      <c r="G23" s="45"/>
      <c r="H23" s="52"/>
      <c r="I23" s="53" t="str">
        <f t="shared" si="1"/>
        <v/>
      </c>
      <c r="J23" s="45"/>
      <c r="K23" s="52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ht="32.25" customHeight="1">
      <c r="A24" s="40"/>
      <c r="B24" s="44"/>
      <c r="C24" s="44"/>
      <c r="D24" s="44"/>
      <c r="E24" s="44"/>
      <c r="F24" s="44"/>
      <c r="G24" s="45"/>
      <c r="H24" s="52"/>
      <c r="I24" s="53" t="str">
        <f t="shared" si="1"/>
        <v/>
      </c>
      <c r="J24" s="45"/>
      <c r="K24" s="52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32.25" customHeight="1">
      <c r="A25" s="40"/>
      <c r="B25" s="44"/>
      <c r="C25" s="44"/>
      <c r="D25" s="44"/>
      <c r="E25" s="44"/>
      <c r="F25" s="44"/>
      <c r="G25" s="45"/>
      <c r="H25" s="52"/>
      <c r="I25" s="53" t="str">
        <f t="shared" si="1"/>
        <v/>
      </c>
      <c r="J25" s="45"/>
      <c r="K25" s="52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ht="32.25" customHeight="1">
      <c r="A26" s="40"/>
      <c r="B26" s="44"/>
      <c r="C26" s="44"/>
      <c r="D26" s="44"/>
      <c r="E26" s="44"/>
      <c r="F26" s="44"/>
      <c r="G26" s="45"/>
      <c r="H26" s="52"/>
      <c r="I26" s="53" t="str">
        <f t="shared" si="1"/>
        <v/>
      </c>
      <c r="J26" s="45"/>
      <c r="K26" s="52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32.25" customHeight="1">
      <c r="A27" s="40"/>
      <c r="B27" s="44"/>
      <c r="C27" s="44"/>
      <c r="D27" s="44"/>
      <c r="E27" s="44"/>
      <c r="F27" s="44"/>
      <c r="G27" s="45"/>
      <c r="H27" s="52"/>
      <c r="I27" s="53" t="str">
        <f t="shared" si="1"/>
        <v/>
      </c>
      <c r="J27" s="45"/>
      <c r="K27" s="52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ht="32.25" customHeight="1">
      <c r="A28" s="40"/>
      <c r="B28" s="44"/>
      <c r="C28" s="44"/>
      <c r="D28" s="44"/>
      <c r="E28" s="44"/>
      <c r="F28" s="44"/>
      <c r="G28" s="45"/>
      <c r="H28" s="52"/>
      <c r="I28" s="53" t="str">
        <f t="shared" si="1"/>
        <v/>
      </c>
      <c r="J28" s="45"/>
      <c r="K28" s="52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32.25" customHeight="1">
      <c r="A29" s="40"/>
      <c r="B29" s="44"/>
      <c r="C29" s="44"/>
      <c r="D29" s="44"/>
      <c r="E29" s="44"/>
      <c r="F29" s="44"/>
      <c r="G29" s="45"/>
      <c r="H29" s="52"/>
      <c r="I29" s="53" t="str">
        <f t="shared" si="1"/>
        <v/>
      </c>
      <c r="J29" s="45"/>
      <c r="K29" s="52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32.25" customHeight="1">
      <c r="A30" s="40"/>
      <c r="B30" s="44"/>
      <c r="C30" s="44"/>
      <c r="D30" s="44"/>
      <c r="E30" s="44"/>
      <c r="F30" s="44"/>
      <c r="G30" s="45"/>
      <c r="H30" s="52"/>
      <c r="I30" s="53" t="str">
        <f t="shared" si="1"/>
        <v/>
      </c>
      <c r="J30" s="45"/>
      <c r="K30" s="52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32.25" customHeight="1">
      <c r="A31" s="40"/>
      <c r="B31" s="44"/>
      <c r="C31" s="44"/>
      <c r="D31" s="44"/>
      <c r="E31" s="44"/>
      <c r="F31" s="44"/>
      <c r="G31" s="45"/>
      <c r="H31" s="52"/>
      <c r="I31" s="53" t="str">
        <f t="shared" si="1"/>
        <v/>
      </c>
      <c r="J31" s="45"/>
      <c r="K31" s="52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32.25" customHeight="1">
      <c r="A32" s="40"/>
      <c r="B32" s="44"/>
      <c r="C32" s="44"/>
      <c r="D32" s="44"/>
      <c r="E32" s="44"/>
      <c r="F32" s="44"/>
      <c r="G32" s="45"/>
      <c r="H32" s="52"/>
      <c r="I32" s="53" t="str">
        <f t="shared" si="1"/>
        <v/>
      </c>
      <c r="J32" s="45"/>
      <c r="K32" s="52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</row>
    <row r="33" ht="32.25" customHeight="1">
      <c r="A33" s="40"/>
      <c r="B33" s="44"/>
      <c r="C33" s="44"/>
      <c r="D33" s="44"/>
      <c r="E33" s="44"/>
      <c r="F33" s="44"/>
      <c r="G33" s="45"/>
      <c r="H33" s="52"/>
      <c r="I33" s="53" t="str">
        <f t="shared" si="1"/>
        <v/>
      </c>
      <c r="J33" s="45"/>
      <c r="K33" s="52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</row>
    <row r="34" ht="32.25" customHeight="1">
      <c r="A34" s="40"/>
      <c r="B34" s="44"/>
      <c r="C34" s="44"/>
      <c r="D34" s="44"/>
      <c r="E34" s="44"/>
      <c r="F34" s="44"/>
      <c r="G34" s="45"/>
      <c r="H34" s="52"/>
      <c r="I34" s="53" t="str">
        <f t="shared" si="1"/>
        <v/>
      </c>
      <c r="J34" s="45"/>
      <c r="K34" s="52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ht="32.25" customHeight="1">
      <c r="A35" s="40"/>
      <c r="B35" s="44"/>
      <c r="C35" s="44"/>
      <c r="D35" s="44"/>
      <c r="E35" s="44"/>
      <c r="F35" s="44"/>
      <c r="G35" s="45"/>
      <c r="H35" s="52"/>
      <c r="I35" s="53" t="str">
        <f t="shared" si="1"/>
        <v/>
      </c>
      <c r="J35" s="45"/>
      <c r="K35" s="52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</row>
    <row r="36" ht="32.25" customHeight="1">
      <c r="A36" s="40"/>
      <c r="B36" s="44"/>
      <c r="C36" s="44"/>
      <c r="D36" s="44"/>
      <c r="E36" s="44"/>
      <c r="F36" s="44"/>
      <c r="G36" s="45"/>
      <c r="H36" s="52"/>
      <c r="I36" s="53" t="str">
        <f t="shared" si="1"/>
        <v/>
      </c>
      <c r="J36" s="45"/>
      <c r="K36" s="52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</row>
    <row r="37" ht="32.25" customHeight="1">
      <c r="A37" s="40"/>
      <c r="B37" s="44"/>
      <c r="C37" s="44"/>
      <c r="D37" s="44"/>
      <c r="E37" s="44"/>
      <c r="F37" s="44"/>
      <c r="G37" s="45"/>
      <c r="H37" s="52"/>
      <c r="I37" s="53" t="str">
        <f t="shared" si="1"/>
        <v/>
      </c>
      <c r="J37" s="45"/>
      <c r="K37" s="52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ht="32.25" customHeight="1">
      <c r="A38" s="40"/>
      <c r="B38" s="44"/>
      <c r="C38" s="44"/>
      <c r="D38" s="44"/>
      <c r="E38" s="44"/>
      <c r="F38" s="44"/>
      <c r="G38" s="45"/>
      <c r="H38" s="52"/>
      <c r="I38" s="53" t="str">
        <f t="shared" si="1"/>
        <v/>
      </c>
      <c r="J38" s="45"/>
      <c r="K38" s="52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</row>
    <row r="39" ht="32.25" customHeight="1">
      <c r="A39" s="40"/>
      <c r="B39" s="44"/>
      <c r="C39" s="44"/>
      <c r="D39" s="44"/>
      <c r="E39" s="44"/>
      <c r="F39" s="44"/>
      <c r="G39" s="45"/>
      <c r="H39" s="52"/>
      <c r="I39" s="53" t="str">
        <f t="shared" si="1"/>
        <v/>
      </c>
      <c r="J39" s="45"/>
      <c r="K39" s="52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</row>
    <row r="40" ht="32.25" customHeight="1">
      <c r="A40" s="40"/>
      <c r="B40" s="44"/>
      <c r="C40" s="44"/>
      <c r="D40" s="44"/>
      <c r="E40" s="44"/>
      <c r="F40" s="44"/>
      <c r="G40" s="45"/>
      <c r="H40" s="52"/>
      <c r="I40" s="53" t="str">
        <f t="shared" si="1"/>
        <v/>
      </c>
      <c r="J40" s="45"/>
      <c r="K40" s="52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ht="32.25" customHeight="1">
      <c r="A41" s="40"/>
      <c r="B41" s="44"/>
      <c r="C41" s="44"/>
      <c r="D41" s="44"/>
      <c r="E41" s="44"/>
      <c r="F41" s="44"/>
      <c r="G41" s="45"/>
      <c r="H41" s="52"/>
      <c r="I41" s="53" t="str">
        <f t="shared" si="1"/>
        <v/>
      </c>
      <c r="J41" s="45"/>
      <c r="K41" s="52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ht="32.25" customHeight="1">
      <c r="A42" s="40"/>
      <c r="B42" s="44"/>
      <c r="C42" s="44"/>
      <c r="D42" s="44"/>
      <c r="E42" s="44"/>
      <c r="F42" s="44"/>
      <c r="G42" s="45"/>
      <c r="H42" s="52"/>
      <c r="I42" s="53" t="str">
        <f t="shared" si="1"/>
        <v/>
      </c>
      <c r="J42" s="45"/>
      <c r="K42" s="52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ht="32.25" customHeight="1">
      <c r="A43" s="40"/>
      <c r="B43" s="44"/>
      <c r="C43" s="44"/>
      <c r="D43" s="44"/>
      <c r="E43" s="44"/>
      <c r="F43" s="44"/>
      <c r="G43" s="45"/>
      <c r="H43" s="52"/>
      <c r="I43" s="53" t="str">
        <f t="shared" si="1"/>
        <v/>
      </c>
      <c r="J43" s="45"/>
      <c r="K43" s="52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ht="32.25" customHeight="1">
      <c r="A44" s="40"/>
      <c r="B44" s="44"/>
      <c r="C44" s="44"/>
      <c r="D44" s="44"/>
      <c r="E44" s="44"/>
      <c r="F44" s="44"/>
      <c r="G44" s="45"/>
      <c r="H44" s="52"/>
      <c r="I44" s="53" t="str">
        <f t="shared" si="1"/>
        <v/>
      </c>
      <c r="J44" s="45"/>
      <c r="K44" s="52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ht="32.25" customHeight="1">
      <c r="A45" s="40"/>
      <c r="B45" s="44"/>
      <c r="C45" s="44"/>
      <c r="D45" s="44"/>
      <c r="E45" s="44"/>
      <c r="F45" s="44"/>
      <c r="G45" s="45"/>
      <c r="H45" s="52"/>
      <c r="I45" s="53" t="str">
        <f t="shared" si="1"/>
        <v/>
      </c>
      <c r="J45" s="45"/>
      <c r="K45" s="52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ht="32.25" customHeight="1">
      <c r="A46" s="40"/>
      <c r="B46" s="44"/>
      <c r="C46" s="44"/>
      <c r="D46" s="44"/>
      <c r="E46" s="44"/>
      <c r="F46" s="44"/>
      <c r="G46" s="45"/>
      <c r="H46" s="52"/>
      <c r="I46" s="53" t="str">
        <f t="shared" si="1"/>
        <v/>
      </c>
      <c r="J46" s="45"/>
      <c r="K46" s="52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ht="32.25" customHeight="1">
      <c r="A47" s="40"/>
      <c r="B47" s="44"/>
      <c r="C47" s="44"/>
      <c r="D47" s="44"/>
      <c r="E47" s="44"/>
      <c r="F47" s="44"/>
      <c r="G47" s="45"/>
      <c r="H47" s="52"/>
      <c r="I47" s="53" t="str">
        <f t="shared" si="1"/>
        <v/>
      </c>
      <c r="J47" s="45"/>
      <c r="K47" s="52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32.25" customHeight="1">
      <c r="A48" s="40"/>
      <c r="B48" s="44"/>
      <c r="C48" s="44"/>
      <c r="D48" s="44"/>
      <c r="E48" s="44"/>
      <c r="F48" s="44"/>
      <c r="G48" s="45"/>
      <c r="H48" s="52"/>
      <c r="I48" s="53" t="str">
        <f t="shared" si="1"/>
        <v/>
      </c>
      <c r="J48" s="45"/>
      <c r="K48" s="52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32.25" customHeight="1">
      <c r="A49" s="40"/>
      <c r="B49" s="44"/>
      <c r="C49" s="44"/>
      <c r="D49" s="44"/>
      <c r="E49" s="44"/>
      <c r="F49" s="44"/>
      <c r="G49" s="45"/>
      <c r="H49" s="52"/>
      <c r="I49" s="53" t="str">
        <f t="shared" si="1"/>
        <v/>
      </c>
      <c r="J49" s="45"/>
      <c r="K49" s="52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32.25" customHeight="1">
      <c r="A50" s="40"/>
      <c r="B50" s="44"/>
      <c r="C50" s="44"/>
      <c r="D50" s="44"/>
      <c r="E50" s="44"/>
      <c r="F50" s="44"/>
      <c r="G50" s="45"/>
      <c r="H50" s="52"/>
      <c r="I50" s="53" t="str">
        <f t="shared" si="1"/>
        <v/>
      </c>
      <c r="J50" s="45"/>
      <c r="K50" s="52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32.25" customHeight="1">
      <c r="A51" s="40"/>
      <c r="B51" s="44"/>
      <c r="C51" s="44"/>
      <c r="D51" s="44"/>
      <c r="E51" s="44"/>
      <c r="F51" s="44"/>
      <c r="G51" s="45"/>
      <c r="H51" s="52"/>
      <c r="I51" s="53" t="str">
        <f t="shared" si="1"/>
        <v/>
      </c>
      <c r="J51" s="45"/>
      <c r="K51" s="52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32.25" customHeight="1">
      <c r="A52" s="40"/>
      <c r="B52" s="44"/>
      <c r="C52" s="44"/>
      <c r="D52" s="44"/>
      <c r="E52" s="44"/>
      <c r="F52" s="44"/>
      <c r="G52" s="45"/>
      <c r="H52" s="52"/>
      <c r="I52" s="53" t="str">
        <f t="shared" si="1"/>
        <v/>
      </c>
      <c r="J52" s="45"/>
      <c r="K52" s="52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32.25" customHeight="1">
      <c r="A53" s="40"/>
      <c r="B53" s="44"/>
      <c r="C53" s="44"/>
      <c r="D53" s="44"/>
      <c r="E53" s="44"/>
      <c r="F53" s="44"/>
      <c r="G53" s="45"/>
      <c r="H53" s="52"/>
      <c r="I53" s="53" t="str">
        <f t="shared" si="1"/>
        <v/>
      </c>
      <c r="J53" s="45"/>
      <c r="K53" s="52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32.25" customHeight="1">
      <c r="A54" s="40"/>
      <c r="B54" s="44"/>
      <c r="C54" s="44"/>
      <c r="D54" s="44"/>
      <c r="E54" s="44"/>
      <c r="F54" s="44"/>
      <c r="G54" s="45"/>
      <c r="H54" s="52"/>
      <c r="I54" s="53" t="str">
        <f t="shared" si="1"/>
        <v/>
      </c>
      <c r="J54" s="45"/>
      <c r="K54" s="52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</row>
    <row r="55" ht="32.25" customHeight="1">
      <c r="A55" s="40"/>
      <c r="B55" s="44"/>
      <c r="C55" s="44"/>
      <c r="D55" s="44"/>
      <c r="E55" s="44"/>
      <c r="F55" s="44"/>
      <c r="G55" s="45"/>
      <c r="H55" s="52"/>
      <c r="I55" s="53" t="str">
        <f t="shared" si="1"/>
        <v/>
      </c>
      <c r="J55" s="45"/>
      <c r="K55" s="52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</row>
    <row r="56" ht="32.25" customHeight="1">
      <c r="A56" s="40"/>
      <c r="B56" s="44"/>
      <c r="C56" s="44"/>
      <c r="D56" s="44"/>
      <c r="E56" s="44"/>
      <c r="F56" s="44"/>
      <c r="G56" s="45"/>
      <c r="H56" s="52"/>
      <c r="I56" s="53" t="str">
        <f t="shared" si="1"/>
        <v/>
      </c>
      <c r="J56" s="45"/>
      <c r="K56" s="52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ht="32.25" customHeight="1">
      <c r="A57" s="40"/>
      <c r="B57" s="44"/>
      <c r="C57" s="44"/>
      <c r="D57" s="44"/>
      <c r="E57" s="44"/>
      <c r="F57" s="44"/>
      <c r="G57" s="45"/>
      <c r="H57" s="52"/>
      <c r="I57" s="53" t="str">
        <f t="shared" si="1"/>
        <v/>
      </c>
      <c r="J57" s="45"/>
      <c r="K57" s="52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</row>
    <row r="58" ht="32.25" customHeight="1">
      <c r="A58" s="40"/>
      <c r="B58" s="44"/>
      <c r="C58" s="44"/>
      <c r="D58" s="44"/>
      <c r="E58" s="44"/>
      <c r="F58" s="44"/>
      <c r="G58" s="45"/>
      <c r="H58" s="52"/>
      <c r="I58" s="53" t="str">
        <f t="shared" si="1"/>
        <v/>
      </c>
      <c r="J58" s="45"/>
      <c r="K58" s="52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32.25" customHeight="1">
      <c r="A59" s="40"/>
      <c r="B59" s="44"/>
      <c r="C59" s="44"/>
      <c r="D59" s="44"/>
      <c r="E59" s="44"/>
      <c r="F59" s="44"/>
      <c r="G59" s="45"/>
      <c r="H59" s="52"/>
      <c r="I59" s="53" t="str">
        <f t="shared" si="1"/>
        <v/>
      </c>
      <c r="J59" s="45"/>
      <c r="K59" s="52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32.25" customHeight="1">
      <c r="A60" s="40"/>
      <c r="B60" s="44"/>
      <c r="C60" s="44"/>
      <c r="D60" s="44"/>
      <c r="E60" s="44"/>
      <c r="F60" s="44"/>
      <c r="G60" s="45"/>
      <c r="H60" s="52"/>
      <c r="I60" s="53" t="str">
        <f t="shared" si="1"/>
        <v/>
      </c>
      <c r="J60" s="45"/>
      <c r="K60" s="52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ht="32.25" customHeight="1">
      <c r="A61" s="40"/>
      <c r="B61" s="44"/>
      <c r="C61" s="44"/>
      <c r="D61" s="44"/>
      <c r="E61" s="44"/>
      <c r="F61" s="44"/>
      <c r="G61" s="45"/>
      <c r="H61" s="52"/>
      <c r="I61" s="53" t="str">
        <f t="shared" si="1"/>
        <v/>
      </c>
      <c r="J61" s="45"/>
      <c r="K61" s="52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ht="32.25" customHeight="1">
      <c r="A62" s="40"/>
      <c r="B62" s="44"/>
      <c r="C62" s="44"/>
      <c r="D62" s="44"/>
      <c r="E62" s="44"/>
      <c r="F62" s="44"/>
      <c r="G62" s="45"/>
      <c r="H62" s="52"/>
      <c r="I62" s="53" t="str">
        <f t="shared" si="1"/>
        <v/>
      </c>
      <c r="J62" s="45"/>
      <c r="K62" s="52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 ht="32.25" customHeight="1">
      <c r="A63" s="40"/>
      <c r="B63" s="44"/>
      <c r="C63" s="44"/>
      <c r="D63" s="44"/>
      <c r="E63" s="44"/>
      <c r="F63" s="44"/>
      <c r="G63" s="45"/>
      <c r="H63" s="52"/>
      <c r="I63" s="53" t="str">
        <f t="shared" si="1"/>
        <v/>
      </c>
      <c r="J63" s="45"/>
      <c r="K63" s="52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ht="32.25" customHeight="1">
      <c r="A64" s="40"/>
      <c r="B64" s="44"/>
      <c r="C64" s="44"/>
      <c r="D64" s="44"/>
      <c r="E64" s="44"/>
      <c r="F64" s="44"/>
      <c r="G64" s="45"/>
      <c r="H64" s="52"/>
      <c r="I64" s="53" t="str">
        <f t="shared" si="1"/>
        <v/>
      </c>
      <c r="J64" s="45"/>
      <c r="K64" s="52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ht="32.25" customHeight="1">
      <c r="A65" s="40"/>
      <c r="B65" s="44"/>
      <c r="C65" s="44"/>
      <c r="D65" s="44"/>
      <c r="E65" s="44"/>
      <c r="F65" s="44"/>
      <c r="G65" s="45"/>
      <c r="H65" s="52"/>
      <c r="I65" s="53" t="str">
        <f t="shared" si="1"/>
        <v/>
      </c>
      <c r="J65" s="45"/>
      <c r="K65" s="52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</row>
    <row r="66" ht="32.25" customHeight="1">
      <c r="A66" s="40"/>
      <c r="B66" s="44"/>
      <c r="C66" s="44"/>
      <c r="D66" s="44"/>
      <c r="E66" s="44"/>
      <c r="F66" s="44"/>
      <c r="G66" s="45"/>
      <c r="H66" s="52"/>
      <c r="I66" s="53" t="str">
        <f t="shared" si="1"/>
        <v/>
      </c>
      <c r="J66" s="45"/>
      <c r="K66" s="52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ht="32.25" customHeight="1">
      <c r="A67" s="40"/>
      <c r="B67" s="44"/>
      <c r="C67" s="44"/>
      <c r="D67" s="44"/>
      <c r="E67" s="44"/>
      <c r="F67" s="44"/>
      <c r="G67" s="45"/>
      <c r="H67" s="52"/>
      <c r="I67" s="53" t="str">
        <f t="shared" si="1"/>
        <v/>
      </c>
      <c r="J67" s="45"/>
      <c r="K67" s="52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ht="32.25" customHeight="1">
      <c r="A68" s="40"/>
      <c r="B68" s="44"/>
      <c r="C68" s="44"/>
      <c r="D68" s="44"/>
      <c r="E68" s="44"/>
      <c r="F68" s="44"/>
      <c r="G68" s="45"/>
      <c r="H68" s="52"/>
      <c r="I68" s="53" t="str">
        <f t="shared" si="1"/>
        <v/>
      </c>
      <c r="J68" s="45"/>
      <c r="K68" s="52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</row>
    <row r="69" ht="32.25" customHeight="1">
      <c r="A69" s="40"/>
      <c r="B69" s="44"/>
      <c r="C69" s="44"/>
      <c r="D69" s="44"/>
      <c r="E69" s="44"/>
      <c r="F69" s="44"/>
      <c r="G69" s="45"/>
      <c r="H69" s="52"/>
      <c r="I69" s="53" t="str">
        <f t="shared" si="1"/>
        <v/>
      </c>
      <c r="J69" s="45"/>
      <c r="K69" s="52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</row>
    <row r="70" ht="32.25" customHeight="1">
      <c r="A70" s="40"/>
      <c r="B70" s="44"/>
      <c r="C70" s="44"/>
      <c r="D70" s="44"/>
      <c r="E70" s="44"/>
      <c r="F70" s="44"/>
      <c r="G70" s="45"/>
      <c r="H70" s="52"/>
      <c r="I70" s="53" t="str">
        <f t="shared" si="1"/>
        <v/>
      </c>
      <c r="J70" s="45"/>
      <c r="K70" s="52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</row>
    <row r="71" ht="32.25" customHeight="1">
      <c r="A71" s="40"/>
      <c r="B71" s="44"/>
      <c r="C71" s="44"/>
      <c r="D71" s="44"/>
      <c r="E71" s="44"/>
      <c r="F71" s="44"/>
      <c r="G71" s="45"/>
      <c r="H71" s="52"/>
      <c r="I71" s="53" t="str">
        <f t="shared" si="1"/>
        <v/>
      </c>
      <c r="J71" s="45"/>
      <c r="K71" s="52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ht="32.25" customHeight="1">
      <c r="A72" s="40"/>
      <c r="B72" s="44"/>
      <c r="C72" s="44"/>
      <c r="D72" s="44"/>
      <c r="E72" s="44"/>
      <c r="F72" s="44"/>
      <c r="G72" s="45"/>
      <c r="H72" s="52"/>
      <c r="I72" s="53" t="str">
        <f t="shared" si="1"/>
        <v/>
      </c>
      <c r="J72" s="45"/>
      <c r="K72" s="52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</row>
    <row r="73" ht="32.25" customHeight="1">
      <c r="A73" s="40"/>
      <c r="B73" s="44"/>
      <c r="C73" s="44"/>
      <c r="D73" s="44"/>
      <c r="E73" s="44"/>
      <c r="F73" s="44"/>
      <c r="G73" s="45"/>
      <c r="H73" s="52"/>
      <c r="I73" s="53" t="str">
        <f t="shared" si="1"/>
        <v/>
      </c>
      <c r="J73" s="45"/>
      <c r="K73" s="52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</row>
    <row r="74" ht="32.25" customHeight="1">
      <c r="A74" s="40"/>
      <c r="B74" s="44"/>
      <c r="C74" s="44"/>
      <c r="D74" s="44"/>
      <c r="E74" s="44"/>
      <c r="F74" s="44"/>
      <c r="G74" s="45"/>
      <c r="H74" s="52"/>
      <c r="I74" s="53" t="str">
        <f t="shared" si="1"/>
        <v/>
      </c>
      <c r="J74" s="45"/>
      <c r="K74" s="52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  <row r="75" ht="32.25" customHeight="1">
      <c r="A75" s="40"/>
      <c r="B75" s="44"/>
      <c r="C75" s="44"/>
      <c r="D75" s="44"/>
      <c r="E75" s="44"/>
      <c r="F75" s="44"/>
      <c r="G75" s="45"/>
      <c r="H75" s="52"/>
      <c r="I75" s="53" t="str">
        <f t="shared" si="1"/>
        <v/>
      </c>
      <c r="J75" s="45"/>
      <c r="K75" s="52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32.25" customHeight="1">
      <c r="A76" s="40"/>
      <c r="B76" s="44"/>
      <c r="C76" s="44"/>
      <c r="D76" s="44"/>
      <c r="E76" s="44"/>
      <c r="F76" s="44"/>
      <c r="G76" s="45"/>
      <c r="H76" s="52"/>
      <c r="I76" s="53" t="str">
        <f t="shared" si="1"/>
        <v/>
      </c>
      <c r="J76" s="45"/>
      <c r="K76" s="52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</row>
    <row r="77" ht="32.25" customHeight="1">
      <c r="A77" s="40"/>
      <c r="B77" s="44"/>
      <c r="C77" s="44"/>
      <c r="D77" s="44"/>
      <c r="E77" s="44"/>
      <c r="F77" s="44"/>
      <c r="G77" s="45"/>
      <c r="H77" s="52"/>
      <c r="I77" s="53" t="str">
        <f t="shared" si="1"/>
        <v/>
      </c>
      <c r="J77" s="45"/>
      <c r="K77" s="52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32.25" customHeight="1">
      <c r="A78" s="40"/>
      <c r="B78" s="44"/>
      <c r="C78" s="44"/>
      <c r="D78" s="44"/>
      <c r="E78" s="44"/>
      <c r="F78" s="44"/>
      <c r="G78" s="45"/>
      <c r="H78" s="52"/>
      <c r="I78" s="53" t="str">
        <f t="shared" si="1"/>
        <v/>
      </c>
      <c r="J78" s="45"/>
      <c r="K78" s="52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32.25" customHeight="1">
      <c r="A79" s="40"/>
      <c r="B79" s="44"/>
      <c r="C79" s="44"/>
      <c r="D79" s="44"/>
      <c r="E79" s="44"/>
      <c r="F79" s="44"/>
      <c r="G79" s="45"/>
      <c r="H79" s="52"/>
      <c r="I79" s="53" t="str">
        <f t="shared" si="1"/>
        <v/>
      </c>
      <c r="J79" s="45"/>
      <c r="K79" s="52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32.25" customHeight="1">
      <c r="A80" s="40"/>
      <c r="B80" s="44"/>
      <c r="C80" s="44"/>
      <c r="D80" s="44"/>
      <c r="E80" s="44"/>
      <c r="F80" s="44"/>
      <c r="G80" s="45"/>
      <c r="H80" s="52"/>
      <c r="I80" s="53" t="str">
        <f t="shared" si="1"/>
        <v/>
      </c>
      <c r="J80" s="45"/>
      <c r="K80" s="52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32.25" customHeight="1">
      <c r="A81" s="40"/>
      <c r="B81" s="44"/>
      <c r="C81" s="44"/>
      <c r="D81" s="44"/>
      <c r="E81" s="44"/>
      <c r="F81" s="44"/>
      <c r="G81" s="45"/>
      <c r="H81" s="52"/>
      <c r="I81" s="53" t="str">
        <f t="shared" si="1"/>
        <v/>
      </c>
      <c r="J81" s="45"/>
      <c r="K81" s="52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32.25" customHeight="1">
      <c r="A82" s="40"/>
      <c r="B82" s="44"/>
      <c r="C82" s="44"/>
      <c r="D82" s="44"/>
      <c r="E82" s="44"/>
      <c r="F82" s="44"/>
      <c r="G82" s="45"/>
      <c r="H82" s="52"/>
      <c r="I82" s="53" t="str">
        <f t="shared" si="1"/>
        <v/>
      </c>
      <c r="J82" s="45"/>
      <c r="K82" s="52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32.25" customHeight="1">
      <c r="A83" s="40"/>
      <c r="B83" s="44"/>
      <c r="C83" s="44"/>
      <c r="D83" s="44"/>
      <c r="E83" s="44"/>
      <c r="F83" s="44"/>
      <c r="G83" s="45"/>
      <c r="H83" s="52"/>
      <c r="I83" s="53" t="str">
        <f t="shared" si="1"/>
        <v/>
      </c>
      <c r="J83" s="45"/>
      <c r="K83" s="52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32.25" customHeight="1">
      <c r="A84" s="40"/>
      <c r="B84" s="44"/>
      <c r="C84" s="44"/>
      <c r="D84" s="44"/>
      <c r="E84" s="44"/>
      <c r="F84" s="44"/>
      <c r="G84" s="45"/>
      <c r="H84" s="52"/>
      <c r="I84" s="53" t="str">
        <f t="shared" si="1"/>
        <v/>
      </c>
      <c r="J84" s="45"/>
      <c r="K84" s="52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</row>
    <row r="85" ht="32.25" customHeight="1">
      <c r="A85" s="40"/>
      <c r="B85" s="44"/>
      <c r="C85" s="44"/>
      <c r="D85" s="44"/>
      <c r="E85" s="44"/>
      <c r="F85" s="44"/>
      <c r="G85" s="45"/>
      <c r="H85" s="52"/>
      <c r="I85" s="53" t="str">
        <f t="shared" si="1"/>
        <v/>
      </c>
      <c r="J85" s="45"/>
      <c r="K85" s="52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32.25" customHeight="1">
      <c r="A86" s="40"/>
      <c r="B86" s="44"/>
      <c r="C86" s="44"/>
      <c r="D86" s="44"/>
      <c r="E86" s="44"/>
      <c r="F86" s="44"/>
      <c r="G86" s="45"/>
      <c r="H86" s="52"/>
      <c r="I86" s="53" t="str">
        <f t="shared" si="1"/>
        <v/>
      </c>
      <c r="J86" s="45"/>
      <c r="K86" s="52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32.25" customHeight="1">
      <c r="A87" s="40"/>
      <c r="B87" s="44"/>
      <c r="C87" s="44"/>
      <c r="D87" s="44"/>
      <c r="E87" s="44"/>
      <c r="F87" s="44"/>
      <c r="G87" s="45"/>
      <c r="H87" s="52"/>
      <c r="I87" s="53" t="str">
        <f t="shared" si="1"/>
        <v/>
      </c>
      <c r="J87" s="45"/>
      <c r="K87" s="52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32.25" customHeight="1">
      <c r="A88" s="40"/>
      <c r="B88" s="44"/>
      <c r="C88" s="44"/>
      <c r="D88" s="44"/>
      <c r="E88" s="44"/>
      <c r="F88" s="44"/>
      <c r="G88" s="45"/>
      <c r="H88" s="52"/>
      <c r="I88" s="53" t="str">
        <f t="shared" si="1"/>
        <v/>
      </c>
      <c r="J88" s="45"/>
      <c r="K88" s="52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32.25" customHeight="1">
      <c r="A89" s="40"/>
      <c r="B89" s="44"/>
      <c r="C89" s="44"/>
      <c r="D89" s="44"/>
      <c r="E89" s="44"/>
      <c r="F89" s="44"/>
      <c r="G89" s="45"/>
      <c r="H89" s="52"/>
      <c r="I89" s="53" t="str">
        <f t="shared" si="1"/>
        <v/>
      </c>
      <c r="J89" s="45"/>
      <c r="K89" s="52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</row>
    <row r="90" ht="32.25" customHeight="1">
      <c r="A90" s="40"/>
      <c r="B90" s="44"/>
      <c r="C90" s="44"/>
      <c r="D90" s="44"/>
      <c r="E90" s="44"/>
      <c r="F90" s="44"/>
      <c r="G90" s="45"/>
      <c r="H90" s="52"/>
      <c r="I90" s="53" t="str">
        <f t="shared" si="1"/>
        <v/>
      </c>
      <c r="J90" s="45"/>
      <c r="K90" s="52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</row>
    <row r="91" ht="32.25" customHeight="1">
      <c r="A91" s="40"/>
      <c r="B91" s="44"/>
      <c r="C91" s="44"/>
      <c r="D91" s="44"/>
      <c r="E91" s="44"/>
      <c r="F91" s="44"/>
      <c r="G91" s="45"/>
      <c r="H91" s="52"/>
      <c r="I91" s="53" t="str">
        <f t="shared" si="1"/>
        <v/>
      </c>
      <c r="J91" s="45"/>
      <c r="K91" s="52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</row>
    <row r="92" ht="32.25" customHeight="1">
      <c r="A92" s="40"/>
      <c r="B92" s="44"/>
      <c r="C92" s="44"/>
      <c r="D92" s="44"/>
      <c r="E92" s="44"/>
      <c r="F92" s="44"/>
      <c r="G92" s="45"/>
      <c r="H92" s="52"/>
      <c r="I92" s="53" t="str">
        <f t="shared" si="1"/>
        <v/>
      </c>
      <c r="J92" s="45"/>
      <c r="K92" s="52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32.25" customHeight="1">
      <c r="A93" s="40"/>
      <c r="B93" s="44"/>
      <c r="C93" s="44"/>
      <c r="D93" s="44"/>
      <c r="E93" s="44"/>
      <c r="F93" s="44"/>
      <c r="G93" s="45"/>
      <c r="H93" s="52"/>
      <c r="I93" s="53" t="str">
        <f t="shared" si="1"/>
        <v/>
      </c>
      <c r="J93" s="45"/>
      <c r="K93" s="52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32.25" customHeight="1">
      <c r="A94" s="40"/>
      <c r="B94" s="44"/>
      <c r="C94" s="44"/>
      <c r="D94" s="44"/>
      <c r="E94" s="44"/>
      <c r="F94" s="44"/>
      <c r="G94" s="45"/>
      <c r="H94" s="52"/>
      <c r="I94" s="53" t="str">
        <f t="shared" si="1"/>
        <v/>
      </c>
      <c r="J94" s="45"/>
      <c r="K94" s="52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32.25" customHeight="1">
      <c r="A95" s="40"/>
      <c r="B95" s="44"/>
      <c r="C95" s="44"/>
      <c r="D95" s="44"/>
      <c r="E95" s="44"/>
      <c r="F95" s="44"/>
      <c r="G95" s="45"/>
      <c r="H95" s="52"/>
      <c r="I95" s="53" t="str">
        <f t="shared" si="1"/>
        <v/>
      </c>
      <c r="J95" s="45"/>
      <c r="K95" s="52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32.25" customHeight="1">
      <c r="A96" s="40"/>
      <c r="B96" s="44"/>
      <c r="C96" s="44"/>
      <c r="D96" s="44"/>
      <c r="E96" s="44"/>
      <c r="F96" s="44"/>
      <c r="G96" s="45"/>
      <c r="H96" s="52"/>
      <c r="I96" s="53" t="str">
        <f t="shared" si="1"/>
        <v/>
      </c>
      <c r="J96" s="45"/>
      <c r="K96" s="52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32.25" customHeight="1">
      <c r="A97" s="40"/>
      <c r="B97" s="44"/>
      <c r="C97" s="44"/>
      <c r="D97" s="44"/>
      <c r="E97" s="44"/>
      <c r="F97" s="44"/>
      <c r="G97" s="45"/>
      <c r="H97" s="52"/>
      <c r="I97" s="53" t="str">
        <f t="shared" si="1"/>
        <v/>
      </c>
      <c r="J97" s="45"/>
      <c r="K97" s="52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32.25" customHeight="1">
      <c r="A98" s="40"/>
      <c r="B98" s="44"/>
      <c r="C98" s="44"/>
      <c r="D98" s="44"/>
      <c r="E98" s="44"/>
      <c r="F98" s="44"/>
      <c r="G98" s="45"/>
      <c r="H98" s="52"/>
      <c r="I98" s="53" t="str">
        <f t="shared" si="1"/>
        <v/>
      </c>
      <c r="J98" s="45"/>
      <c r="K98" s="52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32.25" customHeight="1">
      <c r="A99" s="40"/>
      <c r="B99" s="44"/>
      <c r="C99" s="44"/>
      <c r="D99" s="44"/>
      <c r="E99" s="44"/>
      <c r="F99" s="44"/>
      <c r="G99" s="45"/>
      <c r="H99" s="52"/>
      <c r="I99" s="53" t="str">
        <f t="shared" si="1"/>
        <v/>
      </c>
      <c r="J99" s="45"/>
      <c r="K99" s="52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32.25" customHeight="1">
      <c r="A100" s="40"/>
      <c r="B100" s="44"/>
      <c r="C100" s="44"/>
      <c r="D100" s="44"/>
      <c r="E100" s="44"/>
      <c r="F100" s="44"/>
      <c r="G100" s="45"/>
      <c r="H100" s="52"/>
      <c r="I100" s="53" t="str">
        <f t="shared" si="1"/>
        <v/>
      </c>
      <c r="J100" s="45"/>
      <c r="K100" s="52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32.25" customHeight="1">
      <c r="A101" s="40"/>
      <c r="B101" s="44"/>
      <c r="C101" s="44"/>
      <c r="D101" s="44"/>
      <c r="E101" s="44"/>
      <c r="F101" s="44"/>
      <c r="G101" s="45"/>
      <c r="H101" s="52"/>
      <c r="I101" s="53" t="str">
        <f t="shared" si="1"/>
        <v/>
      </c>
      <c r="J101" s="45"/>
      <c r="K101" s="52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32.25" customHeight="1">
      <c r="A102" s="40"/>
      <c r="B102" s="44"/>
      <c r="C102" s="44"/>
      <c r="D102" s="44"/>
      <c r="E102" s="44"/>
      <c r="F102" s="44"/>
      <c r="G102" s="45"/>
      <c r="H102" s="52"/>
      <c r="I102" s="53" t="str">
        <f t="shared" si="1"/>
        <v/>
      </c>
      <c r="J102" s="45"/>
      <c r="K102" s="52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32.25" customHeight="1">
      <c r="A103" s="40"/>
      <c r="B103" s="44"/>
      <c r="C103" s="44"/>
      <c r="D103" s="44"/>
      <c r="E103" s="44"/>
      <c r="F103" s="44"/>
      <c r="G103" s="45"/>
      <c r="H103" s="52"/>
      <c r="I103" s="53" t="str">
        <f t="shared" si="1"/>
        <v/>
      </c>
      <c r="J103" s="45"/>
      <c r="K103" s="52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32.25" customHeight="1">
      <c r="A104" s="40"/>
      <c r="B104" s="44"/>
      <c r="C104" s="44"/>
      <c r="D104" s="44"/>
      <c r="E104" s="44"/>
      <c r="F104" s="44"/>
      <c r="G104" s="45"/>
      <c r="H104" s="52"/>
      <c r="I104" s="53" t="str">
        <f t="shared" si="1"/>
        <v/>
      </c>
      <c r="J104" s="45"/>
      <c r="K104" s="52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32.25" customHeight="1">
      <c r="A105" s="40"/>
      <c r="B105" s="44"/>
      <c r="C105" s="44"/>
      <c r="D105" s="44"/>
      <c r="E105" s="44"/>
      <c r="F105" s="44"/>
      <c r="G105" s="45"/>
      <c r="H105" s="52"/>
      <c r="I105" s="53" t="str">
        <f t="shared" si="1"/>
        <v/>
      </c>
      <c r="J105" s="45"/>
      <c r="K105" s="52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32.25" customHeight="1">
      <c r="A106" s="40"/>
      <c r="B106" s="44"/>
      <c r="C106" s="44"/>
      <c r="D106" s="44"/>
      <c r="E106" s="44"/>
      <c r="F106" s="44"/>
      <c r="G106" s="45"/>
      <c r="H106" s="52"/>
      <c r="I106" s="53" t="str">
        <f t="shared" si="1"/>
        <v/>
      </c>
      <c r="J106" s="45"/>
      <c r="K106" s="52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32.25" customHeight="1">
      <c r="A107" s="40"/>
      <c r="B107" s="44"/>
      <c r="C107" s="44"/>
      <c r="D107" s="44"/>
      <c r="E107" s="44"/>
      <c r="F107" s="44"/>
      <c r="G107" s="45"/>
      <c r="H107" s="52"/>
      <c r="I107" s="53" t="str">
        <f t="shared" si="1"/>
        <v/>
      </c>
      <c r="J107" s="45"/>
      <c r="K107" s="52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32.25" customHeight="1">
      <c r="A108" s="40"/>
      <c r="B108" s="44"/>
      <c r="C108" s="44"/>
      <c r="D108" s="44"/>
      <c r="E108" s="44"/>
      <c r="F108" s="44"/>
      <c r="G108" s="45"/>
      <c r="H108" s="52"/>
      <c r="I108" s="53" t="str">
        <f t="shared" si="1"/>
        <v/>
      </c>
      <c r="J108" s="45"/>
      <c r="K108" s="52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32.25" customHeight="1">
      <c r="A109" s="40"/>
      <c r="B109" s="44"/>
      <c r="C109" s="44"/>
      <c r="D109" s="44"/>
      <c r="E109" s="44"/>
      <c r="F109" s="44"/>
      <c r="G109" s="45"/>
      <c r="H109" s="52"/>
      <c r="I109" s="53" t="str">
        <f t="shared" si="1"/>
        <v/>
      </c>
      <c r="J109" s="45"/>
      <c r="K109" s="52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32.25" customHeight="1">
      <c r="A110" s="40"/>
      <c r="B110" s="44"/>
      <c r="C110" s="44"/>
      <c r="D110" s="44"/>
      <c r="E110" s="44"/>
      <c r="F110" s="44"/>
      <c r="G110" s="45"/>
      <c r="H110" s="52"/>
      <c r="I110" s="53" t="str">
        <f t="shared" si="1"/>
        <v/>
      </c>
      <c r="J110" s="45"/>
      <c r="K110" s="52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32.25" customHeight="1">
      <c r="A111" s="40"/>
      <c r="B111" s="44"/>
      <c r="C111" s="44"/>
      <c r="D111" s="44"/>
      <c r="E111" s="44"/>
      <c r="F111" s="44"/>
      <c r="G111" s="45"/>
      <c r="H111" s="52"/>
      <c r="I111" s="53" t="str">
        <f t="shared" si="1"/>
        <v/>
      </c>
      <c r="J111" s="45"/>
      <c r="K111" s="52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32.25" customHeight="1">
      <c r="A112" s="40"/>
      <c r="B112" s="44"/>
      <c r="C112" s="44"/>
      <c r="D112" s="44"/>
      <c r="E112" s="44"/>
      <c r="F112" s="44"/>
      <c r="G112" s="45"/>
      <c r="H112" s="52"/>
      <c r="I112" s="53" t="str">
        <f t="shared" si="1"/>
        <v/>
      </c>
      <c r="J112" s="45"/>
      <c r="K112" s="52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32.25" customHeight="1">
      <c r="A113" s="40"/>
      <c r="B113" s="44"/>
      <c r="C113" s="44"/>
      <c r="D113" s="44"/>
      <c r="E113" s="44"/>
      <c r="F113" s="44"/>
      <c r="G113" s="45"/>
      <c r="H113" s="52"/>
      <c r="I113" s="53" t="str">
        <f t="shared" si="1"/>
        <v/>
      </c>
      <c r="J113" s="45"/>
      <c r="K113" s="52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32.25" customHeight="1">
      <c r="A114" s="40"/>
      <c r="B114" s="44"/>
      <c r="C114" s="44"/>
      <c r="D114" s="44"/>
      <c r="E114" s="44"/>
      <c r="F114" s="44"/>
      <c r="G114" s="45"/>
      <c r="H114" s="52"/>
      <c r="I114" s="53" t="str">
        <f t="shared" si="1"/>
        <v/>
      </c>
      <c r="J114" s="45"/>
      <c r="K114" s="52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32.25" customHeight="1">
      <c r="A115" s="40"/>
      <c r="B115" s="44"/>
      <c r="C115" s="44"/>
      <c r="D115" s="44"/>
      <c r="E115" s="44"/>
      <c r="F115" s="44"/>
      <c r="G115" s="45"/>
      <c r="H115" s="52"/>
      <c r="I115" s="53" t="str">
        <f t="shared" si="1"/>
        <v/>
      </c>
      <c r="J115" s="45"/>
      <c r="K115" s="52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32.25" customHeight="1">
      <c r="A116" s="40"/>
      <c r="B116" s="44"/>
      <c r="C116" s="44"/>
      <c r="D116" s="44"/>
      <c r="E116" s="44"/>
      <c r="F116" s="44"/>
      <c r="G116" s="45"/>
      <c r="H116" s="52"/>
      <c r="I116" s="53" t="str">
        <f t="shared" si="1"/>
        <v/>
      </c>
      <c r="J116" s="45"/>
      <c r="K116" s="52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32.25" customHeight="1">
      <c r="A117" s="40"/>
      <c r="B117" s="44"/>
      <c r="C117" s="44"/>
      <c r="D117" s="44"/>
      <c r="E117" s="44"/>
      <c r="F117" s="44"/>
      <c r="G117" s="45"/>
      <c r="H117" s="52"/>
      <c r="I117" s="53" t="str">
        <f t="shared" si="1"/>
        <v/>
      </c>
      <c r="J117" s="45"/>
      <c r="K117" s="52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32.25" customHeight="1">
      <c r="A118" s="40"/>
      <c r="B118" s="44"/>
      <c r="C118" s="44"/>
      <c r="D118" s="44"/>
      <c r="E118" s="44"/>
      <c r="F118" s="44"/>
      <c r="G118" s="45"/>
      <c r="H118" s="52"/>
      <c r="I118" s="53" t="str">
        <f t="shared" si="1"/>
        <v/>
      </c>
      <c r="J118" s="45"/>
      <c r="K118" s="52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32.25" customHeight="1">
      <c r="A119" s="40"/>
      <c r="B119" s="44"/>
      <c r="C119" s="44"/>
      <c r="D119" s="44"/>
      <c r="E119" s="44"/>
      <c r="F119" s="44"/>
      <c r="G119" s="45"/>
      <c r="H119" s="52"/>
      <c r="I119" s="53" t="str">
        <f t="shared" si="1"/>
        <v/>
      </c>
      <c r="J119" s="45"/>
      <c r="K119" s="52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32.25" customHeight="1">
      <c r="A120" s="40"/>
      <c r="B120" s="44"/>
      <c r="C120" s="44"/>
      <c r="D120" s="44"/>
      <c r="E120" s="44"/>
      <c r="F120" s="44"/>
      <c r="G120" s="45"/>
      <c r="H120" s="52"/>
      <c r="I120" s="53" t="str">
        <f t="shared" si="1"/>
        <v/>
      </c>
      <c r="J120" s="45"/>
      <c r="K120" s="52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32.25" customHeight="1">
      <c r="A121" s="40"/>
      <c r="B121" s="44"/>
      <c r="C121" s="44"/>
      <c r="D121" s="44"/>
      <c r="E121" s="44"/>
      <c r="F121" s="44"/>
      <c r="G121" s="45"/>
      <c r="H121" s="52"/>
      <c r="I121" s="53" t="str">
        <f t="shared" si="1"/>
        <v/>
      </c>
      <c r="J121" s="45"/>
      <c r="K121" s="52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32.25" customHeight="1">
      <c r="A122" s="40"/>
      <c r="B122" s="44"/>
      <c r="C122" s="44"/>
      <c r="D122" s="44"/>
      <c r="E122" s="44"/>
      <c r="F122" s="44"/>
      <c r="G122" s="45"/>
      <c r="H122" s="52"/>
      <c r="I122" s="53" t="str">
        <f t="shared" si="1"/>
        <v/>
      </c>
      <c r="J122" s="45"/>
      <c r="K122" s="52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32.25" customHeight="1">
      <c r="A123" s="40"/>
      <c r="B123" s="44"/>
      <c r="C123" s="44"/>
      <c r="D123" s="44"/>
      <c r="E123" s="44"/>
      <c r="F123" s="44"/>
      <c r="G123" s="45"/>
      <c r="H123" s="52"/>
      <c r="I123" s="53" t="str">
        <f t="shared" si="1"/>
        <v/>
      </c>
      <c r="J123" s="45"/>
      <c r="K123" s="52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32.25" customHeight="1">
      <c r="A124" s="40"/>
      <c r="B124" s="44"/>
      <c r="C124" s="44"/>
      <c r="D124" s="44"/>
      <c r="E124" s="44"/>
      <c r="F124" s="44"/>
      <c r="G124" s="45"/>
      <c r="H124" s="52"/>
      <c r="I124" s="53" t="str">
        <f t="shared" si="1"/>
        <v/>
      </c>
      <c r="J124" s="45"/>
      <c r="K124" s="52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32.25" customHeight="1">
      <c r="A125" s="40"/>
      <c r="B125" s="44"/>
      <c r="C125" s="44"/>
      <c r="D125" s="44"/>
      <c r="E125" s="44"/>
      <c r="F125" s="44"/>
      <c r="G125" s="45"/>
      <c r="H125" s="52"/>
      <c r="I125" s="53" t="str">
        <f t="shared" si="1"/>
        <v/>
      </c>
      <c r="J125" s="45"/>
      <c r="K125" s="52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32.25" customHeight="1">
      <c r="A126" s="40"/>
      <c r="B126" s="44"/>
      <c r="C126" s="44"/>
      <c r="D126" s="44"/>
      <c r="E126" s="44"/>
      <c r="F126" s="44"/>
      <c r="G126" s="45"/>
      <c r="H126" s="52"/>
      <c r="I126" s="53" t="str">
        <f t="shared" si="1"/>
        <v/>
      </c>
      <c r="J126" s="45"/>
      <c r="K126" s="52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32.25" customHeight="1">
      <c r="A127" s="40"/>
      <c r="B127" s="44"/>
      <c r="C127" s="44"/>
      <c r="D127" s="44"/>
      <c r="E127" s="44"/>
      <c r="F127" s="44"/>
      <c r="G127" s="45"/>
      <c r="H127" s="52"/>
      <c r="I127" s="53" t="str">
        <f t="shared" si="1"/>
        <v/>
      </c>
      <c r="J127" s="45"/>
      <c r="K127" s="52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32.25" customHeight="1">
      <c r="A128" s="40"/>
      <c r="B128" s="44"/>
      <c r="C128" s="44"/>
      <c r="D128" s="44"/>
      <c r="E128" s="44"/>
      <c r="F128" s="44"/>
      <c r="G128" s="45"/>
      <c r="H128" s="52"/>
      <c r="I128" s="53" t="str">
        <f t="shared" si="1"/>
        <v/>
      </c>
      <c r="J128" s="45"/>
      <c r="K128" s="52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32.25" customHeight="1">
      <c r="A129" s="40"/>
      <c r="B129" s="44"/>
      <c r="C129" s="44"/>
      <c r="D129" s="44"/>
      <c r="E129" s="44"/>
      <c r="F129" s="44"/>
      <c r="G129" s="45"/>
      <c r="H129" s="52"/>
      <c r="I129" s="53" t="str">
        <f t="shared" si="1"/>
        <v/>
      </c>
      <c r="J129" s="45"/>
      <c r="K129" s="52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32.25" customHeight="1">
      <c r="A130" s="40"/>
      <c r="B130" s="44"/>
      <c r="C130" s="44"/>
      <c r="D130" s="44"/>
      <c r="E130" s="44"/>
      <c r="F130" s="44"/>
      <c r="G130" s="45"/>
      <c r="H130" s="52"/>
      <c r="I130" s="53" t="str">
        <f t="shared" si="1"/>
        <v/>
      </c>
      <c r="J130" s="45"/>
      <c r="K130" s="52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32.25" customHeight="1">
      <c r="A131" s="40"/>
      <c r="B131" s="44"/>
      <c r="C131" s="44"/>
      <c r="D131" s="44"/>
      <c r="E131" s="44"/>
      <c r="F131" s="44"/>
      <c r="G131" s="45"/>
      <c r="H131" s="52"/>
      <c r="I131" s="53" t="str">
        <f t="shared" si="1"/>
        <v/>
      </c>
      <c r="J131" s="45"/>
      <c r="K131" s="52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32.25" customHeight="1">
      <c r="A132" s="40"/>
      <c r="B132" s="44"/>
      <c r="C132" s="44"/>
      <c r="D132" s="44"/>
      <c r="E132" s="44"/>
      <c r="F132" s="44"/>
      <c r="G132" s="45"/>
      <c r="H132" s="52"/>
      <c r="I132" s="53" t="str">
        <f t="shared" si="1"/>
        <v/>
      </c>
      <c r="J132" s="45"/>
      <c r="K132" s="52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32.25" customHeight="1">
      <c r="A133" s="40"/>
      <c r="B133" s="44"/>
      <c r="C133" s="44"/>
      <c r="D133" s="44"/>
      <c r="E133" s="44"/>
      <c r="F133" s="44"/>
      <c r="G133" s="45"/>
      <c r="H133" s="52"/>
      <c r="I133" s="53" t="str">
        <f t="shared" si="1"/>
        <v/>
      </c>
      <c r="J133" s="45"/>
      <c r="K133" s="52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32.25" customHeight="1">
      <c r="A134" s="40"/>
      <c r="B134" s="44"/>
      <c r="C134" s="44"/>
      <c r="D134" s="44"/>
      <c r="E134" s="44"/>
      <c r="F134" s="44"/>
      <c r="G134" s="45"/>
      <c r="H134" s="52"/>
      <c r="I134" s="53" t="str">
        <f t="shared" si="1"/>
        <v/>
      </c>
      <c r="J134" s="45"/>
      <c r="K134" s="52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32.25" customHeight="1">
      <c r="A135" s="40"/>
      <c r="B135" s="44"/>
      <c r="C135" s="44"/>
      <c r="D135" s="44"/>
      <c r="E135" s="44"/>
      <c r="F135" s="44"/>
      <c r="G135" s="45"/>
      <c r="H135" s="52"/>
      <c r="I135" s="53" t="str">
        <f t="shared" si="1"/>
        <v/>
      </c>
      <c r="J135" s="45"/>
      <c r="K135" s="52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32.25" customHeight="1">
      <c r="A136" s="40"/>
      <c r="B136" s="44"/>
      <c r="C136" s="44"/>
      <c r="D136" s="44"/>
      <c r="E136" s="44"/>
      <c r="F136" s="44"/>
      <c r="G136" s="45"/>
      <c r="H136" s="52"/>
      <c r="I136" s="53" t="str">
        <f t="shared" si="1"/>
        <v/>
      </c>
      <c r="J136" s="45"/>
      <c r="K136" s="52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32.25" customHeight="1">
      <c r="A137" s="40"/>
      <c r="B137" s="44"/>
      <c r="C137" s="44"/>
      <c r="D137" s="44"/>
      <c r="E137" s="44"/>
      <c r="F137" s="44"/>
      <c r="G137" s="45"/>
      <c r="H137" s="52"/>
      <c r="I137" s="53" t="str">
        <f t="shared" si="1"/>
        <v/>
      </c>
      <c r="J137" s="45"/>
      <c r="K137" s="52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ht="32.25" customHeight="1">
      <c r="A138" s="40"/>
      <c r="B138" s="44"/>
      <c r="C138" s="44"/>
      <c r="D138" s="44"/>
      <c r="E138" s="44"/>
      <c r="F138" s="44"/>
      <c r="G138" s="45"/>
      <c r="H138" s="52"/>
      <c r="I138" s="53" t="str">
        <f t="shared" si="1"/>
        <v/>
      </c>
      <c r="J138" s="45"/>
      <c r="K138" s="52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ht="32.25" customHeight="1">
      <c r="A139" s="40"/>
      <c r="B139" s="44"/>
      <c r="C139" s="44"/>
      <c r="D139" s="44"/>
      <c r="E139" s="44"/>
      <c r="F139" s="44"/>
      <c r="G139" s="45"/>
      <c r="H139" s="52"/>
      <c r="I139" s="53" t="str">
        <f t="shared" si="1"/>
        <v/>
      </c>
      <c r="J139" s="45"/>
      <c r="K139" s="52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ht="32.25" customHeight="1">
      <c r="A140" s="40"/>
      <c r="B140" s="44"/>
      <c r="C140" s="44"/>
      <c r="D140" s="44"/>
      <c r="E140" s="44"/>
      <c r="F140" s="44"/>
      <c r="G140" s="45"/>
      <c r="H140" s="52"/>
      <c r="I140" s="53" t="str">
        <f t="shared" si="1"/>
        <v/>
      </c>
      <c r="J140" s="45"/>
      <c r="K140" s="52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ht="32.25" customHeight="1">
      <c r="A141" s="40"/>
      <c r="B141" s="44"/>
      <c r="C141" s="44"/>
      <c r="D141" s="44"/>
      <c r="E141" s="44"/>
      <c r="F141" s="44"/>
      <c r="G141" s="45"/>
      <c r="H141" s="52"/>
      <c r="I141" s="53" t="str">
        <f t="shared" si="1"/>
        <v/>
      </c>
      <c r="J141" s="45"/>
      <c r="K141" s="52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32.25" customHeight="1">
      <c r="A142" s="40"/>
      <c r="B142" s="44"/>
      <c r="C142" s="44"/>
      <c r="D142" s="44"/>
      <c r="E142" s="44"/>
      <c r="F142" s="44"/>
      <c r="G142" s="45"/>
      <c r="H142" s="52"/>
      <c r="I142" s="53" t="str">
        <f t="shared" si="1"/>
        <v/>
      </c>
      <c r="J142" s="45"/>
      <c r="K142" s="52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32.25" customHeight="1">
      <c r="A143" s="40"/>
      <c r="B143" s="44"/>
      <c r="C143" s="44"/>
      <c r="D143" s="44"/>
      <c r="E143" s="44"/>
      <c r="F143" s="44"/>
      <c r="G143" s="45"/>
      <c r="H143" s="52"/>
      <c r="I143" s="53" t="str">
        <f t="shared" si="1"/>
        <v/>
      </c>
      <c r="J143" s="45"/>
      <c r="K143" s="52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32.25" customHeight="1">
      <c r="A144" s="40"/>
      <c r="B144" s="44"/>
      <c r="C144" s="44"/>
      <c r="D144" s="44"/>
      <c r="E144" s="44"/>
      <c r="F144" s="44"/>
      <c r="G144" s="45"/>
      <c r="H144" s="52"/>
      <c r="I144" s="53" t="str">
        <f t="shared" si="1"/>
        <v/>
      </c>
      <c r="J144" s="45"/>
      <c r="K144" s="52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32.25" customHeight="1">
      <c r="A145" s="40"/>
      <c r="B145" s="44"/>
      <c r="C145" s="44"/>
      <c r="D145" s="44"/>
      <c r="E145" s="44"/>
      <c r="F145" s="44"/>
      <c r="G145" s="45"/>
      <c r="H145" s="52"/>
      <c r="I145" s="53" t="str">
        <f t="shared" si="1"/>
        <v/>
      </c>
      <c r="J145" s="45"/>
      <c r="K145" s="52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32.25" customHeight="1">
      <c r="A146" s="40"/>
      <c r="B146" s="44"/>
      <c r="C146" s="44"/>
      <c r="D146" s="44"/>
      <c r="E146" s="44"/>
      <c r="F146" s="44"/>
      <c r="G146" s="45"/>
      <c r="H146" s="52"/>
      <c r="I146" s="53" t="str">
        <f t="shared" si="1"/>
        <v/>
      </c>
      <c r="J146" s="45"/>
      <c r="K146" s="52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32.25" customHeight="1">
      <c r="A147" s="40"/>
      <c r="B147" s="44"/>
      <c r="C147" s="44"/>
      <c r="D147" s="44"/>
      <c r="E147" s="44"/>
      <c r="F147" s="44"/>
      <c r="G147" s="45"/>
      <c r="H147" s="52"/>
      <c r="I147" s="53" t="str">
        <f t="shared" si="1"/>
        <v/>
      </c>
      <c r="J147" s="45"/>
      <c r="K147" s="52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32.25" customHeight="1">
      <c r="A148" s="40"/>
      <c r="B148" s="44"/>
      <c r="C148" s="44"/>
      <c r="D148" s="44"/>
      <c r="E148" s="44"/>
      <c r="F148" s="44"/>
      <c r="G148" s="45"/>
      <c r="H148" s="52"/>
      <c r="I148" s="53" t="str">
        <f t="shared" si="1"/>
        <v/>
      </c>
      <c r="J148" s="45"/>
      <c r="K148" s="52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32.25" customHeight="1">
      <c r="A149" s="40"/>
      <c r="B149" s="44"/>
      <c r="C149" s="44"/>
      <c r="D149" s="44"/>
      <c r="E149" s="44"/>
      <c r="F149" s="44"/>
      <c r="G149" s="45"/>
      <c r="H149" s="52"/>
      <c r="I149" s="53" t="str">
        <f t="shared" si="1"/>
        <v/>
      </c>
      <c r="J149" s="45"/>
      <c r="K149" s="52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32.25" customHeight="1">
      <c r="A150" s="40"/>
      <c r="B150" s="44"/>
      <c r="C150" s="44"/>
      <c r="D150" s="44"/>
      <c r="E150" s="44"/>
      <c r="F150" s="44"/>
      <c r="G150" s="45"/>
      <c r="H150" s="52"/>
      <c r="I150" s="53" t="str">
        <f t="shared" si="1"/>
        <v/>
      </c>
      <c r="J150" s="45"/>
      <c r="K150" s="52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32.25" customHeight="1">
      <c r="A151" s="40"/>
      <c r="B151" s="44"/>
      <c r="C151" s="44"/>
      <c r="D151" s="44"/>
      <c r="E151" s="44"/>
      <c r="F151" s="44"/>
      <c r="G151" s="45"/>
      <c r="H151" s="52"/>
      <c r="I151" s="53" t="str">
        <f t="shared" si="1"/>
        <v/>
      </c>
      <c r="J151" s="45"/>
      <c r="K151" s="52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32.25" customHeight="1">
      <c r="A152" s="40"/>
      <c r="B152" s="44"/>
      <c r="C152" s="44"/>
      <c r="D152" s="44"/>
      <c r="E152" s="44"/>
      <c r="F152" s="44"/>
      <c r="G152" s="45"/>
      <c r="H152" s="52"/>
      <c r="I152" s="53" t="str">
        <f t="shared" si="1"/>
        <v/>
      </c>
      <c r="J152" s="45"/>
      <c r="K152" s="52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32.25" customHeight="1">
      <c r="A153" s="40"/>
      <c r="B153" s="44"/>
      <c r="C153" s="44"/>
      <c r="D153" s="44"/>
      <c r="E153" s="44"/>
      <c r="F153" s="44"/>
      <c r="G153" s="45"/>
      <c r="H153" s="52"/>
      <c r="I153" s="53" t="str">
        <f t="shared" si="1"/>
        <v/>
      </c>
      <c r="J153" s="45"/>
      <c r="K153" s="52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32.25" customHeight="1">
      <c r="A154" s="40"/>
      <c r="B154" s="44"/>
      <c r="C154" s="44"/>
      <c r="D154" s="44"/>
      <c r="E154" s="44"/>
      <c r="F154" s="44"/>
      <c r="G154" s="45"/>
      <c r="H154" s="52"/>
      <c r="I154" s="53" t="str">
        <f t="shared" si="1"/>
        <v/>
      </c>
      <c r="J154" s="45"/>
      <c r="K154" s="52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32.25" customHeight="1">
      <c r="A155" s="40"/>
      <c r="B155" s="44"/>
      <c r="C155" s="44"/>
      <c r="D155" s="44"/>
      <c r="E155" s="44"/>
      <c r="F155" s="44"/>
      <c r="G155" s="45"/>
      <c r="H155" s="52"/>
      <c r="I155" s="53" t="str">
        <f t="shared" si="1"/>
        <v/>
      </c>
      <c r="J155" s="45"/>
      <c r="K155" s="52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32.25" customHeight="1">
      <c r="A156" s="40"/>
      <c r="B156" s="44"/>
      <c r="C156" s="44"/>
      <c r="D156" s="44"/>
      <c r="E156" s="44"/>
      <c r="F156" s="44"/>
      <c r="G156" s="45"/>
      <c r="H156" s="52"/>
      <c r="I156" s="53" t="str">
        <f t="shared" si="1"/>
        <v/>
      </c>
      <c r="J156" s="45"/>
      <c r="K156" s="52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32.25" customHeight="1">
      <c r="A157" s="40"/>
      <c r="B157" s="44"/>
      <c r="C157" s="44"/>
      <c r="D157" s="44"/>
      <c r="E157" s="44"/>
      <c r="F157" s="44"/>
      <c r="G157" s="45"/>
      <c r="H157" s="52"/>
      <c r="I157" s="53" t="str">
        <f t="shared" si="1"/>
        <v/>
      </c>
      <c r="J157" s="45"/>
      <c r="K157" s="52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32.25" customHeight="1">
      <c r="A158" s="40"/>
      <c r="B158" s="44"/>
      <c r="C158" s="44"/>
      <c r="D158" s="44"/>
      <c r="E158" s="44"/>
      <c r="F158" s="44"/>
      <c r="G158" s="45"/>
      <c r="H158" s="52"/>
      <c r="I158" s="53" t="str">
        <f t="shared" si="1"/>
        <v/>
      </c>
      <c r="J158" s="45"/>
      <c r="K158" s="52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32.25" customHeight="1">
      <c r="A159" s="40"/>
      <c r="B159" s="44"/>
      <c r="C159" s="44"/>
      <c r="D159" s="44"/>
      <c r="E159" s="44"/>
      <c r="F159" s="44"/>
      <c r="G159" s="45"/>
      <c r="H159" s="52"/>
      <c r="I159" s="53" t="str">
        <f t="shared" si="1"/>
        <v/>
      </c>
      <c r="J159" s="45"/>
      <c r="K159" s="52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32.25" customHeight="1">
      <c r="A160" s="40"/>
      <c r="B160" s="44"/>
      <c r="C160" s="44"/>
      <c r="D160" s="44"/>
      <c r="E160" s="44"/>
      <c r="F160" s="44"/>
      <c r="G160" s="45"/>
      <c r="H160" s="52"/>
      <c r="I160" s="53" t="str">
        <f t="shared" si="1"/>
        <v/>
      </c>
      <c r="J160" s="45"/>
      <c r="K160" s="52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32.25" customHeight="1">
      <c r="A161" s="40"/>
      <c r="B161" s="44"/>
      <c r="C161" s="44"/>
      <c r="D161" s="44"/>
      <c r="E161" s="44"/>
      <c r="F161" s="44"/>
      <c r="G161" s="45"/>
      <c r="H161" s="52"/>
      <c r="I161" s="53" t="str">
        <f t="shared" si="1"/>
        <v/>
      </c>
      <c r="J161" s="45"/>
      <c r="K161" s="52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32.25" customHeight="1">
      <c r="A162" s="40"/>
      <c r="B162" s="44"/>
      <c r="C162" s="44"/>
      <c r="D162" s="44"/>
      <c r="E162" s="44"/>
      <c r="F162" s="44"/>
      <c r="G162" s="45"/>
      <c r="H162" s="52"/>
      <c r="I162" s="53" t="str">
        <f t="shared" si="1"/>
        <v/>
      </c>
      <c r="J162" s="45"/>
      <c r="K162" s="52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32.25" customHeight="1">
      <c r="A163" s="40"/>
      <c r="B163" s="44"/>
      <c r="C163" s="44"/>
      <c r="D163" s="44"/>
      <c r="E163" s="44"/>
      <c r="F163" s="44"/>
      <c r="G163" s="45"/>
      <c r="H163" s="52"/>
      <c r="I163" s="53" t="str">
        <f t="shared" si="1"/>
        <v/>
      </c>
      <c r="J163" s="45"/>
      <c r="K163" s="52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32.25" customHeight="1">
      <c r="A164" s="40"/>
      <c r="B164" s="44"/>
      <c r="C164" s="44"/>
      <c r="D164" s="44"/>
      <c r="E164" s="44"/>
      <c r="F164" s="44"/>
      <c r="G164" s="45"/>
      <c r="H164" s="52"/>
      <c r="I164" s="53" t="str">
        <f t="shared" si="1"/>
        <v/>
      </c>
      <c r="J164" s="45"/>
      <c r="K164" s="52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32.25" customHeight="1">
      <c r="A165" s="40"/>
      <c r="B165" s="44"/>
      <c r="C165" s="44"/>
      <c r="D165" s="44"/>
      <c r="E165" s="44"/>
      <c r="F165" s="44"/>
      <c r="G165" s="45"/>
      <c r="H165" s="52"/>
      <c r="I165" s="53" t="str">
        <f t="shared" si="1"/>
        <v/>
      </c>
      <c r="J165" s="45"/>
      <c r="K165" s="52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32.25" customHeight="1">
      <c r="A166" s="40"/>
      <c r="B166" s="44"/>
      <c r="C166" s="44"/>
      <c r="D166" s="44"/>
      <c r="E166" s="44"/>
      <c r="F166" s="44"/>
      <c r="G166" s="45"/>
      <c r="H166" s="52"/>
      <c r="I166" s="53" t="str">
        <f t="shared" si="1"/>
        <v/>
      </c>
      <c r="J166" s="45"/>
      <c r="K166" s="52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32.25" customHeight="1">
      <c r="A167" s="40"/>
      <c r="B167" s="44"/>
      <c r="C167" s="44"/>
      <c r="D167" s="44"/>
      <c r="E167" s="44"/>
      <c r="F167" s="44"/>
      <c r="G167" s="45"/>
      <c r="H167" s="52"/>
      <c r="I167" s="53" t="str">
        <f t="shared" si="1"/>
        <v/>
      </c>
      <c r="J167" s="45"/>
      <c r="K167" s="52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32.25" customHeight="1">
      <c r="A168" s="40"/>
      <c r="B168" s="44"/>
      <c r="C168" s="44"/>
      <c r="D168" s="44"/>
      <c r="E168" s="44"/>
      <c r="F168" s="44"/>
      <c r="G168" s="45"/>
      <c r="H168" s="52"/>
      <c r="I168" s="53" t="str">
        <f t="shared" si="1"/>
        <v/>
      </c>
      <c r="J168" s="45"/>
      <c r="K168" s="52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32.25" customHeight="1">
      <c r="A169" s="40"/>
      <c r="B169" s="44"/>
      <c r="C169" s="44"/>
      <c r="D169" s="44"/>
      <c r="E169" s="44"/>
      <c r="F169" s="44"/>
      <c r="G169" s="45"/>
      <c r="H169" s="52"/>
      <c r="I169" s="53" t="str">
        <f t="shared" si="1"/>
        <v/>
      </c>
      <c r="J169" s="45"/>
      <c r="K169" s="52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32.25" customHeight="1">
      <c r="A170" s="40"/>
      <c r="B170" s="44"/>
      <c r="C170" s="44"/>
      <c r="D170" s="44"/>
      <c r="E170" s="44"/>
      <c r="F170" s="44"/>
      <c r="G170" s="45"/>
      <c r="H170" s="52"/>
      <c r="I170" s="53" t="str">
        <f t="shared" si="1"/>
        <v/>
      </c>
      <c r="J170" s="45"/>
      <c r="K170" s="52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32.25" customHeight="1">
      <c r="A171" s="40"/>
      <c r="B171" s="44"/>
      <c r="C171" s="44"/>
      <c r="D171" s="44"/>
      <c r="E171" s="44"/>
      <c r="F171" s="44"/>
      <c r="G171" s="45"/>
      <c r="H171" s="52"/>
      <c r="I171" s="53" t="str">
        <f t="shared" si="1"/>
        <v/>
      </c>
      <c r="J171" s="45"/>
      <c r="K171" s="52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32.25" customHeight="1">
      <c r="A172" s="40"/>
      <c r="B172" s="44"/>
      <c r="C172" s="44"/>
      <c r="D172" s="44"/>
      <c r="E172" s="44"/>
      <c r="F172" s="44"/>
      <c r="G172" s="45"/>
      <c r="H172" s="52"/>
      <c r="I172" s="53" t="str">
        <f t="shared" si="1"/>
        <v/>
      </c>
      <c r="J172" s="45"/>
      <c r="K172" s="52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32.25" customHeight="1">
      <c r="A173" s="40"/>
      <c r="B173" s="44"/>
      <c r="C173" s="44"/>
      <c r="D173" s="44"/>
      <c r="E173" s="44"/>
      <c r="F173" s="44"/>
      <c r="G173" s="45"/>
      <c r="H173" s="52"/>
      <c r="I173" s="53" t="str">
        <f t="shared" si="1"/>
        <v/>
      </c>
      <c r="J173" s="45"/>
      <c r="K173" s="52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32.25" customHeight="1">
      <c r="A174" s="40"/>
      <c r="B174" s="44"/>
      <c r="C174" s="44"/>
      <c r="D174" s="44"/>
      <c r="E174" s="44"/>
      <c r="F174" s="44"/>
      <c r="G174" s="45"/>
      <c r="H174" s="52"/>
      <c r="I174" s="53" t="str">
        <f t="shared" si="1"/>
        <v/>
      </c>
      <c r="J174" s="45"/>
      <c r="K174" s="52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32.25" customHeight="1">
      <c r="A175" s="40"/>
      <c r="B175" s="44"/>
      <c r="C175" s="44"/>
      <c r="D175" s="44"/>
      <c r="E175" s="44"/>
      <c r="F175" s="44"/>
      <c r="G175" s="45"/>
      <c r="H175" s="52"/>
      <c r="I175" s="53" t="str">
        <f t="shared" si="1"/>
        <v/>
      </c>
      <c r="J175" s="45"/>
      <c r="K175" s="52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32.25" customHeight="1">
      <c r="A176" s="40"/>
      <c r="B176" s="44"/>
      <c r="C176" s="44"/>
      <c r="D176" s="44"/>
      <c r="E176" s="44"/>
      <c r="F176" s="44"/>
      <c r="G176" s="45"/>
      <c r="H176" s="52"/>
      <c r="I176" s="53" t="str">
        <f t="shared" si="1"/>
        <v/>
      </c>
      <c r="J176" s="45"/>
      <c r="K176" s="52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32.25" customHeight="1">
      <c r="A177" s="40"/>
      <c r="B177" s="44"/>
      <c r="C177" s="44"/>
      <c r="D177" s="44"/>
      <c r="E177" s="44"/>
      <c r="F177" s="44"/>
      <c r="G177" s="45"/>
      <c r="H177" s="52"/>
      <c r="I177" s="53" t="str">
        <f t="shared" si="1"/>
        <v/>
      </c>
      <c r="J177" s="45"/>
      <c r="K177" s="52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32.25" customHeight="1">
      <c r="A178" s="40"/>
      <c r="B178" s="44"/>
      <c r="C178" s="44"/>
      <c r="D178" s="44"/>
      <c r="E178" s="44"/>
      <c r="F178" s="44"/>
      <c r="G178" s="45"/>
      <c r="H178" s="52"/>
      <c r="I178" s="53" t="str">
        <f t="shared" si="1"/>
        <v/>
      </c>
      <c r="J178" s="45"/>
      <c r="K178" s="52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32.25" customHeight="1">
      <c r="A179" s="40"/>
      <c r="B179" s="44"/>
      <c r="C179" s="44"/>
      <c r="D179" s="44"/>
      <c r="E179" s="44"/>
      <c r="F179" s="44"/>
      <c r="G179" s="45"/>
      <c r="H179" s="52"/>
      <c r="I179" s="53" t="str">
        <f t="shared" si="1"/>
        <v/>
      </c>
      <c r="J179" s="45"/>
      <c r="K179" s="52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32.25" customHeight="1">
      <c r="A180" s="40"/>
      <c r="B180" s="44"/>
      <c r="C180" s="44"/>
      <c r="D180" s="44"/>
      <c r="E180" s="44"/>
      <c r="F180" s="44"/>
      <c r="G180" s="45"/>
      <c r="H180" s="52"/>
      <c r="I180" s="53" t="str">
        <f t="shared" si="1"/>
        <v/>
      </c>
      <c r="J180" s="45"/>
      <c r="K180" s="52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32.25" customHeight="1">
      <c r="A181" s="40"/>
      <c r="B181" s="44"/>
      <c r="C181" s="44"/>
      <c r="D181" s="44"/>
      <c r="E181" s="44"/>
      <c r="F181" s="44"/>
      <c r="G181" s="45"/>
      <c r="H181" s="52"/>
      <c r="I181" s="53" t="str">
        <f t="shared" si="1"/>
        <v/>
      </c>
      <c r="J181" s="45"/>
      <c r="K181" s="52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32.25" customHeight="1">
      <c r="A182" s="40"/>
      <c r="B182" s="44"/>
      <c r="C182" s="44"/>
      <c r="D182" s="44"/>
      <c r="E182" s="44"/>
      <c r="F182" s="44"/>
      <c r="G182" s="45"/>
      <c r="H182" s="52"/>
      <c r="I182" s="53" t="str">
        <f t="shared" si="1"/>
        <v/>
      </c>
      <c r="J182" s="45"/>
      <c r="K182" s="52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32.25" customHeight="1">
      <c r="A183" s="40"/>
      <c r="B183" s="44"/>
      <c r="C183" s="44"/>
      <c r="D183" s="44"/>
      <c r="E183" s="44"/>
      <c r="F183" s="44"/>
      <c r="G183" s="45"/>
      <c r="H183" s="52"/>
      <c r="I183" s="53" t="str">
        <f t="shared" si="1"/>
        <v/>
      </c>
      <c r="J183" s="45"/>
      <c r="K183" s="52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32.25" customHeight="1">
      <c r="A184" s="40"/>
      <c r="B184" s="44"/>
      <c r="C184" s="44"/>
      <c r="D184" s="44"/>
      <c r="E184" s="44"/>
      <c r="F184" s="44"/>
      <c r="G184" s="45"/>
      <c r="H184" s="52"/>
      <c r="I184" s="53" t="str">
        <f t="shared" si="1"/>
        <v/>
      </c>
      <c r="J184" s="45"/>
      <c r="K184" s="52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32.25" customHeight="1">
      <c r="A185" s="40"/>
      <c r="B185" s="44"/>
      <c r="C185" s="44"/>
      <c r="D185" s="44"/>
      <c r="E185" s="44"/>
      <c r="F185" s="44"/>
      <c r="G185" s="45"/>
      <c r="H185" s="52"/>
      <c r="I185" s="53" t="str">
        <f t="shared" si="1"/>
        <v/>
      </c>
      <c r="J185" s="45"/>
      <c r="K185" s="52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32.25" customHeight="1">
      <c r="A186" s="40"/>
      <c r="B186" s="44"/>
      <c r="C186" s="44"/>
      <c r="D186" s="44"/>
      <c r="E186" s="44"/>
      <c r="F186" s="44"/>
      <c r="G186" s="45"/>
      <c r="H186" s="52"/>
      <c r="I186" s="53" t="str">
        <f t="shared" si="1"/>
        <v/>
      </c>
      <c r="J186" s="45"/>
      <c r="K186" s="52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32.25" customHeight="1">
      <c r="A187" s="40"/>
      <c r="B187" s="44"/>
      <c r="C187" s="44"/>
      <c r="D187" s="44"/>
      <c r="E187" s="44"/>
      <c r="F187" s="44"/>
      <c r="G187" s="45"/>
      <c r="H187" s="52"/>
      <c r="I187" s="53" t="str">
        <f t="shared" si="1"/>
        <v/>
      </c>
      <c r="J187" s="45"/>
      <c r="K187" s="52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32.25" customHeight="1">
      <c r="A188" s="40"/>
      <c r="B188" s="44"/>
      <c r="C188" s="44"/>
      <c r="D188" s="44"/>
      <c r="E188" s="44"/>
      <c r="F188" s="44"/>
      <c r="G188" s="45"/>
      <c r="H188" s="52"/>
      <c r="I188" s="53" t="str">
        <f t="shared" si="1"/>
        <v/>
      </c>
      <c r="J188" s="45"/>
      <c r="K188" s="52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32.25" customHeight="1">
      <c r="A189" s="40"/>
      <c r="B189" s="44"/>
      <c r="C189" s="44"/>
      <c r="D189" s="44"/>
      <c r="E189" s="44"/>
      <c r="F189" s="44"/>
      <c r="G189" s="45"/>
      <c r="H189" s="52"/>
      <c r="I189" s="53" t="str">
        <f t="shared" si="1"/>
        <v/>
      </c>
      <c r="J189" s="45"/>
      <c r="K189" s="52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32.25" customHeight="1">
      <c r="A190" s="40"/>
      <c r="B190" s="44"/>
      <c r="C190" s="44"/>
      <c r="D190" s="44"/>
      <c r="E190" s="44"/>
      <c r="F190" s="44"/>
      <c r="G190" s="45"/>
      <c r="H190" s="52"/>
      <c r="I190" s="53" t="str">
        <f t="shared" si="1"/>
        <v/>
      </c>
      <c r="J190" s="45"/>
      <c r="K190" s="52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32.25" customHeight="1">
      <c r="A191" s="40"/>
      <c r="B191" s="44"/>
      <c r="C191" s="44"/>
      <c r="D191" s="44"/>
      <c r="E191" s="44"/>
      <c r="F191" s="44"/>
      <c r="G191" s="45"/>
      <c r="H191" s="52"/>
      <c r="I191" s="53" t="str">
        <f t="shared" si="1"/>
        <v/>
      </c>
      <c r="J191" s="45"/>
      <c r="K191" s="52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32.25" customHeight="1">
      <c r="A192" s="40"/>
      <c r="B192" s="44"/>
      <c r="C192" s="44"/>
      <c r="D192" s="44"/>
      <c r="E192" s="44"/>
      <c r="F192" s="44"/>
      <c r="G192" s="45"/>
      <c r="H192" s="52"/>
      <c r="I192" s="53" t="str">
        <f t="shared" si="1"/>
        <v/>
      </c>
      <c r="J192" s="45"/>
      <c r="K192" s="52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32.25" customHeight="1">
      <c r="A193" s="40"/>
      <c r="B193" s="44"/>
      <c r="C193" s="44"/>
      <c r="D193" s="44"/>
      <c r="E193" s="44"/>
      <c r="F193" s="44"/>
      <c r="G193" s="45"/>
      <c r="H193" s="52"/>
      <c r="I193" s="53" t="str">
        <f t="shared" si="1"/>
        <v/>
      </c>
      <c r="J193" s="45"/>
      <c r="K193" s="52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32.25" customHeight="1">
      <c r="A194" s="40"/>
      <c r="B194" s="44"/>
      <c r="C194" s="44"/>
      <c r="D194" s="44"/>
      <c r="E194" s="44"/>
      <c r="F194" s="44"/>
      <c r="G194" s="45"/>
      <c r="H194" s="52"/>
      <c r="I194" s="53" t="str">
        <f t="shared" si="1"/>
        <v/>
      </c>
      <c r="J194" s="45"/>
      <c r="K194" s="52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32.25" customHeight="1">
      <c r="A195" s="40"/>
      <c r="B195" s="44"/>
      <c r="C195" s="44"/>
      <c r="D195" s="44"/>
      <c r="E195" s="44"/>
      <c r="F195" s="44"/>
      <c r="G195" s="45"/>
      <c r="H195" s="52"/>
      <c r="I195" s="53" t="str">
        <f t="shared" si="1"/>
        <v/>
      </c>
      <c r="J195" s="45"/>
      <c r="K195" s="52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32.25" customHeight="1">
      <c r="A196" s="40"/>
      <c r="B196" s="44"/>
      <c r="C196" s="44"/>
      <c r="D196" s="44"/>
      <c r="E196" s="44"/>
      <c r="F196" s="44"/>
      <c r="G196" s="45"/>
      <c r="H196" s="52"/>
      <c r="I196" s="53" t="str">
        <f t="shared" si="1"/>
        <v/>
      </c>
      <c r="J196" s="45"/>
      <c r="K196" s="52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32.25" customHeight="1">
      <c r="A197" s="40"/>
      <c r="B197" s="44"/>
      <c r="C197" s="44"/>
      <c r="D197" s="44"/>
      <c r="E197" s="44"/>
      <c r="F197" s="44"/>
      <c r="G197" s="45"/>
      <c r="H197" s="52"/>
      <c r="I197" s="53" t="str">
        <f t="shared" si="1"/>
        <v/>
      </c>
      <c r="J197" s="45"/>
      <c r="K197" s="52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32.25" customHeight="1">
      <c r="A198" s="40"/>
      <c r="B198" s="44"/>
      <c r="C198" s="44"/>
      <c r="D198" s="44"/>
      <c r="E198" s="44"/>
      <c r="F198" s="44"/>
      <c r="G198" s="45"/>
      <c r="H198" s="52"/>
      <c r="I198" s="53" t="str">
        <f t="shared" si="1"/>
        <v/>
      </c>
      <c r="J198" s="45"/>
      <c r="K198" s="52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32.25" customHeight="1">
      <c r="A199" s="40"/>
      <c r="B199" s="44"/>
      <c r="C199" s="44"/>
      <c r="D199" s="44"/>
      <c r="E199" s="44"/>
      <c r="F199" s="44"/>
      <c r="G199" s="45"/>
      <c r="H199" s="52"/>
      <c r="I199" s="53" t="str">
        <f t="shared" si="1"/>
        <v/>
      </c>
      <c r="J199" s="45"/>
      <c r="K199" s="52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32.25" customHeight="1">
      <c r="A200" s="40"/>
      <c r="B200" s="44"/>
      <c r="C200" s="44"/>
      <c r="D200" s="44"/>
      <c r="E200" s="44"/>
      <c r="F200" s="44"/>
      <c r="G200" s="45"/>
      <c r="H200" s="52"/>
      <c r="I200" s="53" t="str">
        <f t="shared" si="1"/>
        <v/>
      </c>
      <c r="J200" s="45"/>
      <c r="K200" s="52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32.25" customHeight="1">
      <c r="A201" s="40"/>
      <c r="B201" s="44"/>
      <c r="C201" s="44"/>
      <c r="D201" s="44"/>
      <c r="E201" s="44"/>
      <c r="F201" s="44"/>
      <c r="G201" s="45"/>
      <c r="H201" s="52"/>
      <c r="I201" s="53" t="str">
        <f t="shared" si="1"/>
        <v/>
      </c>
      <c r="J201" s="45"/>
      <c r="K201" s="52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32.25" customHeight="1">
      <c r="A202" s="40"/>
      <c r="B202" s="44"/>
      <c r="C202" s="44"/>
      <c r="D202" s="44"/>
      <c r="E202" s="44"/>
      <c r="F202" s="44"/>
      <c r="G202" s="45"/>
      <c r="H202" s="52"/>
      <c r="I202" s="53" t="str">
        <f t="shared" si="1"/>
        <v/>
      </c>
      <c r="J202" s="45"/>
      <c r="K202" s="52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32.25" customHeight="1">
      <c r="A203" s="40"/>
      <c r="B203" s="44"/>
      <c r="C203" s="44"/>
      <c r="D203" s="44"/>
      <c r="E203" s="44"/>
      <c r="F203" s="44"/>
      <c r="G203" s="45"/>
      <c r="H203" s="52"/>
      <c r="I203" s="53" t="str">
        <f t="shared" si="1"/>
        <v/>
      </c>
      <c r="J203" s="45"/>
      <c r="K203" s="52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32.25" customHeight="1">
      <c r="A204" s="40"/>
      <c r="B204" s="44"/>
      <c r="C204" s="44"/>
      <c r="D204" s="44"/>
      <c r="E204" s="44"/>
      <c r="F204" s="44"/>
      <c r="G204" s="45"/>
      <c r="H204" s="52"/>
      <c r="I204" s="53" t="str">
        <f t="shared" si="1"/>
        <v/>
      </c>
      <c r="J204" s="45"/>
      <c r="K204" s="52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32.25" customHeight="1">
      <c r="A205" s="40"/>
      <c r="B205" s="44"/>
      <c r="C205" s="44"/>
      <c r="D205" s="44"/>
      <c r="E205" s="44"/>
      <c r="F205" s="44"/>
      <c r="G205" s="45"/>
      <c r="H205" s="52"/>
      <c r="I205" s="53" t="str">
        <f t="shared" si="1"/>
        <v/>
      </c>
      <c r="J205" s="45"/>
      <c r="K205" s="52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32.25" customHeight="1">
      <c r="A206" s="40"/>
      <c r="B206" s="44"/>
      <c r="C206" s="44"/>
      <c r="D206" s="44"/>
      <c r="E206" s="44"/>
      <c r="F206" s="44"/>
      <c r="G206" s="45"/>
      <c r="H206" s="52"/>
      <c r="I206" s="53" t="str">
        <f t="shared" si="1"/>
        <v/>
      </c>
      <c r="J206" s="45"/>
      <c r="K206" s="52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32.25" customHeight="1">
      <c r="A207" s="40"/>
      <c r="B207" s="44"/>
      <c r="C207" s="44"/>
      <c r="D207" s="44"/>
      <c r="E207" s="44"/>
      <c r="F207" s="44"/>
      <c r="G207" s="45"/>
      <c r="H207" s="52"/>
      <c r="I207" s="53" t="str">
        <f t="shared" si="1"/>
        <v/>
      </c>
      <c r="J207" s="45"/>
      <c r="K207" s="52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32.25" customHeight="1">
      <c r="A208" s="40"/>
      <c r="B208" s="44"/>
      <c r="C208" s="44"/>
      <c r="D208" s="44"/>
      <c r="E208" s="44"/>
      <c r="F208" s="44"/>
      <c r="G208" s="45"/>
      <c r="H208" s="52"/>
      <c r="I208" s="53" t="str">
        <f t="shared" si="1"/>
        <v/>
      </c>
      <c r="J208" s="45"/>
      <c r="K208" s="52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32.25" customHeight="1">
      <c r="A209" s="40"/>
      <c r="B209" s="44"/>
      <c r="C209" s="44"/>
      <c r="D209" s="44"/>
      <c r="E209" s="44"/>
      <c r="F209" s="44"/>
      <c r="G209" s="45"/>
      <c r="H209" s="52"/>
      <c r="I209" s="53" t="str">
        <f t="shared" si="1"/>
        <v/>
      </c>
      <c r="J209" s="45"/>
      <c r="K209" s="52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32.25" customHeight="1">
      <c r="A210" s="40"/>
      <c r="B210" s="44"/>
      <c r="C210" s="44"/>
      <c r="D210" s="44"/>
      <c r="E210" s="44"/>
      <c r="F210" s="44"/>
      <c r="G210" s="45"/>
      <c r="H210" s="52"/>
      <c r="I210" s="53" t="str">
        <f t="shared" si="1"/>
        <v/>
      </c>
      <c r="J210" s="45"/>
      <c r="K210" s="52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32.25" customHeight="1">
      <c r="A211" s="40"/>
      <c r="B211" s="44"/>
      <c r="C211" s="44"/>
      <c r="D211" s="44"/>
      <c r="E211" s="44"/>
      <c r="F211" s="44"/>
      <c r="G211" s="45"/>
      <c r="H211" s="52"/>
      <c r="I211" s="53" t="str">
        <f t="shared" si="1"/>
        <v/>
      </c>
      <c r="J211" s="45"/>
      <c r="K211" s="52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32.25" customHeight="1">
      <c r="A212" s="40"/>
      <c r="B212" s="44"/>
      <c r="C212" s="44"/>
      <c r="D212" s="44"/>
      <c r="E212" s="44"/>
      <c r="F212" s="44"/>
      <c r="G212" s="45"/>
      <c r="H212" s="52"/>
      <c r="I212" s="53" t="str">
        <f t="shared" si="1"/>
        <v/>
      </c>
      <c r="J212" s="45"/>
      <c r="K212" s="52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32.25" customHeight="1">
      <c r="A213" s="40"/>
      <c r="B213" s="44"/>
      <c r="C213" s="44"/>
      <c r="D213" s="44"/>
      <c r="E213" s="44"/>
      <c r="F213" s="44"/>
      <c r="G213" s="45"/>
      <c r="H213" s="52"/>
      <c r="I213" s="53" t="str">
        <f t="shared" si="1"/>
        <v/>
      </c>
      <c r="J213" s="45"/>
      <c r="K213" s="52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32.25" customHeight="1">
      <c r="A214" s="40"/>
      <c r="B214" s="44"/>
      <c r="C214" s="44"/>
      <c r="D214" s="44"/>
      <c r="E214" s="44"/>
      <c r="F214" s="44"/>
      <c r="G214" s="45"/>
      <c r="H214" s="52"/>
      <c r="I214" s="53" t="str">
        <f t="shared" si="1"/>
        <v/>
      </c>
      <c r="J214" s="45"/>
      <c r="K214" s="52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32.25" customHeight="1">
      <c r="A215" s="40"/>
      <c r="B215" s="44"/>
      <c r="C215" s="44"/>
      <c r="D215" s="44"/>
      <c r="E215" s="44"/>
      <c r="F215" s="44"/>
      <c r="G215" s="45"/>
      <c r="H215" s="52"/>
      <c r="I215" s="53" t="str">
        <f t="shared" si="1"/>
        <v/>
      </c>
      <c r="J215" s="45"/>
      <c r="K215" s="52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32.25" customHeight="1">
      <c r="A216" s="40"/>
      <c r="B216" s="44"/>
      <c r="C216" s="44"/>
      <c r="D216" s="44"/>
      <c r="E216" s="44"/>
      <c r="F216" s="44"/>
      <c r="G216" s="45"/>
      <c r="H216" s="52"/>
      <c r="I216" s="53" t="str">
        <f t="shared" si="1"/>
        <v/>
      </c>
      <c r="J216" s="45"/>
      <c r="K216" s="52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32.25" customHeight="1">
      <c r="A217" s="40"/>
      <c r="B217" s="44"/>
      <c r="C217" s="44"/>
      <c r="D217" s="44"/>
      <c r="E217" s="44"/>
      <c r="F217" s="44"/>
      <c r="G217" s="45"/>
      <c r="H217" s="52"/>
      <c r="I217" s="53" t="str">
        <f t="shared" si="1"/>
        <v/>
      </c>
      <c r="J217" s="45"/>
      <c r="K217" s="52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32.25" customHeight="1">
      <c r="A218" s="40"/>
      <c r="B218" s="44"/>
      <c r="C218" s="44"/>
      <c r="D218" s="44"/>
      <c r="E218" s="44"/>
      <c r="F218" s="44"/>
      <c r="G218" s="45"/>
      <c r="H218" s="52"/>
      <c r="I218" s="53" t="str">
        <f t="shared" si="1"/>
        <v/>
      </c>
      <c r="J218" s="45"/>
      <c r="K218" s="52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32.25" customHeight="1">
      <c r="A219" s="40"/>
      <c r="B219" s="44"/>
      <c r="C219" s="44"/>
      <c r="D219" s="44"/>
      <c r="E219" s="44"/>
      <c r="F219" s="44"/>
      <c r="G219" s="45"/>
      <c r="H219" s="52"/>
      <c r="I219" s="53" t="str">
        <f t="shared" si="1"/>
        <v/>
      </c>
      <c r="J219" s="45"/>
      <c r="K219" s="52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32.25" customHeight="1">
      <c r="A220" s="40"/>
      <c r="B220" s="44"/>
      <c r="C220" s="44"/>
      <c r="D220" s="44"/>
      <c r="E220" s="44"/>
      <c r="F220" s="44"/>
      <c r="G220" s="45"/>
      <c r="H220" s="52"/>
      <c r="I220" s="53" t="str">
        <f t="shared" si="1"/>
        <v/>
      </c>
      <c r="J220" s="45"/>
      <c r="K220" s="52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32.25" customHeight="1">
      <c r="A221" s="40"/>
      <c r="B221" s="44"/>
      <c r="C221" s="44"/>
      <c r="D221" s="44"/>
      <c r="E221" s="44"/>
      <c r="F221" s="44"/>
      <c r="G221" s="45"/>
      <c r="H221" s="52"/>
      <c r="I221" s="53" t="str">
        <f t="shared" si="1"/>
        <v/>
      </c>
      <c r="J221" s="45"/>
      <c r="K221" s="52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32.25" customHeight="1">
      <c r="A222" s="40"/>
      <c r="B222" s="44"/>
      <c r="C222" s="44"/>
      <c r="D222" s="44"/>
      <c r="E222" s="44"/>
      <c r="F222" s="44"/>
      <c r="G222" s="45"/>
      <c r="H222" s="52"/>
      <c r="I222" s="53" t="str">
        <f t="shared" si="1"/>
        <v/>
      </c>
      <c r="J222" s="45"/>
      <c r="K222" s="52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32.25" customHeight="1">
      <c r="A223" s="40"/>
      <c r="B223" s="44"/>
      <c r="C223" s="44"/>
      <c r="D223" s="44"/>
      <c r="E223" s="44"/>
      <c r="F223" s="44"/>
      <c r="G223" s="45"/>
      <c r="H223" s="52"/>
      <c r="I223" s="53" t="str">
        <f t="shared" si="1"/>
        <v/>
      </c>
      <c r="J223" s="45"/>
      <c r="K223" s="52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32.25" customHeight="1">
      <c r="A224" s="40"/>
      <c r="B224" s="44"/>
      <c r="C224" s="44"/>
      <c r="D224" s="44"/>
      <c r="E224" s="44"/>
      <c r="F224" s="44"/>
      <c r="G224" s="45"/>
      <c r="H224" s="52"/>
      <c r="I224" s="53" t="str">
        <f t="shared" si="1"/>
        <v/>
      </c>
      <c r="J224" s="45"/>
      <c r="K224" s="52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32.25" customHeight="1">
      <c r="A225" s="40"/>
      <c r="B225" s="44"/>
      <c r="C225" s="44"/>
      <c r="D225" s="44"/>
      <c r="E225" s="44"/>
      <c r="F225" s="44"/>
      <c r="G225" s="45"/>
      <c r="H225" s="52"/>
      <c r="I225" s="53" t="str">
        <f t="shared" si="1"/>
        <v/>
      </c>
      <c r="J225" s="45"/>
      <c r="K225" s="52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32.25" customHeight="1">
      <c r="A226" s="40"/>
      <c r="B226" s="44"/>
      <c r="C226" s="44"/>
      <c r="D226" s="44"/>
      <c r="E226" s="44"/>
      <c r="F226" s="44"/>
      <c r="G226" s="45"/>
      <c r="H226" s="52"/>
      <c r="I226" s="53" t="str">
        <f t="shared" si="1"/>
        <v/>
      </c>
      <c r="J226" s="45"/>
      <c r="K226" s="52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32.25" customHeight="1">
      <c r="A227" s="40"/>
      <c r="B227" s="44"/>
      <c r="C227" s="44"/>
      <c r="D227" s="44"/>
      <c r="E227" s="44"/>
      <c r="F227" s="44"/>
      <c r="G227" s="45"/>
      <c r="H227" s="52"/>
      <c r="I227" s="53" t="str">
        <f t="shared" si="1"/>
        <v/>
      </c>
      <c r="J227" s="45"/>
      <c r="K227" s="52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32.25" customHeight="1">
      <c r="A228" s="40"/>
      <c r="B228" s="44"/>
      <c r="C228" s="44"/>
      <c r="D228" s="44"/>
      <c r="E228" s="44"/>
      <c r="F228" s="44"/>
      <c r="G228" s="45"/>
      <c r="H228" s="52"/>
      <c r="I228" s="53" t="str">
        <f t="shared" si="1"/>
        <v/>
      </c>
      <c r="J228" s="45"/>
      <c r="K228" s="52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32.25" customHeight="1">
      <c r="A229" s="40"/>
      <c r="B229" s="44"/>
      <c r="C229" s="44"/>
      <c r="D229" s="44"/>
      <c r="E229" s="44"/>
      <c r="F229" s="44"/>
      <c r="G229" s="45"/>
      <c r="H229" s="52"/>
      <c r="I229" s="53" t="str">
        <f t="shared" si="1"/>
        <v/>
      </c>
      <c r="J229" s="45"/>
      <c r="K229" s="52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32.25" customHeight="1">
      <c r="A230" s="40"/>
      <c r="B230" s="44"/>
      <c r="C230" s="44"/>
      <c r="D230" s="44"/>
      <c r="E230" s="44"/>
      <c r="F230" s="44"/>
      <c r="G230" s="45"/>
      <c r="H230" s="52"/>
      <c r="I230" s="53" t="str">
        <f t="shared" si="1"/>
        <v/>
      </c>
      <c r="J230" s="45"/>
      <c r="K230" s="52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32.25" customHeight="1">
      <c r="A231" s="40"/>
      <c r="B231" s="44"/>
      <c r="C231" s="44"/>
      <c r="D231" s="44"/>
      <c r="E231" s="44"/>
      <c r="F231" s="44"/>
      <c r="G231" s="45"/>
      <c r="H231" s="52"/>
      <c r="I231" s="53" t="str">
        <f t="shared" si="1"/>
        <v/>
      </c>
      <c r="J231" s="45"/>
      <c r="K231" s="52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32.25" customHeight="1">
      <c r="A232" s="40"/>
      <c r="B232" s="44"/>
      <c r="C232" s="44"/>
      <c r="D232" s="44"/>
      <c r="E232" s="44"/>
      <c r="F232" s="44"/>
      <c r="G232" s="45"/>
      <c r="H232" s="52"/>
      <c r="I232" s="53" t="str">
        <f t="shared" si="1"/>
        <v/>
      </c>
      <c r="J232" s="45"/>
      <c r="K232" s="52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32.25" customHeight="1">
      <c r="A233" s="40"/>
      <c r="B233" s="44"/>
      <c r="C233" s="44"/>
      <c r="D233" s="44"/>
      <c r="E233" s="44"/>
      <c r="F233" s="44"/>
      <c r="G233" s="45"/>
      <c r="H233" s="52"/>
      <c r="I233" s="53" t="str">
        <f t="shared" si="1"/>
        <v/>
      </c>
      <c r="J233" s="45"/>
      <c r="K233" s="52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32.25" customHeight="1">
      <c r="A234" s="40"/>
      <c r="B234" s="44"/>
      <c r="C234" s="44"/>
      <c r="D234" s="44"/>
      <c r="E234" s="44"/>
      <c r="F234" s="44"/>
      <c r="G234" s="45"/>
      <c r="H234" s="52"/>
      <c r="I234" s="53" t="str">
        <f t="shared" si="1"/>
        <v/>
      </c>
      <c r="J234" s="45"/>
      <c r="K234" s="52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32.25" customHeight="1">
      <c r="A235" s="40"/>
      <c r="B235" s="44"/>
      <c r="C235" s="44"/>
      <c r="D235" s="44"/>
      <c r="E235" s="44"/>
      <c r="F235" s="44"/>
      <c r="G235" s="45"/>
      <c r="H235" s="52"/>
      <c r="I235" s="53" t="str">
        <f t="shared" si="1"/>
        <v/>
      </c>
      <c r="J235" s="45"/>
      <c r="K235" s="52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32.25" customHeight="1">
      <c r="A236" s="40"/>
      <c r="B236" s="44"/>
      <c r="C236" s="44"/>
      <c r="D236" s="44"/>
      <c r="E236" s="44"/>
      <c r="F236" s="44"/>
      <c r="G236" s="45"/>
      <c r="H236" s="52"/>
      <c r="I236" s="53" t="str">
        <f t="shared" si="1"/>
        <v/>
      </c>
      <c r="J236" s="45"/>
      <c r="K236" s="52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32.25" customHeight="1">
      <c r="A237" s="40"/>
      <c r="B237" s="44"/>
      <c r="C237" s="44"/>
      <c r="D237" s="44"/>
      <c r="E237" s="44"/>
      <c r="F237" s="44"/>
      <c r="G237" s="45"/>
      <c r="H237" s="52"/>
      <c r="I237" s="53" t="str">
        <f t="shared" si="1"/>
        <v/>
      </c>
      <c r="J237" s="45"/>
      <c r="K237" s="52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32.25" customHeight="1">
      <c r="A238" s="40"/>
      <c r="B238" s="44"/>
      <c r="C238" s="44"/>
      <c r="D238" s="44"/>
      <c r="E238" s="44"/>
      <c r="F238" s="44"/>
      <c r="G238" s="45"/>
      <c r="H238" s="52"/>
      <c r="I238" s="53" t="str">
        <f t="shared" si="1"/>
        <v/>
      </c>
      <c r="J238" s="45"/>
      <c r="K238" s="52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32.25" customHeight="1">
      <c r="A239" s="40"/>
      <c r="B239" s="44"/>
      <c r="C239" s="44"/>
      <c r="D239" s="44"/>
      <c r="E239" s="44"/>
      <c r="F239" s="44"/>
      <c r="G239" s="45"/>
      <c r="H239" s="52"/>
      <c r="I239" s="53" t="str">
        <f t="shared" si="1"/>
        <v/>
      </c>
      <c r="J239" s="45"/>
      <c r="K239" s="52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32.25" customHeight="1">
      <c r="A240" s="40"/>
      <c r="B240" s="44"/>
      <c r="C240" s="44"/>
      <c r="D240" s="44"/>
      <c r="E240" s="44"/>
      <c r="F240" s="44"/>
      <c r="G240" s="45"/>
      <c r="H240" s="52"/>
      <c r="I240" s="53" t="str">
        <f t="shared" si="1"/>
        <v/>
      </c>
      <c r="J240" s="45"/>
      <c r="K240" s="52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32.25" customHeight="1">
      <c r="A241" s="40"/>
      <c r="B241" s="44"/>
      <c r="C241" s="44"/>
      <c r="D241" s="44"/>
      <c r="E241" s="44"/>
      <c r="F241" s="44"/>
      <c r="G241" s="45"/>
      <c r="H241" s="52"/>
      <c r="I241" s="53" t="str">
        <f t="shared" si="1"/>
        <v/>
      </c>
      <c r="J241" s="45"/>
      <c r="K241" s="52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32.25" customHeight="1">
      <c r="A242" s="40"/>
      <c r="B242" s="44"/>
      <c r="C242" s="44"/>
      <c r="D242" s="44"/>
      <c r="E242" s="44"/>
      <c r="F242" s="44"/>
      <c r="G242" s="45"/>
      <c r="H242" s="52"/>
      <c r="I242" s="53" t="str">
        <f t="shared" si="1"/>
        <v/>
      </c>
      <c r="J242" s="45"/>
      <c r="K242" s="52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32.25" customHeight="1">
      <c r="A243" s="40"/>
      <c r="B243" s="44"/>
      <c r="C243" s="44"/>
      <c r="D243" s="44"/>
      <c r="E243" s="44"/>
      <c r="F243" s="44"/>
      <c r="G243" s="45"/>
      <c r="H243" s="52"/>
      <c r="I243" s="53" t="str">
        <f t="shared" si="1"/>
        <v/>
      </c>
      <c r="J243" s="45"/>
      <c r="K243" s="52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32.25" customHeight="1">
      <c r="A244" s="40"/>
      <c r="B244" s="44"/>
      <c r="C244" s="44"/>
      <c r="D244" s="44"/>
      <c r="E244" s="44"/>
      <c r="F244" s="44"/>
      <c r="G244" s="45"/>
      <c r="H244" s="52"/>
      <c r="I244" s="53" t="str">
        <f t="shared" si="1"/>
        <v/>
      </c>
      <c r="J244" s="45"/>
      <c r="K244" s="52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32.25" customHeight="1">
      <c r="A245" s="40"/>
      <c r="B245" s="44"/>
      <c r="C245" s="44"/>
      <c r="D245" s="44"/>
      <c r="E245" s="44"/>
      <c r="F245" s="44"/>
      <c r="G245" s="45"/>
      <c r="H245" s="52"/>
      <c r="I245" s="53" t="str">
        <f t="shared" si="1"/>
        <v/>
      </c>
      <c r="J245" s="45"/>
      <c r="K245" s="52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32.25" customHeight="1">
      <c r="A246" s="40"/>
      <c r="B246" s="44"/>
      <c r="C246" s="44"/>
      <c r="D246" s="44"/>
      <c r="E246" s="44"/>
      <c r="F246" s="44"/>
      <c r="G246" s="45"/>
      <c r="H246" s="52"/>
      <c r="I246" s="53" t="str">
        <f t="shared" si="1"/>
        <v/>
      </c>
      <c r="J246" s="45"/>
      <c r="K246" s="52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32.25" customHeight="1">
      <c r="A247" s="40"/>
      <c r="B247" s="44"/>
      <c r="C247" s="44"/>
      <c r="D247" s="44"/>
      <c r="E247" s="44"/>
      <c r="F247" s="44"/>
      <c r="G247" s="45"/>
      <c r="H247" s="52"/>
      <c r="I247" s="53" t="str">
        <f t="shared" si="1"/>
        <v/>
      </c>
      <c r="J247" s="45"/>
      <c r="K247" s="52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32.25" customHeight="1">
      <c r="A248" s="40"/>
      <c r="B248" s="44"/>
      <c r="C248" s="44"/>
      <c r="D248" s="44"/>
      <c r="E248" s="44"/>
      <c r="F248" s="44"/>
      <c r="G248" s="45"/>
      <c r="H248" s="52"/>
      <c r="I248" s="53" t="str">
        <f t="shared" si="1"/>
        <v/>
      </c>
      <c r="J248" s="45"/>
      <c r="K248" s="52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32.25" customHeight="1">
      <c r="A249" s="40"/>
      <c r="B249" s="44"/>
      <c r="C249" s="44"/>
      <c r="D249" s="44"/>
      <c r="E249" s="44"/>
      <c r="F249" s="44"/>
      <c r="G249" s="45"/>
      <c r="H249" s="52"/>
      <c r="I249" s="53" t="str">
        <f t="shared" si="1"/>
        <v/>
      </c>
      <c r="J249" s="45"/>
      <c r="K249" s="52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32.25" customHeight="1">
      <c r="A250" s="40"/>
      <c r="B250" s="44"/>
      <c r="C250" s="44"/>
      <c r="D250" s="44"/>
      <c r="E250" s="44"/>
      <c r="F250" s="44"/>
      <c r="G250" s="45"/>
      <c r="H250" s="52"/>
      <c r="I250" s="53" t="str">
        <f t="shared" si="1"/>
        <v/>
      </c>
      <c r="J250" s="45"/>
      <c r="K250" s="52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32.25" customHeight="1">
      <c r="A251" s="40"/>
      <c r="B251" s="44"/>
      <c r="C251" s="44"/>
      <c r="D251" s="44"/>
      <c r="E251" s="44"/>
      <c r="F251" s="44"/>
      <c r="G251" s="45"/>
      <c r="H251" s="52"/>
      <c r="I251" s="53" t="str">
        <f t="shared" si="1"/>
        <v/>
      </c>
      <c r="J251" s="45"/>
      <c r="K251" s="52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32.25" customHeight="1">
      <c r="A252" s="40"/>
      <c r="B252" s="44"/>
      <c r="C252" s="44"/>
      <c r="D252" s="44"/>
      <c r="E252" s="44"/>
      <c r="F252" s="44"/>
      <c r="G252" s="45"/>
      <c r="H252" s="52"/>
      <c r="I252" s="53" t="str">
        <f t="shared" si="1"/>
        <v/>
      </c>
      <c r="J252" s="45"/>
      <c r="K252" s="52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32.25" customHeight="1">
      <c r="A253" s="40"/>
      <c r="B253" s="44"/>
      <c r="C253" s="44"/>
      <c r="D253" s="44"/>
      <c r="E253" s="44"/>
      <c r="F253" s="44"/>
      <c r="G253" s="45"/>
      <c r="H253" s="52"/>
      <c r="I253" s="53" t="str">
        <f t="shared" si="1"/>
        <v/>
      </c>
      <c r="J253" s="45"/>
      <c r="K253" s="52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32.25" customHeight="1">
      <c r="A254" s="40"/>
      <c r="B254" s="44"/>
      <c r="C254" s="44"/>
      <c r="D254" s="44"/>
      <c r="E254" s="44"/>
      <c r="F254" s="44"/>
      <c r="G254" s="45"/>
      <c r="H254" s="52"/>
      <c r="I254" s="53" t="str">
        <f t="shared" si="1"/>
        <v/>
      </c>
      <c r="J254" s="45"/>
      <c r="K254" s="52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32.25" customHeight="1">
      <c r="A255" s="40"/>
      <c r="B255" s="44"/>
      <c r="C255" s="44"/>
      <c r="D255" s="44"/>
      <c r="E255" s="44"/>
      <c r="F255" s="44"/>
      <c r="G255" s="45"/>
      <c r="H255" s="52"/>
      <c r="I255" s="53" t="str">
        <f t="shared" si="1"/>
        <v/>
      </c>
      <c r="J255" s="45"/>
      <c r="K255" s="52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32.25" customHeight="1">
      <c r="A256" s="40"/>
      <c r="B256" s="44"/>
      <c r="C256" s="44"/>
      <c r="D256" s="44"/>
      <c r="E256" s="44"/>
      <c r="F256" s="44"/>
      <c r="G256" s="45"/>
      <c r="H256" s="52"/>
      <c r="I256" s="53" t="str">
        <f t="shared" si="1"/>
        <v/>
      </c>
      <c r="J256" s="45"/>
      <c r="K256" s="52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32.25" customHeight="1">
      <c r="A257" s="40"/>
      <c r="B257" s="44"/>
      <c r="C257" s="44"/>
      <c r="D257" s="44"/>
      <c r="E257" s="44"/>
      <c r="F257" s="44"/>
      <c r="G257" s="45"/>
      <c r="H257" s="52"/>
      <c r="I257" s="53" t="str">
        <f t="shared" si="1"/>
        <v/>
      </c>
      <c r="J257" s="45"/>
      <c r="K257" s="52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32.25" customHeight="1">
      <c r="A258" s="40"/>
      <c r="B258" s="44"/>
      <c r="C258" s="44"/>
      <c r="D258" s="44"/>
      <c r="E258" s="44"/>
      <c r="F258" s="44"/>
      <c r="G258" s="45"/>
      <c r="H258" s="52"/>
      <c r="I258" s="53" t="str">
        <f t="shared" si="1"/>
        <v/>
      </c>
      <c r="J258" s="45"/>
      <c r="K258" s="52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32.25" customHeight="1">
      <c r="A259" s="40"/>
      <c r="B259" s="44"/>
      <c r="C259" s="44"/>
      <c r="D259" s="44"/>
      <c r="E259" s="44"/>
      <c r="F259" s="44"/>
      <c r="G259" s="45"/>
      <c r="H259" s="52"/>
      <c r="I259" s="53" t="str">
        <f t="shared" si="1"/>
        <v/>
      </c>
      <c r="J259" s="45"/>
      <c r="K259" s="52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32.25" customHeight="1">
      <c r="A260" s="40"/>
      <c r="B260" s="44"/>
      <c r="C260" s="44"/>
      <c r="D260" s="44"/>
      <c r="E260" s="44"/>
      <c r="F260" s="44"/>
      <c r="G260" s="45"/>
      <c r="H260" s="52"/>
      <c r="I260" s="53" t="str">
        <f t="shared" si="1"/>
        <v/>
      </c>
      <c r="J260" s="45"/>
      <c r="K260" s="52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32.25" customHeight="1">
      <c r="A261" s="40"/>
      <c r="B261" s="44"/>
      <c r="C261" s="44"/>
      <c r="D261" s="44"/>
      <c r="E261" s="44"/>
      <c r="F261" s="44"/>
      <c r="G261" s="45"/>
      <c r="H261" s="52"/>
      <c r="I261" s="53" t="str">
        <f t="shared" si="1"/>
        <v/>
      </c>
      <c r="J261" s="45"/>
      <c r="K261" s="52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32.25" customHeight="1">
      <c r="A262" s="40"/>
      <c r="B262" s="44"/>
      <c r="C262" s="44"/>
      <c r="D262" s="44"/>
      <c r="E262" s="44"/>
      <c r="F262" s="44"/>
      <c r="G262" s="45"/>
      <c r="H262" s="52"/>
      <c r="I262" s="53" t="str">
        <f t="shared" si="1"/>
        <v/>
      </c>
      <c r="J262" s="45"/>
      <c r="K262" s="52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32.25" customHeight="1">
      <c r="A263" s="40"/>
      <c r="B263" s="44"/>
      <c r="C263" s="44"/>
      <c r="D263" s="44"/>
      <c r="E263" s="44"/>
      <c r="F263" s="44"/>
      <c r="G263" s="45"/>
      <c r="H263" s="52"/>
      <c r="I263" s="53" t="str">
        <f t="shared" si="1"/>
        <v/>
      </c>
      <c r="J263" s="45"/>
      <c r="K263" s="52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32.25" customHeight="1">
      <c r="A264" s="40"/>
      <c r="B264" s="44"/>
      <c r="C264" s="44"/>
      <c r="D264" s="44"/>
      <c r="E264" s="44"/>
      <c r="F264" s="44"/>
      <c r="G264" s="45"/>
      <c r="H264" s="52"/>
      <c r="I264" s="53" t="str">
        <f t="shared" si="1"/>
        <v/>
      </c>
      <c r="J264" s="45"/>
      <c r="K264" s="52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32.25" customHeight="1">
      <c r="A265" s="40"/>
      <c r="B265" s="44"/>
      <c r="C265" s="44"/>
      <c r="D265" s="44"/>
      <c r="E265" s="44"/>
      <c r="F265" s="44"/>
      <c r="G265" s="45"/>
      <c r="H265" s="52"/>
      <c r="I265" s="53" t="str">
        <f t="shared" si="1"/>
        <v/>
      </c>
      <c r="J265" s="45"/>
      <c r="K265" s="52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32.25" customHeight="1">
      <c r="A266" s="40"/>
      <c r="B266" s="44"/>
      <c r="C266" s="44"/>
      <c r="D266" s="44"/>
      <c r="E266" s="44"/>
      <c r="F266" s="44"/>
      <c r="G266" s="45"/>
      <c r="H266" s="52"/>
      <c r="I266" s="53" t="str">
        <f t="shared" si="1"/>
        <v/>
      </c>
      <c r="J266" s="45"/>
      <c r="K266" s="52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32.25" customHeight="1">
      <c r="A267" s="40"/>
      <c r="B267" s="44"/>
      <c r="C267" s="44"/>
      <c r="D267" s="44"/>
      <c r="E267" s="44"/>
      <c r="F267" s="44"/>
      <c r="G267" s="45"/>
      <c r="H267" s="52"/>
      <c r="I267" s="53" t="str">
        <f t="shared" si="1"/>
        <v/>
      </c>
      <c r="J267" s="45"/>
      <c r="K267" s="52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32.25" customHeight="1">
      <c r="A268" s="40"/>
      <c r="B268" s="44"/>
      <c r="C268" s="44"/>
      <c r="D268" s="44"/>
      <c r="E268" s="44"/>
      <c r="F268" s="44"/>
      <c r="G268" s="45"/>
      <c r="H268" s="52"/>
      <c r="I268" s="53" t="str">
        <f t="shared" si="1"/>
        <v/>
      </c>
      <c r="J268" s="45"/>
      <c r="K268" s="52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32.25" customHeight="1">
      <c r="A269" s="40"/>
      <c r="B269" s="44"/>
      <c r="C269" s="44"/>
      <c r="D269" s="44"/>
      <c r="E269" s="44"/>
      <c r="F269" s="44"/>
      <c r="G269" s="45"/>
      <c r="H269" s="52"/>
      <c r="I269" s="53" t="str">
        <f t="shared" si="1"/>
        <v/>
      </c>
      <c r="J269" s="45"/>
      <c r="K269" s="52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32.25" customHeight="1">
      <c r="A270" s="40"/>
      <c r="B270" s="44"/>
      <c r="C270" s="44"/>
      <c r="D270" s="44"/>
      <c r="E270" s="44"/>
      <c r="F270" s="44"/>
      <c r="G270" s="45"/>
      <c r="H270" s="52"/>
      <c r="I270" s="53" t="str">
        <f t="shared" si="1"/>
        <v/>
      </c>
      <c r="J270" s="45"/>
      <c r="K270" s="52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32.25" customHeight="1">
      <c r="A271" s="40"/>
      <c r="B271" s="44"/>
      <c r="C271" s="44"/>
      <c r="D271" s="44"/>
      <c r="E271" s="44"/>
      <c r="F271" s="44"/>
      <c r="G271" s="45"/>
      <c r="H271" s="52"/>
      <c r="I271" s="53" t="str">
        <f t="shared" si="1"/>
        <v/>
      </c>
      <c r="J271" s="45"/>
      <c r="K271" s="52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32.25" customHeight="1">
      <c r="A272" s="40"/>
      <c r="B272" s="44"/>
      <c r="C272" s="44"/>
      <c r="D272" s="44"/>
      <c r="E272" s="44"/>
      <c r="F272" s="44"/>
      <c r="G272" s="45"/>
      <c r="H272" s="52"/>
      <c r="I272" s="53" t="str">
        <f t="shared" si="1"/>
        <v/>
      </c>
      <c r="J272" s="45"/>
      <c r="K272" s="52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32.25" customHeight="1">
      <c r="A273" s="40"/>
      <c r="B273" s="44"/>
      <c r="C273" s="44"/>
      <c r="D273" s="44"/>
      <c r="E273" s="44"/>
      <c r="F273" s="44"/>
      <c r="G273" s="45"/>
      <c r="H273" s="52"/>
      <c r="I273" s="53" t="str">
        <f t="shared" si="1"/>
        <v/>
      </c>
      <c r="J273" s="45"/>
      <c r="K273" s="52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32.25" customHeight="1">
      <c r="A274" s="40"/>
      <c r="B274" s="44"/>
      <c r="C274" s="44"/>
      <c r="D274" s="44"/>
      <c r="E274" s="44"/>
      <c r="F274" s="44"/>
      <c r="G274" s="45"/>
      <c r="H274" s="52"/>
      <c r="I274" s="53" t="str">
        <f t="shared" si="1"/>
        <v/>
      </c>
      <c r="J274" s="45"/>
      <c r="K274" s="52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32.25" customHeight="1">
      <c r="A275" s="40"/>
      <c r="B275" s="44"/>
      <c r="C275" s="44"/>
      <c r="D275" s="44"/>
      <c r="E275" s="44"/>
      <c r="F275" s="44"/>
      <c r="G275" s="45"/>
      <c r="H275" s="52"/>
      <c r="I275" s="53" t="str">
        <f t="shared" si="1"/>
        <v/>
      </c>
      <c r="J275" s="45"/>
      <c r="K275" s="52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32.25" customHeight="1">
      <c r="A276" s="40"/>
      <c r="B276" s="44"/>
      <c r="C276" s="44"/>
      <c r="D276" s="44"/>
      <c r="E276" s="44"/>
      <c r="F276" s="44"/>
      <c r="G276" s="45"/>
      <c r="H276" s="52"/>
      <c r="I276" s="53" t="str">
        <f t="shared" si="1"/>
        <v/>
      </c>
      <c r="J276" s="45"/>
      <c r="K276" s="52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32.25" customHeight="1">
      <c r="A277" s="40"/>
      <c r="B277" s="44"/>
      <c r="C277" s="44"/>
      <c r="D277" s="44"/>
      <c r="E277" s="44"/>
      <c r="F277" s="44"/>
      <c r="G277" s="45"/>
      <c r="H277" s="52"/>
      <c r="I277" s="53" t="str">
        <f t="shared" si="1"/>
        <v/>
      </c>
      <c r="J277" s="45"/>
      <c r="K277" s="52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32.25" customHeight="1">
      <c r="A278" s="40"/>
      <c r="B278" s="44"/>
      <c r="C278" s="44"/>
      <c r="D278" s="44"/>
      <c r="E278" s="44"/>
      <c r="F278" s="44"/>
      <c r="G278" s="45"/>
      <c r="H278" s="52"/>
      <c r="I278" s="53" t="str">
        <f t="shared" si="1"/>
        <v/>
      </c>
      <c r="J278" s="45"/>
      <c r="K278" s="52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32.25" customHeight="1">
      <c r="A279" s="40"/>
      <c r="B279" s="44"/>
      <c r="C279" s="44"/>
      <c r="D279" s="44"/>
      <c r="E279" s="44"/>
      <c r="F279" s="44"/>
      <c r="G279" s="45"/>
      <c r="H279" s="52"/>
      <c r="I279" s="53" t="str">
        <f t="shared" si="1"/>
        <v/>
      </c>
      <c r="J279" s="45"/>
      <c r="K279" s="52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32.25" customHeight="1">
      <c r="A280" s="40"/>
      <c r="B280" s="44"/>
      <c r="C280" s="44"/>
      <c r="D280" s="44"/>
      <c r="E280" s="44"/>
      <c r="F280" s="44"/>
      <c r="G280" s="45"/>
      <c r="H280" s="52"/>
      <c r="I280" s="53" t="str">
        <f t="shared" si="1"/>
        <v/>
      </c>
      <c r="J280" s="45"/>
      <c r="K280" s="52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32.25" customHeight="1">
      <c r="A281" s="40"/>
      <c r="B281" s="44"/>
      <c r="C281" s="44"/>
      <c r="D281" s="44"/>
      <c r="E281" s="44"/>
      <c r="F281" s="44"/>
      <c r="G281" s="45"/>
      <c r="H281" s="52"/>
      <c r="I281" s="53" t="str">
        <f t="shared" si="1"/>
        <v/>
      </c>
      <c r="J281" s="45"/>
      <c r="K281" s="52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32.25" customHeight="1">
      <c r="A282" s="40"/>
      <c r="B282" s="44"/>
      <c r="C282" s="44"/>
      <c r="D282" s="44"/>
      <c r="E282" s="44"/>
      <c r="F282" s="44"/>
      <c r="G282" s="45"/>
      <c r="H282" s="52"/>
      <c r="I282" s="53" t="str">
        <f t="shared" si="1"/>
        <v/>
      </c>
      <c r="J282" s="45"/>
      <c r="K282" s="52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32.25" customHeight="1">
      <c r="A283" s="40"/>
      <c r="B283" s="44"/>
      <c r="C283" s="44"/>
      <c r="D283" s="44"/>
      <c r="E283" s="44"/>
      <c r="F283" s="44"/>
      <c r="G283" s="45"/>
      <c r="H283" s="52"/>
      <c r="I283" s="53" t="str">
        <f t="shared" si="1"/>
        <v/>
      </c>
      <c r="J283" s="45"/>
      <c r="K283" s="52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32.25" customHeight="1">
      <c r="A284" s="40"/>
      <c r="B284" s="44"/>
      <c r="C284" s="44"/>
      <c r="D284" s="44"/>
      <c r="E284" s="44"/>
      <c r="F284" s="44"/>
      <c r="G284" s="45"/>
      <c r="H284" s="52"/>
      <c r="I284" s="53" t="str">
        <f t="shared" si="1"/>
        <v/>
      </c>
      <c r="J284" s="45"/>
      <c r="K284" s="52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32.25" customHeight="1">
      <c r="A285" s="40"/>
      <c r="B285" s="44"/>
      <c r="C285" s="44"/>
      <c r="D285" s="44"/>
      <c r="E285" s="44"/>
      <c r="F285" s="44"/>
      <c r="G285" s="45"/>
      <c r="H285" s="52"/>
      <c r="I285" s="53" t="str">
        <f t="shared" si="1"/>
        <v/>
      </c>
      <c r="J285" s="45"/>
      <c r="K285" s="52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32.25" customHeight="1">
      <c r="A286" s="40"/>
      <c r="B286" s="44"/>
      <c r="C286" s="44"/>
      <c r="D286" s="44"/>
      <c r="E286" s="44"/>
      <c r="F286" s="44"/>
      <c r="G286" s="45"/>
      <c r="H286" s="52"/>
      <c r="I286" s="53" t="str">
        <f t="shared" si="1"/>
        <v/>
      </c>
      <c r="J286" s="45"/>
      <c r="K286" s="52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32.25" customHeight="1">
      <c r="A287" s="40"/>
      <c r="B287" s="44"/>
      <c r="C287" s="44"/>
      <c r="D287" s="44"/>
      <c r="E287" s="44"/>
      <c r="F287" s="44"/>
      <c r="G287" s="45"/>
      <c r="H287" s="52"/>
      <c r="I287" s="53" t="str">
        <f t="shared" si="1"/>
        <v/>
      </c>
      <c r="J287" s="45"/>
      <c r="K287" s="52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32.25" customHeight="1">
      <c r="A288" s="40"/>
      <c r="B288" s="44"/>
      <c r="C288" s="44"/>
      <c r="D288" s="44"/>
      <c r="E288" s="44"/>
      <c r="F288" s="44"/>
      <c r="G288" s="45"/>
      <c r="H288" s="52"/>
      <c r="I288" s="53" t="str">
        <f t="shared" si="1"/>
        <v/>
      </c>
      <c r="J288" s="45"/>
      <c r="K288" s="52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32.25" customHeight="1">
      <c r="A289" s="40"/>
      <c r="B289" s="44"/>
      <c r="C289" s="44"/>
      <c r="D289" s="44"/>
      <c r="E289" s="44"/>
      <c r="F289" s="44"/>
      <c r="G289" s="45"/>
      <c r="H289" s="52"/>
      <c r="I289" s="53" t="str">
        <f t="shared" si="1"/>
        <v/>
      </c>
      <c r="J289" s="45"/>
      <c r="K289" s="52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32.25" customHeight="1">
      <c r="A290" s="40"/>
      <c r="B290" s="44"/>
      <c r="C290" s="44"/>
      <c r="D290" s="44"/>
      <c r="E290" s="44"/>
      <c r="F290" s="44"/>
      <c r="G290" s="45"/>
      <c r="H290" s="52"/>
      <c r="I290" s="53" t="str">
        <f t="shared" si="1"/>
        <v/>
      </c>
      <c r="J290" s="45"/>
      <c r="K290" s="52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32.25" customHeight="1">
      <c r="A291" s="40"/>
      <c r="B291" s="44"/>
      <c r="C291" s="44"/>
      <c r="D291" s="44"/>
      <c r="E291" s="44"/>
      <c r="F291" s="44"/>
      <c r="G291" s="45"/>
      <c r="H291" s="52"/>
      <c r="I291" s="53" t="str">
        <f t="shared" si="1"/>
        <v/>
      </c>
      <c r="J291" s="45"/>
      <c r="K291" s="52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32.25" customHeight="1">
      <c r="A292" s="40"/>
      <c r="B292" s="44"/>
      <c r="C292" s="44"/>
      <c r="D292" s="44"/>
      <c r="E292" s="44"/>
      <c r="F292" s="44"/>
      <c r="G292" s="45"/>
      <c r="H292" s="52"/>
      <c r="I292" s="53" t="str">
        <f t="shared" si="1"/>
        <v/>
      </c>
      <c r="J292" s="45"/>
      <c r="K292" s="52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32.25" customHeight="1">
      <c r="A293" s="40"/>
      <c r="B293" s="44"/>
      <c r="C293" s="44"/>
      <c r="D293" s="44"/>
      <c r="E293" s="44"/>
      <c r="F293" s="44"/>
      <c r="G293" s="45"/>
      <c r="H293" s="52"/>
      <c r="I293" s="53" t="str">
        <f t="shared" si="1"/>
        <v/>
      </c>
      <c r="J293" s="45"/>
      <c r="K293" s="52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32.25" customHeight="1">
      <c r="A294" s="40"/>
      <c r="B294" s="44"/>
      <c r="C294" s="44"/>
      <c r="D294" s="44"/>
      <c r="E294" s="44"/>
      <c r="F294" s="44"/>
      <c r="G294" s="45"/>
      <c r="H294" s="52"/>
      <c r="I294" s="53" t="str">
        <f t="shared" si="1"/>
        <v/>
      </c>
      <c r="J294" s="45"/>
      <c r="K294" s="52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32.25" customHeight="1">
      <c r="A295" s="40"/>
      <c r="B295" s="44"/>
      <c r="C295" s="44"/>
      <c r="D295" s="44"/>
      <c r="E295" s="44"/>
      <c r="F295" s="44"/>
      <c r="G295" s="45"/>
      <c r="H295" s="52"/>
      <c r="I295" s="53" t="str">
        <f t="shared" si="1"/>
        <v/>
      </c>
      <c r="J295" s="45"/>
      <c r="K295" s="52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32.25" customHeight="1">
      <c r="A296" s="40"/>
      <c r="B296" s="44"/>
      <c r="C296" s="44"/>
      <c r="D296" s="44"/>
      <c r="E296" s="44"/>
      <c r="F296" s="44"/>
      <c r="G296" s="45"/>
      <c r="H296" s="52"/>
      <c r="I296" s="53" t="str">
        <f t="shared" si="1"/>
        <v/>
      </c>
      <c r="J296" s="45"/>
      <c r="K296" s="52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32.25" customHeight="1">
      <c r="A297" s="40"/>
      <c r="B297" s="44"/>
      <c r="C297" s="44"/>
      <c r="D297" s="44"/>
      <c r="E297" s="44"/>
      <c r="F297" s="44"/>
      <c r="G297" s="45"/>
      <c r="H297" s="52"/>
      <c r="I297" s="53" t="str">
        <f t="shared" si="1"/>
        <v/>
      </c>
      <c r="J297" s="45"/>
      <c r="K297" s="52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32.25" customHeight="1">
      <c r="A298" s="40"/>
      <c r="B298" s="44"/>
      <c r="C298" s="44"/>
      <c r="D298" s="44"/>
      <c r="E298" s="44"/>
      <c r="F298" s="44"/>
      <c r="G298" s="45"/>
      <c r="H298" s="52"/>
      <c r="I298" s="53" t="str">
        <f t="shared" si="1"/>
        <v/>
      </c>
      <c r="J298" s="45"/>
      <c r="K298" s="52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32.25" customHeight="1">
      <c r="A299" s="40"/>
      <c r="B299" s="44"/>
      <c r="C299" s="44"/>
      <c r="D299" s="44"/>
      <c r="E299" s="44"/>
      <c r="F299" s="44"/>
      <c r="G299" s="45"/>
      <c r="H299" s="52"/>
      <c r="I299" s="53" t="str">
        <f t="shared" si="1"/>
        <v/>
      </c>
      <c r="J299" s="45"/>
      <c r="K299" s="52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32.25" customHeight="1">
      <c r="A300" s="40"/>
      <c r="B300" s="44"/>
      <c r="C300" s="44"/>
      <c r="D300" s="44"/>
      <c r="E300" s="44"/>
      <c r="F300" s="44"/>
      <c r="G300" s="45"/>
      <c r="H300" s="52"/>
      <c r="I300" s="53" t="str">
        <f t="shared" si="1"/>
        <v/>
      </c>
      <c r="J300" s="45"/>
      <c r="K300" s="52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32.25" customHeight="1">
      <c r="A301" s="40"/>
      <c r="B301" s="44"/>
      <c r="C301" s="44"/>
      <c r="D301" s="44"/>
      <c r="E301" s="44"/>
      <c r="F301" s="44"/>
      <c r="G301" s="45"/>
      <c r="H301" s="52"/>
      <c r="I301" s="53" t="str">
        <f t="shared" si="1"/>
        <v/>
      </c>
      <c r="J301" s="45"/>
      <c r="K301" s="52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32.25" customHeight="1">
      <c r="A302" s="40"/>
      <c r="B302" s="44"/>
      <c r="C302" s="44"/>
      <c r="D302" s="44"/>
      <c r="E302" s="44"/>
      <c r="F302" s="44"/>
      <c r="G302" s="45"/>
      <c r="H302" s="52"/>
      <c r="I302" s="53" t="str">
        <f t="shared" si="1"/>
        <v/>
      </c>
      <c r="J302" s="45"/>
      <c r="K302" s="52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32.25" customHeight="1">
      <c r="A303" s="40"/>
      <c r="B303" s="44"/>
      <c r="C303" s="44"/>
      <c r="D303" s="44"/>
      <c r="E303" s="44"/>
      <c r="F303" s="44"/>
      <c r="G303" s="45"/>
      <c r="H303" s="52"/>
      <c r="I303" s="53" t="str">
        <f t="shared" si="1"/>
        <v/>
      </c>
      <c r="J303" s="45"/>
      <c r="K303" s="52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32.25" customHeight="1">
      <c r="A304" s="40"/>
      <c r="B304" s="44"/>
      <c r="C304" s="44"/>
      <c r="D304" s="44"/>
      <c r="E304" s="44"/>
      <c r="F304" s="44"/>
      <c r="G304" s="45"/>
      <c r="H304" s="52"/>
      <c r="I304" s="53" t="str">
        <f t="shared" si="1"/>
        <v/>
      </c>
      <c r="J304" s="45"/>
      <c r="K304" s="52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32.25" customHeight="1">
      <c r="A305" s="40"/>
      <c r="B305" s="44"/>
      <c r="C305" s="44"/>
      <c r="D305" s="44"/>
      <c r="E305" s="44"/>
      <c r="F305" s="44"/>
      <c r="G305" s="45"/>
      <c r="H305" s="52"/>
      <c r="I305" s="53" t="str">
        <f t="shared" si="1"/>
        <v/>
      </c>
      <c r="J305" s="45"/>
      <c r="K305" s="52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32.25" customHeight="1">
      <c r="A306" s="40"/>
      <c r="B306" s="44"/>
      <c r="C306" s="44"/>
      <c r="D306" s="44"/>
      <c r="E306" s="44"/>
      <c r="F306" s="44"/>
      <c r="G306" s="45"/>
      <c r="H306" s="52"/>
      <c r="I306" s="53" t="str">
        <f t="shared" si="1"/>
        <v/>
      </c>
      <c r="J306" s="45"/>
      <c r="K306" s="52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32.25" customHeight="1">
      <c r="A307" s="40"/>
      <c r="B307" s="44"/>
      <c r="C307" s="44"/>
      <c r="D307" s="44"/>
      <c r="E307" s="44"/>
      <c r="F307" s="44"/>
      <c r="G307" s="45"/>
      <c r="H307" s="52"/>
      <c r="I307" s="53" t="str">
        <f t="shared" si="1"/>
        <v/>
      </c>
      <c r="J307" s="45"/>
      <c r="K307" s="52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32.25" customHeight="1">
      <c r="A308" s="40"/>
      <c r="B308" s="44"/>
      <c r="C308" s="44"/>
      <c r="D308" s="44"/>
      <c r="E308" s="44"/>
      <c r="F308" s="44"/>
      <c r="G308" s="45"/>
      <c r="H308" s="52"/>
      <c r="I308" s="53" t="str">
        <f t="shared" si="1"/>
        <v/>
      </c>
      <c r="J308" s="45"/>
      <c r="K308" s="52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32.25" customHeight="1">
      <c r="A309" s="40"/>
      <c r="B309" s="44"/>
      <c r="C309" s="44"/>
      <c r="D309" s="44"/>
      <c r="E309" s="44"/>
      <c r="F309" s="44"/>
      <c r="G309" s="45"/>
      <c r="H309" s="52"/>
      <c r="I309" s="53" t="str">
        <f t="shared" si="1"/>
        <v/>
      </c>
      <c r="J309" s="45"/>
      <c r="K309" s="52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32.25" customHeight="1">
      <c r="A310" s="40"/>
      <c r="B310" s="44"/>
      <c r="C310" s="44"/>
      <c r="D310" s="44"/>
      <c r="E310" s="44"/>
      <c r="F310" s="44"/>
      <c r="G310" s="45"/>
      <c r="H310" s="52"/>
      <c r="I310" s="53" t="str">
        <f t="shared" si="1"/>
        <v/>
      </c>
      <c r="J310" s="45"/>
      <c r="K310" s="52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32.25" customHeight="1">
      <c r="A311" s="40"/>
      <c r="B311" s="44"/>
      <c r="C311" s="44"/>
      <c r="D311" s="44"/>
      <c r="E311" s="44"/>
      <c r="F311" s="44"/>
      <c r="G311" s="45"/>
      <c r="H311" s="52"/>
      <c r="I311" s="53" t="str">
        <f t="shared" si="1"/>
        <v/>
      </c>
      <c r="J311" s="45"/>
      <c r="K311" s="52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32.25" customHeight="1">
      <c r="A312" s="40"/>
      <c r="B312" s="44"/>
      <c r="C312" s="44"/>
      <c r="D312" s="44"/>
      <c r="E312" s="44"/>
      <c r="F312" s="44"/>
      <c r="G312" s="45"/>
      <c r="H312" s="52"/>
      <c r="I312" s="53" t="str">
        <f t="shared" si="1"/>
        <v/>
      </c>
      <c r="J312" s="45"/>
      <c r="K312" s="52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32.25" customHeight="1">
      <c r="A313" s="40"/>
      <c r="B313" s="44"/>
      <c r="C313" s="44"/>
      <c r="D313" s="44"/>
      <c r="E313" s="44"/>
      <c r="F313" s="44"/>
      <c r="G313" s="45"/>
      <c r="H313" s="52"/>
      <c r="I313" s="53" t="str">
        <f t="shared" si="1"/>
        <v/>
      </c>
      <c r="J313" s="45"/>
      <c r="K313" s="52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32.25" customHeight="1">
      <c r="A314" s="40"/>
      <c r="B314" s="44"/>
      <c r="C314" s="44"/>
      <c r="D314" s="44"/>
      <c r="E314" s="44"/>
      <c r="F314" s="44"/>
      <c r="G314" s="45"/>
      <c r="H314" s="52"/>
      <c r="I314" s="53" t="str">
        <f t="shared" si="1"/>
        <v/>
      </c>
      <c r="J314" s="45"/>
      <c r="K314" s="52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32.25" customHeight="1">
      <c r="A315" s="40"/>
      <c r="B315" s="44"/>
      <c r="C315" s="44"/>
      <c r="D315" s="44"/>
      <c r="E315" s="44"/>
      <c r="F315" s="44"/>
      <c r="G315" s="45"/>
      <c r="H315" s="52"/>
      <c r="I315" s="53" t="str">
        <f t="shared" si="1"/>
        <v/>
      </c>
      <c r="J315" s="45"/>
      <c r="K315" s="52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32.25" customHeight="1">
      <c r="A316" s="40"/>
      <c r="B316" s="44"/>
      <c r="C316" s="44"/>
      <c r="D316" s="44"/>
      <c r="E316" s="44"/>
      <c r="F316" s="44"/>
      <c r="G316" s="45"/>
      <c r="H316" s="52"/>
      <c r="I316" s="53" t="str">
        <f t="shared" si="1"/>
        <v/>
      </c>
      <c r="J316" s="45"/>
      <c r="K316" s="52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32.25" customHeight="1">
      <c r="A317" s="40"/>
      <c r="B317" s="44"/>
      <c r="C317" s="44"/>
      <c r="D317" s="44"/>
      <c r="E317" s="44"/>
      <c r="F317" s="44"/>
      <c r="G317" s="45"/>
      <c r="H317" s="52"/>
      <c r="I317" s="53" t="str">
        <f t="shared" si="1"/>
        <v/>
      </c>
      <c r="J317" s="45"/>
      <c r="K317" s="52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32.25" customHeight="1">
      <c r="A318" s="40"/>
      <c r="B318" s="44"/>
      <c r="C318" s="44"/>
      <c r="D318" s="44"/>
      <c r="E318" s="44"/>
      <c r="F318" s="44"/>
      <c r="G318" s="45"/>
      <c r="H318" s="52"/>
      <c r="I318" s="53" t="str">
        <f t="shared" si="1"/>
        <v/>
      </c>
      <c r="J318" s="45"/>
      <c r="K318" s="52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32.25" customHeight="1">
      <c r="A319" s="40"/>
      <c r="B319" s="44"/>
      <c r="C319" s="44"/>
      <c r="D319" s="44"/>
      <c r="E319" s="44"/>
      <c r="F319" s="44"/>
      <c r="G319" s="45"/>
      <c r="H319" s="52"/>
      <c r="I319" s="53" t="str">
        <f t="shared" si="1"/>
        <v/>
      </c>
      <c r="J319" s="45"/>
      <c r="K319" s="52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32.25" customHeight="1">
      <c r="A320" s="40"/>
      <c r="B320" s="44"/>
      <c r="C320" s="44"/>
      <c r="D320" s="44"/>
      <c r="E320" s="44"/>
      <c r="F320" s="44"/>
      <c r="G320" s="45"/>
      <c r="H320" s="52"/>
      <c r="I320" s="53" t="str">
        <f t="shared" si="1"/>
        <v/>
      </c>
      <c r="J320" s="45"/>
      <c r="K320" s="52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32.25" customHeight="1">
      <c r="A321" s="40"/>
      <c r="B321" s="44"/>
      <c r="C321" s="44"/>
      <c r="D321" s="44"/>
      <c r="E321" s="44"/>
      <c r="F321" s="44"/>
      <c r="G321" s="45"/>
      <c r="H321" s="52"/>
      <c r="I321" s="53" t="str">
        <f t="shared" si="1"/>
        <v/>
      </c>
      <c r="J321" s="45"/>
      <c r="K321" s="52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32.25" customHeight="1">
      <c r="A322" s="40"/>
      <c r="B322" s="44"/>
      <c r="C322" s="44"/>
      <c r="D322" s="44"/>
      <c r="E322" s="44"/>
      <c r="F322" s="44"/>
      <c r="G322" s="45"/>
      <c r="H322" s="52"/>
      <c r="I322" s="53" t="str">
        <f t="shared" si="1"/>
        <v/>
      </c>
      <c r="J322" s="45"/>
      <c r="K322" s="52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32.25" customHeight="1">
      <c r="A323" s="40"/>
      <c r="B323" s="44"/>
      <c r="C323" s="44"/>
      <c r="D323" s="44"/>
      <c r="E323" s="44"/>
      <c r="F323" s="44"/>
      <c r="G323" s="45"/>
      <c r="H323" s="52"/>
      <c r="I323" s="53" t="str">
        <f t="shared" si="1"/>
        <v/>
      </c>
      <c r="J323" s="45"/>
      <c r="K323" s="52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32.25" customHeight="1">
      <c r="A324" s="40"/>
      <c r="B324" s="44"/>
      <c r="C324" s="44"/>
      <c r="D324" s="44"/>
      <c r="E324" s="44"/>
      <c r="F324" s="44"/>
      <c r="G324" s="45"/>
      <c r="H324" s="52"/>
      <c r="I324" s="53" t="str">
        <f t="shared" si="1"/>
        <v/>
      </c>
      <c r="J324" s="45"/>
      <c r="K324" s="52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32.25" customHeight="1">
      <c r="A325" s="40"/>
      <c r="B325" s="44"/>
      <c r="C325" s="44"/>
      <c r="D325" s="44"/>
      <c r="E325" s="44"/>
      <c r="F325" s="44"/>
      <c r="G325" s="45"/>
      <c r="H325" s="52"/>
      <c r="I325" s="53" t="str">
        <f t="shared" si="1"/>
        <v/>
      </c>
      <c r="J325" s="45"/>
      <c r="K325" s="52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32.25" customHeight="1">
      <c r="A326" s="40"/>
      <c r="B326" s="44"/>
      <c r="C326" s="44"/>
      <c r="D326" s="44"/>
      <c r="E326" s="44"/>
      <c r="F326" s="44"/>
      <c r="G326" s="45"/>
      <c r="H326" s="52"/>
      <c r="I326" s="53" t="str">
        <f t="shared" si="1"/>
        <v/>
      </c>
      <c r="J326" s="45"/>
      <c r="K326" s="52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32.25" customHeight="1">
      <c r="A327" s="40"/>
      <c r="B327" s="44"/>
      <c r="C327" s="44"/>
      <c r="D327" s="44"/>
      <c r="E327" s="44"/>
      <c r="F327" s="44"/>
      <c r="G327" s="45"/>
      <c r="H327" s="52"/>
      <c r="I327" s="53" t="str">
        <f t="shared" si="1"/>
        <v/>
      </c>
      <c r="J327" s="45"/>
      <c r="K327" s="52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32.25" customHeight="1">
      <c r="A328" s="40"/>
      <c r="B328" s="44"/>
      <c r="C328" s="44"/>
      <c r="D328" s="44"/>
      <c r="E328" s="44"/>
      <c r="F328" s="44"/>
      <c r="G328" s="45"/>
      <c r="H328" s="52"/>
      <c r="I328" s="53" t="str">
        <f t="shared" si="1"/>
        <v/>
      </c>
      <c r="J328" s="45"/>
      <c r="K328" s="52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32.25" customHeight="1">
      <c r="A329" s="40"/>
      <c r="B329" s="44"/>
      <c r="C329" s="44"/>
      <c r="D329" s="44"/>
      <c r="E329" s="44"/>
      <c r="F329" s="44"/>
      <c r="G329" s="45"/>
      <c r="H329" s="52"/>
      <c r="I329" s="53" t="str">
        <f t="shared" si="1"/>
        <v/>
      </c>
      <c r="J329" s="45"/>
      <c r="K329" s="52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32.25" customHeight="1">
      <c r="A330" s="40"/>
      <c r="B330" s="44"/>
      <c r="C330" s="44"/>
      <c r="D330" s="44"/>
      <c r="E330" s="44"/>
      <c r="F330" s="44"/>
      <c r="G330" s="45"/>
      <c r="H330" s="52"/>
      <c r="I330" s="53" t="str">
        <f t="shared" si="1"/>
        <v/>
      </c>
      <c r="J330" s="45"/>
      <c r="K330" s="52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32.25" customHeight="1">
      <c r="A331" s="40"/>
      <c r="B331" s="44"/>
      <c r="C331" s="44"/>
      <c r="D331" s="44"/>
      <c r="E331" s="44"/>
      <c r="F331" s="44"/>
      <c r="G331" s="45"/>
      <c r="H331" s="52"/>
      <c r="I331" s="53" t="str">
        <f t="shared" si="1"/>
        <v/>
      </c>
      <c r="J331" s="45"/>
      <c r="K331" s="52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32.25" customHeight="1">
      <c r="A332" s="40"/>
      <c r="B332" s="44"/>
      <c r="C332" s="44"/>
      <c r="D332" s="44"/>
      <c r="E332" s="44"/>
      <c r="F332" s="44"/>
      <c r="G332" s="45"/>
      <c r="H332" s="52"/>
      <c r="I332" s="53" t="str">
        <f t="shared" si="1"/>
        <v/>
      </c>
      <c r="J332" s="45"/>
      <c r="K332" s="52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32.25" customHeight="1">
      <c r="A333" s="40"/>
      <c r="B333" s="44"/>
      <c r="C333" s="44"/>
      <c r="D333" s="44"/>
      <c r="E333" s="44"/>
      <c r="F333" s="44"/>
      <c r="G333" s="45"/>
      <c r="H333" s="52"/>
      <c r="I333" s="53" t="str">
        <f t="shared" si="1"/>
        <v/>
      </c>
      <c r="J333" s="45"/>
      <c r="K333" s="52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32.25" customHeight="1">
      <c r="A334" s="40"/>
      <c r="B334" s="44"/>
      <c r="C334" s="44"/>
      <c r="D334" s="44"/>
      <c r="E334" s="44"/>
      <c r="F334" s="44"/>
      <c r="G334" s="45"/>
      <c r="H334" s="52"/>
      <c r="I334" s="53" t="str">
        <f t="shared" si="1"/>
        <v/>
      </c>
      <c r="J334" s="45"/>
      <c r="K334" s="52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32.25" customHeight="1">
      <c r="A335" s="40"/>
      <c r="B335" s="44"/>
      <c r="C335" s="44"/>
      <c r="D335" s="44"/>
      <c r="E335" s="44"/>
      <c r="F335" s="44"/>
      <c r="G335" s="45"/>
      <c r="H335" s="52"/>
      <c r="I335" s="53" t="str">
        <f t="shared" si="1"/>
        <v/>
      </c>
      <c r="J335" s="45"/>
      <c r="K335" s="52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32.25" customHeight="1">
      <c r="A336" s="40"/>
      <c r="B336" s="44"/>
      <c r="C336" s="44"/>
      <c r="D336" s="44"/>
      <c r="E336" s="44"/>
      <c r="F336" s="44"/>
      <c r="G336" s="45"/>
      <c r="H336" s="52"/>
      <c r="I336" s="53" t="str">
        <f t="shared" si="1"/>
        <v/>
      </c>
      <c r="J336" s="45"/>
      <c r="K336" s="52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32.25" customHeight="1">
      <c r="A337" s="40"/>
      <c r="B337" s="44"/>
      <c r="C337" s="44"/>
      <c r="D337" s="44"/>
      <c r="E337" s="44"/>
      <c r="F337" s="44"/>
      <c r="G337" s="45"/>
      <c r="H337" s="52"/>
      <c r="I337" s="53" t="str">
        <f t="shared" si="1"/>
        <v/>
      </c>
      <c r="J337" s="45"/>
      <c r="K337" s="52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32.25" customHeight="1">
      <c r="A338" s="40"/>
      <c r="B338" s="44"/>
      <c r="C338" s="44"/>
      <c r="D338" s="44"/>
      <c r="E338" s="44"/>
      <c r="F338" s="44"/>
      <c r="G338" s="45"/>
      <c r="H338" s="52"/>
      <c r="I338" s="53" t="str">
        <f t="shared" si="1"/>
        <v/>
      </c>
      <c r="J338" s="45"/>
      <c r="K338" s="52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32.25" customHeight="1">
      <c r="A339" s="40"/>
      <c r="B339" s="44"/>
      <c r="C339" s="44"/>
      <c r="D339" s="44"/>
      <c r="E339" s="44"/>
      <c r="F339" s="44"/>
      <c r="G339" s="45"/>
      <c r="H339" s="52"/>
      <c r="I339" s="53" t="str">
        <f t="shared" si="1"/>
        <v/>
      </c>
      <c r="J339" s="45"/>
      <c r="K339" s="52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32.25" customHeight="1">
      <c r="A340" s="40"/>
      <c r="B340" s="44"/>
      <c r="C340" s="44"/>
      <c r="D340" s="44"/>
      <c r="E340" s="44"/>
      <c r="F340" s="44"/>
      <c r="G340" s="45"/>
      <c r="H340" s="52"/>
      <c r="I340" s="53" t="str">
        <f t="shared" si="1"/>
        <v/>
      </c>
      <c r="J340" s="45"/>
      <c r="K340" s="52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32.25" customHeight="1">
      <c r="A341" s="40"/>
      <c r="B341" s="44"/>
      <c r="C341" s="44"/>
      <c r="D341" s="44"/>
      <c r="E341" s="44"/>
      <c r="F341" s="44"/>
      <c r="G341" s="45"/>
      <c r="H341" s="52"/>
      <c r="I341" s="53" t="str">
        <f t="shared" si="1"/>
        <v/>
      </c>
      <c r="J341" s="45"/>
      <c r="K341" s="52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32.25" customHeight="1">
      <c r="A342" s="40"/>
      <c r="B342" s="44"/>
      <c r="C342" s="44"/>
      <c r="D342" s="44"/>
      <c r="E342" s="44"/>
      <c r="F342" s="44"/>
      <c r="G342" s="45"/>
      <c r="H342" s="52"/>
      <c r="I342" s="53" t="str">
        <f t="shared" si="1"/>
        <v/>
      </c>
      <c r="J342" s="45"/>
      <c r="K342" s="52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32.25" customHeight="1">
      <c r="A343" s="40"/>
      <c r="B343" s="44"/>
      <c r="C343" s="44"/>
      <c r="D343" s="44"/>
      <c r="E343" s="44"/>
      <c r="F343" s="44"/>
      <c r="G343" s="45"/>
      <c r="H343" s="52"/>
      <c r="I343" s="53" t="str">
        <f t="shared" si="1"/>
        <v/>
      </c>
      <c r="J343" s="45"/>
      <c r="K343" s="52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32.25" customHeight="1">
      <c r="A344" s="40"/>
      <c r="B344" s="44"/>
      <c r="C344" s="44"/>
      <c r="D344" s="44"/>
      <c r="E344" s="44"/>
      <c r="F344" s="44"/>
      <c r="G344" s="45"/>
      <c r="H344" s="52"/>
      <c r="I344" s="53" t="str">
        <f t="shared" si="1"/>
        <v/>
      </c>
      <c r="J344" s="45"/>
      <c r="K344" s="52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32.25" customHeight="1">
      <c r="A345" s="40"/>
      <c r="B345" s="44"/>
      <c r="C345" s="44"/>
      <c r="D345" s="44"/>
      <c r="E345" s="44"/>
      <c r="F345" s="44"/>
      <c r="G345" s="45"/>
      <c r="H345" s="52"/>
      <c r="I345" s="53" t="str">
        <f t="shared" si="1"/>
        <v/>
      </c>
      <c r="J345" s="45"/>
      <c r="K345" s="52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32.25" customHeight="1">
      <c r="A346" s="40"/>
      <c r="B346" s="44"/>
      <c r="C346" s="44"/>
      <c r="D346" s="44"/>
      <c r="E346" s="44"/>
      <c r="F346" s="44"/>
      <c r="G346" s="45"/>
      <c r="H346" s="52"/>
      <c r="I346" s="53" t="str">
        <f t="shared" si="1"/>
        <v/>
      </c>
      <c r="J346" s="45"/>
      <c r="K346" s="52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32.25" customHeight="1">
      <c r="A347" s="40"/>
      <c r="B347" s="44"/>
      <c r="C347" s="44"/>
      <c r="D347" s="44"/>
      <c r="E347" s="44"/>
      <c r="F347" s="44"/>
      <c r="G347" s="45"/>
      <c r="H347" s="52"/>
      <c r="I347" s="53" t="str">
        <f t="shared" si="1"/>
        <v/>
      </c>
      <c r="J347" s="45"/>
      <c r="K347" s="52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32.25" customHeight="1">
      <c r="A348" s="40"/>
      <c r="B348" s="44"/>
      <c r="C348" s="44"/>
      <c r="D348" s="44"/>
      <c r="E348" s="44"/>
      <c r="F348" s="44"/>
      <c r="G348" s="45"/>
      <c r="H348" s="52"/>
      <c r="I348" s="53" t="str">
        <f t="shared" si="1"/>
        <v/>
      </c>
      <c r="J348" s="45"/>
      <c r="K348" s="52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32.25" customHeight="1">
      <c r="A349" s="40"/>
      <c r="B349" s="44"/>
      <c r="C349" s="44"/>
      <c r="D349" s="44"/>
      <c r="E349" s="44"/>
      <c r="F349" s="44"/>
      <c r="G349" s="45"/>
      <c r="H349" s="52"/>
      <c r="I349" s="53" t="str">
        <f t="shared" si="1"/>
        <v/>
      </c>
      <c r="J349" s="45"/>
      <c r="K349" s="52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32.25" customHeight="1">
      <c r="A350" s="40"/>
      <c r="B350" s="44"/>
      <c r="C350" s="44"/>
      <c r="D350" s="44"/>
      <c r="E350" s="44"/>
      <c r="F350" s="44"/>
      <c r="G350" s="45"/>
      <c r="H350" s="52"/>
      <c r="I350" s="53" t="str">
        <f t="shared" si="1"/>
        <v/>
      </c>
      <c r="J350" s="45"/>
      <c r="K350" s="52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32.25" customHeight="1">
      <c r="A351" s="40"/>
      <c r="B351" s="44"/>
      <c r="C351" s="44"/>
      <c r="D351" s="44"/>
      <c r="E351" s="44"/>
      <c r="F351" s="44"/>
      <c r="G351" s="45"/>
      <c r="H351" s="52"/>
      <c r="I351" s="53" t="str">
        <f t="shared" si="1"/>
        <v/>
      </c>
      <c r="J351" s="45"/>
      <c r="K351" s="52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32.25" customHeight="1">
      <c r="A352" s="40"/>
      <c r="B352" s="44"/>
      <c r="C352" s="44"/>
      <c r="D352" s="44"/>
      <c r="E352" s="44"/>
      <c r="F352" s="44"/>
      <c r="G352" s="45"/>
      <c r="H352" s="52"/>
      <c r="I352" s="53" t="str">
        <f t="shared" si="1"/>
        <v/>
      </c>
      <c r="J352" s="45"/>
      <c r="K352" s="52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32.25" customHeight="1">
      <c r="A353" s="40"/>
      <c r="B353" s="44"/>
      <c r="C353" s="44"/>
      <c r="D353" s="44"/>
      <c r="E353" s="44"/>
      <c r="F353" s="44"/>
      <c r="G353" s="45"/>
      <c r="H353" s="52"/>
      <c r="I353" s="53" t="str">
        <f t="shared" si="1"/>
        <v/>
      </c>
      <c r="J353" s="45"/>
      <c r="K353" s="52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32.25" customHeight="1">
      <c r="A354" s="40"/>
      <c r="B354" s="44"/>
      <c r="C354" s="44"/>
      <c r="D354" s="44"/>
      <c r="E354" s="44"/>
      <c r="F354" s="44"/>
      <c r="G354" s="45"/>
      <c r="H354" s="52"/>
      <c r="I354" s="53" t="str">
        <f t="shared" si="1"/>
        <v/>
      </c>
      <c r="J354" s="45"/>
      <c r="K354" s="52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32.25" customHeight="1">
      <c r="A355" s="40"/>
      <c r="B355" s="44"/>
      <c r="C355" s="44"/>
      <c r="D355" s="44"/>
      <c r="E355" s="44"/>
      <c r="F355" s="44"/>
      <c r="G355" s="45"/>
      <c r="H355" s="52"/>
      <c r="I355" s="53" t="str">
        <f t="shared" si="1"/>
        <v/>
      </c>
      <c r="J355" s="45"/>
      <c r="K355" s="52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32.25" customHeight="1">
      <c r="A356" s="40"/>
      <c r="B356" s="44"/>
      <c r="C356" s="44"/>
      <c r="D356" s="44"/>
      <c r="E356" s="44"/>
      <c r="F356" s="44"/>
      <c r="G356" s="45"/>
      <c r="H356" s="52"/>
      <c r="I356" s="53" t="str">
        <f t="shared" si="1"/>
        <v/>
      </c>
      <c r="J356" s="45"/>
      <c r="K356" s="52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32.25" customHeight="1">
      <c r="A357" s="40"/>
      <c r="B357" s="44"/>
      <c r="C357" s="44"/>
      <c r="D357" s="44"/>
      <c r="E357" s="44"/>
      <c r="F357" s="44"/>
      <c r="G357" s="45"/>
      <c r="H357" s="52"/>
      <c r="I357" s="53" t="str">
        <f t="shared" si="1"/>
        <v/>
      </c>
      <c r="J357" s="45"/>
      <c r="K357" s="52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32.25" customHeight="1">
      <c r="A358" s="40"/>
      <c r="B358" s="44"/>
      <c r="C358" s="44"/>
      <c r="D358" s="44"/>
      <c r="E358" s="44"/>
      <c r="F358" s="44"/>
      <c r="G358" s="45"/>
      <c r="H358" s="52"/>
      <c r="I358" s="53" t="str">
        <f t="shared" si="1"/>
        <v/>
      </c>
      <c r="J358" s="45"/>
      <c r="K358" s="52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32.25" customHeight="1">
      <c r="A359" s="40"/>
      <c r="B359" s="44"/>
      <c r="C359" s="44"/>
      <c r="D359" s="44"/>
      <c r="E359" s="44"/>
      <c r="F359" s="44"/>
      <c r="G359" s="45"/>
      <c r="H359" s="52"/>
      <c r="I359" s="53" t="str">
        <f t="shared" si="1"/>
        <v/>
      </c>
      <c r="J359" s="45"/>
      <c r="K359" s="52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32.25" customHeight="1">
      <c r="A360" s="40"/>
      <c r="B360" s="44"/>
      <c r="C360" s="44"/>
      <c r="D360" s="44"/>
      <c r="E360" s="44"/>
      <c r="F360" s="44"/>
      <c r="G360" s="45"/>
      <c r="H360" s="52"/>
      <c r="I360" s="53" t="str">
        <f t="shared" si="1"/>
        <v/>
      </c>
      <c r="J360" s="45"/>
      <c r="K360" s="52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32.25" customHeight="1">
      <c r="A361" s="40"/>
      <c r="B361" s="44"/>
      <c r="C361" s="44"/>
      <c r="D361" s="44"/>
      <c r="E361" s="44"/>
      <c r="F361" s="44"/>
      <c r="G361" s="45"/>
      <c r="H361" s="52"/>
      <c r="I361" s="53" t="str">
        <f t="shared" si="1"/>
        <v/>
      </c>
      <c r="J361" s="45"/>
      <c r="K361" s="52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32.25" customHeight="1">
      <c r="A362" s="40"/>
      <c r="B362" s="44"/>
      <c r="C362" s="44"/>
      <c r="D362" s="44"/>
      <c r="E362" s="44"/>
      <c r="F362" s="44"/>
      <c r="G362" s="45"/>
      <c r="H362" s="52"/>
      <c r="I362" s="53" t="str">
        <f t="shared" si="1"/>
        <v/>
      </c>
      <c r="J362" s="45"/>
      <c r="K362" s="52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32.25" customHeight="1">
      <c r="A363" s="40"/>
      <c r="B363" s="44"/>
      <c r="C363" s="44"/>
      <c r="D363" s="44"/>
      <c r="E363" s="44"/>
      <c r="F363" s="44"/>
      <c r="G363" s="45"/>
      <c r="H363" s="52"/>
      <c r="I363" s="53" t="str">
        <f t="shared" si="1"/>
        <v/>
      </c>
      <c r="J363" s="45"/>
      <c r="K363" s="52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32.25" customHeight="1">
      <c r="A364" s="40"/>
      <c r="B364" s="44"/>
      <c r="C364" s="44"/>
      <c r="D364" s="44"/>
      <c r="E364" s="44"/>
      <c r="F364" s="44"/>
      <c r="G364" s="45"/>
      <c r="H364" s="52"/>
      <c r="I364" s="53" t="str">
        <f t="shared" si="1"/>
        <v/>
      </c>
      <c r="J364" s="45"/>
      <c r="K364" s="52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32.25" customHeight="1">
      <c r="A365" s="40"/>
      <c r="B365" s="44"/>
      <c r="C365" s="44"/>
      <c r="D365" s="44"/>
      <c r="E365" s="44"/>
      <c r="F365" s="44"/>
      <c r="G365" s="45"/>
      <c r="H365" s="52"/>
      <c r="I365" s="53" t="str">
        <f t="shared" si="1"/>
        <v/>
      </c>
      <c r="J365" s="45"/>
      <c r="K365" s="52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32.25" customHeight="1">
      <c r="A366" s="40"/>
      <c r="B366" s="44"/>
      <c r="C366" s="44"/>
      <c r="D366" s="44"/>
      <c r="E366" s="44"/>
      <c r="F366" s="44"/>
      <c r="G366" s="45"/>
      <c r="H366" s="52"/>
      <c r="I366" s="53" t="str">
        <f t="shared" si="1"/>
        <v/>
      </c>
      <c r="J366" s="45"/>
      <c r="K366" s="52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32.25" customHeight="1">
      <c r="A367" s="40"/>
      <c r="B367" s="44"/>
      <c r="C367" s="44"/>
      <c r="D367" s="44"/>
      <c r="E367" s="44"/>
      <c r="F367" s="44"/>
      <c r="G367" s="45"/>
      <c r="H367" s="52"/>
      <c r="I367" s="53" t="str">
        <f t="shared" si="1"/>
        <v/>
      </c>
      <c r="J367" s="45"/>
      <c r="K367" s="52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32.25" customHeight="1">
      <c r="A368" s="40"/>
      <c r="B368" s="44"/>
      <c r="C368" s="44"/>
      <c r="D368" s="44"/>
      <c r="E368" s="44"/>
      <c r="F368" s="44"/>
      <c r="G368" s="45"/>
      <c r="H368" s="52"/>
      <c r="I368" s="53" t="str">
        <f t="shared" si="1"/>
        <v/>
      </c>
      <c r="J368" s="45"/>
      <c r="K368" s="52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32.25" customHeight="1">
      <c r="A369" s="40"/>
      <c r="B369" s="44"/>
      <c r="C369" s="44"/>
      <c r="D369" s="44"/>
      <c r="E369" s="44"/>
      <c r="F369" s="44"/>
      <c r="G369" s="45"/>
      <c r="H369" s="52"/>
      <c r="I369" s="53" t="str">
        <f t="shared" si="1"/>
        <v/>
      </c>
      <c r="J369" s="45"/>
      <c r="K369" s="52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32.25" customHeight="1">
      <c r="A370" s="40"/>
      <c r="B370" s="44"/>
      <c r="C370" s="44"/>
      <c r="D370" s="44"/>
      <c r="E370" s="44"/>
      <c r="F370" s="44"/>
      <c r="G370" s="45"/>
      <c r="H370" s="52"/>
      <c r="I370" s="53" t="str">
        <f t="shared" si="1"/>
        <v/>
      </c>
      <c r="J370" s="45"/>
      <c r="K370" s="52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32.25" customHeight="1">
      <c r="A371" s="40"/>
      <c r="B371" s="44"/>
      <c r="C371" s="44"/>
      <c r="D371" s="44"/>
      <c r="E371" s="44"/>
      <c r="F371" s="44"/>
      <c r="G371" s="45"/>
      <c r="H371" s="52"/>
      <c r="I371" s="53" t="str">
        <f t="shared" si="1"/>
        <v/>
      </c>
      <c r="J371" s="45"/>
      <c r="K371" s="52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32.25" customHeight="1">
      <c r="A372" s="40"/>
      <c r="B372" s="44"/>
      <c r="C372" s="44"/>
      <c r="D372" s="44"/>
      <c r="E372" s="44"/>
      <c r="F372" s="44"/>
      <c r="G372" s="45"/>
      <c r="H372" s="52"/>
      <c r="I372" s="53" t="str">
        <f t="shared" si="1"/>
        <v/>
      </c>
      <c r="J372" s="45"/>
      <c r="K372" s="52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32.25" customHeight="1">
      <c r="A373" s="40"/>
      <c r="B373" s="44"/>
      <c r="C373" s="44"/>
      <c r="D373" s="44"/>
      <c r="E373" s="44"/>
      <c r="F373" s="44"/>
      <c r="G373" s="45"/>
      <c r="H373" s="52"/>
      <c r="I373" s="53" t="str">
        <f t="shared" si="1"/>
        <v/>
      </c>
      <c r="J373" s="45"/>
      <c r="K373" s="52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32.25" customHeight="1">
      <c r="A374" s="40"/>
      <c r="B374" s="44"/>
      <c r="C374" s="44"/>
      <c r="D374" s="44"/>
      <c r="E374" s="44"/>
      <c r="F374" s="44"/>
      <c r="G374" s="45"/>
      <c r="H374" s="52"/>
      <c r="I374" s="53" t="str">
        <f t="shared" si="1"/>
        <v/>
      </c>
      <c r="J374" s="45"/>
      <c r="K374" s="52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32.25" customHeight="1">
      <c r="A375" s="40"/>
      <c r="B375" s="44"/>
      <c r="C375" s="44"/>
      <c r="D375" s="44"/>
      <c r="E375" s="44"/>
      <c r="F375" s="44"/>
      <c r="G375" s="45"/>
      <c r="H375" s="52"/>
      <c r="I375" s="53" t="str">
        <f t="shared" si="1"/>
        <v/>
      </c>
      <c r="J375" s="45"/>
      <c r="K375" s="52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32.25" customHeight="1">
      <c r="A376" s="40"/>
      <c r="B376" s="44"/>
      <c r="C376" s="44"/>
      <c r="D376" s="44"/>
      <c r="E376" s="44"/>
      <c r="F376" s="44"/>
      <c r="G376" s="45"/>
      <c r="H376" s="52"/>
      <c r="I376" s="53" t="str">
        <f t="shared" si="1"/>
        <v/>
      </c>
      <c r="J376" s="45"/>
      <c r="K376" s="52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32.25" customHeight="1">
      <c r="A377" s="40"/>
      <c r="B377" s="44"/>
      <c r="C377" s="44"/>
      <c r="D377" s="44"/>
      <c r="E377" s="44"/>
      <c r="F377" s="44"/>
      <c r="G377" s="45"/>
      <c r="H377" s="52"/>
      <c r="I377" s="53" t="str">
        <f t="shared" si="1"/>
        <v/>
      </c>
      <c r="J377" s="45"/>
      <c r="K377" s="52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32.25" customHeight="1">
      <c r="A378" s="40"/>
      <c r="B378" s="44"/>
      <c r="C378" s="44"/>
      <c r="D378" s="44"/>
      <c r="E378" s="44"/>
      <c r="F378" s="44"/>
      <c r="G378" s="45"/>
      <c r="H378" s="52"/>
      <c r="I378" s="53" t="str">
        <f t="shared" si="1"/>
        <v/>
      </c>
      <c r="J378" s="45"/>
      <c r="K378" s="52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32.25" customHeight="1">
      <c r="A379" s="40"/>
      <c r="B379" s="44"/>
      <c r="C379" s="44"/>
      <c r="D379" s="44"/>
      <c r="E379" s="44"/>
      <c r="F379" s="44"/>
      <c r="G379" s="45"/>
      <c r="H379" s="52"/>
      <c r="I379" s="53" t="str">
        <f t="shared" si="1"/>
        <v/>
      </c>
      <c r="J379" s="45"/>
      <c r="K379" s="52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32.25" customHeight="1">
      <c r="A380" s="40"/>
      <c r="B380" s="44"/>
      <c r="C380" s="44"/>
      <c r="D380" s="44"/>
      <c r="E380" s="44"/>
      <c r="F380" s="44"/>
      <c r="G380" s="45"/>
      <c r="H380" s="52"/>
      <c r="I380" s="53" t="str">
        <f t="shared" si="1"/>
        <v/>
      </c>
      <c r="J380" s="45"/>
      <c r="K380" s="52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32.25" customHeight="1">
      <c r="A381" s="40"/>
      <c r="B381" s="44"/>
      <c r="C381" s="44"/>
      <c r="D381" s="44"/>
      <c r="E381" s="44"/>
      <c r="F381" s="44"/>
      <c r="G381" s="45"/>
      <c r="H381" s="52"/>
      <c r="I381" s="53" t="str">
        <f t="shared" si="1"/>
        <v/>
      </c>
      <c r="J381" s="45"/>
      <c r="K381" s="52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32.25" customHeight="1">
      <c r="A382" s="40"/>
      <c r="B382" s="44"/>
      <c r="C382" s="44"/>
      <c r="D382" s="44"/>
      <c r="E382" s="44"/>
      <c r="F382" s="44"/>
      <c r="G382" s="45"/>
      <c r="H382" s="52"/>
      <c r="I382" s="53" t="str">
        <f t="shared" si="1"/>
        <v/>
      </c>
      <c r="J382" s="45"/>
      <c r="K382" s="52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32.25" customHeight="1">
      <c r="A383" s="40"/>
      <c r="B383" s="44"/>
      <c r="C383" s="44"/>
      <c r="D383" s="44"/>
      <c r="E383" s="44"/>
      <c r="F383" s="44"/>
      <c r="G383" s="45"/>
      <c r="H383" s="52"/>
      <c r="I383" s="53" t="str">
        <f t="shared" si="1"/>
        <v/>
      </c>
      <c r="J383" s="45"/>
      <c r="K383" s="52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32.25" customHeight="1">
      <c r="A384" s="40"/>
      <c r="B384" s="44"/>
      <c r="C384" s="44"/>
      <c r="D384" s="44"/>
      <c r="E384" s="44"/>
      <c r="F384" s="44"/>
      <c r="G384" s="45"/>
      <c r="H384" s="52"/>
      <c r="I384" s="53" t="str">
        <f t="shared" si="1"/>
        <v/>
      </c>
      <c r="J384" s="45"/>
      <c r="K384" s="52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32.25" customHeight="1">
      <c r="A385" s="40"/>
      <c r="B385" s="44"/>
      <c r="C385" s="44"/>
      <c r="D385" s="44"/>
      <c r="E385" s="44"/>
      <c r="F385" s="44"/>
      <c r="G385" s="45"/>
      <c r="H385" s="52"/>
      <c r="I385" s="53" t="str">
        <f t="shared" si="1"/>
        <v/>
      </c>
      <c r="J385" s="45"/>
      <c r="K385" s="52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32.25" customHeight="1">
      <c r="A386" s="40"/>
      <c r="B386" s="44"/>
      <c r="C386" s="44"/>
      <c r="D386" s="44"/>
      <c r="E386" s="44"/>
      <c r="F386" s="44"/>
      <c r="G386" s="45"/>
      <c r="H386" s="52"/>
      <c r="I386" s="53" t="str">
        <f t="shared" si="1"/>
        <v/>
      </c>
      <c r="J386" s="45"/>
      <c r="K386" s="52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32.25" customHeight="1">
      <c r="A387" s="40"/>
      <c r="B387" s="44"/>
      <c r="C387" s="44"/>
      <c r="D387" s="44"/>
      <c r="E387" s="44"/>
      <c r="F387" s="44"/>
      <c r="G387" s="45"/>
      <c r="H387" s="52"/>
      <c r="I387" s="53" t="str">
        <f t="shared" si="1"/>
        <v/>
      </c>
      <c r="J387" s="45"/>
      <c r="K387" s="52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32.25" customHeight="1">
      <c r="A388" s="40"/>
      <c r="B388" s="44"/>
      <c r="C388" s="44"/>
      <c r="D388" s="44"/>
      <c r="E388" s="44"/>
      <c r="F388" s="44"/>
      <c r="G388" s="45"/>
      <c r="H388" s="52"/>
      <c r="I388" s="53" t="str">
        <f t="shared" si="1"/>
        <v/>
      </c>
      <c r="J388" s="45"/>
      <c r="K388" s="52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32.25" customHeight="1">
      <c r="A389" s="40"/>
      <c r="B389" s="44"/>
      <c r="C389" s="44"/>
      <c r="D389" s="44"/>
      <c r="E389" s="44"/>
      <c r="F389" s="44"/>
      <c r="G389" s="45"/>
      <c r="H389" s="52"/>
      <c r="I389" s="53" t="str">
        <f t="shared" si="1"/>
        <v/>
      </c>
      <c r="J389" s="45"/>
      <c r="K389" s="52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32.25" customHeight="1">
      <c r="A390" s="40"/>
      <c r="B390" s="44"/>
      <c r="C390" s="44"/>
      <c r="D390" s="44"/>
      <c r="E390" s="44"/>
      <c r="F390" s="44"/>
      <c r="G390" s="45"/>
      <c r="H390" s="52"/>
      <c r="I390" s="53" t="str">
        <f t="shared" si="1"/>
        <v/>
      </c>
      <c r="J390" s="45"/>
      <c r="K390" s="52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32.25" customHeight="1">
      <c r="A391" s="40"/>
      <c r="B391" s="44"/>
      <c r="C391" s="44"/>
      <c r="D391" s="44"/>
      <c r="E391" s="44"/>
      <c r="F391" s="44"/>
      <c r="G391" s="45"/>
      <c r="H391" s="52"/>
      <c r="I391" s="53" t="str">
        <f t="shared" si="1"/>
        <v/>
      </c>
      <c r="J391" s="45"/>
      <c r="K391" s="52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32.25" customHeight="1">
      <c r="A392" s="40"/>
      <c r="B392" s="44"/>
      <c r="C392" s="44"/>
      <c r="D392" s="44"/>
      <c r="E392" s="44"/>
      <c r="F392" s="44"/>
      <c r="G392" s="45"/>
      <c r="H392" s="52"/>
      <c r="I392" s="53" t="str">
        <f t="shared" si="1"/>
        <v/>
      </c>
      <c r="J392" s="45"/>
      <c r="K392" s="52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32.25" customHeight="1">
      <c r="A393" s="40"/>
      <c r="B393" s="44"/>
      <c r="C393" s="44"/>
      <c r="D393" s="44"/>
      <c r="E393" s="44"/>
      <c r="F393" s="44"/>
      <c r="G393" s="45"/>
      <c r="H393" s="52"/>
      <c r="I393" s="53" t="str">
        <f t="shared" si="1"/>
        <v/>
      </c>
      <c r="J393" s="45"/>
      <c r="K393" s="52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32.25" customHeight="1">
      <c r="A394" s="40"/>
      <c r="B394" s="44"/>
      <c r="C394" s="44"/>
      <c r="D394" s="44"/>
      <c r="E394" s="44"/>
      <c r="F394" s="44"/>
      <c r="G394" s="45"/>
      <c r="H394" s="52"/>
      <c r="I394" s="53" t="str">
        <f t="shared" si="1"/>
        <v/>
      </c>
      <c r="J394" s="45"/>
      <c r="K394" s="52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32.25" customHeight="1">
      <c r="A395" s="40"/>
      <c r="B395" s="44"/>
      <c r="C395" s="44"/>
      <c r="D395" s="44"/>
      <c r="E395" s="44"/>
      <c r="F395" s="44"/>
      <c r="G395" s="45"/>
      <c r="H395" s="52"/>
      <c r="I395" s="53" t="str">
        <f t="shared" si="1"/>
        <v/>
      </c>
      <c r="J395" s="45"/>
      <c r="K395" s="52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32.25" customHeight="1">
      <c r="A396" s="40"/>
      <c r="B396" s="44"/>
      <c r="C396" s="44"/>
      <c r="D396" s="44"/>
      <c r="E396" s="44"/>
      <c r="F396" s="44"/>
      <c r="G396" s="45"/>
      <c r="H396" s="52"/>
      <c r="I396" s="53" t="str">
        <f t="shared" si="1"/>
        <v/>
      </c>
      <c r="J396" s="45"/>
      <c r="K396" s="52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32.25" customHeight="1">
      <c r="A397" s="40"/>
      <c r="B397" s="44"/>
      <c r="C397" s="44"/>
      <c r="D397" s="44"/>
      <c r="E397" s="44"/>
      <c r="F397" s="44"/>
      <c r="G397" s="45"/>
      <c r="H397" s="52"/>
      <c r="I397" s="53" t="str">
        <f t="shared" si="1"/>
        <v/>
      </c>
      <c r="J397" s="45"/>
      <c r="K397" s="52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32.25" customHeight="1">
      <c r="A398" s="40"/>
      <c r="B398" s="44"/>
      <c r="C398" s="44"/>
      <c r="D398" s="44"/>
      <c r="E398" s="44"/>
      <c r="F398" s="44"/>
      <c r="G398" s="45"/>
      <c r="H398" s="52"/>
      <c r="I398" s="53" t="str">
        <f t="shared" si="1"/>
        <v/>
      </c>
      <c r="J398" s="45"/>
      <c r="K398" s="52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32.25" customHeight="1">
      <c r="A399" s="40"/>
      <c r="B399" s="44"/>
      <c r="C399" s="44"/>
      <c r="D399" s="44"/>
      <c r="E399" s="44"/>
      <c r="F399" s="44"/>
      <c r="G399" s="45"/>
      <c r="H399" s="52"/>
      <c r="I399" s="53" t="str">
        <f t="shared" si="1"/>
        <v/>
      </c>
      <c r="J399" s="45"/>
      <c r="K399" s="52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32.25" customHeight="1">
      <c r="A400" s="40"/>
      <c r="B400" s="44"/>
      <c r="C400" s="44"/>
      <c r="D400" s="44"/>
      <c r="E400" s="44"/>
      <c r="F400" s="44"/>
      <c r="G400" s="45"/>
      <c r="H400" s="52"/>
      <c r="I400" s="53" t="str">
        <f t="shared" si="1"/>
        <v/>
      </c>
      <c r="J400" s="45"/>
      <c r="K400" s="52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32.25" customHeight="1">
      <c r="A401" s="40"/>
      <c r="B401" s="44"/>
      <c r="C401" s="44"/>
      <c r="D401" s="44"/>
      <c r="E401" s="44"/>
      <c r="F401" s="44"/>
      <c r="G401" s="45"/>
      <c r="H401" s="52"/>
      <c r="I401" s="53" t="str">
        <f t="shared" si="1"/>
        <v/>
      </c>
      <c r="J401" s="45"/>
      <c r="K401" s="52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32.25" customHeight="1">
      <c r="A402" s="40"/>
      <c r="B402" s="44"/>
      <c r="C402" s="44"/>
      <c r="D402" s="44"/>
      <c r="E402" s="44"/>
      <c r="F402" s="44"/>
      <c r="G402" s="45"/>
      <c r="H402" s="52"/>
      <c r="I402" s="53" t="str">
        <f t="shared" si="1"/>
        <v/>
      </c>
      <c r="J402" s="45"/>
      <c r="K402" s="52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32.25" customHeight="1">
      <c r="A403" s="40"/>
      <c r="B403" s="44"/>
      <c r="C403" s="44"/>
      <c r="D403" s="44"/>
      <c r="E403" s="44"/>
      <c r="F403" s="44"/>
      <c r="G403" s="45"/>
      <c r="H403" s="52"/>
      <c r="I403" s="53" t="str">
        <f t="shared" si="1"/>
        <v/>
      </c>
      <c r="J403" s="45"/>
      <c r="K403" s="52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32.25" customHeight="1">
      <c r="A404" s="40"/>
      <c r="B404" s="44"/>
      <c r="C404" s="44"/>
      <c r="D404" s="44"/>
      <c r="E404" s="44"/>
      <c r="F404" s="44"/>
      <c r="G404" s="45"/>
      <c r="H404" s="52"/>
      <c r="I404" s="53" t="str">
        <f t="shared" si="1"/>
        <v/>
      </c>
      <c r="J404" s="45"/>
      <c r="K404" s="52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32.25" customHeight="1">
      <c r="A405" s="40"/>
      <c r="B405" s="44"/>
      <c r="C405" s="44"/>
      <c r="D405" s="44"/>
      <c r="E405" s="44"/>
      <c r="F405" s="44"/>
      <c r="G405" s="45"/>
      <c r="H405" s="52"/>
      <c r="I405" s="53" t="str">
        <f t="shared" si="1"/>
        <v/>
      </c>
      <c r="J405" s="45"/>
      <c r="K405" s="52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32.25" customHeight="1">
      <c r="A406" s="40"/>
      <c r="B406" s="44"/>
      <c r="C406" s="44"/>
      <c r="D406" s="44"/>
      <c r="E406" s="44"/>
      <c r="F406" s="44"/>
      <c r="G406" s="45"/>
      <c r="H406" s="52"/>
      <c r="I406" s="53" t="str">
        <f t="shared" si="1"/>
        <v/>
      </c>
      <c r="J406" s="45"/>
      <c r="K406" s="52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32.25" customHeight="1">
      <c r="A407" s="40"/>
      <c r="B407" s="44"/>
      <c r="C407" s="44"/>
      <c r="D407" s="44"/>
      <c r="E407" s="44"/>
      <c r="F407" s="44"/>
      <c r="G407" s="45"/>
      <c r="H407" s="52"/>
      <c r="I407" s="53" t="str">
        <f t="shared" si="1"/>
        <v/>
      </c>
      <c r="J407" s="45"/>
      <c r="K407" s="52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32.25" customHeight="1">
      <c r="A408" s="40"/>
      <c r="B408" s="44"/>
      <c r="C408" s="44"/>
      <c r="D408" s="44"/>
      <c r="E408" s="44"/>
      <c r="F408" s="44"/>
      <c r="G408" s="45"/>
      <c r="H408" s="52"/>
      <c r="I408" s="53" t="str">
        <f t="shared" si="1"/>
        <v/>
      </c>
      <c r="J408" s="45"/>
      <c r="K408" s="52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32.25" customHeight="1">
      <c r="A409" s="40"/>
      <c r="B409" s="44"/>
      <c r="C409" s="44"/>
      <c r="D409" s="44"/>
      <c r="E409" s="44"/>
      <c r="F409" s="44"/>
      <c r="G409" s="45"/>
      <c r="H409" s="52"/>
      <c r="I409" s="53" t="str">
        <f t="shared" si="1"/>
        <v/>
      </c>
      <c r="J409" s="45"/>
      <c r="K409" s="52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32.25" customHeight="1">
      <c r="A410" s="40"/>
      <c r="B410" s="44"/>
      <c r="C410" s="44"/>
      <c r="D410" s="44"/>
      <c r="E410" s="44"/>
      <c r="F410" s="44"/>
      <c r="G410" s="45"/>
      <c r="H410" s="52"/>
      <c r="I410" s="53" t="str">
        <f t="shared" si="1"/>
        <v/>
      </c>
      <c r="J410" s="45"/>
      <c r="K410" s="52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32.25" customHeight="1">
      <c r="A411" s="40"/>
      <c r="B411" s="44"/>
      <c r="C411" s="44"/>
      <c r="D411" s="44"/>
      <c r="E411" s="44"/>
      <c r="F411" s="44"/>
      <c r="G411" s="45"/>
      <c r="H411" s="52"/>
      <c r="I411" s="53" t="str">
        <f t="shared" si="1"/>
        <v/>
      </c>
      <c r="J411" s="45"/>
      <c r="K411" s="52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32.25" customHeight="1">
      <c r="A412" s="40"/>
      <c r="B412" s="44"/>
      <c r="C412" s="44"/>
      <c r="D412" s="44"/>
      <c r="E412" s="44"/>
      <c r="F412" s="44"/>
      <c r="G412" s="45"/>
      <c r="H412" s="52"/>
      <c r="I412" s="53" t="str">
        <f t="shared" si="1"/>
        <v/>
      </c>
      <c r="J412" s="45"/>
      <c r="K412" s="52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32.25" customHeight="1">
      <c r="A413" s="40"/>
      <c r="B413" s="44"/>
      <c r="C413" s="44"/>
      <c r="D413" s="44"/>
      <c r="E413" s="44"/>
      <c r="F413" s="44"/>
      <c r="G413" s="45"/>
      <c r="H413" s="52"/>
      <c r="I413" s="53" t="str">
        <f t="shared" si="1"/>
        <v/>
      </c>
      <c r="J413" s="45"/>
      <c r="K413" s="52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32.25" customHeight="1">
      <c r="A414" s="40"/>
      <c r="B414" s="44"/>
      <c r="C414" s="44"/>
      <c r="D414" s="44"/>
      <c r="E414" s="44"/>
      <c r="F414" s="44"/>
      <c r="G414" s="45"/>
      <c r="H414" s="52"/>
      <c r="I414" s="53" t="str">
        <f t="shared" si="1"/>
        <v/>
      </c>
      <c r="J414" s="45"/>
      <c r="K414" s="52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32.25" customHeight="1">
      <c r="A415" s="40"/>
      <c r="B415" s="44"/>
      <c r="C415" s="44"/>
      <c r="D415" s="44"/>
      <c r="E415" s="44"/>
      <c r="F415" s="44"/>
      <c r="G415" s="45"/>
      <c r="H415" s="52"/>
      <c r="I415" s="53" t="str">
        <f t="shared" si="1"/>
        <v/>
      </c>
      <c r="J415" s="45"/>
      <c r="K415" s="52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32.25" customHeight="1">
      <c r="A416" s="40"/>
      <c r="B416" s="44"/>
      <c r="C416" s="44"/>
      <c r="D416" s="44"/>
      <c r="E416" s="44"/>
      <c r="F416" s="44"/>
      <c r="G416" s="45"/>
      <c r="H416" s="52"/>
      <c r="I416" s="53" t="str">
        <f t="shared" si="1"/>
        <v/>
      </c>
      <c r="J416" s="45"/>
      <c r="K416" s="52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32.25" customHeight="1">
      <c r="A417" s="40"/>
      <c r="B417" s="44"/>
      <c r="C417" s="44"/>
      <c r="D417" s="44"/>
      <c r="E417" s="44"/>
      <c r="F417" s="44"/>
      <c r="G417" s="45"/>
      <c r="H417" s="52"/>
      <c r="I417" s="53" t="str">
        <f t="shared" si="1"/>
        <v/>
      </c>
      <c r="J417" s="45"/>
      <c r="K417" s="52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32.25" customHeight="1">
      <c r="A418" s="40"/>
      <c r="B418" s="44"/>
      <c r="C418" s="44"/>
      <c r="D418" s="44"/>
      <c r="E418" s="44"/>
      <c r="F418" s="44"/>
      <c r="G418" s="45"/>
      <c r="H418" s="52"/>
      <c r="I418" s="53" t="str">
        <f t="shared" si="1"/>
        <v/>
      </c>
      <c r="J418" s="45"/>
      <c r="K418" s="52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32.25" customHeight="1">
      <c r="A419" s="40"/>
      <c r="B419" s="44"/>
      <c r="C419" s="44"/>
      <c r="D419" s="44"/>
      <c r="E419" s="44"/>
      <c r="F419" s="44"/>
      <c r="G419" s="45"/>
      <c r="H419" s="52"/>
      <c r="I419" s="53" t="str">
        <f t="shared" si="1"/>
        <v/>
      </c>
      <c r="J419" s="45"/>
      <c r="K419" s="52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32.25" customHeight="1">
      <c r="A420" s="40"/>
      <c r="B420" s="44"/>
      <c r="C420" s="44"/>
      <c r="D420" s="44"/>
      <c r="E420" s="44"/>
      <c r="F420" s="44"/>
      <c r="G420" s="45"/>
      <c r="H420" s="52"/>
      <c r="I420" s="53" t="str">
        <f t="shared" si="1"/>
        <v/>
      </c>
      <c r="J420" s="45"/>
      <c r="K420" s="52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32.25" customHeight="1">
      <c r="A421" s="40"/>
      <c r="B421" s="44"/>
      <c r="C421" s="44"/>
      <c r="D421" s="44"/>
      <c r="E421" s="44"/>
      <c r="F421" s="44"/>
      <c r="G421" s="45"/>
      <c r="H421" s="52"/>
      <c r="I421" s="53" t="str">
        <f t="shared" si="1"/>
        <v/>
      </c>
      <c r="J421" s="45"/>
      <c r="K421" s="52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32.25" customHeight="1">
      <c r="A422" s="40"/>
      <c r="B422" s="44"/>
      <c r="C422" s="44"/>
      <c r="D422" s="44"/>
      <c r="E422" s="44"/>
      <c r="F422" s="44"/>
      <c r="G422" s="45"/>
      <c r="H422" s="52"/>
      <c r="I422" s="53" t="str">
        <f t="shared" si="1"/>
        <v/>
      </c>
      <c r="J422" s="45"/>
      <c r="K422" s="52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32.25" customHeight="1">
      <c r="A423" s="40"/>
      <c r="B423" s="44"/>
      <c r="C423" s="44"/>
      <c r="D423" s="44"/>
      <c r="E423" s="44"/>
      <c r="F423" s="44"/>
      <c r="G423" s="45"/>
      <c r="H423" s="52"/>
      <c r="I423" s="53" t="str">
        <f t="shared" si="1"/>
        <v/>
      </c>
      <c r="J423" s="45"/>
      <c r="K423" s="52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32.25" customHeight="1">
      <c r="A424" s="40"/>
      <c r="B424" s="44"/>
      <c r="C424" s="44"/>
      <c r="D424" s="44"/>
      <c r="E424" s="44"/>
      <c r="F424" s="44"/>
      <c r="G424" s="45"/>
      <c r="H424" s="52"/>
      <c r="I424" s="53" t="str">
        <f t="shared" si="1"/>
        <v/>
      </c>
      <c r="J424" s="45"/>
      <c r="K424" s="52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32.25" customHeight="1">
      <c r="A425" s="40"/>
      <c r="B425" s="44"/>
      <c r="C425" s="44"/>
      <c r="D425" s="44"/>
      <c r="E425" s="44"/>
      <c r="F425" s="44"/>
      <c r="G425" s="45"/>
      <c r="H425" s="52"/>
      <c r="I425" s="53" t="str">
        <f t="shared" si="1"/>
        <v/>
      </c>
      <c r="J425" s="45"/>
      <c r="K425" s="52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32.25" customHeight="1">
      <c r="A426" s="40"/>
      <c r="B426" s="44"/>
      <c r="C426" s="44"/>
      <c r="D426" s="44"/>
      <c r="E426" s="44"/>
      <c r="F426" s="44"/>
      <c r="G426" s="45"/>
      <c r="H426" s="52"/>
      <c r="I426" s="53" t="str">
        <f t="shared" si="1"/>
        <v/>
      </c>
      <c r="J426" s="45"/>
      <c r="K426" s="52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32.25" customHeight="1">
      <c r="A427" s="40"/>
      <c r="B427" s="44"/>
      <c r="C427" s="44"/>
      <c r="D427" s="44"/>
      <c r="E427" s="44"/>
      <c r="F427" s="44"/>
      <c r="G427" s="45"/>
      <c r="H427" s="52"/>
      <c r="I427" s="53" t="str">
        <f t="shared" si="1"/>
        <v/>
      </c>
      <c r="J427" s="45"/>
      <c r="K427" s="52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32.25" customHeight="1">
      <c r="A428" s="40"/>
      <c r="B428" s="44"/>
      <c r="C428" s="44"/>
      <c r="D428" s="44"/>
      <c r="E428" s="44"/>
      <c r="F428" s="44"/>
      <c r="G428" s="45"/>
      <c r="H428" s="52"/>
      <c r="I428" s="53" t="str">
        <f t="shared" si="1"/>
        <v/>
      </c>
      <c r="J428" s="45"/>
      <c r="K428" s="52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32.25" customHeight="1">
      <c r="A429" s="40"/>
      <c r="B429" s="44"/>
      <c r="C429" s="44"/>
      <c r="D429" s="44"/>
      <c r="E429" s="44"/>
      <c r="F429" s="44"/>
      <c r="G429" s="45"/>
      <c r="H429" s="52"/>
      <c r="I429" s="53" t="str">
        <f t="shared" si="1"/>
        <v/>
      </c>
      <c r="J429" s="45"/>
      <c r="K429" s="52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32.25" customHeight="1">
      <c r="A430" s="40"/>
      <c r="B430" s="44"/>
      <c r="C430" s="44"/>
      <c r="D430" s="44"/>
      <c r="E430" s="44"/>
      <c r="F430" s="44"/>
      <c r="G430" s="45"/>
      <c r="H430" s="52"/>
      <c r="I430" s="53" t="str">
        <f t="shared" si="1"/>
        <v/>
      </c>
      <c r="J430" s="45"/>
      <c r="K430" s="52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32.25" customHeight="1">
      <c r="A431" s="40"/>
      <c r="B431" s="44"/>
      <c r="C431" s="44"/>
      <c r="D431" s="44"/>
      <c r="E431" s="44"/>
      <c r="F431" s="44"/>
      <c r="G431" s="45"/>
      <c r="H431" s="52"/>
      <c r="I431" s="53" t="str">
        <f t="shared" si="1"/>
        <v/>
      </c>
      <c r="J431" s="45"/>
      <c r="K431" s="52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32.25" customHeight="1">
      <c r="A432" s="40"/>
      <c r="B432" s="44"/>
      <c r="C432" s="44"/>
      <c r="D432" s="44"/>
      <c r="E432" s="44"/>
      <c r="F432" s="44"/>
      <c r="G432" s="45"/>
      <c r="H432" s="52"/>
      <c r="I432" s="53" t="str">
        <f t="shared" si="1"/>
        <v/>
      </c>
      <c r="J432" s="45"/>
      <c r="K432" s="52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32.25" customHeight="1">
      <c r="A433" s="40"/>
      <c r="B433" s="44"/>
      <c r="C433" s="44"/>
      <c r="D433" s="44"/>
      <c r="E433" s="44"/>
      <c r="F433" s="44"/>
      <c r="G433" s="45"/>
      <c r="H433" s="52"/>
      <c r="I433" s="53" t="str">
        <f t="shared" si="1"/>
        <v/>
      </c>
      <c r="J433" s="45"/>
      <c r="K433" s="52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32.25" customHeight="1">
      <c r="A434" s="40"/>
      <c r="B434" s="44"/>
      <c r="C434" s="44"/>
      <c r="D434" s="44"/>
      <c r="E434" s="44"/>
      <c r="F434" s="44"/>
      <c r="G434" s="45"/>
      <c r="H434" s="52"/>
      <c r="I434" s="53" t="str">
        <f t="shared" si="1"/>
        <v/>
      </c>
      <c r="J434" s="45"/>
      <c r="K434" s="52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32.25" customHeight="1">
      <c r="A435" s="40"/>
      <c r="B435" s="44"/>
      <c r="C435" s="44"/>
      <c r="D435" s="44"/>
      <c r="E435" s="44"/>
      <c r="F435" s="44"/>
      <c r="G435" s="45"/>
      <c r="H435" s="52"/>
      <c r="I435" s="53" t="str">
        <f t="shared" si="1"/>
        <v/>
      </c>
      <c r="J435" s="45"/>
      <c r="K435" s="52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32.25" customHeight="1">
      <c r="A436" s="40"/>
      <c r="B436" s="44"/>
      <c r="C436" s="44"/>
      <c r="D436" s="44"/>
      <c r="E436" s="44"/>
      <c r="F436" s="44"/>
      <c r="G436" s="45"/>
      <c r="H436" s="52"/>
      <c r="I436" s="53" t="str">
        <f t="shared" si="1"/>
        <v/>
      </c>
      <c r="J436" s="45"/>
      <c r="K436" s="52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32.25" customHeight="1">
      <c r="A437" s="40"/>
      <c r="B437" s="44"/>
      <c r="C437" s="44"/>
      <c r="D437" s="44"/>
      <c r="E437" s="44"/>
      <c r="F437" s="44"/>
      <c r="G437" s="45"/>
      <c r="H437" s="52"/>
      <c r="I437" s="53" t="str">
        <f t="shared" si="1"/>
        <v/>
      </c>
      <c r="J437" s="45"/>
      <c r="K437" s="52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32.25" customHeight="1">
      <c r="A438" s="40"/>
      <c r="B438" s="44"/>
      <c r="C438" s="44"/>
      <c r="D438" s="44"/>
      <c r="E438" s="44"/>
      <c r="F438" s="44"/>
      <c r="G438" s="45"/>
      <c r="H438" s="52"/>
      <c r="I438" s="53" t="str">
        <f t="shared" si="1"/>
        <v/>
      </c>
      <c r="J438" s="45"/>
      <c r="K438" s="52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32.25" customHeight="1">
      <c r="A439" s="40"/>
      <c r="B439" s="44"/>
      <c r="C439" s="44"/>
      <c r="D439" s="44"/>
      <c r="E439" s="44"/>
      <c r="F439" s="44"/>
      <c r="G439" s="45"/>
      <c r="H439" s="52"/>
      <c r="I439" s="53" t="str">
        <f t="shared" si="1"/>
        <v/>
      </c>
      <c r="J439" s="45"/>
      <c r="K439" s="52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32.25" customHeight="1">
      <c r="A440" s="40"/>
      <c r="B440" s="44"/>
      <c r="C440" s="44"/>
      <c r="D440" s="44"/>
      <c r="E440" s="44"/>
      <c r="F440" s="44"/>
      <c r="G440" s="45"/>
      <c r="H440" s="52"/>
      <c r="I440" s="53" t="str">
        <f t="shared" si="1"/>
        <v/>
      </c>
      <c r="J440" s="45"/>
      <c r="K440" s="52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32.25" customHeight="1">
      <c r="A441" s="40"/>
      <c r="B441" s="44"/>
      <c r="C441" s="44"/>
      <c r="D441" s="44"/>
      <c r="E441" s="44"/>
      <c r="F441" s="44"/>
      <c r="G441" s="45"/>
      <c r="H441" s="52"/>
      <c r="I441" s="53" t="str">
        <f t="shared" si="1"/>
        <v/>
      </c>
      <c r="J441" s="45"/>
      <c r="K441" s="52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32.25" customHeight="1">
      <c r="A442" s="40"/>
      <c r="B442" s="44"/>
      <c r="C442" s="44"/>
      <c r="D442" s="44"/>
      <c r="E442" s="44"/>
      <c r="F442" s="44"/>
      <c r="G442" s="45"/>
      <c r="H442" s="52"/>
      <c r="I442" s="53" t="str">
        <f t="shared" si="1"/>
        <v/>
      </c>
      <c r="J442" s="45"/>
      <c r="K442" s="52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32.25" customHeight="1">
      <c r="A443" s="40"/>
      <c r="B443" s="44"/>
      <c r="C443" s="44"/>
      <c r="D443" s="44"/>
      <c r="E443" s="44"/>
      <c r="F443" s="44"/>
      <c r="G443" s="45"/>
      <c r="H443" s="52"/>
      <c r="I443" s="53" t="str">
        <f t="shared" si="1"/>
        <v/>
      </c>
      <c r="J443" s="45"/>
      <c r="K443" s="52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32.25" customHeight="1">
      <c r="A444" s="40"/>
      <c r="B444" s="44"/>
      <c r="C444" s="44"/>
      <c r="D444" s="44"/>
      <c r="E444" s="44"/>
      <c r="F444" s="44"/>
      <c r="G444" s="45"/>
      <c r="H444" s="52"/>
      <c r="I444" s="53" t="str">
        <f t="shared" si="1"/>
        <v/>
      </c>
      <c r="J444" s="45"/>
      <c r="K444" s="52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32.25" customHeight="1">
      <c r="A445" s="40"/>
      <c r="B445" s="44"/>
      <c r="C445" s="44"/>
      <c r="D445" s="44"/>
      <c r="E445" s="44"/>
      <c r="F445" s="44"/>
      <c r="G445" s="45"/>
      <c r="H445" s="52"/>
      <c r="I445" s="53" t="str">
        <f t="shared" si="1"/>
        <v/>
      </c>
      <c r="J445" s="45"/>
      <c r="K445" s="52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32.25" customHeight="1">
      <c r="A446" s="40"/>
      <c r="B446" s="44"/>
      <c r="C446" s="44"/>
      <c r="D446" s="44"/>
      <c r="E446" s="44"/>
      <c r="F446" s="44"/>
      <c r="G446" s="45"/>
      <c r="H446" s="52"/>
      <c r="I446" s="53" t="str">
        <f t="shared" si="1"/>
        <v/>
      </c>
      <c r="J446" s="45"/>
      <c r="K446" s="52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32.25" customHeight="1">
      <c r="A447" s="40"/>
      <c r="B447" s="44"/>
      <c r="C447" s="44"/>
      <c r="D447" s="44"/>
      <c r="E447" s="44"/>
      <c r="F447" s="44"/>
      <c r="G447" s="45"/>
      <c r="H447" s="52"/>
      <c r="I447" s="53" t="str">
        <f t="shared" si="1"/>
        <v/>
      </c>
      <c r="J447" s="45"/>
      <c r="K447" s="52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32.25" customHeight="1">
      <c r="A448" s="40"/>
      <c r="B448" s="44"/>
      <c r="C448" s="44"/>
      <c r="D448" s="44"/>
      <c r="E448" s="44"/>
      <c r="F448" s="44"/>
      <c r="G448" s="45"/>
      <c r="H448" s="52"/>
      <c r="I448" s="53" t="str">
        <f t="shared" si="1"/>
        <v/>
      </c>
      <c r="J448" s="45"/>
      <c r="K448" s="52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32.25" customHeight="1">
      <c r="A449" s="40"/>
      <c r="B449" s="44"/>
      <c r="C449" s="44"/>
      <c r="D449" s="44"/>
      <c r="E449" s="44"/>
      <c r="F449" s="44"/>
      <c r="G449" s="45"/>
      <c r="H449" s="52"/>
      <c r="I449" s="53" t="str">
        <f t="shared" si="1"/>
        <v/>
      </c>
      <c r="J449" s="45"/>
      <c r="K449" s="52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32.25" customHeight="1">
      <c r="A450" s="40"/>
      <c r="B450" s="44"/>
      <c r="C450" s="44"/>
      <c r="D450" s="44"/>
      <c r="E450" s="44"/>
      <c r="F450" s="44"/>
      <c r="G450" s="45"/>
      <c r="H450" s="52"/>
      <c r="I450" s="53" t="str">
        <f t="shared" si="1"/>
        <v/>
      </c>
      <c r="J450" s="45"/>
      <c r="K450" s="52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32.25" customHeight="1">
      <c r="A451" s="40"/>
      <c r="B451" s="44"/>
      <c r="C451" s="44"/>
      <c r="D451" s="44"/>
      <c r="E451" s="44"/>
      <c r="F451" s="44"/>
      <c r="G451" s="45"/>
      <c r="H451" s="52"/>
      <c r="I451" s="53" t="str">
        <f t="shared" si="1"/>
        <v/>
      </c>
      <c r="J451" s="45"/>
      <c r="K451" s="52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32.25" customHeight="1">
      <c r="A452" s="40"/>
      <c r="B452" s="44"/>
      <c r="C452" s="44"/>
      <c r="D452" s="44"/>
      <c r="E452" s="44"/>
      <c r="F452" s="44"/>
      <c r="G452" s="45"/>
      <c r="H452" s="52"/>
      <c r="I452" s="53" t="str">
        <f t="shared" si="1"/>
        <v/>
      </c>
      <c r="J452" s="45"/>
      <c r="K452" s="52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32.25" customHeight="1">
      <c r="A453" s="40"/>
      <c r="B453" s="44"/>
      <c r="C453" s="44"/>
      <c r="D453" s="44"/>
      <c r="E453" s="44"/>
      <c r="F453" s="44"/>
      <c r="G453" s="45"/>
      <c r="H453" s="52"/>
      <c r="I453" s="53" t="str">
        <f t="shared" si="1"/>
        <v/>
      </c>
      <c r="J453" s="45"/>
      <c r="K453" s="52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32.25" customHeight="1">
      <c r="A454" s="40"/>
      <c r="B454" s="44"/>
      <c r="C454" s="44"/>
      <c r="D454" s="44"/>
      <c r="E454" s="44"/>
      <c r="F454" s="44"/>
      <c r="G454" s="45"/>
      <c r="H454" s="52"/>
      <c r="I454" s="53" t="str">
        <f t="shared" si="1"/>
        <v/>
      </c>
      <c r="J454" s="45"/>
      <c r="K454" s="52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32.25" customHeight="1">
      <c r="A455" s="40"/>
      <c r="B455" s="44"/>
      <c r="C455" s="44"/>
      <c r="D455" s="44"/>
      <c r="E455" s="44"/>
      <c r="F455" s="44"/>
      <c r="G455" s="45"/>
      <c r="H455" s="52"/>
      <c r="I455" s="53" t="str">
        <f t="shared" si="1"/>
        <v/>
      </c>
      <c r="J455" s="45"/>
      <c r="K455" s="52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32.25" customHeight="1">
      <c r="A456" s="40"/>
      <c r="B456" s="44"/>
      <c r="C456" s="44"/>
      <c r="D456" s="44"/>
      <c r="E456" s="44"/>
      <c r="F456" s="44"/>
      <c r="G456" s="45"/>
      <c r="H456" s="52"/>
      <c r="I456" s="53" t="str">
        <f t="shared" si="1"/>
        <v/>
      </c>
      <c r="J456" s="45"/>
      <c r="K456" s="52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32.25" customHeight="1">
      <c r="A457" s="40"/>
      <c r="B457" s="44"/>
      <c r="C457" s="44"/>
      <c r="D457" s="44"/>
      <c r="E457" s="44"/>
      <c r="F457" s="44"/>
      <c r="G457" s="45"/>
      <c r="H457" s="52"/>
      <c r="I457" s="53" t="str">
        <f t="shared" si="1"/>
        <v/>
      </c>
      <c r="J457" s="45"/>
      <c r="K457" s="52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32.25" customHeight="1">
      <c r="A458" s="40"/>
      <c r="B458" s="44"/>
      <c r="C458" s="44"/>
      <c r="D458" s="44"/>
      <c r="E458" s="44"/>
      <c r="F458" s="44"/>
      <c r="G458" s="45"/>
      <c r="H458" s="52"/>
      <c r="I458" s="53" t="str">
        <f t="shared" si="1"/>
        <v/>
      </c>
      <c r="J458" s="45"/>
      <c r="K458" s="52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32.25" customHeight="1">
      <c r="A459" s="40"/>
      <c r="B459" s="44"/>
      <c r="C459" s="44"/>
      <c r="D459" s="44"/>
      <c r="E459" s="44"/>
      <c r="F459" s="44"/>
      <c r="G459" s="45"/>
      <c r="H459" s="52"/>
      <c r="I459" s="53" t="str">
        <f t="shared" si="1"/>
        <v/>
      </c>
      <c r="J459" s="45"/>
      <c r="K459" s="52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32.25" customHeight="1">
      <c r="A460" s="40"/>
      <c r="B460" s="44"/>
      <c r="C460" s="44"/>
      <c r="D460" s="44"/>
      <c r="E460" s="44"/>
      <c r="F460" s="44"/>
      <c r="G460" s="45"/>
      <c r="H460" s="52"/>
      <c r="I460" s="53" t="str">
        <f t="shared" si="1"/>
        <v/>
      </c>
      <c r="J460" s="45"/>
      <c r="K460" s="52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32.25" customHeight="1">
      <c r="A461" s="40"/>
      <c r="B461" s="44"/>
      <c r="C461" s="44"/>
      <c r="D461" s="44"/>
      <c r="E461" s="44"/>
      <c r="F461" s="44"/>
      <c r="G461" s="45"/>
      <c r="H461" s="52"/>
      <c r="I461" s="53" t="str">
        <f t="shared" si="1"/>
        <v/>
      </c>
      <c r="J461" s="45"/>
      <c r="K461" s="52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32.25" customHeight="1">
      <c r="A462" s="40"/>
      <c r="B462" s="44"/>
      <c r="C462" s="44"/>
      <c r="D462" s="44"/>
      <c r="E462" s="44"/>
      <c r="F462" s="44"/>
      <c r="G462" s="45"/>
      <c r="H462" s="52"/>
      <c r="I462" s="53" t="str">
        <f t="shared" si="1"/>
        <v/>
      </c>
      <c r="J462" s="45"/>
      <c r="K462" s="52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32.25" customHeight="1">
      <c r="A463" s="40"/>
      <c r="B463" s="44"/>
      <c r="C463" s="44"/>
      <c r="D463" s="44"/>
      <c r="E463" s="44"/>
      <c r="F463" s="44"/>
      <c r="G463" s="45"/>
      <c r="H463" s="52"/>
      <c r="I463" s="53" t="str">
        <f t="shared" si="1"/>
        <v/>
      </c>
      <c r="J463" s="45"/>
      <c r="K463" s="52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32.25" customHeight="1">
      <c r="A464" s="40"/>
      <c r="B464" s="44"/>
      <c r="C464" s="44"/>
      <c r="D464" s="44"/>
      <c r="E464" s="44"/>
      <c r="F464" s="44"/>
      <c r="G464" s="45"/>
      <c r="H464" s="52"/>
      <c r="I464" s="53" t="str">
        <f t="shared" si="1"/>
        <v/>
      </c>
      <c r="J464" s="45"/>
      <c r="K464" s="52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32.25" customHeight="1">
      <c r="A465" s="40"/>
      <c r="B465" s="44"/>
      <c r="C465" s="44"/>
      <c r="D465" s="44"/>
      <c r="E465" s="44"/>
      <c r="F465" s="44"/>
      <c r="G465" s="45"/>
      <c r="H465" s="52"/>
      <c r="I465" s="53" t="str">
        <f t="shared" si="1"/>
        <v/>
      </c>
      <c r="J465" s="45"/>
      <c r="K465" s="52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32.25" customHeight="1">
      <c r="A466" s="40"/>
      <c r="B466" s="44"/>
      <c r="C466" s="44"/>
      <c r="D466" s="44"/>
      <c r="E466" s="44"/>
      <c r="F466" s="44"/>
      <c r="G466" s="45"/>
      <c r="H466" s="52"/>
      <c r="I466" s="53" t="str">
        <f t="shared" si="1"/>
        <v/>
      </c>
      <c r="J466" s="45"/>
      <c r="K466" s="52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32.25" customHeight="1">
      <c r="A467" s="40"/>
      <c r="B467" s="44"/>
      <c r="C467" s="44"/>
      <c r="D467" s="44"/>
      <c r="E467" s="44"/>
      <c r="F467" s="44"/>
      <c r="G467" s="45"/>
      <c r="H467" s="52"/>
      <c r="I467" s="53" t="str">
        <f t="shared" si="1"/>
        <v/>
      </c>
      <c r="J467" s="45"/>
      <c r="K467" s="52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32.25" customHeight="1">
      <c r="A468" s="40"/>
      <c r="B468" s="44"/>
      <c r="C468" s="44"/>
      <c r="D468" s="44"/>
      <c r="E468" s="44"/>
      <c r="F468" s="44"/>
      <c r="G468" s="45"/>
      <c r="H468" s="52"/>
      <c r="I468" s="53" t="str">
        <f t="shared" si="1"/>
        <v/>
      </c>
      <c r="J468" s="45"/>
      <c r="K468" s="52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32.25" customHeight="1">
      <c r="A469" s="40"/>
      <c r="B469" s="44"/>
      <c r="C469" s="44"/>
      <c r="D469" s="44"/>
      <c r="E469" s="44"/>
      <c r="F469" s="44"/>
      <c r="G469" s="45"/>
      <c r="H469" s="52"/>
      <c r="I469" s="53" t="str">
        <f t="shared" si="1"/>
        <v/>
      </c>
      <c r="J469" s="45"/>
      <c r="K469" s="52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32.25" customHeight="1">
      <c r="A470" s="40"/>
      <c r="B470" s="44"/>
      <c r="C470" s="44"/>
      <c r="D470" s="44"/>
      <c r="E470" s="44"/>
      <c r="F470" s="44"/>
      <c r="G470" s="45"/>
      <c r="H470" s="52"/>
      <c r="I470" s="53" t="str">
        <f t="shared" si="1"/>
        <v/>
      </c>
      <c r="J470" s="45"/>
      <c r="K470" s="52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32.25" customHeight="1">
      <c r="A471" s="40"/>
      <c r="B471" s="44"/>
      <c r="C471" s="44"/>
      <c r="D471" s="44"/>
      <c r="E471" s="44"/>
      <c r="F471" s="44"/>
      <c r="G471" s="45"/>
      <c r="H471" s="52"/>
      <c r="I471" s="53" t="str">
        <f t="shared" si="1"/>
        <v/>
      </c>
      <c r="J471" s="45"/>
      <c r="K471" s="52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32.25" customHeight="1">
      <c r="A472" s="40"/>
      <c r="B472" s="44"/>
      <c r="C472" s="44"/>
      <c r="D472" s="44"/>
      <c r="E472" s="44"/>
      <c r="F472" s="44"/>
      <c r="G472" s="45"/>
      <c r="H472" s="52"/>
      <c r="I472" s="53" t="str">
        <f t="shared" si="1"/>
        <v/>
      </c>
      <c r="J472" s="45"/>
      <c r="K472" s="52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32.25" customHeight="1">
      <c r="A473" s="40"/>
      <c r="B473" s="44"/>
      <c r="C473" s="44"/>
      <c r="D473" s="44"/>
      <c r="E473" s="44"/>
      <c r="F473" s="44"/>
      <c r="G473" s="45"/>
      <c r="H473" s="52"/>
      <c r="I473" s="53" t="str">
        <f t="shared" si="1"/>
        <v/>
      </c>
      <c r="J473" s="45"/>
      <c r="K473" s="52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32.25" customHeight="1">
      <c r="A474" s="40"/>
      <c r="B474" s="44"/>
      <c r="C474" s="44"/>
      <c r="D474" s="44"/>
      <c r="E474" s="44"/>
      <c r="F474" s="44"/>
      <c r="G474" s="45"/>
      <c r="H474" s="52"/>
      <c r="I474" s="53" t="str">
        <f t="shared" si="1"/>
        <v/>
      </c>
      <c r="J474" s="45"/>
      <c r="K474" s="52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32.25" customHeight="1">
      <c r="A475" s="40"/>
      <c r="B475" s="44"/>
      <c r="C475" s="44"/>
      <c r="D475" s="44"/>
      <c r="E475" s="44"/>
      <c r="F475" s="44"/>
      <c r="G475" s="45"/>
      <c r="H475" s="52"/>
      <c r="I475" s="53" t="str">
        <f t="shared" si="1"/>
        <v/>
      </c>
      <c r="J475" s="45"/>
      <c r="K475" s="52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32.25" customHeight="1">
      <c r="A476" s="40"/>
      <c r="B476" s="44"/>
      <c r="C476" s="44"/>
      <c r="D476" s="44"/>
      <c r="E476" s="44"/>
      <c r="F476" s="44"/>
      <c r="G476" s="45"/>
      <c r="H476" s="52"/>
      <c r="I476" s="53" t="str">
        <f t="shared" si="1"/>
        <v/>
      </c>
      <c r="J476" s="45"/>
      <c r="K476" s="52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32.25" customHeight="1">
      <c r="A477" s="40"/>
      <c r="B477" s="44"/>
      <c r="C477" s="44"/>
      <c r="D477" s="44"/>
      <c r="E477" s="44"/>
      <c r="F477" s="44"/>
      <c r="G477" s="45"/>
      <c r="H477" s="52"/>
      <c r="I477" s="53" t="str">
        <f t="shared" si="1"/>
        <v/>
      </c>
      <c r="J477" s="45"/>
      <c r="K477" s="52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32.25" customHeight="1">
      <c r="A478" s="40"/>
      <c r="B478" s="44"/>
      <c r="C478" s="44"/>
      <c r="D478" s="44"/>
      <c r="E478" s="44"/>
      <c r="F478" s="44"/>
      <c r="G478" s="45"/>
      <c r="H478" s="52"/>
      <c r="I478" s="53" t="str">
        <f t="shared" si="1"/>
        <v/>
      </c>
      <c r="J478" s="45"/>
      <c r="K478" s="52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32.25" customHeight="1">
      <c r="A479" s="40"/>
      <c r="B479" s="44"/>
      <c r="C479" s="44"/>
      <c r="D479" s="44"/>
      <c r="E479" s="44"/>
      <c r="F479" s="44"/>
      <c r="G479" s="45"/>
      <c r="H479" s="52"/>
      <c r="I479" s="53" t="str">
        <f t="shared" si="1"/>
        <v/>
      </c>
      <c r="J479" s="45"/>
      <c r="K479" s="52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32.25" customHeight="1">
      <c r="A480" s="40"/>
      <c r="B480" s="44"/>
      <c r="C480" s="44"/>
      <c r="D480" s="44"/>
      <c r="E480" s="44"/>
      <c r="F480" s="44"/>
      <c r="G480" s="45"/>
      <c r="H480" s="52"/>
      <c r="I480" s="53" t="str">
        <f t="shared" si="1"/>
        <v/>
      </c>
      <c r="J480" s="45"/>
      <c r="K480" s="52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32.25" customHeight="1">
      <c r="A481" s="40"/>
      <c r="B481" s="44"/>
      <c r="C481" s="44"/>
      <c r="D481" s="44"/>
      <c r="E481" s="44"/>
      <c r="F481" s="44"/>
      <c r="G481" s="45"/>
      <c r="H481" s="52"/>
      <c r="I481" s="53" t="str">
        <f t="shared" si="1"/>
        <v/>
      </c>
      <c r="J481" s="45"/>
      <c r="K481" s="52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32.25" customHeight="1">
      <c r="A482" s="40"/>
      <c r="B482" s="44"/>
      <c r="C482" s="44"/>
      <c r="D482" s="44"/>
      <c r="E482" s="44"/>
      <c r="F482" s="44"/>
      <c r="G482" s="45"/>
      <c r="H482" s="52"/>
      <c r="I482" s="53" t="str">
        <f t="shared" si="1"/>
        <v/>
      </c>
      <c r="J482" s="45"/>
      <c r="K482" s="52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32.25" customHeight="1">
      <c r="A483" s="40"/>
      <c r="B483" s="44"/>
      <c r="C483" s="44"/>
      <c r="D483" s="44"/>
      <c r="E483" s="44"/>
      <c r="F483" s="44"/>
      <c r="G483" s="45"/>
      <c r="H483" s="52"/>
      <c r="I483" s="53" t="str">
        <f t="shared" si="1"/>
        <v/>
      </c>
      <c r="J483" s="45"/>
      <c r="K483" s="52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32.25" customHeight="1">
      <c r="A484" s="40"/>
      <c r="B484" s="44"/>
      <c r="C484" s="44"/>
      <c r="D484" s="44"/>
      <c r="E484" s="44"/>
      <c r="F484" s="44"/>
      <c r="G484" s="45"/>
      <c r="H484" s="52"/>
      <c r="I484" s="53" t="str">
        <f t="shared" si="1"/>
        <v/>
      </c>
      <c r="J484" s="45"/>
      <c r="K484" s="52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32.25" customHeight="1">
      <c r="A485" s="40"/>
      <c r="B485" s="44"/>
      <c r="C485" s="44"/>
      <c r="D485" s="44"/>
      <c r="E485" s="44"/>
      <c r="F485" s="44"/>
      <c r="G485" s="45"/>
      <c r="H485" s="52"/>
      <c r="I485" s="53" t="str">
        <f t="shared" si="1"/>
        <v/>
      </c>
      <c r="J485" s="45"/>
      <c r="K485" s="52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32.25" customHeight="1">
      <c r="A486" s="40"/>
      <c r="B486" s="44"/>
      <c r="C486" s="44"/>
      <c r="D486" s="44"/>
      <c r="E486" s="44"/>
      <c r="F486" s="44"/>
      <c r="G486" s="45"/>
      <c r="H486" s="52"/>
      <c r="I486" s="53" t="str">
        <f t="shared" si="1"/>
        <v/>
      </c>
      <c r="J486" s="45"/>
      <c r="K486" s="52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32.25" customHeight="1">
      <c r="A487" s="40"/>
      <c r="B487" s="44"/>
      <c r="C487" s="44"/>
      <c r="D487" s="44"/>
      <c r="E487" s="44"/>
      <c r="F487" s="44"/>
      <c r="G487" s="45"/>
      <c r="H487" s="52"/>
      <c r="I487" s="53" t="str">
        <f t="shared" si="1"/>
        <v/>
      </c>
      <c r="J487" s="45"/>
      <c r="K487" s="52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32.25" customHeight="1">
      <c r="A488" s="40"/>
      <c r="B488" s="44"/>
      <c r="C488" s="44"/>
      <c r="D488" s="44"/>
      <c r="E488" s="44"/>
      <c r="F488" s="44"/>
      <c r="G488" s="45"/>
      <c r="H488" s="52"/>
      <c r="I488" s="53" t="str">
        <f t="shared" si="1"/>
        <v/>
      </c>
      <c r="J488" s="45"/>
      <c r="K488" s="52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32.25" customHeight="1">
      <c r="A489" s="40"/>
      <c r="B489" s="44"/>
      <c r="C489" s="44"/>
      <c r="D489" s="44"/>
      <c r="E489" s="44"/>
      <c r="F489" s="44"/>
      <c r="G489" s="45"/>
      <c r="H489" s="52"/>
      <c r="I489" s="53" t="str">
        <f t="shared" si="1"/>
        <v/>
      </c>
      <c r="J489" s="45"/>
      <c r="K489" s="52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32.25" customHeight="1">
      <c r="A490" s="40"/>
      <c r="B490" s="44"/>
      <c r="C490" s="44"/>
      <c r="D490" s="44"/>
      <c r="E490" s="44"/>
      <c r="F490" s="44"/>
      <c r="G490" s="45"/>
      <c r="H490" s="52"/>
      <c r="I490" s="53" t="str">
        <f t="shared" si="1"/>
        <v/>
      </c>
      <c r="J490" s="45"/>
      <c r="K490" s="52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32.25" customHeight="1">
      <c r="A491" s="40"/>
      <c r="B491" s="44"/>
      <c r="C491" s="44"/>
      <c r="D491" s="44"/>
      <c r="E491" s="44"/>
      <c r="F491" s="44"/>
      <c r="G491" s="45"/>
      <c r="H491" s="52"/>
      <c r="I491" s="53" t="str">
        <f t="shared" si="1"/>
        <v/>
      </c>
      <c r="J491" s="45"/>
      <c r="K491" s="52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32.25" customHeight="1">
      <c r="A492" s="40"/>
      <c r="B492" s="44"/>
      <c r="C492" s="44"/>
      <c r="D492" s="44"/>
      <c r="E492" s="44"/>
      <c r="F492" s="44"/>
      <c r="G492" s="45"/>
      <c r="H492" s="52"/>
      <c r="I492" s="53" t="str">
        <f t="shared" si="1"/>
        <v/>
      </c>
      <c r="J492" s="45"/>
      <c r="K492" s="52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32.25" customHeight="1">
      <c r="A493" s="40"/>
      <c r="B493" s="44"/>
      <c r="C493" s="44"/>
      <c r="D493" s="44"/>
      <c r="E493" s="44"/>
      <c r="F493" s="44"/>
      <c r="G493" s="45"/>
      <c r="H493" s="52"/>
      <c r="I493" s="53" t="str">
        <f t="shared" si="1"/>
        <v/>
      </c>
      <c r="J493" s="45"/>
      <c r="K493" s="52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32.25" customHeight="1">
      <c r="A494" s="40"/>
      <c r="B494" s="44"/>
      <c r="C494" s="44"/>
      <c r="D494" s="44"/>
      <c r="E494" s="44"/>
      <c r="F494" s="44"/>
      <c r="G494" s="45"/>
      <c r="H494" s="52"/>
      <c r="I494" s="53" t="str">
        <f t="shared" si="1"/>
        <v/>
      </c>
      <c r="J494" s="45"/>
      <c r="K494" s="52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32.25" customHeight="1">
      <c r="A495" s="40"/>
      <c r="B495" s="44"/>
      <c r="C495" s="44"/>
      <c r="D495" s="44"/>
      <c r="E495" s="44"/>
      <c r="F495" s="44"/>
      <c r="G495" s="45"/>
      <c r="H495" s="52"/>
      <c r="I495" s="53" t="str">
        <f t="shared" si="1"/>
        <v/>
      </c>
      <c r="J495" s="45"/>
      <c r="K495" s="52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32.25" customHeight="1">
      <c r="A496" s="40"/>
      <c r="B496" s="44"/>
      <c r="C496" s="44"/>
      <c r="D496" s="44"/>
      <c r="E496" s="44"/>
      <c r="F496" s="44"/>
      <c r="G496" s="45"/>
      <c r="H496" s="52"/>
      <c r="I496" s="53" t="str">
        <f t="shared" si="1"/>
        <v/>
      </c>
      <c r="J496" s="45"/>
      <c r="K496" s="52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32.25" customHeight="1">
      <c r="A497" s="40"/>
      <c r="B497" s="44"/>
      <c r="C497" s="44"/>
      <c r="D497" s="44"/>
      <c r="E497" s="44"/>
      <c r="F497" s="44"/>
      <c r="G497" s="45"/>
      <c r="H497" s="52"/>
      <c r="I497" s="53" t="str">
        <f t="shared" si="1"/>
        <v/>
      </c>
      <c r="J497" s="45"/>
      <c r="K497" s="52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32.25" customHeight="1">
      <c r="A498" s="40"/>
      <c r="B498" s="44"/>
      <c r="C498" s="44"/>
      <c r="D498" s="44"/>
      <c r="E498" s="44"/>
      <c r="F498" s="44"/>
      <c r="G498" s="45"/>
      <c r="H498" s="52"/>
      <c r="I498" s="53" t="str">
        <f t="shared" si="1"/>
        <v/>
      </c>
      <c r="J498" s="45"/>
      <c r="K498" s="52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32.25" customHeight="1">
      <c r="A499" s="40"/>
      <c r="B499" s="44"/>
      <c r="C499" s="44"/>
      <c r="D499" s="44"/>
      <c r="E499" s="44"/>
      <c r="F499" s="44"/>
      <c r="G499" s="45"/>
      <c r="H499" s="52"/>
      <c r="I499" s="53" t="str">
        <f t="shared" si="1"/>
        <v/>
      </c>
      <c r="J499" s="45"/>
      <c r="K499" s="52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32.25" customHeight="1">
      <c r="A500" s="40"/>
      <c r="B500" s="44"/>
      <c r="C500" s="44"/>
      <c r="D500" s="44"/>
      <c r="E500" s="44"/>
      <c r="F500" s="44"/>
      <c r="G500" s="45"/>
      <c r="H500" s="52"/>
      <c r="I500" s="53" t="str">
        <f t="shared" si="1"/>
        <v/>
      </c>
      <c r="J500" s="45"/>
      <c r="K500" s="52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32.25" customHeight="1">
      <c r="A501" s="40"/>
      <c r="B501" s="44"/>
      <c r="C501" s="44"/>
      <c r="D501" s="44"/>
      <c r="E501" s="44"/>
      <c r="F501" s="44"/>
      <c r="G501" s="45"/>
      <c r="H501" s="52"/>
      <c r="I501" s="53" t="str">
        <f t="shared" si="1"/>
        <v/>
      </c>
      <c r="J501" s="45"/>
      <c r="K501" s="52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32.25" customHeight="1">
      <c r="A502" s="40"/>
      <c r="B502" s="44"/>
      <c r="C502" s="44"/>
      <c r="D502" s="44"/>
      <c r="E502" s="44"/>
      <c r="F502" s="44"/>
      <c r="G502" s="45"/>
      <c r="H502" s="52"/>
      <c r="I502" s="53" t="str">
        <f t="shared" si="1"/>
        <v/>
      </c>
      <c r="J502" s="45"/>
      <c r="K502" s="52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32.25" customHeight="1">
      <c r="A503" s="40"/>
      <c r="B503" s="44"/>
      <c r="C503" s="44"/>
      <c r="D503" s="44"/>
      <c r="E503" s="44"/>
      <c r="F503" s="44"/>
      <c r="G503" s="45"/>
      <c r="H503" s="52"/>
      <c r="I503" s="53" t="str">
        <f t="shared" si="1"/>
        <v/>
      </c>
      <c r="J503" s="45"/>
      <c r="K503" s="52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32.25" customHeight="1">
      <c r="A504" s="40"/>
      <c r="B504" s="44"/>
      <c r="C504" s="44"/>
      <c r="D504" s="44"/>
      <c r="E504" s="44"/>
      <c r="F504" s="44"/>
      <c r="G504" s="45"/>
      <c r="H504" s="52"/>
      <c r="I504" s="53" t="str">
        <f t="shared" si="1"/>
        <v/>
      </c>
      <c r="J504" s="45"/>
      <c r="K504" s="52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32.25" customHeight="1">
      <c r="A505" s="40"/>
      <c r="B505" s="44"/>
      <c r="C505" s="44"/>
      <c r="D505" s="44"/>
      <c r="E505" s="44"/>
      <c r="F505" s="44"/>
      <c r="G505" s="45"/>
      <c r="H505" s="52"/>
      <c r="I505" s="53" t="str">
        <f t="shared" si="1"/>
        <v/>
      </c>
      <c r="J505" s="45"/>
      <c r="K505" s="52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32.25" customHeight="1">
      <c r="A506" s="40"/>
      <c r="B506" s="44"/>
      <c r="C506" s="44"/>
      <c r="D506" s="44"/>
      <c r="E506" s="44"/>
      <c r="F506" s="44"/>
      <c r="G506" s="45"/>
      <c r="H506" s="52"/>
      <c r="I506" s="53" t="str">
        <f t="shared" si="1"/>
        <v/>
      </c>
      <c r="J506" s="45"/>
      <c r="K506" s="52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32.25" customHeight="1">
      <c r="A507" s="40"/>
      <c r="B507" s="44"/>
      <c r="C507" s="44"/>
      <c r="D507" s="44"/>
      <c r="E507" s="44"/>
      <c r="F507" s="44"/>
      <c r="G507" s="45"/>
      <c r="H507" s="52"/>
      <c r="I507" s="53" t="str">
        <f t="shared" si="1"/>
        <v/>
      </c>
      <c r="J507" s="45"/>
      <c r="K507" s="52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32.25" customHeight="1">
      <c r="A508" s="40"/>
      <c r="B508" s="44"/>
      <c r="C508" s="44"/>
      <c r="D508" s="44"/>
      <c r="E508" s="44"/>
      <c r="F508" s="44"/>
      <c r="G508" s="45"/>
      <c r="H508" s="52"/>
      <c r="I508" s="53" t="str">
        <f t="shared" si="1"/>
        <v/>
      </c>
      <c r="J508" s="45"/>
      <c r="K508" s="52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32.25" customHeight="1">
      <c r="A509" s="40"/>
      <c r="B509" s="44"/>
      <c r="C509" s="44"/>
      <c r="D509" s="44"/>
      <c r="E509" s="44"/>
      <c r="F509" s="44"/>
      <c r="G509" s="45"/>
      <c r="H509" s="52"/>
      <c r="I509" s="53" t="str">
        <f t="shared" si="1"/>
        <v/>
      </c>
      <c r="J509" s="45"/>
      <c r="K509" s="52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32.25" customHeight="1">
      <c r="A510" s="40"/>
      <c r="B510" s="44"/>
      <c r="C510" s="44"/>
      <c r="D510" s="44"/>
      <c r="E510" s="44"/>
      <c r="F510" s="44"/>
      <c r="G510" s="45"/>
      <c r="H510" s="52"/>
      <c r="I510" s="53" t="str">
        <f t="shared" si="1"/>
        <v/>
      </c>
      <c r="J510" s="45"/>
      <c r="K510" s="52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32.25" customHeight="1">
      <c r="A511" s="40"/>
      <c r="B511" s="44"/>
      <c r="C511" s="44"/>
      <c r="D511" s="44"/>
      <c r="E511" s="44"/>
      <c r="F511" s="44"/>
      <c r="G511" s="45"/>
      <c r="H511" s="52"/>
      <c r="I511" s="53" t="str">
        <f t="shared" si="1"/>
        <v/>
      </c>
      <c r="J511" s="45"/>
      <c r="K511" s="52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32.25" customHeight="1">
      <c r="A512" s="40"/>
      <c r="B512" s="44"/>
      <c r="C512" s="44"/>
      <c r="D512" s="44"/>
      <c r="E512" s="44"/>
      <c r="F512" s="44"/>
      <c r="G512" s="45"/>
      <c r="H512" s="52"/>
      <c r="I512" s="53" t="str">
        <f t="shared" si="1"/>
        <v/>
      </c>
      <c r="J512" s="45"/>
      <c r="K512" s="52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32.25" customHeight="1">
      <c r="A513" s="40"/>
      <c r="B513" s="44"/>
      <c r="C513" s="44"/>
      <c r="D513" s="44"/>
      <c r="E513" s="44"/>
      <c r="F513" s="44"/>
      <c r="G513" s="45"/>
      <c r="H513" s="52"/>
      <c r="I513" s="53" t="str">
        <f t="shared" si="1"/>
        <v/>
      </c>
      <c r="J513" s="45"/>
      <c r="K513" s="52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32.25" customHeight="1">
      <c r="A514" s="40"/>
      <c r="B514" s="44"/>
      <c r="C514" s="44"/>
      <c r="D514" s="44"/>
      <c r="E514" s="44"/>
      <c r="F514" s="44"/>
      <c r="G514" s="45"/>
      <c r="H514" s="52"/>
      <c r="I514" s="53" t="str">
        <f t="shared" si="1"/>
        <v/>
      </c>
      <c r="J514" s="45"/>
      <c r="K514" s="52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32.25" customHeight="1">
      <c r="A515" s="40"/>
      <c r="B515" s="44"/>
      <c r="C515" s="44"/>
      <c r="D515" s="44"/>
      <c r="E515" s="44"/>
      <c r="F515" s="44"/>
      <c r="G515" s="45"/>
      <c r="H515" s="52"/>
      <c r="I515" s="53" t="str">
        <f t="shared" si="1"/>
        <v/>
      </c>
      <c r="J515" s="45"/>
      <c r="K515" s="52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32.25" customHeight="1">
      <c r="A516" s="40"/>
      <c r="B516" s="44"/>
      <c r="C516" s="44"/>
      <c r="D516" s="44"/>
      <c r="E516" s="44"/>
      <c r="F516" s="44"/>
      <c r="G516" s="45"/>
      <c r="H516" s="52"/>
      <c r="I516" s="53" t="str">
        <f t="shared" si="1"/>
        <v/>
      </c>
      <c r="J516" s="45"/>
      <c r="K516" s="52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32.25" customHeight="1">
      <c r="A517" s="40"/>
      <c r="B517" s="44"/>
      <c r="C517" s="44"/>
      <c r="D517" s="44"/>
      <c r="E517" s="44"/>
      <c r="F517" s="44"/>
      <c r="G517" s="45"/>
      <c r="H517" s="52"/>
      <c r="I517" s="53" t="str">
        <f t="shared" si="1"/>
        <v/>
      </c>
      <c r="J517" s="45"/>
      <c r="K517" s="52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32.25" customHeight="1">
      <c r="A518" s="40"/>
      <c r="B518" s="44"/>
      <c r="C518" s="44"/>
      <c r="D518" s="44"/>
      <c r="E518" s="44"/>
      <c r="F518" s="44"/>
      <c r="G518" s="45"/>
      <c r="H518" s="52"/>
      <c r="I518" s="53" t="str">
        <f t="shared" si="1"/>
        <v/>
      </c>
      <c r="J518" s="45"/>
      <c r="K518" s="52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32.25" customHeight="1">
      <c r="A519" s="40"/>
      <c r="B519" s="44"/>
      <c r="C519" s="44"/>
      <c r="D519" s="44"/>
      <c r="E519" s="44"/>
      <c r="F519" s="44"/>
      <c r="G519" s="45"/>
      <c r="H519" s="52"/>
      <c r="I519" s="53" t="str">
        <f t="shared" si="1"/>
        <v/>
      </c>
      <c r="J519" s="45"/>
      <c r="K519" s="52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32.25" customHeight="1">
      <c r="A520" s="40"/>
      <c r="B520" s="44"/>
      <c r="C520" s="44"/>
      <c r="D520" s="44"/>
      <c r="E520" s="44"/>
      <c r="F520" s="44"/>
      <c r="G520" s="45"/>
      <c r="H520" s="52"/>
      <c r="I520" s="53" t="str">
        <f t="shared" si="1"/>
        <v/>
      </c>
      <c r="J520" s="45"/>
      <c r="K520" s="52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32.25" customHeight="1">
      <c r="A521" s="40"/>
      <c r="B521" s="44"/>
      <c r="C521" s="44"/>
      <c r="D521" s="44"/>
      <c r="E521" s="44"/>
      <c r="F521" s="44"/>
      <c r="G521" s="45"/>
      <c r="H521" s="52"/>
      <c r="I521" s="53" t="str">
        <f t="shared" si="1"/>
        <v/>
      </c>
      <c r="J521" s="45"/>
      <c r="K521" s="52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32.25" customHeight="1">
      <c r="A522" s="40"/>
      <c r="B522" s="44"/>
      <c r="C522" s="44"/>
      <c r="D522" s="44"/>
      <c r="E522" s="44"/>
      <c r="F522" s="44"/>
      <c r="G522" s="45"/>
      <c r="H522" s="52"/>
      <c r="I522" s="53" t="str">
        <f t="shared" si="1"/>
        <v/>
      </c>
      <c r="J522" s="45"/>
      <c r="K522" s="52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32.25" customHeight="1">
      <c r="A523" s="40"/>
      <c r="B523" s="44"/>
      <c r="C523" s="44"/>
      <c r="D523" s="44"/>
      <c r="E523" s="44"/>
      <c r="F523" s="44"/>
      <c r="G523" s="45"/>
      <c r="H523" s="52"/>
      <c r="I523" s="53" t="str">
        <f t="shared" si="1"/>
        <v/>
      </c>
      <c r="J523" s="45"/>
      <c r="K523" s="52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32.25" customHeight="1">
      <c r="A524" s="40"/>
      <c r="B524" s="44"/>
      <c r="C524" s="44"/>
      <c r="D524" s="44"/>
      <c r="E524" s="44"/>
      <c r="F524" s="44"/>
      <c r="G524" s="45"/>
      <c r="H524" s="52"/>
      <c r="I524" s="53" t="str">
        <f t="shared" si="1"/>
        <v/>
      </c>
      <c r="J524" s="45"/>
      <c r="K524" s="52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32.25" customHeight="1">
      <c r="A525" s="40"/>
      <c r="B525" s="44"/>
      <c r="C525" s="44"/>
      <c r="D525" s="44"/>
      <c r="E525" s="44"/>
      <c r="F525" s="44"/>
      <c r="G525" s="45"/>
      <c r="H525" s="52"/>
      <c r="I525" s="53" t="str">
        <f t="shared" si="1"/>
        <v/>
      </c>
      <c r="J525" s="45"/>
      <c r="K525" s="52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32.25" customHeight="1">
      <c r="A526" s="40"/>
      <c r="B526" s="44"/>
      <c r="C526" s="44"/>
      <c r="D526" s="44"/>
      <c r="E526" s="44"/>
      <c r="F526" s="44"/>
      <c r="G526" s="45"/>
      <c r="H526" s="52"/>
      <c r="I526" s="53" t="str">
        <f t="shared" si="1"/>
        <v/>
      </c>
      <c r="J526" s="45"/>
      <c r="K526" s="52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32.25" customHeight="1">
      <c r="A527" s="40"/>
      <c r="B527" s="44"/>
      <c r="C527" s="44"/>
      <c r="D527" s="44"/>
      <c r="E527" s="44"/>
      <c r="F527" s="44"/>
      <c r="G527" s="45"/>
      <c r="H527" s="52"/>
      <c r="I527" s="53" t="str">
        <f t="shared" si="1"/>
        <v/>
      </c>
      <c r="J527" s="45"/>
      <c r="K527" s="52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32.25" customHeight="1">
      <c r="A528" s="40"/>
      <c r="B528" s="44"/>
      <c r="C528" s="44"/>
      <c r="D528" s="44"/>
      <c r="E528" s="44"/>
      <c r="F528" s="44"/>
      <c r="G528" s="45"/>
      <c r="H528" s="52"/>
      <c r="I528" s="53" t="str">
        <f t="shared" si="1"/>
        <v/>
      </c>
      <c r="J528" s="45"/>
      <c r="K528" s="52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32.25" customHeight="1">
      <c r="A529" s="40"/>
      <c r="B529" s="44"/>
      <c r="C529" s="44"/>
      <c r="D529" s="44"/>
      <c r="E529" s="44"/>
      <c r="F529" s="44"/>
      <c r="G529" s="45"/>
      <c r="H529" s="52"/>
      <c r="I529" s="53" t="str">
        <f t="shared" si="1"/>
        <v/>
      </c>
      <c r="J529" s="45"/>
      <c r="K529" s="52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32.25" customHeight="1">
      <c r="A530" s="40"/>
      <c r="B530" s="44"/>
      <c r="C530" s="44"/>
      <c r="D530" s="44"/>
      <c r="E530" s="44"/>
      <c r="F530" s="44"/>
      <c r="G530" s="45"/>
      <c r="H530" s="52"/>
      <c r="I530" s="53" t="str">
        <f t="shared" si="1"/>
        <v/>
      </c>
      <c r="J530" s="45"/>
      <c r="K530" s="52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32.25" customHeight="1">
      <c r="A531" s="40"/>
      <c r="B531" s="44"/>
      <c r="C531" s="44"/>
      <c r="D531" s="44"/>
      <c r="E531" s="44"/>
      <c r="F531" s="44"/>
      <c r="G531" s="45"/>
      <c r="H531" s="52"/>
      <c r="I531" s="53" t="str">
        <f t="shared" si="1"/>
        <v/>
      </c>
      <c r="J531" s="45"/>
      <c r="K531" s="52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32.25" customHeight="1">
      <c r="A532" s="40"/>
      <c r="B532" s="44"/>
      <c r="C532" s="44"/>
      <c r="D532" s="44"/>
      <c r="E532" s="44"/>
      <c r="F532" s="44"/>
      <c r="G532" s="45"/>
      <c r="H532" s="52"/>
      <c r="I532" s="53" t="str">
        <f t="shared" si="1"/>
        <v/>
      </c>
      <c r="J532" s="45"/>
      <c r="K532" s="52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32.25" customHeight="1">
      <c r="A533" s="40"/>
      <c r="B533" s="44"/>
      <c r="C533" s="44"/>
      <c r="D533" s="44"/>
      <c r="E533" s="44"/>
      <c r="F533" s="44"/>
      <c r="G533" s="45"/>
      <c r="H533" s="52"/>
      <c r="I533" s="53" t="str">
        <f t="shared" si="1"/>
        <v/>
      </c>
      <c r="J533" s="45"/>
      <c r="K533" s="52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32.25" customHeight="1">
      <c r="A534" s="40"/>
      <c r="B534" s="44"/>
      <c r="C534" s="44"/>
      <c r="D534" s="44"/>
      <c r="E534" s="44"/>
      <c r="F534" s="44"/>
      <c r="G534" s="45"/>
      <c r="H534" s="52"/>
      <c r="I534" s="53" t="str">
        <f t="shared" si="1"/>
        <v/>
      </c>
      <c r="J534" s="45"/>
      <c r="K534" s="52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32.25" customHeight="1">
      <c r="A535" s="40"/>
      <c r="B535" s="44"/>
      <c r="C535" s="44"/>
      <c r="D535" s="44"/>
      <c r="E535" s="44"/>
      <c r="F535" s="44"/>
      <c r="G535" s="45"/>
      <c r="H535" s="52"/>
      <c r="I535" s="53" t="str">
        <f t="shared" si="1"/>
        <v/>
      </c>
      <c r="J535" s="45"/>
      <c r="K535" s="52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32.25" customHeight="1">
      <c r="A536" s="40"/>
      <c r="B536" s="44"/>
      <c r="C536" s="44"/>
      <c r="D536" s="44"/>
      <c r="E536" s="44"/>
      <c r="F536" s="44"/>
      <c r="G536" s="45"/>
      <c r="H536" s="52"/>
      <c r="I536" s="53" t="str">
        <f t="shared" si="1"/>
        <v/>
      </c>
      <c r="J536" s="45"/>
      <c r="K536" s="52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32.25" customHeight="1">
      <c r="A537" s="40"/>
      <c r="B537" s="44"/>
      <c r="C537" s="44"/>
      <c r="D537" s="44"/>
      <c r="E537" s="44"/>
      <c r="F537" s="44"/>
      <c r="G537" s="45"/>
      <c r="H537" s="52"/>
      <c r="I537" s="53" t="str">
        <f t="shared" si="1"/>
        <v/>
      </c>
      <c r="J537" s="45"/>
      <c r="K537" s="52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32.25" customHeight="1">
      <c r="A538" s="40"/>
      <c r="B538" s="44"/>
      <c r="C538" s="44"/>
      <c r="D538" s="44"/>
      <c r="E538" s="44"/>
      <c r="F538" s="44"/>
      <c r="G538" s="45"/>
      <c r="H538" s="52"/>
      <c r="I538" s="53" t="str">
        <f t="shared" si="1"/>
        <v/>
      </c>
      <c r="J538" s="45"/>
      <c r="K538" s="52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32.25" customHeight="1">
      <c r="A539" s="40"/>
      <c r="B539" s="44"/>
      <c r="C539" s="44"/>
      <c r="D539" s="44"/>
      <c r="E539" s="44"/>
      <c r="F539" s="44"/>
      <c r="G539" s="45"/>
      <c r="H539" s="52"/>
      <c r="I539" s="53" t="str">
        <f t="shared" si="1"/>
        <v/>
      </c>
      <c r="J539" s="45"/>
      <c r="K539" s="52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32.25" customHeight="1">
      <c r="A540" s="40"/>
      <c r="B540" s="44"/>
      <c r="C540" s="44"/>
      <c r="D540" s="44"/>
      <c r="E540" s="44"/>
      <c r="F540" s="44"/>
      <c r="G540" s="45"/>
      <c r="H540" s="52"/>
      <c r="I540" s="53" t="str">
        <f t="shared" si="1"/>
        <v/>
      </c>
      <c r="J540" s="45"/>
      <c r="K540" s="52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32.25" customHeight="1">
      <c r="A541" s="40"/>
      <c r="B541" s="44"/>
      <c r="C541" s="44"/>
      <c r="D541" s="44"/>
      <c r="E541" s="44"/>
      <c r="F541" s="44"/>
      <c r="G541" s="45"/>
      <c r="H541" s="52"/>
      <c r="I541" s="53" t="str">
        <f t="shared" si="1"/>
        <v/>
      </c>
      <c r="J541" s="45"/>
      <c r="K541" s="52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32.25" customHeight="1">
      <c r="A542" s="40"/>
      <c r="B542" s="44"/>
      <c r="C542" s="44"/>
      <c r="D542" s="44"/>
      <c r="E542" s="44"/>
      <c r="F542" s="44"/>
      <c r="G542" s="45"/>
      <c r="H542" s="52"/>
      <c r="I542" s="53" t="str">
        <f t="shared" si="1"/>
        <v/>
      </c>
      <c r="J542" s="45"/>
      <c r="K542" s="52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32.25" customHeight="1">
      <c r="A543" s="40"/>
      <c r="B543" s="44"/>
      <c r="C543" s="44"/>
      <c r="D543" s="44"/>
      <c r="E543" s="44"/>
      <c r="F543" s="44"/>
      <c r="G543" s="45"/>
      <c r="H543" s="52"/>
      <c r="I543" s="53" t="str">
        <f t="shared" si="1"/>
        <v/>
      </c>
      <c r="J543" s="45"/>
      <c r="K543" s="52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32.25" customHeight="1">
      <c r="A544" s="40"/>
      <c r="B544" s="44"/>
      <c r="C544" s="44"/>
      <c r="D544" s="44"/>
      <c r="E544" s="44"/>
      <c r="F544" s="44"/>
      <c r="G544" s="45"/>
      <c r="H544" s="52"/>
      <c r="I544" s="53" t="str">
        <f t="shared" si="1"/>
        <v/>
      </c>
      <c r="J544" s="45"/>
      <c r="K544" s="52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32.25" customHeight="1">
      <c r="A545" s="40"/>
      <c r="B545" s="44"/>
      <c r="C545" s="44"/>
      <c r="D545" s="44"/>
      <c r="E545" s="44"/>
      <c r="F545" s="44"/>
      <c r="G545" s="45"/>
      <c r="H545" s="52"/>
      <c r="I545" s="53" t="str">
        <f t="shared" si="1"/>
        <v/>
      </c>
      <c r="J545" s="45"/>
      <c r="K545" s="52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32.25" customHeight="1">
      <c r="A546" s="40"/>
      <c r="B546" s="44"/>
      <c r="C546" s="44"/>
      <c r="D546" s="44"/>
      <c r="E546" s="44"/>
      <c r="F546" s="44"/>
      <c r="G546" s="45"/>
      <c r="H546" s="52"/>
      <c r="I546" s="53" t="str">
        <f t="shared" si="1"/>
        <v/>
      </c>
      <c r="J546" s="45"/>
      <c r="K546" s="52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32.25" customHeight="1">
      <c r="A547" s="40"/>
      <c r="B547" s="44"/>
      <c r="C547" s="44"/>
      <c r="D547" s="44"/>
      <c r="E547" s="44"/>
      <c r="F547" s="44"/>
      <c r="G547" s="45"/>
      <c r="H547" s="52"/>
      <c r="I547" s="53" t="str">
        <f t="shared" si="1"/>
        <v/>
      </c>
      <c r="J547" s="45"/>
      <c r="K547" s="52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32.25" customHeight="1">
      <c r="A548" s="40"/>
      <c r="B548" s="44"/>
      <c r="C548" s="44"/>
      <c r="D548" s="44"/>
      <c r="E548" s="44"/>
      <c r="F548" s="44"/>
      <c r="G548" s="45"/>
      <c r="H548" s="52"/>
      <c r="I548" s="53" t="str">
        <f t="shared" si="1"/>
        <v/>
      </c>
      <c r="J548" s="45"/>
      <c r="K548" s="52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32.25" customHeight="1">
      <c r="A549" s="40"/>
      <c r="B549" s="44"/>
      <c r="C549" s="44"/>
      <c r="D549" s="44"/>
      <c r="E549" s="44"/>
      <c r="F549" s="44"/>
      <c r="G549" s="45"/>
      <c r="H549" s="52"/>
      <c r="I549" s="53" t="str">
        <f t="shared" si="1"/>
        <v/>
      </c>
      <c r="J549" s="45"/>
      <c r="K549" s="52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32.25" customHeight="1">
      <c r="A550" s="40"/>
      <c r="B550" s="44"/>
      <c r="C550" s="44"/>
      <c r="D550" s="44"/>
      <c r="E550" s="44"/>
      <c r="F550" s="44"/>
      <c r="G550" s="45"/>
      <c r="H550" s="52"/>
      <c r="I550" s="53" t="str">
        <f t="shared" si="1"/>
        <v/>
      </c>
      <c r="J550" s="45"/>
      <c r="K550" s="52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32.25" customHeight="1">
      <c r="A551" s="40"/>
      <c r="B551" s="44"/>
      <c r="C551" s="44"/>
      <c r="D551" s="44"/>
      <c r="E551" s="44"/>
      <c r="F551" s="44"/>
      <c r="G551" s="45"/>
      <c r="H551" s="52"/>
      <c r="I551" s="53" t="str">
        <f t="shared" si="1"/>
        <v/>
      </c>
      <c r="J551" s="45"/>
      <c r="K551" s="52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32.25" customHeight="1">
      <c r="A552" s="40"/>
      <c r="B552" s="44"/>
      <c r="C552" s="44"/>
      <c r="D552" s="44"/>
      <c r="E552" s="44"/>
      <c r="F552" s="44"/>
      <c r="G552" s="45"/>
      <c r="H552" s="52"/>
      <c r="I552" s="53" t="str">
        <f t="shared" si="1"/>
        <v/>
      </c>
      <c r="J552" s="45"/>
      <c r="K552" s="52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32.25" customHeight="1">
      <c r="A553" s="40"/>
      <c r="B553" s="44"/>
      <c r="C553" s="44"/>
      <c r="D553" s="44"/>
      <c r="E553" s="44"/>
      <c r="F553" s="44"/>
      <c r="G553" s="45"/>
      <c r="H553" s="52"/>
      <c r="I553" s="53" t="str">
        <f t="shared" si="1"/>
        <v/>
      </c>
      <c r="J553" s="45"/>
      <c r="K553" s="52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32.25" customHeight="1">
      <c r="A554" s="40"/>
      <c r="B554" s="44"/>
      <c r="C554" s="44"/>
      <c r="D554" s="44"/>
      <c r="E554" s="44"/>
      <c r="F554" s="44"/>
      <c r="G554" s="45"/>
      <c r="H554" s="52"/>
      <c r="I554" s="53" t="str">
        <f t="shared" si="1"/>
        <v/>
      </c>
      <c r="J554" s="45"/>
      <c r="K554" s="52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32.25" customHeight="1">
      <c r="A555" s="40"/>
      <c r="B555" s="44"/>
      <c r="C555" s="44"/>
      <c r="D555" s="44"/>
      <c r="E555" s="44"/>
      <c r="F555" s="44"/>
      <c r="G555" s="45"/>
      <c r="H555" s="52"/>
      <c r="I555" s="53" t="str">
        <f t="shared" si="1"/>
        <v/>
      </c>
      <c r="J555" s="45"/>
      <c r="K555" s="52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32.25" customHeight="1">
      <c r="A556" s="40"/>
      <c r="B556" s="44"/>
      <c r="C556" s="44"/>
      <c r="D556" s="44"/>
      <c r="E556" s="44"/>
      <c r="F556" s="44"/>
      <c r="G556" s="45"/>
      <c r="H556" s="52"/>
      <c r="I556" s="53" t="str">
        <f t="shared" si="1"/>
        <v/>
      </c>
      <c r="J556" s="45"/>
      <c r="K556" s="52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32.25" customHeight="1">
      <c r="A557" s="40"/>
      <c r="B557" s="44"/>
      <c r="C557" s="44"/>
      <c r="D557" s="44"/>
      <c r="E557" s="44"/>
      <c r="F557" s="44"/>
      <c r="G557" s="45"/>
      <c r="H557" s="52"/>
      <c r="I557" s="53" t="str">
        <f t="shared" si="1"/>
        <v/>
      </c>
      <c r="J557" s="45"/>
      <c r="K557" s="52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32.25" customHeight="1">
      <c r="A558" s="40"/>
      <c r="B558" s="44"/>
      <c r="C558" s="44"/>
      <c r="D558" s="44"/>
      <c r="E558" s="44"/>
      <c r="F558" s="44"/>
      <c r="G558" s="45"/>
      <c r="H558" s="52"/>
      <c r="I558" s="53" t="str">
        <f t="shared" si="1"/>
        <v/>
      </c>
      <c r="J558" s="45"/>
      <c r="K558" s="52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32.25" customHeight="1">
      <c r="A559" s="40"/>
      <c r="B559" s="44"/>
      <c r="C559" s="44"/>
      <c r="D559" s="44"/>
      <c r="E559" s="44"/>
      <c r="F559" s="44"/>
      <c r="G559" s="45"/>
      <c r="H559" s="52"/>
      <c r="I559" s="53" t="str">
        <f t="shared" si="1"/>
        <v/>
      </c>
      <c r="J559" s="45"/>
      <c r="K559" s="52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32.25" customHeight="1">
      <c r="A560" s="40"/>
      <c r="B560" s="44"/>
      <c r="C560" s="44"/>
      <c r="D560" s="44"/>
      <c r="E560" s="44"/>
      <c r="F560" s="44"/>
      <c r="G560" s="45"/>
      <c r="H560" s="52"/>
      <c r="I560" s="53" t="str">
        <f t="shared" si="1"/>
        <v/>
      </c>
      <c r="J560" s="45"/>
      <c r="K560" s="52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32.25" customHeight="1">
      <c r="A561" s="40"/>
      <c r="B561" s="44"/>
      <c r="C561" s="44"/>
      <c r="D561" s="44"/>
      <c r="E561" s="44"/>
      <c r="F561" s="44"/>
      <c r="G561" s="45"/>
      <c r="H561" s="52"/>
      <c r="I561" s="53" t="str">
        <f t="shared" si="1"/>
        <v/>
      </c>
      <c r="J561" s="45"/>
      <c r="K561" s="52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32.25" customHeight="1">
      <c r="A562" s="40"/>
      <c r="B562" s="44"/>
      <c r="C562" s="44"/>
      <c r="D562" s="44"/>
      <c r="E562" s="44"/>
      <c r="F562" s="44"/>
      <c r="G562" s="45"/>
      <c r="H562" s="52"/>
      <c r="I562" s="53" t="str">
        <f t="shared" si="1"/>
        <v/>
      </c>
      <c r="J562" s="45"/>
      <c r="K562" s="52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32.25" customHeight="1">
      <c r="A563" s="40"/>
      <c r="B563" s="44"/>
      <c r="C563" s="44"/>
      <c r="D563" s="44"/>
      <c r="E563" s="44"/>
      <c r="F563" s="44"/>
      <c r="G563" s="45"/>
      <c r="H563" s="52"/>
      <c r="I563" s="53" t="str">
        <f t="shared" si="1"/>
        <v/>
      </c>
      <c r="J563" s="45"/>
      <c r="K563" s="52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32.25" customHeight="1">
      <c r="A564" s="40"/>
      <c r="B564" s="44"/>
      <c r="C564" s="44"/>
      <c r="D564" s="44"/>
      <c r="E564" s="44"/>
      <c r="F564" s="44"/>
      <c r="G564" s="45"/>
      <c r="H564" s="52"/>
      <c r="I564" s="53" t="str">
        <f t="shared" si="1"/>
        <v/>
      </c>
      <c r="J564" s="45"/>
      <c r="K564" s="52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32.25" customHeight="1">
      <c r="A565" s="40"/>
      <c r="B565" s="44"/>
      <c r="C565" s="44"/>
      <c r="D565" s="44"/>
      <c r="E565" s="44"/>
      <c r="F565" s="44"/>
      <c r="G565" s="45"/>
      <c r="H565" s="52"/>
      <c r="I565" s="53" t="str">
        <f t="shared" si="1"/>
        <v/>
      </c>
      <c r="J565" s="45"/>
      <c r="K565" s="52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32.25" customHeight="1">
      <c r="A566" s="40"/>
      <c r="B566" s="44"/>
      <c r="C566" s="44"/>
      <c r="D566" s="44"/>
      <c r="E566" s="44"/>
      <c r="F566" s="44"/>
      <c r="G566" s="45"/>
      <c r="H566" s="52"/>
      <c r="I566" s="53" t="str">
        <f t="shared" si="1"/>
        <v/>
      </c>
      <c r="J566" s="45"/>
      <c r="K566" s="52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32.25" customHeight="1">
      <c r="A567" s="40"/>
      <c r="B567" s="44"/>
      <c r="C567" s="44"/>
      <c r="D567" s="44"/>
      <c r="E567" s="44"/>
      <c r="F567" s="44"/>
      <c r="G567" s="45"/>
      <c r="H567" s="52"/>
      <c r="I567" s="53" t="str">
        <f t="shared" si="1"/>
        <v/>
      </c>
      <c r="J567" s="45"/>
      <c r="K567" s="52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32.25" customHeight="1">
      <c r="A568" s="40"/>
      <c r="B568" s="44"/>
      <c r="C568" s="44"/>
      <c r="D568" s="44"/>
      <c r="E568" s="44"/>
      <c r="F568" s="44"/>
      <c r="G568" s="45"/>
      <c r="H568" s="52"/>
      <c r="I568" s="53" t="str">
        <f t="shared" si="1"/>
        <v/>
      </c>
      <c r="J568" s="45"/>
      <c r="K568" s="52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32.25" customHeight="1">
      <c r="A569" s="40"/>
      <c r="B569" s="44"/>
      <c r="C569" s="44"/>
      <c r="D569" s="44"/>
      <c r="E569" s="44"/>
      <c r="F569" s="44"/>
      <c r="G569" s="45"/>
      <c r="H569" s="52"/>
      <c r="I569" s="53" t="str">
        <f t="shared" si="1"/>
        <v/>
      </c>
      <c r="J569" s="45"/>
      <c r="K569" s="52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32.25" customHeight="1">
      <c r="A570" s="40"/>
      <c r="B570" s="44"/>
      <c r="C570" s="44"/>
      <c r="D570" s="44"/>
      <c r="E570" s="44"/>
      <c r="F570" s="44"/>
      <c r="G570" s="45"/>
      <c r="H570" s="52"/>
      <c r="I570" s="53" t="str">
        <f t="shared" si="1"/>
        <v/>
      </c>
      <c r="J570" s="45"/>
      <c r="K570" s="52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32.25" customHeight="1">
      <c r="A571" s="40"/>
      <c r="B571" s="44"/>
      <c r="C571" s="44"/>
      <c r="D571" s="44"/>
      <c r="E571" s="44"/>
      <c r="F571" s="44"/>
      <c r="G571" s="45"/>
      <c r="H571" s="52"/>
      <c r="I571" s="53" t="str">
        <f t="shared" si="1"/>
        <v/>
      </c>
      <c r="J571" s="45"/>
      <c r="K571" s="52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32.25" customHeight="1">
      <c r="A572" s="40"/>
      <c r="B572" s="44"/>
      <c r="C572" s="44"/>
      <c r="D572" s="44"/>
      <c r="E572" s="44"/>
      <c r="F572" s="44"/>
      <c r="G572" s="45"/>
      <c r="H572" s="52"/>
      <c r="I572" s="53" t="str">
        <f t="shared" si="1"/>
        <v/>
      </c>
      <c r="J572" s="45"/>
      <c r="K572" s="52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32.25" customHeight="1">
      <c r="A573" s="40"/>
      <c r="B573" s="44"/>
      <c r="C573" s="44"/>
      <c r="D573" s="44"/>
      <c r="E573" s="44"/>
      <c r="F573" s="44"/>
      <c r="G573" s="45"/>
      <c r="H573" s="52"/>
      <c r="I573" s="53" t="str">
        <f t="shared" si="1"/>
        <v/>
      </c>
      <c r="J573" s="45"/>
      <c r="K573" s="52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32.25" customHeight="1">
      <c r="A574" s="40"/>
      <c r="B574" s="44"/>
      <c r="C574" s="44"/>
      <c r="D574" s="44"/>
      <c r="E574" s="44"/>
      <c r="F574" s="44"/>
      <c r="G574" s="45"/>
      <c r="H574" s="52"/>
      <c r="I574" s="53" t="str">
        <f t="shared" si="1"/>
        <v/>
      </c>
      <c r="J574" s="45"/>
      <c r="K574" s="52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32.25" customHeight="1">
      <c r="A575" s="40"/>
      <c r="B575" s="44"/>
      <c r="C575" s="44"/>
      <c r="D575" s="44"/>
      <c r="E575" s="44"/>
      <c r="F575" s="44"/>
      <c r="G575" s="45"/>
      <c r="H575" s="52"/>
      <c r="I575" s="53" t="str">
        <f t="shared" si="1"/>
        <v/>
      </c>
      <c r="J575" s="45"/>
      <c r="K575" s="52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32.25" customHeight="1">
      <c r="A576" s="40"/>
      <c r="B576" s="44"/>
      <c r="C576" s="44"/>
      <c r="D576" s="44"/>
      <c r="E576" s="44"/>
      <c r="F576" s="44"/>
      <c r="G576" s="45"/>
      <c r="H576" s="52"/>
      <c r="I576" s="53" t="str">
        <f t="shared" si="1"/>
        <v/>
      </c>
      <c r="J576" s="45"/>
      <c r="K576" s="52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32.25" customHeight="1">
      <c r="A577" s="40"/>
      <c r="B577" s="44"/>
      <c r="C577" s="44"/>
      <c r="D577" s="44"/>
      <c r="E577" s="44"/>
      <c r="F577" s="44"/>
      <c r="G577" s="45"/>
      <c r="H577" s="52"/>
      <c r="I577" s="53" t="str">
        <f t="shared" si="1"/>
        <v/>
      </c>
      <c r="J577" s="45"/>
      <c r="K577" s="52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32.25" customHeight="1">
      <c r="A578" s="40"/>
      <c r="B578" s="44"/>
      <c r="C578" s="44"/>
      <c r="D578" s="44"/>
      <c r="E578" s="44"/>
      <c r="F578" s="44"/>
      <c r="G578" s="45"/>
      <c r="H578" s="52"/>
      <c r="I578" s="53" t="str">
        <f t="shared" si="1"/>
        <v/>
      </c>
      <c r="J578" s="45"/>
      <c r="K578" s="52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32.25" customHeight="1">
      <c r="A579" s="40"/>
      <c r="B579" s="44"/>
      <c r="C579" s="44"/>
      <c r="D579" s="44"/>
      <c r="E579" s="44"/>
      <c r="F579" s="44"/>
      <c r="G579" s="45"/>
      <c r="H579" s="52"/>
      <c r="I579" s="53" t="str">
        <f t="shared" si="1"/>
        <v/>
      </c>
      <c r="J579" s="45"/>
      <c r="K579" s="52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32.25" customHeight="1">
      <c r="A580" s="40"/>
      <c r="B580" s="44"/>
      <c r="C580" s="44"/>
      <c r="D580" s="44"/>
      <c r="E580" s="44"/>
      <c r="F580" s="44"/>
      <c r="G580" s="45"/>
      <c r="H580" s="52"/>
      <c r="I580" s="53" t="str">
        <f t="shared" si="1"/>
        <v/>
      </c>
      <c r="J580" s="45"/>
      <c r="K580" s="52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32.25" customHeight="1">
      <c r="A581" s="40"/>
      <c r="B581" s="44"/>
      <c r="C581" s="44"/>
      <c r="D581" s="44"/>
      <c r="E581" s="44"/>
      <c r="F581" s="44"/>
      <c r="G581" s="45"/>
      <c r="H581" s="52"/>
      <c r="I581" s="53" t="str">
        <f t="shared" si="1"/>
        <v/>
      </c>
      <c r="J581" s="45"/>
      <c r="K581" s="52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32.25" customHeight="1">
      <c r="A582" s="40"/>
      <c r="B582" s="44"/>
      <c r="C582" s="44"/>
      <c r="D582" s="44"/>
      <c r="E582" s="44"/>
      <c r="F582" s="44"/>
      <c r="G582" s="45"/>
      <c r="H582" s="52"/>
      <c r="I582" s="53" t="str">
        <f t="shared" si="1"/>
        <v/>
      </c>
      <c r="J582" s="45"/>
      <c r="K582" s="52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32.25" customHeight="1">
      <c r="A583" s="40"/>
      <c r="B583" s="44"/>
      <c r="C583" s="44"/>
      <c r="D583" s="44"/>
      <c r="E583" s="44"/>
      <c r="F583" s="44"/>
      <c r="G583" s="45"/>
      <c r="H583" s="52"/>
      <c r="I583" s="53" t="str">
        <f t="shared" si="1"/>
        <v/>
      </c>
      <c r="J583" s="45"/>
      <c r="K583" s="52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32.25" customHeight="1">
      <c r="A584" s="40"/>
      <c r="B584" s="44"/>
      <c r="C584" s="44"/>
      <c r="D584" s="44"/>
      <c r="E584" s="44"/>
      <c r="F584" s="44"/>
      <c r="G584" s="45"/>
      <c r="H584" s="52"/>
      <c r="I584" s="53" t="str">
        <f t="shared" si="1"/>
        <v/>
      </c>
      <c r="J584" s="45"/>
      <c r="K584" s="52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32.25" customHeight="1">
      <c r="A585" s="40"/>
      <c r="B585" s="44"/>
      <c r="C585" s="44"/>
      <c r="D585" s="44"/>
      <c r="E585" s="44"/>
      <c r="F585" s="44"/>
      <c r="G585" s="45"/>
      <c r="H585" s="52"/>
      <c r="I585" s="53" t="str">
        <f t="shared" si="1"/>
        <v/>
      </c>
      <c r="J585" s="45"/>
      <c r="K585" s="52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32.25" customHeight="1">
      <c r="A586" s="40"/>
      <c r="B586" s="44"/>
      <c r="C586" s="44"/>
      <c r="D586" s="44"/>
      <c r="E586" s="44"/>
      <c r="F586" s="44"/>
      <c r="G586" s="45"/>
      <c r="H586" s="52"/>
      <c r="I586" s="53" t="str">
        <f t="shared" si="1"/>
        <v/>
      </c>
      <c r="J586" s="45"/>
      <c r="K586" s="52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32.25" customHeight="1">
      <c r="A587" s="40"/>
      <c r="B587" s="44"/>
      <c r="C587" s="44"/>
      <c r="D587" s="44"/>
      <c r="E587" s="44"/>
      <c r="F587" s="44"/>
      <c r="G587" s="45"/>
      <c r="H587" s="52"/>
      <c r="I587" s="53" t="str">
        <f t="shared" si="1"/>
        <v/>
      </c>
      <c r="J587" s="45"/>
      <c r="K587" s="52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32.25" customHeight="1">
      <c r="A588" s="40"/>
      <c r="B588" s="44"/>
      <c r="C588" s="44"/>
      <c r="D588" s="44"/>
      <c r="E588" s="44"/>
      <c r="F588" s="44"/>
      <c r="G588" s="45"/>
      <c r="H588" s="52"/>
      <c r="I588" s="53" t="str">
        <f t="shared" si="1"/>
        <v/>
      </c>
      <c r="J588" s="45"/>
      <c r="K588" s="52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32.25" customHeight="1">
      <c r="A589" s="40"/>
      <c r="B589" s="44"/>
      <c r="C589" s="44"/>
      <c r="D589" s="44"/>
      <c r="E589" s="44"/>
      <c r="F589" s="44"/>
      <c r="G589" s="45"/>
      <c r="H589" s="52"/>
      <c r="I589" s="53" t="str">
        <f t="shared" si="1"/>
        <v/>
      </c>
      <c r="J589" s="45"/>
      <c r="K589" s="52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32.25" customHeight="1">
      <c r="A590" s="40"/>
      <c r="B590" s="44"/>
      <c r="C590" s="44"/>
      <c r="D590" s="44"/>
      <c r="E590" s="44"/>
      <c r="F590" s="44"/>
      <c r="G590" s="45"/>
      <c r="H590" s="52"/>
      <c r="I590" s="53" t="str">
        <f t="shared" si="1"/>
        <v/>
      </c>
      <c r="J590" s="45"/>
      <c r="K590" s="52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32.25" customHeight="1">
      <c r="A591" s="40"/>
      <c r="B591" s="44"/>
      <c r="C591" s="44"/>
      <c r="D591" s="44"/>
      <c r="E591" s="44"/>
      <c r="F591" s="44"/>
      <c r="G591" s="45"/>
      <c r="H591" s="52"/>
      <c r="I591" s="53" t="str">
        <f t="shared" si="1"/>
        <v/>
      </c>
      <c r="J591" s="45"/>
      <c r="K591" s="52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32.25" customHeight="1">
      <c r="A592" s="40"/>
      <c r="B592" s="44"/>
      <c r="C592" s="44"/>
      <c r="D592" s="44"/>
      <c r="E592" s="44"/>
      <c r="F592" s="44"/>
      <c r="G592" s="45"/>
      <c r="H592" s="52"/>
      <c r="I592" s="53" t="str">
        <f t="shared" si="1"/>
        <v/>
      </c>
      <c r="J592" s="45"/>
      <c r="K592" s="52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32.25" customHeight="1">
      <c r="A593" s="40"/>
      <c r="B593" s="44"/>
      <c r="C593" s="44"/>
      <c r="D593" s="44"/>
      <c r="E593" s="44"/>
      <c r="F593" s="44"/>
      <c r="G593" s="45"/>
      <c r="H593" s="52"/>
      <c r="I593" s="53" t="str">
        <f t="shared" si="1"/>
        <v/>
      </c>
      <c r="J593" s="45"/>
      <c r="K593" s="52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32.25" customHeight="1">
      <c r="A594" s="40"/>
      <c r="B594" s="44"/>
      <c r="C594" s="44"/>
      <c r="D594" s="44"/>
      <c r="E594" s="44"/>
      <c r="F594" s="44"/>
      <c r="G594" s="45"/>
      <c r="H594" s="52"/>
      <c r="I594" s="53" t="str">
        <f t="shared" si="1"/>
        <v/>
      </c>
      <c r="J594" s="45"/>
      <c r="K594" s="52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32.25" customHeight="1">
      <c r="A595" s="40"/>
      <c r="B595" s="44"/>
      <c r="C595" s="44"/>
      <c r="D595" s="44"/>
      <c r="E595" s="44"/>
      <c r="F595" s="44"/>
      <c r="G595" s="45"/>
      <c r="H595" s="52"/>
      <c r="I595" s="53" t="str">
        <f t="shared" si="1"/>
        <v/>
      </c>
      <c r="J595" s="45"/>
      <c r="K595" s="52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32.25" customHeight="1">
      <c r="A596" s="40"/>
      <c r="B596" s="44"/>
      <c r="C596" s="44"/>
      <c r="D596" s="44"/>
      <c r="E596" s="44"/>
      <c r="F596" s="44"/>
      <c r="G596" s="45"/>
      <c r="H596" s="52"/>
      <c r="I596" s="53" t="str">
        <f t="shared" si="1"/>
        <v/>
      </c>
      <c r="J596" s="45"/>
      <c r="K596" s="52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32.25" customHeight="1">
      <c r="A597" s="40"/>
      <c r="B597" s="44"/>
      <c r="C597" s="44"/>
      <c r="D597" s="44"/>
      <c r="E597" s="44"/>
      <c r="F597" s="44"/>
      <c r="G597" s="45"/>
      <c r="H597" s="52"/>
      <c r="I597" s="53" t="str">
        <f t="shared" si="1"/>
        <v/>
      </c>
      <c r="J597" s="45"/>
      <c r="K597" s="52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32.25" customHeight="1">
      <c r="A598" s="40"/>
      <c r="B598" s="44"/>
      <c r="C598" s="44"/>
      <c r="D598" s="44"/>
      <c r="E598" s="44"/>
      <c r="F598" s="44"/>
      <c r="G598" s="45"/>
      <c r="H598" s="52"/>
      <c r="I598" s="53" t="str">
        <f t="shared" si="1"/>
        <v/>
      </c>
      <c r="J598" s="45"/>
      <c r="K598" s="52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32.25" customHeight="1">
      <c r="A599" s="40"/>
      <c r="B599" s="44"/>
      <c r="C599" s="44"/>
      <c r="D599" s="44"/>
      <c r="E599" s="44"/>
      <c r="F599" s="44"/>
      <c r="G599" s="45"/>
      <c r="H599" s="52"/>
      <c r="I599" s="53" t="str">
        <f t="shared" si="1"/>
        <v/>
      </c>
      <c r="J599" s="45"/>
      <c r="K599" s="52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32.25" customHeight="1">
      <c r="A600" s="40"/>
      <c r="B600" s="44"/>
      <c r="C600" s="44"/>
      <c r="D600" s="44"/>
      <c r="E600" s="44"/>
      <c r="F600" s="44"/>
      <c r="G600" s="45"/>
      <c r="H600" s="52"/>
      <c r="I600" s="53" t="str">
        <f t="shared" si="1"/>
        <v/>
      </c>
      <c r="J600" s="45"/>
      <c r="K600" s="52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32.25" customHeight="1">
      <c r="A601" s="40"/>
      <c r="B601" s="44"/>
      <c r="C601" s="44"/>
      <c r="D601" s="44"/>
      <c r="E601" s="44"/>
      <c r="F601" s="44"/>
      <c r="G601" s="45"/>
      <c r="H601" s="52"/>
      <c r="I601" s="53" t="str">
        <f t="shared" si="1"/>
        <v/>
      </c>
      <c r="J601" s="45"/>
      <c r="K601" s="52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32.25" customHeight="1">
      <c r="A602" s="40"/>
      <c r="B602" s="44"/>
      <c r="C602" s="44"/>
      <c r="D602" s="44"/>
      <c r="E602" s="44"/>
      <c r="F602" s="44"/>
      <c r="G602" s="45"/>
      <c r="H602" s="52"/>
      <c r="I602" s="53" t="str">
        <f t="shared" si="1"/>
        <v/>
      </c>
      <c r="J602" s="45"/>
      <c r="K602" s="52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32.25" customHeight="1">
      <c r="A603" s="40"/>
      <c r="B603" s="44"/>
      <c r="C603" s="44"/>
      <c r="D603" s="44"/>
      <c r="E603" s="44"/>
      <c r="F603" s="44"/>
      <c r="G603" s="45"/>
      <c r="H603" s="52"/>
      <c r="I603" s="53" t="str">
        <f t="shared" si="1"/>
        <v/>
      </c>
      <c r="J603" s="45"/>
      <c r="K603" s="52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32.25" customHeight="1">
      <c r="A604" s="40"/>
      <c r="B604" s="44"/>
      <c r="C604" s="44"/>
      <c r="D604" s="44"/>
      <c r="E604" s="44"/>
      <c r="F604" s="44"/>
      <c r="G604" s="45"/>
      <c r="H604" s="52"/>
      <c r="I604" s="53" t="str">
        <f t="shared" si="1"/>
        <v/>
      </c>
      <c r="J604" s="45"/>
      <c r="K604" s="52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32.25" customHeight="1">
      <c r="A605" s="40"/>
      <c r="B605" s="44"/>
      <c r="C605" s="44"/>
      <c r="D605" s="44"/>
      <c r="E605" s="44"/>
      <c r="F605" s="44"/>
      <c r="G605" s="45"/>
      <c r="H605" s="52"/>
      <c r="I605" s="53" t="str">
        <f t="shared" si="1"/>
        <v/>
      </c>
      <c r="J605" s="45"/>
      <c r="K605" s="52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32.25" customHeight="1">
      <c r="A606" s="40"/>
      <c r="B606" s="44"/>
      <c r="C606" s="44"/>
      <c r="D606" s="44"/>
      <c r="E606" s="44"/>
      <c r="F606" s="44"/>
      <c r="G606" s="45"/>
      <c r="H606" s="52"/>
      <c r="I606" s="53" t="str">
        <f t="shared" si="1"/>
        <v/>
      </c>
      <c r="J606" s="45"/>
      <c r="K606" s="52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32.25" customHeight="1">
      <c r="A607" s="40"/>
      <c r="B607" s="44"/>
      <c r="C607" s="44"/>
      <c r="D607" s="44"/>
      <c r="E607" s="44"/>
      <c r="F607" s="44"/>
      <c r="G607" s="45"/>
      <c r="H607" s="52"/>
      <c r="I607" s="53" t="str">
        <f t="shared" si="1"/>
        <v/>
      </c>
      <c r="J607" s="45"/>
      <c r="K607" s="52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32.25" customHeight="1">
      <c r="A608" s="40"/>
      <c r="B608" s="44"/>
      <c r="C608" s="44"/>
      <c r="D608" s="44"/>
      <c r="E608" s="44"/>
      <c r="F608" s="44"/>
      <c r="G608" s="45"/>
      <c r="H608" s="52"/>
      <c r="I608" s="53" t="str">
        <f t="shared" si="1"/>
        <v/>
      </c>
      <c r="J608" s="45"/>
      <c r="K608" s="52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32.25" customHeight="1">
      <c r="A609" s="40"/>
      <c r="B609" s="44"/>
      <c r="C609" s="44"/>
      <c r="D609" s="44"/>
      <c r="E609" s="44"/>
      <c r="F609" s="44"/>
      <c r="G609" s="45"/>
      <c r="H609" s="52"/>
      <c r="I609" s="53" t="str">
        <f t="shared" si="1"/>
        <v/>
      </c>
      <c r="J609" s="45"/>
      <c r="K609" s="52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32.25" customHeight="1">
      <c r="A610" s="40"/>
      <c r="B610" s="44"/>
      <c r="C610" s="44"/>
      <c r="D610" s="44"/>
      <c r="E610" s="44"/>
      <c r="F610" s="44"/>
      <c r="G610" s="45"/>
      <c r="H610" s="52"/>
      <c r="I610" s="53" t="str">
        <f t="shared" si="1"/>
        <v/>
      </c>
      <c r="J610" s="45"/>
      <c r="K610" s="52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32.25" customHeight="1">
      <c r="A611" s="40"/>
      <c r="B611" s="44"/>
      <c r="C611" s="44"/>
      <c r="D611" s="44"/>
      <c r="E611" s="44"/>
      <c r="F611" s="44"/>
      <c r="G611" s="45"/>
      <c r="H611" s="52"/>
      <c r="I611" s="53" t="str">
        <f t="shared" si="1"/>
        <v/>
      </c>
      <c r="J611" s="45"/>
      <c r="K611" s="52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32.25" customHeight="1">
      <c r="A612" s="40"/>
      <c r="B612" s="44"/>
      <c r="C612" s="44"/>
      <c r="D612" s="44"/>
      <c r="E612" s="44"/>
      <c r="F612" s="44"/>
      <c r="G612" s="45"/>
      <c r="H612" s="52"/>
      <c r="I612" s="53" t="str">
        <f t="shared" si="1"/>
        <v/>
      </c>
      <c r="J612" s="45"/>
      <c r="K612" s="52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32.25" customHeight="1">
      <c r="A613" s="40"/>
      <c r="B613" s="44"/>
      <c r="C613" s="44"/>
      <c r="D613" s="44"/>
      <c r="E613" s="44"/>
      <c r="F613" s="44"/>
      <c r="G613" s="45"/>
      <c r="H613" s="52"/>
      <c r="I613" s="53" t="str">
        <f t="shared" si="1"/>
        <v/>
      </c>
      <c r="J613" s="45"/>
      <c r="K613" s="52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32.25" customHeight="1">
      <c r="A614" s="40"/>
      <c r="B614" s="44"/>
      <c r="C614" s="44"/>
      <c r="D614" s="44"/>
      <c r="E614" s="44"/>
      <c r="F614" s="44"/>
      <c r="G614" s="45"/>
      <c r="H614" s="52"/>
      <c r="I614" s="53" t="str">
        <f t="shared" si="1"/>
        <v/>
      </c>
      <c r="J614" s="45"/>
      <c r="K614" s="52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32.25" customHeight="1">
      <c r="A615" s="40"/>
      <c r="B615" s="44"/>
      <c r="C615" s="44"/>
      <c r="D615" s="44"/>
      <c r="E615" s="44"/>
      <c r="F615" s="44"/>
      <c r="G615" s="45"/>
      <c r="H615" s="52"/>
      <c r="I615" s="53" t="str">
        <f t="shared" si="1"/>
        <v/>
      </c>
      <c r="J615" s="45"/>
      <c r="K615" s="52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32.25" customHeight="1">
      <c r="A616" s="40"/>
      <c r="B616" s="44"/>
      <c r="C616" s="44"/>
      <c r="D616" s="44"/>
      <c r="E616" s="44"/>
      <c r="F616" s="44"/>
      <c r="G616" s="45"/>
      <c r="H616" s="52"/>
      <c r="I616" s="53" t="str">
        <f t="shared" si="1"/>
        <v/>
      </c>
      <c r="J616" s="45"/>
      <c r="K616" s="52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32.25" customHeight="1">
      <c r="A617" s="40"/>
      <c r="B617" s="44"/>
      <c r="C617" s="44"/>
      <c r="D617" s="44"/>
      <c r="E617" s="44"/>
      <c r="F617" s="44"/>
      <c r="G617" s="45"/>
      <c r="H617" s="52"/>
      <c r="I617" s="53" t="str">
        <f t="shared" si="1"/>
        <v/>
      </c>
      <c r="J617" s="45"/>
      <c r="K617" s="52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32.25" customHeight="1">
      <c r="A618" s="40"/>
      <c r="B618" s="44"/>
      <c r="C618" s="44"/>
      <c r="D618" s="44"/>
      <c r="E618" s="44"/>
      <c r="F618" s="44"/>
      <c r="G618" s="45"/>
      <c r="H618" s="52"/>
      <c r="I618" s="53" t="str">
        <f t="shared" si="1"/>
        <v/>
      </c>
      <c r="J618" s="45"/>
      <c r="K618" s="52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32.25" customHeight="1">
      <c r="A619" s="40"/>
      <c r="B619" s="44"/>
      <c r="C619" s="44"/>
      <c r="D619" s="44"/>
      <c r="E619" s="44"/>
      <c r="F619" s="44"/>
      <c r="G619" s="45"/>
      <c r="H619" s="52"/>
      <c r="I619" s="53" t="str">
        <f t="shared" si="1"/>
        <v/>
      </c>
      <c r="J619" s="45"/>
      <c r="K619" s="52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32.25" customHeight="1">
      <c r="A620" s="40"/>
      <c r="B620" s="44"/>
      <c r="C620" s="44"/>
      <c r="D620" s="44"/>
      <c r="E620" s="44"/>
      <c r="F620" s="44"/>
      <c r="G620" s="45"/>
      <c r="H620" s="52"/>
      <c r="I620" s="53" t="str">
        <f t="shared" si="1"/>
        <v/>
      </c>
      <c r="J620" s="45"/>
      <c r="K620" s="52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32.25" customHeight="1">
      <c r="A621" s="40"/>
      <c r="B621" s="44"/>
      <c r="C621" s="44"/>
      <c r="D621" s="44"/>
      <c r="E621" s="44"/>
      <c r="F621" s="44"/>
      <c r="G621" s="45"/>
      <c r="H621" s="52"/>
      <c r="I621" s="53" t="str">
        <f t="shared" si="1"/>
        <v/>
      </c>
      <c r="J621" s="45"/>
      <c r="K621" s="52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32.25" customHeight="1">
      <c r="A622" s="40"/>
      <c r="B622" s="44"/>
      <c r="C622" s="44"/>
      <c r="D622" s="44"/>
      <c r="E622" s="44"/>
      <c r="F622" s="44"/>
      <c r="G622" s="45"/>
      <c r="H622" s="52"/>
      <c r="I622" s="53" t="str">
        <f t="shared" si="1"/>
        <v/>
      </c>
      <c r="J622" s="45"/>
      <c r="K622" s="52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32.25" customHeight="1">
      <c r="A623" s="40"/>
      <c r="B623" s="44"/>
      <c r="C623" s="44"/>
      <c r="D623" s="44"/>
      <c r="E623" s="44"/>
      <c r="F623" s="44"/>
      <c r="G623" s="45"/>
      <c r="H623" s="52"/>
      <c r="I623" s="53" t="str">
        <f t="shared" si="1"/>
        <v/>
      </c>
      <c r="J623" s="45"/>
      <c r="K623" s="52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32.25" customHeight="1">
      <c r="A624" s="40"/>
      <c r="B624" s="44"/>
      <c r="C624" s="44"/>
      <c r="D624" s="44"/>
      <c r="E624" s="44"/>
      <c r="F624" s="44"/>
      <c r="G624" s="45"/>
      <c r="H624" s="52"/>
      <c r="I624" s="53" t="str">
        <f t="shared" si="1"/>
        <v/>
      </c>
      <c r="J624" s="45"/>
      <c r="K624" s="52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32.25" customHeight="1">
      <c r="A625" s="40"/>
      <c r="B625" s="44"/>
      <c r="C625" s="44"/>
      <c r="D625" s="44"/>
      <c r="E625" s="44"/>
      <c r="F625" s="44"/>
      <c r="G625" s="45"/>
      <c r="H625" s="52"/>
      <c r="I625" s="53" t="str">
        <f t="shared" si="1"/>
        <v/>
      </c>
      <c r="J625" s="45"/>
      <c r="K625" s="52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32.25" customHeight="1">
      <c r="A626" s="40"/>
      <c r="B626" s="44"/>
      <c r="C626" s="44"/>
      <c r="D626" s="44"/>
      <c r="E626" s="44"/>
      <c r="F626" s="44"/>
      <c r="G626" s="45"/>
      <c r="H626" s="52"/>
      <c r="I626" s="53" t="str">
        <f t="shared" si="1"/>
        <v/>
      </c>
      <c r="J626" s="45"/>
      <c r="K626" s="52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32.25" customHeight="1">
      <c r="A627" s="40"/>
      <c r="B627" s="44"/>
      <c r="C627" s="44"/>
      <c r="D627" s="44"/>
      <c r="E627" s="44"/>
      <c r="F627" s="44"/>
      <c r="G627" s="45"/>
      <c r="H627" s="52"/>
      <c r="I627" s="53" t="str">
        <f t="shared" si="1"/>
        <v/>
      </c>
      <c r="J627" s="45"/>
      <c r="K627" s="52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32.25" customHeight="1">
      <c r="A628" s="40"/>
      <c r="B628" s="44"/>
      <c r="C628" s="44"/>
      <c r="D628" s="44"/>
      <c r="E628" s="44"/>
      <c r="F628" s="44"/>
      <c r="G628" s="45"/>
      <c r="H628" s="52"/>
      <c r="I628" s="53" t="str">
        <f t="shared" si="1"/>
        <v/>
      </c>
      <c r="J628" s="45"/>
      <c r="K628" s="52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32.25" customHeight="1">
      <c r="A629" s="40"/>
      <c r="B629" s="44"/>
      <c r="C629" s="44"/>
      <c r="D629" s="44"/>
      <c r="E629" s="44"/>
      <c r="F629" s="44"/>
      <c r="G629" s="45"/>
      <c r="H629" s="52"/>
      <c r="I629" s="53" t="str">
        <f t="shared" si="1"/>
        <v/>
      </c>
      <c r="J629" s="45"/>
      <c r="K629" s="52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32.25" customHeight="1">
      <c r="A630" s="40"/>
      <c r="B630" s="44"/>
      <c r="C630" s="44"/>
      <c r="D630" s="44"/>
      <c r="E630" s="44"/>
      <c r="F630" s="44"/>
      <c r="G630" s="45"/>
      <c r="H630" s="52"/>
      <c r="I630" s="53" t="str">
        <f t="shared" si="1"/>
        <v/>
      </c>
      <c r="J630" s="45"/>
      <c r="K630" s="52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32.25" customHeight="1">
      <c r="A631" s="40"/>
      <c r="B631" s="44"/>
      <c r="C631" s="44"/>
      <c r="D631" s="44"/>
      <c r="E631" s="44"/>
      <c r="F631" s="44"/>
      <c r="G631" s="45"/>
      <c r="H631" s="52"/>
      <c r="I631" s="53" t="str">
        <f t="shared" si="1"/>
        <v/>
      </c>
      <c r="J631" s="45"/>
      <c r="K631" s="52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32.25" customHeight="1">
      <c r="A632" s="40"/>
      <c r="B632" s="44"/>
      <c r="C632" s="44"/>
      <c r="D632" s="44"/>
      <c r="E632" s="44"/>
      <c r="F632" s="44"/>
      <c r="G632" s="45"/>
      <c r="H632" s="52"/>
      <c r="I632" s="53" t="str">
        <f t="shared" si="1"/>
        <v/>
      </c>
      <c r="J632" s="45"/>
      <c r="K632" s="52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32.25" customHeight="1">
      <c r="A633" s="40"/>
      <c r="B633" s="44"/>
      <c r="C633" s="44"/>
      <c r="D633" s="44"/>
      <c r="E633" s="44"/>
      <c r="F633" s="44"/>
      <c r="G633" s="45"/>
      <c r="H633" s="52"/>
      <c r="I633" s="53" t="str">
        <f t="shared" si="1"/>
        <v/>
      </c>
      <c r="J633" s="45"/>
      <c r="K633" s="52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32.25" customHeight="1">
      <c r="A634" s="40"/>
      <c r="B634" s="44"/>
      <c r="C634" s="44"/>
      <c r="D634" s="44"/>
      <c r="E634" s="44"/>
      <c r="F634" s="44"/>
      <c r="G634" s="45"/>
      <c r="H634" s="52"/>
      <c r="I634" s="53" t="str">
        <f t="shared" si="1"/>
        <v/>
      </c>
      <c r="J634" s="45"/>
      <c r="K634" s="52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32.25" customHeight="1">
      <c r="A635" s="40"/>
      <c r="B635" s="44"/>
      <c r="C635" s="44"/>
      <c r="D635" s="44"/>
      <c r="E635" s="44"/>
      <c r="F635" s="44"/>
      <c r="G635" s="45"/>
      <c r="H635" s="52"/>
      <c r="I635" s="53" t="str">
        <f t="shared" si="1"/>
        <v/>
      </c>
      <c r="J635" s="45"/>
      <c r="K635" s="52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32.25" customHeight="1">
      <c r="A636" s="40"/>
      <c r="B636" s="44"/>
      <c r="C636" s="44"/>
      <c r="D636" s="44"/>
      <c r="E636" s="44"/>
      <c r="F636" s="44"/>
      <c r="G636" s="45"/>
      <c r="H636" s="52"/>
      <c r="I636" s="53" t="str">
        <f t="shared" si="1"/>
        <v/>
      </c>
      <c r="J636" s="45"/>
      <c r="K636" s="52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32.25" customHeight="1">
      <c r="A637" s="40"/>
      <c r="B637" s="44"/>
      <c r="C637" s="44"/>
      <c r="D637" s="44"/>
      <c r="E637" s="44"/>
      <c r="F637" s="44"/>
      <c r="G637" s="45"/>
      <c r="H637" s="52"/>
      <c r="I637" s="53" t="str">
        <f t="shared" si="1"/>
        <v/>
      </c>
      <c r="J637" s="45"/>
      <c r="K637" s="52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32.25" customHeight="1">
      <c r="A638" s="40"/>
      <c r="B638" s="44"/>
      <c r="C638" s="44"/>
      <c r="D638" s="44"/>
      <c r="E638" s="44"/>
      <c r="F638" s="44"/>
      <c r="G638" s="45"/>
      <c r="H638" s="52"/>
      <c r="I638" s="53" t="str">
        <f t="shared" si="1"/>
        <v/>
      </c>
      <c r="J638" s="45"/>
      <c r="K638" s="52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32.25" customHeight="1">
      <c r="A639" s="40"/>
      <c r="B639" s="44"/>
      <c r="C639" s="44"/>
      <c r="D639" s="44"/>
      <c r="E639" s="44"/>
      <c r="F639" s="44"/>
      <c r="G639" s="45"/>
      <c r="H639" s="52"/>
      <c r="I639" s="53" t="str">
        <f t="shared" si="1"/>
        <v/>
      </c>
      <c r="J639" s="45"/>
      <c r="K639" s="52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32.25" customHeight="1">
      <c r="A640" s="40"/>
      <c r="B640" s="44"/>
      <c r="C640" s="44"/>
      <c r="D640" s="44"/>
      <c r="E640" s="44"/>
      <c r="F640" s="44"/>
      <c r="G640" s="45"/>
      <c r="H640" s="52"/>
      <c r="I640" s="53" t="str">
        <f t="shared" si="1"/>
        <v/>
      </c>
      <c r="J640" s="45"/>
      <c r="K640" s="52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32.25" customHeight="1">
      <c r="A641" s="40"/>
      <c r="B641" s="44"/>
      <c r="C641" s="44"/>
      <c r="D641" s="44"/>
      <c r="E641" s="44"/>
      <c r="F641" s="44"/>
      <c r="G641" s="45"/>
      <c r="H641" s="52"/>
      <c r="I641" s="53" t="str">
        <f t="shared" si="1"/>
        <v/>
      </c>
      <c r="J641" s="45"/>
      <c r="K641" s="52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32.25" customHeight="1">
      <c r="A642" s="40"/>
      <c r="B642" s="44"/>
      <c r="C642" s="44"/>
      <c r="D642" s="44"/>
      <c r="E642" s="44"/>
      <c r="F642" s="44"/>
      <c r="G642" s="45"/>
      <c r="H642" s="52"/>
      <c r="I642" s="53" t="str">
        <f t="shared" si="1"/>
        <v/>
      </c>
      <c r="J642" s="45"/>
      <c r="K642" s="52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32.25" customHeight="1">
      <c r="A643" s="40"/>
      <c r="B643" s="44"/>
      <c r="C643" s="44"/>
      <c r="D643" s="44"/>
      <c r="E643" s="44"/>
      <c r="F643" s="44"/>
      <c r="G643" s="45"/>
      <c r="H643" s="52"/>
      <c r="I643" s="53" t="str">
        <f t="shared" si="1"/>
        <v/>
      </c>
      <c r="J643" s="45"/>
      <c r="K643" s="52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32.25" customHeight="1">
      <c r="A644" s="40"/>
      <c r="B644" s="44"/>
      <c r="C644" s="44"/>
      <c r="D644" s="44"/>
      <c r="E644" s="44"/>
      <c r="F644" s="44"/>
      <c r="G644" s="45"/>
      <c r="H644" s="52"/>
      <c r="I644" s="53" t="str">
        <f t="shared" si="1"/>
        <v/>
      </c>
      <c r="J644" s="45"/>
      <c r="K644" s="52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32.25" customHeight="1">
      <c r="A645" s="40"/>
      <c r="B645" s="44"/>
      <c r="C645" s="44"/>
      <c r="D645" s="44"/>
      <c r="E645" s="44"/>
      <c r="F645" s="44"/>
      <c r="G645" s="45"/>
      <c r="H645" s="52"/>
      <c r="I645" s="53" t="str">
        <f t="shared" si="1"/>
        <v/>
      </c>
      <c r="J645" s="45"/>
      <c r="K645" s="52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32.25" customHeight="1">
      <c r="A646" s="40"/>
      <c r="B646" s="44"/>
      <c r="C646" s="44"/>
      <c r="D646" s="44"/>
      <c r="E646" s="44"/>
      <c r="F646" s="44"/>
      <c r="G646" s="45"/>
      <c r="H646" s="52"/>
      <c r="I646" s="53" t="str">
        <f t="shared" si="1"/>
        <v/>
      </c>
      <c r="J646" s="45"/>
      <c r="K646" s="52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32.25" customHeight="1">
      <c r="A647" s="40"/>
      <c r="B647" s="44"/>
      <c r="C647" s="44"/>
      <c r="D647" s="44"/>
      <c r="E647" s="44"/>
      <c r="F647" s="44"/>
      <c r="G647" s="45"/>
      <c r="H647" s="52"/>
      <c r="I647" s="53" t="str">
        <f t="shared" si="1"/>
        <v/>
      </c>
      <c r="J647" s="45"/>
      <c r="K647" s="52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32.25" customHeight="1">
      <c r="A648" s="40"/>
      <c r="B648" s="44"/>
      <c r="C648" s="44"/>
      <c r="D648" s="44"/>
      <c r="E648" s="44"/>
      <c r="F648" s="44"/>
      <c r="G648" s="45"/>
      <c r="H648" s="52"/>
      <c r="I648" s="53" t="str">
        <f t="shared" si="1"/>
        <v/>
      </c>
      <c r="J648" s="45"/>
      <c r="K648" s="52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32.25" customHeight="1">
      <c r="A649" s="40"/>
      <c r="B649" s="44"/>
      <c r="C649" s="44"/>
      <c r="D649" s="44"/>
      <c r="E649" s="44"/>
      <c r="F649" s="44"/>
      <c r="G649" s="45"/>
      <c r="H649" s="52"/>
      <c r="I649" s="53" t="str">
        <f t="shared" si="1"/>
        <v/>
      </c>
      <c r="J649" s="45"/>
      <c r="K649" s="52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32.25" customHeight="1">
      <c r="A650" s="40"/>
      <c r="B650" s="44"/>
      <c r="C650" s="44"/>
      <c r="D650" s="44"/>
      <c r="E650" s="44"/>
      <c r="F650" s="44"/>
      <c r="G650" s="45"/>
      <c r="H650" s="52"/>
      <c r="I650" s="53" t="str">
        <f t="shared" si="1"/>
        <v/>
      </c>
      <c r="J650" s="45"/>
      <c r="K650" s="52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32.25" customHeight="1">
      <c r="A651" s="40"/>
      <c r="B651" s="44"/>
      <c r="C651" s="44"/>
      <c r="D651" s="44"/>
      <c r="E651" s="44"/>
      <c r="F651" s="44"/>
      <c r="G651" s="45"/>
      <c r="H651" s="52"/>
      <c r="I651" s="53" t="str">
        <f t="shared" si="1"/>
        <v/>
      </c>
      <c r="J651" s="45"/>
      <c r="K651" s="52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32.25" customHeight="1">
      <c r="A652" s="40"/>
      <c r="B652" s="44"/>
      <c r="C652" s="44"/>
      <c r="D652" s="44"/>
      <c r="E652" s="44"/>
      <c r="F652" s="44"/>
      <c r="G652" s="45"/>
      <c r="H652" s="52"/>
      <c r="I652" s="53" t="str">
        <f t="shared" si="1"/>
        <v/>
      </c>
      <c r="J652" s="45"/>
      <c r="K652" s="52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32.25" customHeight="1">
      <c r="A653" s="40"/>
      <c r="B653" s="44"/>
      <c r="C653" s="44"/>
      <c r="D653" s="44"/>
      <c r="E653" s="44"/>
      <c r="F653" s="44"/>
      <c r="G653" s="45"/>
      <c r="H653" s="52"/>
      <c r="I653" s="53" t="str">
        <f t="shared" si="1"/>
        <v/>
      </c>
      <c r="J653" s="45"/>
      <c r="K653" s="52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32.25" customHeight="1">
      <c r="A654" s="40"/>
      <c r="B654" s="44"/>
      <c r="C654" s="44"/>
      <c r="D654" s="44"/>
      <c r="E654" s="44"/>
      <c r="F654" s="44"/>
      <c r="G654" s="45"/>
      <c r="H654" s="52"/>
      <c r="I654" s="53" t="str">
        <f t="shared" si="1"/>
        <v/>
      </c>
      <c r="J654" s="45"/>
      <c r="K654" s="52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32.25" customHeight="1">
      <c r="A655" s="40"/>
      <c r="B655" s="44"/>
      <c r="C655" s="44"/>
      <c r="D655" s="44"/>
      <c r="E655" s="44"/>
      <c r="F655" s="44"/>
      <c r="G655" s="45"/>
      <c r="H655" s="52"/>
      <c r="I655" s="53" t="str">
        <f t="shared" si="1"/>
        <v/>
      </c>
      <c r="J655" s="45"/>
      <c r="K655" s="52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32.25" customHeight="1">
      <c r="A656" s="40"/>
      <c r="B656" s="44"/>
      <c r="C656" s="44"/>
      <c r="D656" s="44"/>
      <c r="E656" s="44"/>
      <c r="F656" s="44"/>
      <c r="G656" s="45"/>
      <c r="H656" s="52"/>
      <c r="I656" s="53" t="str">
        <f t="shared" si="1"/>
        <v/>
      </c>
      <c r="J656" s="45"/>
      <c r="K656" s="52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32.25" customHeight="1">
      <c r="A657" s="40"/>
      <c r="B657" s="44"/>
      <c r="C657" s="44"/>
      <c r="D657" s="44"/>
      <c r="E657" s="44"/>
      <c r="F657" s="44"/>
      <c r="G657" s="45"/>
      <c r="H657" s="52"/>
      <c r="I657" s="53" t="str">
        <f t="shared" si="1"/>
        <v/>
      </c>
      <c r="J657" s="45"/>
      <c r="K657" s="52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32.25" customHeight="1">
      <c r="A658" s="40"/>
      <c r="B658" s="44"/>
      <c r="C658" s="44"/>
      <c r="D658" s="44"/>
      <c r="E658" s="44"/>
      <c r="F658" s="44"/>
      <c r="G658" s="45"/>
      <c r="H658" s="52"/>
      <c r="I658" s="53" t="str">
        <f t="shared" si="1"/>
        <v/>
      </c>
      <c r="J658" s="45"/>
      <c r="K658" s="52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32.25" customHeight="1">
      <c r="A659" s="40"/>
      <c r="B659" s="44"/>
      <c r="C659" s="44"/>
      <c r="D659" s="44"/>
      <c r="E659" s="44"/>
      <c r="F659" s="44"/>
      <c r="G659" s="45"/>
      <c r="H659" s="52"/>
      <c r="I659" s="53" t="str">
        <f t="shared" si="1"/>
        <v/>
      </c>
      <c r="J659" s="45"/>
      <c r="K659" s="52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32.25" customHeight="1">
      <c r="A660" s="40"/>
      <c r="B660" s="44"/>
      <c r="C660" s="44"/>
      <c r="D660" s="44"/>
      <c r="E660" s="44"/>
      <c r="F660" s="44"/>
      <c r="G660" s="45"/>
      <c r="H660" s="52"/>
      <c r="I660" s="53" t="str">
        <f t="shared" si="1"/>
        <v/>
      </c>
      <c r="J660" s="45"/>
      <c r="K660" s="52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32.25" customHeight="1">
      <c r="A661" s="40"/>
      <c r="B661" s="44"/>
      <c r="C661" s="44"/>
      <c r="D661" s="44"/>
      <c r="E661" s="44"/>
      <c r="F661" s="44"/>
      <c r="G661" s="45"/>
      <c r="H661" s="52"/>
      <c r="I661" s="53" t="str">
        <f t="shared" si="1"/>
        <v/>
      </c>
      <c r="J661" s="45"/>
      <c r="K661" s="52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32.25" customHeight="1">
      <c r="A662" s="40"/>
      <c r="B662" s="44"/>
      <c r="C662" s="44"/>
      <c r="D662" s="44"/>
      <c r="E662" s="44"/>
      <c r="F662" s="44"/>
      <c r="G662" s="45"/>
      <c r="H662" s="52"/>
      <c r="I662" s="53" t="str">
        <f t="shared" si="1"/>
        <v/>
      </c>
      <c r="J662" s="45"/>
      <c r="K662" s="52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32.25" customHeight="1">
      <c r="A663" s="40"/>
      <c r="B663" s="44"/>
      <c r="C663" s="44"/>
      <c r="D663" s="44"/>
      <c r="E663" s="44"/>
      <c r="F663" s="44"/>
      <c r="G663" s="45"/>
      <c r="H663" s="52"/>
      <c r="I663" s="53" t="str">
        <f t="shared" si="1"/>
        <v/>
      </c>
      <c r="J663" s="45"/>
      <c r="K663" s="52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32.25" customHeight="1">
      <c r="A664" s="40"/>
      <c r="B664" s="44"/>
      <c r="C664" s="44"/>
      <c r="D664" s="44"/>
      <c r="E664" s="44"/>
      <c r="F664" s="44"/>
      <c r="G664" s="45"/>
      <c r="H664" s="52"/>
      <c r="I664" s="53" t="str">
        <f t="shared" si="1"/>
        <v/>
      </c>
      <c r="J664" s="45"/>
      <c r="K664" s="52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32.25" customHeight="1">
      <c r="A665" s="40"/>
      <c r="B665" s="44"/>
      <c r="C665" s="44"/>
      <c r="D665" s="44"/>
      <c r="E665" s="44"/>
      <c r="F665" s="44"/>
      <c r="G665" s="45"/>
      <c r="H665" s="52"/>
      <c r="I665" s="53" t="str">
        <f t="shared" si="1"/>
        <v/>
      </c>
      <c r="J665" s="45"/>
      <c r="K665" s="52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32.25" customHeight="1">
      <c r="A666" s="40"/>
      <c r="B666" s="44"/>
      <c r="C666" s="44"/>
      <c r="D666" s="44"/>
      <c r="E666" s="44"/>
      <c r="F666" s="44"/>
      <c r="G666" s="45"/>
      <c r="H666" s="52"/>
      <c r="I666" s="53" t="str">
        <f t="shared" si="1"/>
        <v/>
      </c>
      <c r="J666" s="45"/>
      <c r="K666" s="52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32.25" customHeight="1">
      <c r="A667" s="40"/>
      <c r="B667" s="44"/>
      <c r="C667" s="44"/>
      <c r="D667" s="44"/>
      <c r="E667" s="44"/>
      <c r="F667" s="44"/>
      <c r="G667" s="45"/>
      <c r="H667" s="52"/>
      <c r="I667" s="53" t="str">
        <f t="shared" si="1"/>
        <v/>
      </c>
      <c r="J667" s="45"/>
      <c r="K667" s="52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32.25" customHeight="1">
      <c r="A668" s="40"/>
      <c r="B668" s="44"/>
      <c r="C668" s="44"/>
      <c r="D668" s="44"/>
      <c r="E668" s="44"/>
      <c r="F668" s="44"/>
      <c r="G668" s="45"/>
      <c r="H668" s="52"/>
      <c r="I668" s="53" t="str">
        <f t="shared" si="1"/>
        <v/>
      </c>
      <c r="J668" s="45"/>
      <c r="K668" s="52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32.25" customHeight="1">
      <c r="A669" s="40"/>
      <c r="B669" s="44"/>
      <c r="C669" s="44"/>
      <c r="D669" s="44"/>
      <c r="E669" s="44"/>
      <c r="F669" s="44"/>
      <c r="G669" s="45"/>
      <c r="H669" s="52"/>
      <c r="I669" s="53" t="str">
        <f t="shared" si="1"/>
        <v/>
      </c>
      <c r="J669" s="45"/>
      <c r="K669" s="52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32.25" customHeight="1">
      <c r="A670" s="40"/>
      <c r="B670" s="44"/>
      <c r="C670" s="44"/>
      <c r="D670" s="44"/>
      <c r="E670" s="44"/>
      <c r="F670" s="44"/>
      <c r="G670" s="45"/>
      <c r="H670" s="52"/>
      <c r="I670" s="53" t="str">
        <f t="shared" si="1"/>
        <v/>
      </c>
      <c r="J670" s="45"/>
      <c r="K670" s="52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32.25" customHeight="1">
      <c r="A671" s="40"/>
      <c r="B671" s="44"/>
      <c r="C671" s="44"/>
      <c r="D671" s="44"/>
      <c r="E671" s="44"/>
      <c r="F671" s="44"/>
      <c r="G671" s="45"/>
      <c r="H671" s="52"/>
      <c r="I671" s="53" t="str">
        <f t="shared" si="1"/>
        <v/>
      </c>
      <c r="J671" s="45"/>
      <c r="K671" s="52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32.25" customHeight="1">
      <c r="A672" s="40"/>
      <c r="B672" s="44"/>
      <c r="C672" s="44"/>
      <c r="D672" s="44"/>
      <c r="E672" s="44"/>
      <c r="F672" s="44"/>
      <c r="G672" s="45"/>
      <c r="H672" s="52"/>
      <c r="I672" s="53" t="str">
        <f t="shared" si="1"/>
        <v/>
      </c>
      <c r="J672" s="45"/>
      <c r="K672" s="52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32.25" customHeight="1">
      <c r="A673" s="40"/>
      <c r="B673" s="44"/>
      <c r="C673" s="44"/>
      <c r="D673" s="44"/>
      <c r="E673" s="44"/>
      <c r="F673" s="44"/>
      <c r="G673" s="45"/>
      <c r="H673" s="52"/>
      <c r="I673" s="53" t="str">
        <f t="shared" si="1"/>
        <v/>
      </c>
      <c r="J673" s="45"/>
      <c r="K673" s="52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32.25" customHeight="1">
      <c r="A674" s="40"/>
      <c r="B674" s="44"/>
      <c r="C674" s="44"/>
      <c r="D674" s="44"/>
      <c r="E674" s="44"/>
      <c r="F674" s="44"/>
      <c r="G674" s="45"/>
      <c r="H674" s="52"/>
      <c r="I674" s="53" t="str">
        <f t="shared" si="1"/>
        <v/>
      </c>
      <c r="J674" s="45"/>
      <c r="K674" s="52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32.25" customHeight="1">
      <c r="A675" s="40"/>
      <c r="B675" s="44"/>
      <c r="C675" s="44"/>
      <c r="D675" s="44"/>
      <c r="E675" s="44"/>
      <c r="F675" s="44"/>
      <c r="G675" s="45"/>
      <c r="H675" s="52"/>
      <c r="I675" s="53" t="str">
        <f t="shared" si="1"/>
        <v/>
      </c>
      <c r="J675" s="45"/>
      <c r="K675" s="52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32.25" customHeight="1">
      <c r="A676" s="40"/>
      <c r="B676" s="44"/>
      <c r="C676" s="44"/>
      <c r="D676" s="44"/>
      <c r="E676" s="44"/>
      <c r="F676" s="44"/>
      <c r="G676" s="45"/>
      <c r="H676" s="52"/>
      <c r="I676" s="53" t="str">
        <f t="shared" si="1"/>
        <v/>
      </c>
      <c r="J676" s="45"/>
      <c r="K676" s="52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32.25" customHeight="1">
      <c r="A677" s="40"/>
      <c r="B677" s="44"/>
      <c r="C677" s="44"/>
      <c r="D677" s="44"/>
      <c r="E677" s="44"/>
      <c r="F677" s="44"/>
      <c r="G677" s="45"/>
      <c r="H677" s="52"/>
      <c r="I677" s="53" t="str">
        <f t="shared" si="1"/>
        <v/>
      </c>
      <c r="J677" s="45"/>
      <c r="K677" s="52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32.25" customHeight="1">
      <c r="A678" s="40"/>
      <c r="B678" s="44"/>
      <c r="C678" s="44"/>
      <c r="D678" s="44"/>
      <c r="E678" s="44"/>
      <c r="F678" s="44"/>
      <c r="G678" s="45"/>
      <c r="H678" s="52"/>
      <c r="I678" s="53" t="str">
        <f t="shared" si="1"/>
        <v/>
      </c>
      <c r="J678" s="45"/>
      <c r="K678" s="52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32.25" customHeight="1">
      <c r="A679" s="40"/>
      <c r="B679" s="44"/>
      <c r="C679" s="44"/>
      <c r="D679" s="44"/>
      <c r="E679" s="44"/>
      <c r="F679" s="44"/>
      <c r="G679" s="45"/>
      <c r="H679" s="52"/>
      <c r="I679" s="53" t="str">
        <f t="shared" si="1"/>
        <v/>
      </c>
      <c r="J679" s="45"/>
      <c r="K679" s="52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32.25" customHeight="1">
      <c r="A680" s="40"/>
      <c r="B680" s="44"/>
      <c r="C680" s="44"/>
      <c r="D680" s="44"/>
      <c r="E680" s="44"/>
      <c r="F680" s="44"/>
      <c r="G680" s="45"/>
      <c r="H680" s="52"/>
      <c r="I680" s="53" t="str">
        <f t="shared" si="1"/>
        <v/>
      </c>
      <c r="J680" s="45"/>
      <c r="K680" s="52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32.25" customHeight="1">
      <c r="A681" s="40"/>
      <c r="B681" s="44"/>
      <c r="C681" s="44"/>
      <c r="D681" s="44"/>
      <c r="E681" s="44"/>
      <c r="F681" s="44"/>
      <c r="G681" s="45"/>
      <c r="H681" s="52"/>
      <c r="I681" s="53" t="str">
        <f t="shared" si="1"/>
        <v/>
      </c>
      <c r="J681" s="45"/>
      <c r="K681" s="52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32.25" customHeight="1">
      <c r="A682" s="40"/>
      <c r="B682" s="44"/>
      <c r="C682" s="44"/>
      <c r="D682" s="44"/>
      <c r="E682" s="44"/>
      <c r="F682" s="44"/>
      <c r="G682" s="45"/>
      <c r="H682" s="52"/>
      <c r="I682" s="53" t="str">
        <f t="shared" si="1"/>
        <v/>
      </c>
      <c r="J682" s="45"/>
      <c r="K682" s="52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32.25" customHeight="1">
      <c r="A683" s="40"/>
      <c r="B683" s="44"/>
      <c r="C683" s="44"/>
      <c r="D683" s="44"/>
      <c r="E683" s="44"/>
      <c r="F683" s="44"/>
      <c r="G683" s="45"/>
      <c r="H683" s="52"/>
      <c r="I683" s="53" t="str">
        <f t="shared" si="1"/>
        <v/>
      </c>
      <c r="J683" s="45"/>
      <c r="K683" s="52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32.25" customHeight="1">
      <c r="A684" s="40"/>
      <c r="B684" s="44"/>
      <c r="C684" s="44"/>
      <c r="D684" s="44"/>
      <c r="E684" s="44"/>
      <c r="F684" s="44"/>
      <c r="G684" s="45"/>
      <c r="H684" s="52"/>
      <c r="I684" s="53" t="str">
        <f t="shared" si="1"/>
        <v/>
      </c>
      <c r="J684" s="45"/>
      <c r="K684" s="52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32.25" customHeight="1">
      <c r="A685" s="40"/>
      <c r="B685" s="44"/>
      <c r="C685" s="44"/>
      <c r="D685" s="44"/>
      <c r="E685" s="44"/>
      <c r="F685" s="44"/>
      <c r="G685" s="45"/>
      <c r="H685" s="52"/>
      <c r="I685" s="53" t="str">
        <f t="shared" si="1"/>
        <v/>
      </c>
      <c r="J685" s="45"/>
      <c r="K685" s="52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32.25" customHeight="1">
      <c r="A686" s="40"/>
      <c r="B686" s="44"/>
      <c r="C686" s="44"/>
      <c r="D686" s="44"/>
      <c r="E686" s="44"/>
      <c r="F686" s="44"/>
      <c r="G686" s="45"/>
      <c r="H686" s="52"/>
      <c r="I686" s="53" t="str">
        <f t="shared" si="1"/>
        <v/>
      </c>
      <c r="J686" s="45"/>
      <c r="K686" s="52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32.25" customHeight="1">
      <c r="A687" s="40"/>
      <c r="B687" s="44"/>
      <c r="C687" s="44"/>
      <c r="D687" s="44"/>
      <c r="E687" s="44"/>
      <c r="F687" s="44"/>
      <c r="G687" s="45"/>
      <c r="H687" s="52"/>
      <c r="I687" s="53" t="str">
        <f t="shared" si="1"/>
        <v/>
      </c>
      <c r="J687" s="45"/>
      <c r="K687" s="52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32.25" customHeight="1">
      <c r="A688" s="40"/>
      <c r="B688" s="44"/>
      <c r="C688" s="44"/>
      <c r="D688" s="44"/>
      <c r="E688" s="44"/>
      <c r="F688" s="44"/>
      <c r="G688" s="45"/>
      <c r="H688" s="52"/>
      <c r="I688" s="53" t="str">
        <f t="shared" si="1"/>
        <v/>
      </c>
      <c r="J688" s="45"/>
      <c r="K688" s="52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32.25" customHeight="1">
      <c r="A689" s="40"/>
      <c r="B689" s="44"/>
      <c r="C689" s="44"/>
      <c r="D689" s="44"/>
      <c r="E689" s="44"/>
      <c r="F689" s="44"/>
      <c r="G689" s="45"/>
      <c r="H689" s="52"/>
      <c r="I689" s="53" t="str">
        <f t="shared" si="1"/>
        <v/>
      </c>
      <c r="J689" s="45"/>
      <c r="K689" s="52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32.25" customHeight="1">
      <c r="A690" s="40"/>
      <c r="B690" s="44"/>
      <c r="C690" s="44"/>
      <c r="D690" s="44"/>
      <c r="E690" s="44"/>
      <c r="F690" s="44"/>
      <c r="G690" s="45"/>
      <c r="H690" s="52"/>
      <c r="I690" s="53" t="str">
        <f t="shared" si="1"/>
        <v/>
      </c>
      <c r="J690" s="45"/>
      <c r="K690" s="52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32.25" customHeight="1">
      <c r="A691" s="40"/>
      <c r="B691" s="44"/>
      <c r="C691" s="44"/>
      <c r="D691" s="44"/>
      <c r="E691" s="44"/>
      <c r="F691" s="44"/>
      <c r="G691" s="45"/>
      <c r="H691" s="52"/>
      <c r="I691" s="53" t="str">
        <f t="shared" si="1"/>
        <v/>
      </c>
      <c r="J691" s="45"/>
      <c r="K691" s="52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32.25" customHeight="1">
      <c r="A692" s="40"/>
      <c r="B692" s="44"/>
      <c r="C692" s="44"/>
      <c r="D692" s="44"/>
      <c r="E692" s="44"/>
      <c r="F692" s="44"/>
      <c r="G692" s="45"/>
      <c r="H692" s="52"/>
      <c r="I692" s="53" t="str">
        <f t="shared" si="1"/>
        <v/>
      </c>
      <c r="J692" s="45"/>
      <c r="K692" s="52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32.25" customHeight="1">
      <c r="A693" s="40"/>
      <c r="B693" s="44"/>
      <c r="C693" s="44"/>
      <c r="D693" s="44"/>
      <c r="E693" s="44"/>
      <c r="F693" s="44"/>
      <c r="G693" s="45"/>
      <c r="H693" s="52"/>
      <c r="I693" s="53" t="str">
        <f t="shared" si="1"/>
        <v/>
      </c>
      <c r="J693" s="45"/>
      <c r="K693" s="52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32.25" customHeight="1">
      <c r="A694" s="40"/>
      <c r="B694" s="44"/>
      <c r="C694" s="44"/>
      <c r="D694" s="44"/>
      <c r="E694" s="44"/>
      <c r="F694" s="44"/>
      <c r="G694" s="45"/>
      <c r="H694" s="52"/>
      <c r="I694" s="53" t="str">
        <f t="shared" si="1"/>
        <v/>
      </c>
      <c r="J694" s="45"/>
      <c r="K694" s="52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32.25" customHeight="1">
      <c r="A695" s="40"/>
      <c r="B695" s="44"/>
      <c r="C695" s="44"/>
      <c r="D695" s="44"/>
      <c r="E695" s="44"/>
      <c r="F695" s="44"/>
      <c r="G695" s="45"/>
      <c r="H695" s="52"/>
      <c r="I695" s="53" t="str">
        <f t="shared" si="1"/>
        <v/>
      </c>
      <c r="J695" s="45"/>
      <c r="K695" s="52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32.25" customHeight="1">
      <c r="A696" s="40"/>
      <c r="B696" s="44"/>
      <c r="C696" s="44"/>
      <c r="D696" s="44"/>
      <c r="E696" s="44"/>
      <c r="F696" s="44"/>
      <c r="G696" s="45"/>
      <c r="H696" s="52"/>
      <c r="I696" s="53" t="str">
        <f t="shared" si="1"/>
        <v/>
      </c>
      <c r="J696" s="45"/>
      <c r="K696" s="52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32.25" customHeight="1">
      <c r="A697" s="40"/>
      <c r="B697" s="44"/>
      <c r="C697" s="44"/>
      <c r="D697" s="44"/>
      <c r="E697" s="44"/>
      <c r="F697" s="44"/>
      <c r="G697" s="45"/>
      <c r="H697" s="52"/>
      <c r="I697" s="53" t="str">
        <f t="shared" si="1"/>
        <v/>
      </c>
      <c r="J697" s="45"/>
      <c r="K697" s="52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32.25" customHeight="1">
      <c r="A698" s="40"/>
      <c r="B698" s="44"/>
      <c r="C698" s="44"/>
      <c r="D698" s="44"/>
      <c r="E698" s="44"/>
      <c r="F698" s="44"/>
      <c r="G698" s="45"/>
      <c r="H698" s="52"/>
      <c r="I698" s="53" t="str">
        <f t="shared" si="1"/>
        <v/>
      </c>
      <c r="J698" s="45"/>
      <c r="K698" s="52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32.25" customHeight="1">
      <c r="A699" s="40"/>
      <c r="B699" s="44"/>
      <c r="C699" s="44"/>
      <c r="D699" s="44"/>
      <c r="E699" s="44"/>
      <c r="F699" s="44"/>
      <c r="G699" s="45"/>
      <c r="H699" s="52"/>
      <c r="I699" s="53" t="str">
        <f t="shared" si="1"/>
        <v/>
      </c>
      <c r="J699" s="45"/>
      <c r="K699" s="52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32.25" customHeight="1">
      <c r="A700" s="40"/>
      <c r="B700" s="44"/>
      <c r="C700" s="44"/>
      <c r="D700" s="44"/>
      <c r="E700" s="44"/>
      <c r="F700" s="44"/>
      <c r="G700" s="45"/>
      <c r="H700" s="52"/>
      <c r="I700" s="53" t="str">
        <f t="shared" si="1"/>
        <v/>
      </c>
      <c r="J700" s="45"/>
      <c r="K700" s="52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32.25" customHeight="1">
      <c r="A701" s="40"/>
      <c r="B701" s="44"/>
      <c r="C701" s="44"/>
      <c r="D701" s="44"/>
      <c r="E701" s="44"/>
      <c r="F701" s="44"/>
      <c r="G701" s="45"/>
      <c r="H701" s="52"/>
      <c r="I701" s="53" t="str">
        <f t="shared" si="1"/>
        <v/>
      </c>
      <c r="J701" s="45"/>
      <c r="K701" s="52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32.25" customHeight="1">
      <c r="A702" s="40"/>
      <c r="B702" s="44"/>
      <c r="C702" s="44"/>
      <c r="D702" s="44"/>
      <c r="E702" s="44"/>
      <c r="F702" s="44"/>
      <c r="G702" s="45"/>
      <c r="H702" s="52"/>
      <c r="I702" s="53" t="str">
        <f t="shared" si="1"/>
        <v/>
      </c>
      <c r="J702" s="45"/>
      <c r="K702" s="52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32.25" customHeight="1">
      <c r="A703" s="40"/>
      <c r="B703" s="44"/>
      <c r="C703" s="44"/>
      <c r="D703" s="44"/>
      <c r="E703" s="44"/>
      <c r="F703" s="44"/>
      <c r="G703" s="45"/>
      <c r="H703" s="52"/>
      <c r="I703" s="53" t="str">
        <f t="shared" si="1"/>
        <v/>
      </c>
      <c r="J703" s="45"/>
      <c r="K703" s="52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32.25" customHeight="1">
      <c r="A704" s="40"/>
      <c r="B704" s="44"/>
      <c r="C704" s="44"/>
      <c r="D704" s="44"/>
      <c r="E704" s="44"/>
      <c r="F704" s="44"/>
      <c r="G704" s="45"/>
      <c r="H704" s="52"/>
      <c r="I704" s="53" t="str">
        <f t="shared" si="1"/>
        <v/>
      </c>
      <c r="J704" s="45"/>
      <c r="K704" s="52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32.25" customHeight="1">
      <c r="A705" s="40"/>
      <c r="B705" s="44"/>
      <c r="C705" s="44"/>
      <c r="D705" s="44"/>
      <c r="E705" s="44"/>
      <c r="F705" s="44"/>
      <c r="G705" s="45"/>
      <c r="H705" s="52"/>
      <c r="I705" s="53" t="str">
        <f t="shared" si="1"/>
        <v/>
      </c>
      <c r="J705" s="45"/>
      <c r="K705" s="52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32.25" customHeight="1">
      <c r="A706" s="40"/>
      <c r="B706" s="44"/>
      <c r="C706" s="44"/>
      <c r="D706" s="44"/>
      <c r="E706" s="44"/>
      <c r="F706" s="44"/>
      <c r="G706" s="45"/>
      <c r="H706" s="52"/>
      <c r="I706" s="53" t="str">
        <f t="shared" si="1"/>
        <v/>
      </c>
      <c r="J706" s="45"/>
      <c r="K706" s="52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32.25" customHeight="1">
      <c r="A707" s="40"/>
      <c r="B707" s="44"/>
      <c r="C707" s="44"/>
      <c r="D707" s="44"/>
      <c r="E707" s="44"/>
      <c r="F707" s="44"/>
      <c r="G707" s="45"/>
      <c r="H707" s="52"/>
      <c r="I707" s="53" t="str">
        <f t="shared" si="1"/>
        <v/>
      </c>
      <c r="J707" s="45"/>
      <c r="K707" s="52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32.25" customHeight="1">
      <c r="A708" s="40"/>
      <c r="B708" s="44"/>
      <c r="C708" s="44"/>
      <c r="D708" s="44"/>
      <c r="E708" s="44"/>
      <c r="F708" s="44"/>
      <c r="G708" s="45"/>
      <c r="H708" s="52"/>
      <c r="I708" s="53" t="str">
        <f t="shared" si="1"/>
        <v/>
      </c>
      <c r="J708" s="45"/>
      <c r="K708" s="52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32.25" customHeight="1">
      <c r="A709" s="40"/>
      <c r="B709" s="44"/>
      <c r="C709" s="44"/>
      <c r="D709" s="44"/>
      <c r="E709" s="44"/>
      <c r="F709" s="44"/>
      <c r="G709" s="45"/>
      <c r="H709" s="52"/>
      <c r="I709" s="53" t="str">
        <f t="shared" si="1"/>
        <v/>
      </c>
      <c r="J709" s="45"/>
      <c r="K709" s="52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32.25" customHeight="1">
      <c r="A710" s="40"/>
      <c r="B710" s="44"/>
      <c r="C710" s="44"/>
      <c r="D710" s="44"/>
      <c r="E710" s="44"/>
      <c r="F710" s="44"/>
      <c r="G710" s="45"/>
      <c r="H710" s="52"/>
      <c r="I710" s="53" t="str">
        <f t="shared" si="1"/>
        <v/>
      </c>
      <c r="J710" s="45"/>
      <c r="K710" s="52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32.25" customHeight="1">
      <c r="A711" s="40"/>
      <c r="B711" s="44"/>
      <c r="C711" s="44"/>
      <c r="D711" s="44"/>
      <c r="E711" s="44"/>
      <c r="F711" s="44"/>
      <c r="G711" s="45"/>
      <c r="H711" s="52"/>
      <c r="I711" s="53" t="str">
        <f t="shared" si="1"/>
        <v/>
      </c>
      <c r="J711" s="45"/>
      <c r="K711" s="52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32.25" customHeight="1">
      <c r="A712" s="40"/>
      <c r="B712" s="44"/>
      <c r="C712" s="44"/>
      <c r="D712" s="44"/>
      <c r="E712" s="44"/>
      <c r="F712" s="44"/>
      <c r="G712" s="45"/>
      <c r="H712" s="52"/>
      <c r="I712" s="53" t="str">
        <f t="shared" si="1"/>
        <v/>
      </c>
      <c r="J712" s="45"/>
      <c r="K712" s="52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32.25" customHeight="1">
      <c r="A713" s="40"/>
      <c r="B713" s="44"/>
      <c r="C713" s="44"/>
      <c r="D713" s="44"/>
      <c r="E713" s="44"/>
      <c r="F713" s="44"/>
      <c r="G713" s="45"/>
      <c r="H713" s="52"/>
      <c r="I713" s="53" t="str">
        <f t="shared" si="1"/>
        <v/>
      </c>
      <c r="J713" s="45"/>
      <c r="K713" s="52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32.25" customHeight="1">
      <c r="A714" s="40"/>
      <c r="B714" s="44"/>
      <c r="C714" s="44"/>
      <c r="D714" s="44"/>
      <c r="E714" s="44"/>
      <c r="F714" s="44"/>
      <c r="G714" s="45"/>
      <c r="H714" s="52"/>
      <c r="I714" s="53" t="str">
        <f t="shared" si="1"/>
        <v/>
      </c>
      <c r="J714" s="45"/>
      <c r="K714" s="52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32.25" customHeight="1">
      <c r="A715" s="40"/>
      <c r="B715" s="44"/>
      <c r="C715" s="44"/>
      <c r="D715" s="44"/>
      <c r="E715" s="44"/>
      <c r="F715" s="44"/>
      <c r="G715" s="45"/>
      <c r="H715" s="52"/>
      <c r="I715" s="53" t="str">
        <f t="shared" si="1"/>
        <v/>
      </c>
      <c r="J715" s="45"/>
      <c r="K715" s="52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32.25" customHeight="1">
      <c r="A716" s="40"/>
      <c r="B716" s="44"/>
      <c r="C716" s="44"/>
      <c r="D716" s="44"/>
      <c r="E716" s="44"/>
      <c r="F716" s="44"/>
      <c r="G716" s="45"/>
      <c r="H716" s="52"/>
      <c r="I716" s="53" t="str">
        <f t="shared" si="1"/>
        <v/>
      </c>
      <c r="J716" s="45"/>
      <c r="K716" s="52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32.25" customHeight="1">
      <c r="A717" s="40"/>
      <c r="B717" s="44"/>
      <c r="C717" s="44"/>
      <c r="D717" s="44"/>
      <c r="E717" s="44"/>
      <c r="F717" s="44"/>
      <c r="G717" s="45"/>
      <c r="H717" s="52"/>
      <c r="I717" s="53" t="str">
        <f t="shared" si="1"/>
        <v/>
      </c>
      <c r="J717" s="45"/>
      <c r="K717" s="52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32.25" customHeight="1">
      <c r="A718" s="40"/>
      <c r="B718" s="44"/>
      <c r="C718" s="44"/>
      <c r="D718" s="44"/>
      <c r="E718" s="44"/>
      <c r="F718" s="44"/>
      <c r="G718" s="45"/>
      <c r="H718" s="52"/>
      <c r="I718" s="53" t="str">
        <f t="shared" si="1"/>
        <v/>
      </c>
      <c r="J718" s="45"/>
      <c r="K718" s="52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32.25" customHeight="1">
      <c r="A719" s="40"/>
      <c r="B719" s="44"/>
      <c r="C719" s="44"/>
      <c r="D719" s="44"/>
      <c r="E719" s="44"/>
      <c r="F719" s="44"/>
      <c r="G719" s="45"/>
      <c r="H719" s="52"/>
      <c r="I719" s="53" t="str">
        <f t="shared" si="1"/>
        <v/>
      </c>
      <c r="J719" s="45"/>
      <c r="K719" s="52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32.25" customHeight="1">
      <c r="A720" s="40"/>
      <c r="B720" s="44"/>
      <c r="C720" s="44"/>
      <c r="D720" s="44"/>
      <c r="E720" s="44"/>
      <c r="F720" s="44"/>
      <c r="G720" s="45"/>
      <c r="H720" s="52"/>
      <c r="I720" s="53" t="str">
        <f t="shared" si="1"/>
        <v/>
      </c>
      <c r="J720" s="45"/>
      <c r="K720" s="52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32.25" customHeight="1">
      <c r="A721" s="40"/>
      <c r="B721" s="44"/>
      <c r="C721" s="44"/>
      <c r="D721" s="44"/>
      <c r="E721" s="44"/>
      <c r="F721" s="44"/>
      <c r="G721" s="45"/>
      <c r="H721" s="52"/>
      <c r="I721" s="53" t="str">
        <f t="shared" si="1"/>
        <v/>
      </c>
      <c r="J721" s="45"/>
      <c r="K721" s="52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32.25" customHeight="1">
      <c r="A722" s="40"/>
      <c r="B722" s="44"/>
      <c r="C722" s="44"/>
      <c r="D722" s="44"/>
      <c r="E722" s="44"/>
      <c r="F722" s="44"/>
      <c r="G722" s="45"/>
      <c r="H722" s="52"/>
      <c r="I722" s="53" t="str">
        <f t="shared" si="1"/>
        <v/>
      </c>
      <c r="J722" s="45"/>
      <c r="K722" s="52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32.25" customHeight="1">
      <c r="A723" s="40"/>
      <c r="B723" s="44"/>
      <c r="C723" s="44"/>
      <c r="D723" s="44"/>
      <c r="E723" s="44"/>
      <c r="F723" s="44"/>
      <c r="G723" s="45"/>
      <c r="H723" s="52"/>
      <c r="I723" s="53" t="str">
        <f t="shared" si="1"/>
        <v/>
      </c>
      <c r="J723" s="45"/>
      <c r="K723" s="52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32.25" customHeight="1">
      <c r="A724" s="40"/>
      <c r="B724" s="44"/>
      <c r="C724" s="44"/>
      <c r="D724" s="44"/>
      <c r="E724" s="44"/>
      <c r="F724" s="44"/>
      <c r="G724" s="45"/>
      <c r="H724" s="52"/>
      <c r="I724" s="53" t="str">
        <f t="shared" si="1"/>
        <v/>
      </c>
      <c r="J724" s="45"/>
      <c r="K724" s="52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32.25" customHeight="1">
      <c r="A725" s="40"/>
      <c r="B725" s="44"/>
      <c r="C725" s="44"/>
      <c r="D725" s="44"/>
      <c r="E725" s="44"/>
      <c r="F725" s="44"/>
      <c r="G725" s="45"/>
      <c r="H725" s="52"/>
      <c r="I725" s="53" t="str">
        <f t="shared" si="1"/>
        <v/>
      </c>
      <c r="J725" s="45"/>
      <c r="K725" s="52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32.25" customHeight="1">
      <c r="A726" s="40"/>
      <c r="B726" s="44"/>
      <c r="C726" s="44"/>
      <c r="D726" s="44"/>
      <c r="E726" s="44"/>
      <c r="F726" s="44"/>
      <c r="G726" s="45"/>
      <c r="H726" s="52"/>
      <c r="I726" s="53" t="str">
        <f t="shared" si="1"/>
        <v/>
      </c>
      <c r="J726" s="45"/>
      <c r="K726" s="52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32.25" customHeight="1">
      <c r="A727" s="40"/>
      <c r="B727" s="44"/>
      <c r="C727" s="44"/>
      <c r="D727" s="44"/>
      <c r="E727" s="44"/>
      <c r="F727" s="44"/>
      <c r="G727" s="45"/>
      <c r="H727" s="52"/>
      <c r="I727" s="53" t="str">
        <f t="shared" si="1"/>
        <v/>
      </c>
      <c r="J727" s="45"/>
      <c r="K727" s="52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32.25" customHeight="1">
      <c r="A728" s="40"/>
      <c r="B728" s="44"/>
      <c r="C728" s="44"/>
      <c r="D728" s="44"/>
      <c r="E728" s="44"/>
      <c r="F728" s="44"/>
      <c r="G728" s="45"/>
      <c r="H728" s="52"/>
      <c r="I728" s="53" t="str">
        <f t="shared" si="1"/>
        <v/>
      </c>
      <c r="J728" s="45"/>
      <c r="K728" s="52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32.25" customHeight="1">
      <c r="A729" s="40"/>
      <c r="B729" s="44"/>
      <c r="C729" s="44"/>
      <c r="D729" s="44"/>
      <c r="E729" s="44"/>
      <c r="F729" s="44"/>
      <c r="G729" s="45"/>
      <c r="H729" s="52"/>
      <c r="I729" s="53" t="str">
        <f t="shared" si="1"/>
        <v/>
      </c>
      <c r="J729" s="45"/>
      <c r="K729" s="52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32.25" customHeight="1">
      <c r="A730" s="40"/>
      <c r="B730" s="44"/>
      <c r="C730" s="44"/>
      <c r="D730" s="44"/>
      <c r="E730" s="44"/>
      <c r="F730" s="44"/>
      <c r="G730" s="45"/>
      <c r="H730" s="52"/>
      <c r="I730" s="53" t="str">
        <f t="shared" si="1"/>
        <v/>
      </c>
      <c r="J730" s="45"/>
      <c r="K730" s="52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32.25" customHeight="1">
      <c r="A731" s="40"/>
      <c r="B731" s="44"/>
      <c r="C731" s="44"/>
      <c r="D731" s="44"/>
      <c r="E731" s="44"/>
      <c r="F731" s="44"/>
      <c r="G731" s="45"/>
      <c r="H731" s="52"/>
      <c r="I731" s="53" t="str">
        <f t="shared" si="1"/>
        <v/>
      </c>
      <c r="J731" s="45"/>
      <c r="K731" s="52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32.25" customHeight="1">
      <c r="A732" s="40"/>
      <c r="B732" s="44"/>
      <c r="C732" s="44"/>
      <c r="D732" s="44"/>
      <c r="E732" s="44"/>
      <c r="F732" s="44"/>
      <c r="G732" s="45"/>
      <c r="H732" s="52"/>
      <c r="I732" s="53" t="str">
        <f t="shared" si="1"/>
        <v/>
      </c>
      <c r="J732" s="45"/>
      <c r="K732" s="52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32.25" customHeight="1">
      <c r="A733" s="40"/>
      <c r="B733" s="44"/>
      <c r="C733" s="44"/>
      <c r="D733" s="44"/>
      <c r="E733" s="44"/>
      <c r="F733" s="44"/>
      <c r="G733" s="45"/>
      <c r="H733" s="52"/>
      <c r="I733" s="53" t="str">
        <f t="shared" si="1"/>
        <v/>
      </c>
      <c r="J733" s="45"/>
      <c r="K733" s="52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32.25" customHeight="1">
      <c r="A734" s="40"/>
      <c r="B734" s="44"/>
      <c r="C734" s="44"/>
      <c r="D734" s="44"/>
      <c r="E734" s="44"/>
      <c r="F734" s="44"/>
      <c r="G734" s="45"/>
      <c r="H734" s="52"/>
      <c r="I734" s="53" t="str">
        <f t="shared" si="1"/>
        <v/>
      </c>
      <c r="J734" s="45"/>
      <c r="K734" s="52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32.25" customHeight="1">
      <c r="A735" s="40"/>
      <c r="B735" s="44"/>
      <c r="C735" s="44"/>
      <c r="D735" s="44"/>
      <c r="E735" s="44"/>
      <c r="F735" s="44"/>
      <c r="G735" s="45"/>
      <c r="H735" s="52"/>
      <c r="I735" s="53" t="str">
        <f t="shared" si="1"/>
        <v/>
      </c>
      <c r="J735" s="45"/>
      <c r="K735" s="52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32.25" customHeight="1">
      <c r="A736" s="40"/>
      <c r="B736" s="44"/>
      <c r="C736" s="44"/>
      <c r="D736" s="44"/>
      <c r="E736" s="44"/>
      <c r="F736" s="44"/>
      <c r="G736" s="45"/>
      <c r="H736" s="52"/>
      <c r="I736" s="53" t="str">
        <f t="shared" si="1"/>
        <v/>
      </c>
      <c r="J736" s="45"/>
      <c r="K736" s="52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32.25" customHeight="1">
      <c r="A737" s="40"/>
      <c r="B737" s="44"/>
      <c r="C737" s="44"/>
      <c r="D737" s="44"/>
      <c r="E737" s="44"/>
      <c r="F737" s="44"/>
      <c r="G737" s="45"/>
      <c r="H737" s="52"/>
      <c r="I737" s="53" t="str">
        <f t="shared" si="1"/>
        <v/>
      </c>
      <c r="J737" s="45"/>
      <c r="K737" s="52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32.25" customHeight="1">
      <c r="A738" s="40"/>
      <c r="B738" s="44"/>
      <c r="C738" s="44"/>
      <c r="D738" s="44"/>
      <c r="E738" s="44"/>
      <c r="F738" s="44"/>
      <c r="G738" s="45"/>
      <c r="H738" s="52"/>
      <c r="I738" s="53" t="str">
        <f t="shared" si="1"/>
        <v/>
      </c>
      <c r="J738" s="45"/>
      <c r="K738" s="52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32.25" customHeight="1">
      <c r="A739" s="40"/>
      <c r="B739" s="44"/>
      <c r="C739" s="44"/>
      <c r="D739" s="44"/>
      <c r="E739" s="44"/>
      <c r="F739" s="44"/>
      <c r="G739" s="45"/>
      <c r="H739" s="52"/>
      <c r="I739" s="53" t="str">
        <f t="shared" si="1"/>
        <v/>
      </c>
      <c r="J739" s="45"/>
      <c r="K739" s="52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32.25" customHeight="1">
      <c r="A740" s="40"/>
      <c r="B740" s="44"/>
      <c r="C740" s="44"/>
      <c r="D740" s="44"/>
      <c r="E740" s="44"/>
      <c r="F740" s="44"/>
      <c r="G740" s="45"/>
      <c r="H740" s="52"/>
      <c r="I740" s="53" t="str">
        <f t="shared" si="1"/>
        <v/>
      </c>
      <c r="J740" s="45"/>
      <c r="K740" s="52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32.25" customHeight="1">
      <c r="A741" s="40"/>
      <c r="B741" s="44"/>
      <c r="C741" s="44"/>
      <c r="D741" s="44"/>
      <c r="E741" s="44"/>
      <c r="F741" s="44"/>
      <c r="G741" s="45"/>
      <c r="H741" s="52"/>
      <c r="I741" s="53" t="str">
        <f t="shared" si="1"/>
        <v/>
      </c>
      <c r="J741" s="45"/>
      <c r="K741" s="52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32.25" customHeight="1">
      <c r="A742" s="40"/>
      <c r="B742" s="44"/>
      <c r="C742" s="44"/>
      <c r="D742" s="44"/>
      <c r="E742" s="44"/>
      <c r="F742" s="44"/>
      <c r="G742" s="45"/>
      <c r="H742" s="52"/>
      <c r="I742" s="53" t="str">
        <f t="shared" si="1"/>
        <v/>
      </c>
      <c r="J742" s="45"/>
      <c r="K742" s="52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32.25" customHeight="1">
      <c r="A743" s="40"/>
      <c r="B743" s="44"/>
      <c r="C743" s="44"/>
      <c r="D743" s="44"/>
      <c r="E743" s="44"/>
      <c r="F743" s="44"/>
      <c r="G743" s="45"/>
      <c r="H743" s="52"/>
      <c r="I743" s="53" t="str">
        <f t="shared" si="1"/>
        <v/>
      </c>
      <c r="J743" s="45"/>
      <c r="K743" s="52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32.25" customHeight="1">
      <c r="A744" s="40"/>
      <c r="B744" s="44"/>
      <c r="C744" s="44"/>
      <c r="D744" s="44"/>
      <c r="E744" s="44"/>
      <c r="F744" s="44"/>
      <c r="G744" s="45"/>
      <c r="H744" s="52"/>
      <c r="I744" s="53" t="str">
        <f t="shared" si="1"/>
        <v/>
      </c>
      <c r="J744" s="45"/>
      <c r="K744" s="52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32.25" customHeight="1">
      <c r="A745" s="40"/>
      <c r="B745" s="44"/>
      <c r="C745" s="44"/>
      <c r="D745" s="44"/>
      <c r="E745" s="44"/>
      <c r="F745" s="44"/>
      <c r="G745" s="45"/>
      <c r="H745" s="52"/>
      <c r="I745" s="53" t="str">
        <f t="shared" si="1"/>
        <v/>
      </c>
      <c r="J745" s="45"/>
      <c r="K745" s="52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32.25" customHeight="1">
      <c r="A746" s="40"/>
      <c r="B746" s="44"/>
      <c r="C746" s="44"/>
      <c r="D746" s="44"/>
      <c r="E746" s="44"/>
      <c r="F746" s="44"/>
      <c r="G746" s="45"/>
      <c r="H746" s="52"/>
      <c r="I746" s="53" t="str">
        <f t="shared" si="1"/>
        <v/>
      </c>
      <c r="J746" s="45"/>
      <c r="K746" s="52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32.25" customHeight="1">
      <c r="A747" s="40"/>
      <c r="B747" s="44"/>
      <c r="C747" s="44"/>
      <c r="D747" s="44"/>
      <c r="E747" s="44"/>
      <c r="F747" s="44"/>
      <c r="G747" s="45"/>
      <c r="H747" s="52"/>
      <c r="I747" s="53" t="str">
        <f t="shared" si="1"/>
        <v/>
      </c>
      <c r="J747" s="45"/>
      <c r="K747" s="52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32.25" customHeight="1">
      <c r="A748" s="40"/>
      <c r="B748" s="44"/>
      <c r="C748" s="44"/>
      <c r="D748" s="44"/>
      <c r="E748" s="44"/>
      <c r="F748" s="44"/>
      <c r="G748" s="45"/>
      <c r="H748" s="52"/>
      <c r="I748" s="53" t="str">
        <f t="shared" si="1"/>
        <v/>
      </c>
      <c r="J748" s="45"/>
      <c r="K748" s="52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32.25" customHeight="1">
      <c r="A749" s="40"/>
      <c r="B749" s="44"/>
      <c r="C749" s="44"/>
      <c r="D749" s="44"/>
      <c r="E749" s="44"/>
      <c r="F749" s="44"/>
      <c r="G749" s="45"/>
      <c r="H749" s="52"/>
      <c r="I749" s="53" t="str">
        <f t="shared" si="1"/>
        <v/>
      </c>
      <c r="J749" s="45"/>
      <c r="K749" s="52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32.25" customHeight="1">
      <c r="A750" s="40"/>
      <c r="B750" s="44"/>
      <c r="C750" s="44"/>
      <c r="D750" s="44"/>
      <c r="E750" s="44"/>
      <c r="F750" s="44"/>
      <c r="G750" s="45"/>
      <c r="H750" s="52"/>
      <c r="I750" s="53" t="str">
        <f t="shared" si="1"/>
        <v/>
      </c>
      <c r="J750" s="45"/>
      <c r="K750" s="52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32.25" customHeight="1">
      <c r="A751" s="40"/>
      <c r="B751" s="44"/>
      <c r="C751" s="44"/>
      <c r="D751" s="44"/>
      <c r="E751" s="44"/>
      <c r="F751" s="44"/>
      <c r="G751" s="45"/>
      <c r="H751" s="52"/>
      <c r="I751" s="53" t="str">
        <f t="shared" si="1"/>
        <v/>
      </c>
      <c r="J751" s="45"/>
      <c r="K751" s="52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32.25" customHeight="1">
      <c r="A752" s="40"/>
      <c r="B752" s="44"/>
      <c r="C752" s="44"/>
      <c r="D752" s="44"/>
      <c r="E752" s="44"/>
      <c r="F752" s="44"/>
      <c r="G752" s="45"/>
      <c r="H752" s="52"/>
      <c r="I752" s="53" t="str">
        <f t="shared" si="1"/>
        <v/>
      </c>
      <c r="J752" s="45"/>
      <c r="K752" s="52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32.25" customHeight="1">
      <c r="A753" s="40"/>
      <c r="B753" s="44"/>
      <c r="C753" s="44"/>
      <c r="D753" s="44"/>
      <c r="E753" s="44"/>
      <c r="F753" s="44"/>
      <c r="G753" s="45"/>
      <c r="H753" s="52"/>
      <c r="I753" s="53" t="str">
        <f t="shared" si="1"/>
        <v/>
      </c>
      <c r="J753" s="45"/>
      <c r="K753" s="52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32.25" customHeight="1">
      <c r="A754" s="40"/>
      <c r="B754" s="44"/>
      <c r="C754" s="44"/>
      <c r="D754" s="44"/>
      <c r="E754" s="44"/>
      <c r="F754" s="44"/>
      <c r="G754" s="45"/>
      <c r="H754" s="52"/>
      <c r="I754" s="53" t="str">
        <f t="shared" si="1"/>
        <v/>
      </c>
      <c r="J754" s="45"/>
      <c r="K754" s="52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32.25" customHeight="1">
      <c r="A755" s="40"/>
      <c r="B755" s="44"/>
      <c r="C755" s="44"/>
      <c r="D755" s="44"/>
      <c r="E755" s="44"/>
      <c r="F755" s="44"/>
      <c r="G755" s="45"/>
      <c r="H755" s="52"/>
      <c r="I755" s="53" t="str">
        <f t="shared" si="1"/>
        <v/>
      </c>
      <c r="J755" s="45"/>
      <c r="K755" s="52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32.25" customHeight="1">
      <c r="A756" s="40"/>
      <c r="B756" s="44"/>
      <c r="C756" s="44"/>
      <c r="D756" s="44"/>
      <c r="E756" s="44"/>
      <c r="F756" s="44"/>
      <c r="G756" s="45"/>
      <c r="H756" s="52"/>
      <c r="I756" s="53" t="str">
        <f t="shared" si="1"/>
        <v/>
      </c>
      <c r="J756" s="45"/>
      <c r="K756" s="52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32.25" customHeight="1">
      <c r="A757" s="40"/>
      <c r="B757" s="44"/>
      <c r="C757" s="44"/>
      <c r="D757" s="44"/>
      <c r="E757" s="44"/>
      <c r="F757" s="44"/>
      <c r="G757" s="45"/>
      <c r="H757" s="52"/>
      <c r="I757" s="53" t="str">
        <f t="shared" si="1"/>
        <v/>
      </c>
      <c r="J757" s="45"/>
      <c r="K757" s="52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32.25" customHeight="1">
      <c r="A758" s="40"/>
      <c r="B758" s="44"/>
      <c r="C758" s="44"/>
      <c r="D758" s="44"/>
      <c r="E758" s="44"/>
      <c r="F758" s="44"/>
      <c r="G758" s="45"/>
      <c r="H758" s="52"/>
      <c r="I758" s="53" t="str">
        <f t="shared" si="1"/>
        <v/>
      </c>
      <c r="J758" s="45"/>
      <c r="K758" s="52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32.25" customHeight="1">
      <c r="A759" s="40"/>
      <c r="B759" s="44"/>
      <c r="C759" s="44"/>
      <c r="D759" s="44"/>
      <c r="E759" s="44"/>
      <c r="F759" s="44"/>
      <c r="G759" s="45"/>
      <c r="H759" s="52"/>
      <c r="I759" s="53" t="str">
        <f t="shared" si="1"/>
        <v/>
      </c>
      <c r="J759" s="45"/>
      <c r="K759" s="52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32.25" customHeight="1">
      <c r="A760" s="40"/>
      <c r="B760" s="44"/>
      <c r="C760" s="44"/>
      <c r="D760" s="44"/>
      <c r="E760" s="44"/>
      <c r="F760" s="44"/>
      <c r="G760" s="45"/>
      <c r="H760" s="52"/>
      <c r="I760" s="53" t="str">
        <f t="shared" si="1"/>
        <v/>
      </c>
      <c r="J760" s="45"/>
      <c r="K760" s="52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32.25" customHeight="1">
      <c r="A761" s="40"/>
      <c r="B761" s="44"/>
      <c r="C761" s="44"/>
      <c r="D761" s="44"/>
      <c r="E761" s="44"/>
      <c r="F761" s="44"/>
      <c r="G761" s="45"/>
      <c r="H761" s="52"/>
      <c r="I761" s="53" t="str">
        <f t="shared" si="1"/>
        <v/>
      </c>
      <c r="J761" s="45"/>
      <c r="K761" s="52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32.25" customHeight="1">
      <c r="A762" s="40"/>
      <c r="B762" s="44"/>
      <c r="C762" s="44"/>
      <c r="D762" s="44"/>
      <c r="E762" s="44"/>
      <c r="F762" s="44"/>
      <c r="G762" s="45"/>
      <c r="H762" s="52"/>
      <c r="I762" s="53" t="str">
        <f t="shared" si="1"/>
        <v/>
      </c>
      <c r="J762" s="45"/>
      <c r="K762" s="52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32.25" customHeight="1">
      <c r="A763" s="40"/>
      <c r="B763" s="44"/>
      <c r="C763" s="44"/>
      <c r="D763" s="44"/>
      <c r="E763" s="44"/>
      <c r="F763" s="44"/>
      <c r="G763" s="45"/>
      <c r="H763" s="52"/>
      <c r="I763" s="53" t="str">
        <f t="shared" si="1"/>
        <v/>
      </c>
      <c r="J763" s="45"/>
      <c r="K763" s="52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32.25" customHeight="1">
      <c r="A764" s="40"/>
      <c r="B764" s="44"/>
      <c r="C764" s="44"/>
      <c r="D764" s="44"/>
      <c r="E764" s="44"/>
      <c r="F764" s="44"/>
      <c r="G764" s="45"/>
      <c r="H764" s="52"/>
      <c r="I764" s="53" t="str">
        <f t="shared" si="1"/>
        <v/>
      </c>
      <c r="J764" s="45"/>
      <c r="K764" s="52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32.25" customHeight="1">
      <c r="A765" s="40"/>
      <c r="B765" s="44"/>
      <c r="C765" s="44"/>
      <c r="D765" s="44"/>
      <c r="E765" s="44"/>
      <c r="F765" s="44"/>
      <c r="G765" s="45"/>
      <c r="H765" s="52"/>
      <c r="I765" s="53" t="str">
        <f t="shared" si="1"/>
        <v/>
      </c>
      <c r="J765" s="45"/>
      <c r="K765" s="52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32.25" customHeight="1">
      <c r="A766" s="40"/>
      <c r="B766" s="44"/>
      <c r="C766" s="44"/>
      <c r="D766" s="44"/>
      <c r="E766" s="44"/>
      <c r="F766" s="44"/>
      <c r="G766" s="45"/>
      <c r="H766" s="52"/>
      <c r="I766" s="53" t="str">
        <f t="shared" si="1"/>
        <v/>
      </c>
      <c r="J766" s="45"/>
      <c r="K766" s="52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32.25" customHeight="1">
      <c r="A767" s="40"/>
      <c r="B767" s="44"/>
      <c r="C767" s="44"/>
      <c r="D767" s="44"/>
      <c r="E767" s="44"/>
      <c r="F767" s="44"/>
      <c r="G767" s="45"/>
      <c r="H767" s="52"/>
      <c r="I767" s="53" t="str">
        <f t="shared" si="1"/>
        <v/>
      </c>
      <c r="J767" s="45"/>
      <c r="K767" s="52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32.25" customHeight="1">
      <c r="A768" s="40"/>
      <c r="B768" s="44"/>
      <c r="C768" s="44"/>
      <c r="D768" s="44"/>
      <c r="E768" s="44"/>
      <c r="F768" s="44"/>
      <c r="G768" s="45"/>
      <c r="H768" s="52"/>
      <c r="I768" s="53" t="str">
        <f t="shared" si="1"/>
        <v/>
      </c>
      <c r="J768" s="45"/>
      <c r="K768" s="52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32.25" customHeight="1">
      <c r="A769" s="40"/>
      <c r="B769" s="44"/>
      <c r="C769" s="44"/>
      <c r="D769" s="44"/>
      <c r="E769" s="44"/>
      <c r="F769" s="44"/>
      <c r="G769" s="45"/>
      <c r="H769" s="52"/>
      <c r="I769" s="53" t="str">
        <f t="shared" si="1"/>
        <v/>
      </c>
      <c r="J769" s="45"/>
      <c r="K769" s="52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32.25" customHeight="1">
      <c r="A770" s="40"/>
      <c r="B770" s="44"/>
      <c r="C770" s="44"/>
      <c r="D770" s="44"/>
      <c r="E770" s="44"/>
      <c r="F770" s="44"/>
      <c r="G770" s="45"/>
      <c r="H770" s="52"/>
      <c r="I770" s="53" t="str">
        <f t="shared" si="1"/>
        <v/>
      </c>
      <c r="J770" s="45"/>
      <c r="K770" s="52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32.25" customHeight="1">
      <c r="A771" s="40"/>
      <c r="B771" s="44"/>
      <c r="C771" s="44"/>
      <c r="D771" s="44"/>
      <c r="E771" s="44"/>
      <c r="F771" s="44"/>
      <c r="G771" s="45"/>
      <c r="H771" s="52"/>
      <c r="I771" s="53" t="str">
        <f t="shared" si="1"/>
        <v/>
      </c>
      <c r="J771" s="45"/>
      <c r="K771" s="52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32.25" customHeight="1">
      <c r="A772" s="40"/>
      <c r="B772" s="44"/>
      <c r="C772" s="44"/>
      <c r="D772" s="44"/>
      <c r="E772" s="44"/>
      <c r="F772" s="44"/>
      <c r="G772" s="45"/>
      <c r="H772" s="52"/>
      <c r="I772" s="53" t="str">
        <f t="shared" si="1"/>
        <v/>
      </c>
      <c r="J772" s="45"/>
      <c r="K772" s="52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32.25" customHeight="1">
      <c r="A773" s="40"/>
      <c r="B773" s="44"/>
      <c r="C773" s="44"/>
      <c r="D773" s="44"/>
      <c r="E773" s="44"/>
      <c r="F773" s="44"/>
      <c r="G773" s="45"/>
      <c r="H773" s="52"/>
      <c r="I773" s="53" t="str">
        <f t="shared" si="1"/>
        <v/>
      </c>
      <c r="J773" s="45"/>
      <c r="K773" s="52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32.25" customHeight="1">
      <c r="A774" s="40"/>
      <c r="B774" s="44"/>
      <c r="C774" s="44"/>
      <c r="D774" s="44"/>
      <c r="E774" s="44"/>
      <c r="F774" s="44"/>
      <c r="G774" s="45"/>
      <c r="H774" s="52"/>
      <c r="I774" s="53" t="str">
        <f t="shared" si="1"/>
        <v/>
      </c>
      <c r="J774" s="45"/>
      <c r="K774" s="52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32.25" customHeight="1">
      <c r="A775" s="40"/>
      <c r="B775" s="44"/>
      <c r="C775" s="44"/>
      <c r="D775" s="44"/>
      <c r="E775" s="44"/>
      <c r="F775" s="44"/>
      <c r="G775" s="45"/>
      <c r="H775" s="52"/>
      <c r="I775" s="53" t="str">
        <f t="shared" si="1"/>
        <v/>
      </c>
      <c r="J775" s="45"/>
      <c r="K775" s="52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32.25" customHeight="1">
      <c r="A776" s="40"/>
      <c r="B776" s="44"/>
      <c r="C776" s="44"/>
      <c r="D776" s="44"/>
      <c r="E776" s="44"/>
      <c r="F776" s="44"/>
      <c r="G776" s="45"/>
      <c r="H776" s="52"/>
      <c r="I776" s="53" t="str">
        <f t="shared" si="1"/>
        <v/>
      </c>
      <c r="J776" s="45"/>
      <c r="K776" s="52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32.25" customHeight="1">
      <c r="A777" s="40"/>
      <c r="B777" s="44"/>
      <c r="C777" s="44"/>
      <c r="D777" s="44"/>
      <c r="E777" s="44"/>
      <c r="F777" s="44"/>
      <c r="G777" s="45"/>
      <c r="H777" s="52"/>
      <c r="I777" s="53" t="str">
        <f t="shared" si="1"/>
        <v/>
      </c>
      <c r="J777" s="45"/>
      <c r="K777" s="52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32.25" customHeight="1">
      <c r="A778" s="40"/>
      <c r="B778" s="44"/>
      <c r="C778" s="44"/>
      <c r="D778" s="44"/>
      <c r="E778" s="44"/>
      <c r="F778" s="44"/>
      <c r="G778" s="45"/>
      <c r="H778" s="52"/>
      <c r="I778" s="53" t="str">
        <f t="shared" si="1"/>
        <v/>
      </c>
      <c r="J778" s="45"/>
      <c r="K778" s="52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32.25" customHeight="1">
      <c r="A779" s="40"/>
      <c r="B779" s="44"/>
      <c r="C779" s="44"/>
      <c r="D779" s="44"/>
      <c r="E779" s="44"/>
      <c r="F779" s="44"/>
      <c r="G779" s="45"/>
      <c r="H779" s="52"/>
      <c r="I779" s="53" t="str">
        <f t="shared" si="1"/>
        <v/>
      </c>
      <c r="J779" s="45"/>
      <c r="K779" s="52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32.25" customHeight="1">
      <c r="A780" s="40"/>
      <c r="B780" s="44"/>
      <c r="C780" s="44"/>
      <c r="D780" s="44"/>
      <c r="E780" s="44"/>
      <c r="F780" s="44"/>
      <c r="G780" s="45"/>
      <c r="H780" s="52"/>
      <c r="I780" s="53" t="str">
        <f t="shared" si="1"/>
        <v/>
      </c>
      <c r="J780" s="45"/>
      <c r="K780" s="52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32.25" customHeight="1">
      <c r="A781" s="40"/>
      <c r="B781" s="44"/>
      <c r="C781" s="44"/>
      <c r="D781" s="44"/>
      <c r="E781" s="44"/>
      <c r="F781" s="44"/>
      <c r="G781" s="45"/>
      <c r="H781" s="52"/>
      <c r="I781" s="53" t="str">
        <f t="shared" si="1"/>
        <v/>
      </c>
      <c r="J781" s="45"/>
      <c r="K781" s="52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32.25" customHeight="1">
      <c r="A782" s="40"/>
      <c r="B782" s="44"/>
      <c r="C782" s="44"/>
      <c r="D782" s="44"/>
      <c r="E782" s="44"/>
      <c r="F782" s="44"/>
      <c r="G782" s="45"/>
      <c r="H782" s="52"/>
      <c r="I782" s="53" t="str">
        <f t="shared" si="1"/>
        <v/>
      </c>
      <c r="J782" s="45"/>
      <c r="K782" s="52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32.25" customHeight="1">
      <c r="A783" s="40"/>
      <c r="B783" s="44"/>
      <c r="C783" s="44"/>
      <c r="D783" s="44"/>
      <c r="E783" s="44"/>
      <c r="F783" s="44"/>
      <c r="G783" s="45"/>
      <c r="H783" s="52"/>
      <c r="I783" s="53" t="str">
        <f t="shared" si="1"/>
        <v/>
      </c>
      <c r="J783" s="45"/>
      <c r="K783" s="52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32.25" customHeight="1">
      <c r="A784" s="40"/>
      <c r="B784" s="44"/>
      <c r="C784" s="44"/>
      <c r="D784" s="44"/>
      <c r="E784" s="44"/>
      <c r="F784" s="44"/>
      <c r="G784" s="45"/>
      <c r="H784" s="52"/>
      <c r="I784" s="53" t="str">
        <f t="shared" si="1"/>
        <v/>
      </c>
      <c r="J784" s="45"/>
      <c r="K784" s="52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32.25" customHeight="1">
      <c r="A785" s="40"/>
      <c r="B785" s="44"/>
      <c r="C785" s="44"/>
      <c r="D785" s="44"/>
      <c r="E785" s="44"/>
      <c r="F785" s="44"/>
      <c r="G785" s="45"/>
      <c r="H785" s="52"/>
      <c r="I785" s="53" t="str">
        <f t="shared" si="1"/>
        <v/>
      </c>
      <c r="J785" s="45"/>
      <c r="K785" s="52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32.25" customHeight="1">
      <c r="A786" s="40"/>
      <c r="B786" s="44"/>
      <c r="C786" s="44"/>
      <c r="D786" s="44"/>
      <c r="E786" s="44"/>
      <c r="F786" s="44"/>
      <c r="G786" s="45"/>
      <c r="H786" s="52"/>
      <c r="I786" s="53" t="str">
        <f t="shared" si="1"/>
        <v/>
      </c>
      <c r="J786" s="45"/>
      <c r="K786" s="52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32.25" customHeight="1">
      <c r="A787" s="40"/>
      <c r="B787" s="44"/>
      <c r="C787" s="44"/>
      <c r="D787" s="44"/>
      <c r="E787" s="44"/>
      <c r="F787" s="44"/>
      <c r="G787" s="45"/>
      <c r="H787" s="52"/>
      <c r="I787" s="53" t="str">
        <f t="shared" si="1"/>
        <v/>
      </c>
      <c r="J787" s="45"/>
      <c r="K787" s="52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32.25" customHeight="1">
      <c r="A788" s="40"/>
      <c r="B788" s="44"/>
      <c r="C788" s="44"/>
      <c r="D788" s="44"/>
      <c r="E788" s="44"/>
      <c r="F788" s="44"/>
      <c r="G788" s="45"/>
      <c r="H788" s="52"/>
      <c r="I788" s="53" t="str">
        <f t="shared" si="1"/>
        <v/>
      </c>
      <c r="J788" s="45"/>
      <c r="K788" s="52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32.25" customHeight="1">
      <c r="A789" s="40"/>
      <c r="B789" s="44"/>
      <c r="C789" s="44"/>
      <c r="D789" s="44"/>
      <c r="E789" s="44"/>
      <c r="F789" s="44"/>
      <c r="G789" s="45"/>
      <c r="H789" s="52"/>
      <c r="I789" s="53" t="str">
        <f t="shared" si="1"/>
        <v/>
      </c>
      <c r="J789" s="45"/>
      <c r="K789" s="52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32.25" customHeight="1">
      <c r="A790" s="40"/>
      <c r="B790" s="44"/>
      <c r="C790" s="44"/>
      <c r="D790" s="44"/>
      <c r="E790" s="44"/>
      <c r="F790" s="44"/>
      <c r="G790" s="45"/>
      <c r="H790" s="52"/>
      <c r="I790" s="53" t="str">
        <f t="shared" si="1"/>
        <v/>
      </c>
      <c r="J790" s="45"/>
      <c r="K790" s="52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32.25" customHeight="1">
      <c r="A791" s="40"/>
      <c r="B791" s="44"/>
      <c r="C791" s="44"/>
      <c r="D791" s="44"/>
      <c r="E791" s="44"/>
      <c r="F791" s="44"/>
      <c r="G791" s="45"/>
      <c r="H791" s="52"/>
      <c r="I791" s="53" t="str">
        <f t="shared" si="1"/>
        <v/>
      </c>
      <c r="J791" s="45"/>
      <c r="K791" s="52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32.25" customHeight="1">
      <c r="A792" s="40"/>
      <c r="B792" s="44"/>
      <c r="C792" s="44"/>
      <c r="D792" s="44"/>
      <c r="E792" s="44"/>
      <c r="F792" s="44"/>
      <c r="G792" s="45"/>
      <c r="H792" s="52"/>
      <c r="I792" s="53" t="str">
        <f t="shared" si="1"/>
        <v/>
      </c>
      <c r="J792" s="45"/>
      <c r="K792" s="52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32.25" customHeight="1">
      <c r="A793" s="40"/>
      <c r="B793" s="44"/>
      <c r="C793" s="44"/>
      <c r="D793" s="44"/>
      <c r="E793" s="44"/>
      <c r="F793" s="44"/>
      <c r="G793" s="45"/>
      <c r="H793" s="52"/>
      <c r="I793" s="53" t="str">
        <f t="shared" si="1"/>
        <v/>
      </c>
      <c r="J793" s="45"/>
      <c r="K793" s="52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32.25" customHeight="1">
      <c r="A794" s="40"/>
      <c r="B794" s="44"/>
      <c r="C794" s="44"/>
      <c r="D794" s="44"/>
      <c r="E794" s="44"/>
      <c r="F794" s="44"/>
      <c r="G794" s="45"/>
      <c r="H794" s="52"/>
      <c r="I794" s="53" t="str">
        <f t="shared" si="1"/>
        <v/>
      </c>
      <c r="J794" s="45"/>
      <c r="K794" s="52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32.25" customHeight="1">
      <c r="A795" s="40"/>
      <c r="B795" s="44"/>
      <c r="C795" s="44"/>
      <c r="D795" s="44"/>
      <c r="E795" s="44"/>
      <c r="F795" s="44"/>
      <c r="G795" s="45"/>
      <c r="H795" s="52"/>
      <c r="I795" s="53" t="str">
        <f t="shared" si="1"/>
        <v/>
      </c>
      <c r="J795" s="45"/>
      <c r="K795" s="52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32.25" customHeight="1">
      <c r="A796" s="40"/>
      <c r="B796" s="44"/>
      <c r="C796" s="44"/>
      <c r="D796" s="44"/>
      <c r="E796" s="44"/>
      <c r="F796" s="44"/>
      <c r="G796" s="45"/>
      <c r="H796" s="52"/>
      <c r="I796" s="53" t="str">
        <f t="shared" si="1"/>
        <v/>
      </c>
      <c r="J796" s="45"/>
      <c r="K796" s="52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32.25" customHeight="1">
      <c r="A797" s="40"/>
      <c r="B797" s="44"/>
      <c r="C797" s="44"/>
      <c r="D797" s="44"/>
      <c r="E797" s="44"/>
      <c r="F797" s="44"/>
      <c r="G797" s="45"/>
      <c r="H797" s="52"/>
      <c r="I797" s="53" t="str">
        <f t="shared" si="1"/>
        <v/>
      </c>
      <c r="J797" s="45"/>
      <c r="K797" s="52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32.25" customHeight="1">
      <c r="A798" s="40"/>
      <c r="B798" s="44"/>
      <c r="C798" s="44"/>
      <c r="D798" s="44"/>
      <c r="E798" s="44"/>
      <c r="F798" s="44"/>
      <c r="G798" s="45"/>
      <c r="H798" s="52"/>
      <c r="I798" s="53" t="str">
        <f t="shared" si="1"/>
        <v/>
      </c>
      <c r="J798" s="45"/>
      <c r="K798" s="52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32.25" customHeight="1">
      <c r="A799" s="40"/>
      <c r="B799" s="44"/>
      <c r="C799" s="44"/>
      <c r="D799" s="44"/>
      <c r="E799" s="44"/>
      <c r="F799" s="44"/>
      <c r="G799" s="45"/>
      <c r="H799" s="52"/>
      <c r="I799" s="53" t="str">
        <f t="shared" si="1"/>
        <v/>
      </c>
      <c r="J799" s="45"/>
      <c r="K799" s="52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32.25" customHeight="1">
      <c r="A800" s="40"/>
      <c r="B800" s="44"/>
      <c r="C800" s="44"/>
      <c r="D800" s="44"/>
      <c r="E800" s="44"/>
      <c r="F800" s="44"/>
      <c r="G800" s="45"/>
      <c r="H800" s="52"/>
      <c r="I800" s="53" t="str">
        <f t="shared" si="1"/>
        <v/>
      </c>
      <c r="J800" s="45"/>
      <c r="K800" s="52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32.25" customHeight="1">
      <c r="A801" s="40"/>
      <c r="B801" s="44"/>
      <c r="C801" s="44"/>
      <c r="D801" s="44"/>
      <c r="E801" s="44"/>
      <c r="F801" s="44"/>
      <c r="G801" s="45"/>
      <c r="H801" s="52"/>
      <c r="I801" s="53" t="str">
        <f t="shared" si="1"/>
        <v/>
      </c>
      <c r="J801" s="45"/>
      <c r="K801" s="52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32.25" customHeight="1">
      <c r="A802" s="40"/>
      <c r="B802" s="44"/>
      <c r="C802" s="44"/>
      <c r="D802" s="44"/>
      <c r="E802" s="44"/>
      <c r="F802" s="44"/>
      <c r="G802" s="45"/>
      <c r="H802" s="52"/>
      <c r="I802" s="53" t="str">
        <f t="shared" si="1"/>
        <v/>
      </c>
      <c r="J802" s="45"/>
      <c r="K802" s="52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32.25" customHeight="1">
      <c r="A803" s="40"/>
      <c r="B803" s="44"/>
      <c r="C803" s="44"/>
      <c r="D803" s="44"/>
      <c r="E803" s="44"/>
      <c r="F803" s="44"/>
      <c r="G803" s="45"/>
      <c r="H803" s="52"/>
      <c r="I803" s="53" t="str">
        <f t="shared" si="1"/>
        <v/>
      </c>
      <c r="J803" s="45"/>
      <c r="K803" s="52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32.25" customHeight="1">
      <c r="A804" s="40"/>
      <c r="B804" s="44"/>
      <c r="C804" s="44"/>
      <c r="D804" s="44"/>
      <c r="E804" s="44"/>
      <c r="F804" s="44"/>
      <c r="G804" s="45"/>
      <c r="H804" s="52"/>
      <c r="I804" s="53" t="str">
        <f t="shared" si="1"/>
        <v/>
      </c>
      <c r="J804" s="45"/>
      <c r="K804" s="52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32.25" customHeight="1">
      <c r="A805" s="40"/>
      <c r="B805" s="44"/>
      <c r="C805" s="44"/>
      <c r="D805" s="44"/>
      <c r="E805" s="44"/>
      <c r="F805" s="44"/>
      <c r="G805" s="45"/>
      <c r="H805" s="52"/>
      <c r="I805" s="53" t="str">
        <f t="shared" si="1"/>
        <v/>
      </c>
      <c r="J805" s="45"/>
      <c r="K805" s="52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32.25" customHeight="1">
      <c r="A806" s="40"/>
      <c r="B806" s="44"/>
      <c r="C806" s="44"/>
      <c r="D806" s="44"/>
      <c r="E806" s="44"/>
      <c r="F806" s="44"/>
      <c r="G806" s="45"/>
      <c r="H806" s="52"/>
      <c r="I806" s="53" t="str">
        <f t="shared" si="1"/>
        <v/>
      </c>
      <c r="J806" s="45"/>
      <c r="K806" s="52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32.25" customHeight="1">
      <c r="A807" s="40"/>
      <c r="B807" s="44"/>
      <c r="C807" s="44"/>
      <c r="D807" s="44"/>
      <c r="E807" s="44"/>
      <c r="F807" s="44"/>
      <c r="G807" s="45"/>
      <c r="H807" s="52"/>
      <c r="I807" s="53" t="str">
        <f t="shared" si="1"/>
        <v/>
      </c>
      <c r="J807" s="45"/>
      <c r="K807" s="52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32.25" customHeight="1">
      <c r="A808" s="40"/>
      <c r="B808" s="44"/>
      <c r="C808" s="44"/>
      <c r="D808" s="44"/>
      <c r="E808" s="44"/>
      <c r="F808" s="44"/>
      <c r="G808" s="45"/>
      <c r="H808" s="52"/>
      <c r="I808" s="53" t="str">
        <f t="shared" si="1"/>
        <v/>
      </c>
      <c r="J808" s="45"/>
      <c r="K808" s="52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32.25" customHeight="1">
      <c r="A809" s="40"/>
      <c r="B809" s="44"/>
      <c r="C809" s="44"/>
      <c r="D809" s="44"/>
      <c r="E809" s="44"/>
      <c r="F809" s="44"/>
      <c r="G809" s="45"/>
      <c r="H809" s="52"/>
      <c r="I809" s="53" t="str">
        <f t="shared" si="1"/>
        <v/>
      </c>
      <c r="J809" s="45"/>
      <c r="K809" s="52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32.25" customHeight="1">
      <c r="A810" s="40"/>
      <c r="B810" s="44"/>
      <c r="C810" s="44"/>
      <c r="D810" s="44"/>
      <c r="E810" s="44"/>
      <c r="F810" s="44"/>
      <c r="G810" s="45"/>
      <c r="H810" s="52"/>
      <c r="I810" s="53" t="str">
        <f t="shared" si="1"/>
        <v/>
      </c>
      <c r="J810" s="45"/>
      <c r="K810" s="52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32.25" customHeight="1">
      <c r="A811" s="40"/>
      <c r="B811" s="44"/>
      <c r="C811" s="44"/>
      <c r="D811" s="44"/>
      <c r="E811" s="44"/>
      <c r="F811" s="44"/>
      <c r="G811" s="45"/>
      <c r="H811" s="52"/>
      <c r="I811" s="53" t="str">
        <f t="shared" si="1"/>
        <v/>
      </c>
      <c r="J811" s="45"/>
      <c r="K811" s="52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32.25" customHeight="1">
      <c r="A812" s="40"/>
      <c r="B812" s="44"/>
      <c r="C812" s="44"/>
      <c r="D812" s="44"/>
      <c r="E812" s="44"/>
      <c r="F812" s="44"/>
      <c r="G812" s="45"/>
      <c r="H812" s="52"/>
      <c r="I812" s="53" t="str">
        <f t="shared" si="1"/>
        <v/>
      </c>
      <c r="J812" s="45"/>
      <c r="K812" s="52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32.25" customHeight="1">
      <c r="A813" s="40"/>
      <c r="B813" s="44"/>
      <c r="C813" s="44"/>
      <c r="D813" s="44"/>
      <c r="E813" s="44"/>
      <c r="F813" s="44"/>
      <c r="G813" s="45"/>
      <c r="H813" s="52"/>
      <c r="I813" s="53" t="str">
        <f t="shared" si="1"/>
        <v/>
      </c>
      <c r="J813" s="45"/>
      <c r="K813" s="52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32.25" customHeight="1">
      <c r="A814" s="40"/>
      <c r="B814" s="44"/>
      <c r="C814" s="44"/>
      <c r="D814" s="44"/>
      <c r="E814" s="44"/>
      <c r="F814" s="44"/>
      <c r="G814" s="45"/>
      <c r="H814" s="52"/>
      <c r="I814" s="53" t="str">
        <f t="shared" si="1"/>
        <v/>
      </c>
      <c r="J814" s="45"/>
      <c r="K814" s="52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32.25" customHeight="1">
      <c r="A815" s="40"/>
      <c r="B815" s="44"/>
      <c r="C815" s="44"/>
      <c r="D815" s="44"/>
      <c r="E815" s="44"/>
      <c r="F815" s="44"/>
      <c r="G815" s="45"/>
      <c r="H815" s="52"/>
      <c r="I815" s="53" t="str">
        <f t="shared" si="1"/>
        <v/>
      </c>
      <c r="J815" s="45"/>
      <c r="K815" s="52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32.25" customHeight="1">
      <c r="A816" s="40"/>
      <c r="B816" s="44"/>
      <c r="C816" s="44"/>
      <c r="D816" s="44"/>
      <c r="E816" s="44"/>
      <c r="F816" s="44"/>
      <c r="G816" s="45"/>
      <c r="H816" s="52"/>
      <c r="I816" s="53" t="str">
        <f t="shared" si="1"/>
        <v/>
      </c>
      <c r="J816" s="45"/>
      <c r="K816" s="52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32.25" customHeight="1">
      <c r="A817" s="40"/>
      <c r="B817" s="44"/>
      <c r="C817" s="44"/>
      <c r="D817" s="44"/>
      <c r="E817" s="44"/>
      <c r="F817" s="44"/>
      <c r="G817" s="45"/>
      <c r="H817" s="52"/>
      <c r="I817" s="53" t="str">
        <f t="shared" si="1"/>
        <v/>
      </c>
      <c r="J817" s="45"/>
      <c r="K817" s="52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32.25" customHeight="1">
      <c r="A818" s="40"/>
      <c r="B818" s="44"/>
      <c r="C818" s="44"/>
      <c r="D818" s="44"/>
      <c r="E818" s="44"/>
      <c r="F818" s="44"/>
      <c r="G818" s="45"/>
      <c r="H818" s="52"/>
      <c r="I818" s="53" t="str">
        <f t="shared" si="1"/>
        <v/>
      </c>
      <c r="J818" s="45"/>
      <c r="K818" s="52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32.25" customHeight="1">
      <c r="A819" s="40"/>
      <c r="B819" s="44"/>
      <c r="C819" s="44"/>
      <c r="D819" s="44"/>
      <c r="E819" s="44"/>
      <c r="F819" s="44"/>
      <c r="G819" s="45"/>
      <c r="H819" s="52"/>
      <c r="I819" s="53" t="str">
        <f t="shared" si="1"/>
        <v/>
      </c>
      <c r="J819" s="45"/>
      <c r="K819" s="52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32.25" customHeight="1">
      <c r="A820" s="40"/>
      <c r="B820" s="44"/>
      <c r="C820" s="44"/>
      <c r="D820" s="44"/>
      <c r="E820" s="44"/>
      <c r="F820" s="44"/>
      <c r="G820" s="45"/>
      <c r="H820" s="52"/>
      <c r="I820" s="53" t="str">
        <f t="shared" si="1"/>
        <v/>
      </c>
      <c r="J820" s="45"/>
      <c r="K820" s="52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32.25" customHeight="1">
      <c r="A821" s="40"/>
      <c r="B821" s="44"/>
      <c r="C821" s="44"/>
      <c r="D821" s="44"/>
      <c r="E821" s="44"/>
      <c r="F821" s="44"/>
      <c r="G821" s="45"/>
      <c r="H821" s="52"/>
      <c r="I821" s="53" t="str">
        <f t="shared" si="1"/>
        <v/>
      </c>
      <c r="J821" s="45"/>
      <c r="K821" s="52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32.25" customHeight="1">
      <c r="A822" s="40"/>
      <c r="B822" s="44"/>
      <c r="C822" s="44"/>
      <c r="D822" s="44"/>
      <c r="E822" s="44"/>
      <c r="F822" s="44"/>
      <c r="G822" s="45"/>
      <c r="H822" s="52"/>
      <c r="I822" s="53" t="str">
        <f t="shared" si="1"/>
        <v/>
      </c>
      <c r="J822" s="45"/>
      <c r="K822" s="52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32.25" customHeight="1">
      <c r="A823" s="40"/>
      <c r="B823" s="44"/>
      <c r="C823" s="44"/>
      <c r="D823" s="44"/>
      <c r="E823" s="44"/>
      <c r="F823" s="44"/>
      <c r="G823" s="45"/>
      <c r="H823" s="52"/>
      <c r="I823" s="53" t="str">
        <f t="shared" si="1"/>
        <v/>
      </c>
      <c r="J823" s="45"/>
      <c r="K823" s="52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32.25" customHeight="1">
      <c r="A824" s="40"/>
      <c r="B824" s="44"/>
      <c r="C824" s="44"/>
      <c r="D824" s="44"/>
      <c r="E824" s="44"/>
      <c r="F824" s="44"/>
      <c r="G824" s="45"/>
      <c r="H824" s="52"/>
      <c r="I824" s="53" t="str">
        <f t="shared" si="1"/>
        <v/>
      </c>
      <c r="J824" s="45"/>
      <c r="K824" s="52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32.25" customHeight="1">
      <c r="A825" s="40"/>
      <c r="B825" s="44"/>
      <c r="C825" s="44"/>
      <c r="D825" s="44"/>
      <c r="E825" s="44"/>
      <c r="F825" s="44"/>
      <c r="G825" s="45"/>
      <c r="H825" s="52"/>
      <c r="I825" s="53" t="str">
        <f t="shared" si="1"/>
        <v/>
      </c>
      <c r="J825" s="45"/>
      <c r="K825" s="52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32.25" customHeight="1">
      <c r="A826" s="40"/>
      <c r="B826" s="44"/>
      <c r="C826" s="44"/>
      <c r="D826" s="44"/>
      <c r="E826" s="44"/>
      <c r="F826" s="44"/>
      <c r="G826" s="45"/>
      <c r="H826" s="52"/>
      <c r="I826" s="53" t="str">
        <f t="shared" si="1"/>
        <v/>
      </c>
      <c r="J826" s="45"/>
      <c r="K826" s="52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32.25" customHeight="1">
      <c r="A827" s="40"/>
      <c r="B827" s="44"/>
      <c r="C827" s="44"/>
      <c r="D827" s="44"/>
      <c r="E827" s="44"/>
      <c r="F827" s="44"/>
      <c r="G827" s="45"/>
      <c r="H827" s="52"/>
      <c r="I827" s="53" t="str">
        <f t="shared" si="1"/>
        <v/>
      </c>
      <c r="J827" s="45"/>
      <c r="K827" s="52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32.25" customHeight="1">
      <c r="A828" s="40"/>
      <c r="B828" s="44"/>
      <c r="C828" s="44"/>
      <c r="D828" s="44"/>
      <c r="E828" s="44"/>
      <c r="F828" s="44"/>
      <c r="G828" s="45"/>
      <c r="H828" s="52"/>
      <c r="I828" s="53" t="str">
        <f t="shared" si="1"/>
        <v/>
      </c>
      <c r="J828" s="45"/>
      <c r="K828" s="52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32.25" customHeight="1">
      <c r="A829" s="40"/>
      <c r="B829" s="44"/>
      <c r="C829" s="44"/>
      <c r="D829" s="44"/>
      <c r="E829" s="44"/>
      <c r="F829" s="44"/>
      <c r="G829" s="45"/>
      <c r="H829" s="52"/>
      <c r="I829" s="53" t="str">
        <f t="shared" si="1"/>
        <v/>
      </c>
      <c r="J829" s="45"/>
      <c r="K829" s="52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32.25" customHeight="1">
      <c r="A830" s="40"/>
      <c r="B830" s="44"/>
      <c r="C830" s="44"/>
      <c r="D830" s="44"/>
      <c r="E830" s="44"/>
      <c r="F830" s="44"/>
      <c r="G830" s="45"/>
      <c r="H830" s="52"/>
      <c r="I830" s="53" t="str">
        <f t="shared" si="1"/>
        <v/>
      </c>
      <c r="J830" s="45"/>
      <c r="K830" s="52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32.25" customHeight="1">
      <c r="A831" s="40"/>
      <c r="B831" s="44"/>
      <c r="C831" s="44"/>
      <c r="D831" s="44"/>
      <c r="E831" s="44"/>
      <c r="F831" s="44"/>
      <c r="G831" s="45"/>
      <c r="H831" s="52"/>
      <c r="I831" s="53" t="str">
        <f t="shared" si="1"/>
        <v/>
      </c>
      <c r="J831" s="45"/>
      <c r="K831" s="52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32.25" customHeight="1">
      <c r="A832" s="40"/>
      <c r="B832" s="44"/>
      <c r="C832" s="44"/>
      <c r="D832" s="44"/>
      <c r="E832" s="44"/>
      <c r="F832" s="44"/>
      <c r="G832" s="45"/>
      <c r="H832" s="52"/>
      <c r="I832" s="53" t="str">
        <f t="shared" si="1"/>
        <v/>
      </c>
      <c r="J832" s="45"/>
      <c r="K832" s="52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32.25" customHeight="1">
      <c r="A833" s="40"/>
      <c r="B833" s="44"/>
      <c r="C833" s="44"/>
      <c r="D833" s="44"/>
      <c r="E833" s="44"/>
      <c r="F833" s="44"/>
      <c r="G833" s="45"/>
      <c r="H833" s="52"/>
      <c r="I833" s="53" t="str">
        <f t="shared" si="1"/>
        <v/>
      </c>
      <c r="J833" s="45"/>
      <c r="K833" s="52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32.25" customHeight="1">
      <c r="A834" s="40"/>
      <c r="B834" s="44"/>
      <c r="C834" s="44"/>
      <c r="D834" s="44"/>
      <c r="E834" s="44"/>
      <c r="F834" s="44"/>
      <c r="G834" s="45"/>
      <c r="H834" s="52"/>
      <c r="I834" s="53" t="str">
        <f t="shared" si="1"/>
        <v/>
      </c>
      <c r="J834" s="45"/>
      <c r="K834" s="52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32.25" customHeight="1">
      <c r="A835" s="40"/>
      <c r="B835" s="44"/>
      <c r="C835" s="44"/>
      <c r="D835" s="44"/>
      <c r="E835" s="44"/>
      <c r="F835" s="44"/>
      <c r="G835" s="45"/>
      <c r="H835" s="52"/>
      <c r="I835" s="53" t="str">
        <f t="shared" si="1"/>
        <v/>
      </c>
      <c r="J835" s="45"/>
      <c r="K835" s="52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32.25" customHeight="1">
      <c r="A836" s="40"/>
      <c r="B836" s="44"/>
      <c r="C836" s="44"/>
      <c r="D836" s="44"/>
      <c r="E836" s="44"/>
      <c r="F836" s="44"/>
      <c r="G836" s="45"/>
      <c r="H836" s="52"/>
      <c r="I836" s="53" t="str">
        <f t="shared" si="1"/>
        <v/>
      </c>
      <c r="J836" s="45"/>
      <c r="K836" s="52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32.25" customHeight="1">
      <c r="A837" s="40"/>
      <c r="B837" s="44"/>
      <c r="C837" s="44"/>
      <c r="D837" s="44"/>
      <c r="E837" s="44"/>
      <c r="F837" s="44"/>
      <c r="G837" s="45"/>
      <c r="H837" s="52"/>
      <c r="I837" s="53" t="str">
        <f t="shared" si="1"/>
        <v/>
      </c>
      <c r="J837" s="45"/>
      <c r="K837" s="52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32.25" customHeight="1">
      <c r="A838" s="40"/>
      <c r="B838" s="44"/>
      <c r="C838" s="44"/>
      <c r="D838" s="44"/>
      <c r="E838" s="44"/>
      <c r="F838" s="44"/>
      <c r="G838" s="45"/>
      <c r="H838" s="52"/>
      <c r="I838" s="53" t="str">
        <f t="shared" si="1"/>
        <v/>
      </c>
      <c r="J838" s="45"/>
      <c r="K838" s="52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32.25" customHeight="1">
      <c r="A839" s="40"/>
      <c r="B839" s="44"/>
      <c r="C839" s="44"/>
      <c r="D839" s="44"/>
      <c r="E839" s="44"/>
      <c r="F839" s="44"/>
      <c r="G839" s="45"/>
      <c r="H839" s="52"/>
      <c r="I839" s="53" t="str">
        <f t="shared" si="1"/>
        <v/>
      </c>
      <c r="J839" s="45"/>
      <c r="K839" s="52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32.25" customHeight="1">
      <c r="A840" s="40"/>
      <c r="B840" s="44"/>
      <c r="C840" s="44"/>
      <c r="D840" s="44"/>
      <c r="E840" s="44"/>
      <c r="F840" s="44"/>
      <c r="G840" s="45"/>
      <c r="H840" s="52"/>
      <c r="I840" s="53" t="str">
        <f t="shared" si="1"/>
        <v/>
      </c>
      <c r="J840" s="45"/>
      <c r="K840" s="52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32.25" customHeight="1">
      <c r="A841" s="40"/>
      <c r="B841" s="44"/>
      <c r="C841" s="44"/>
      <c r="D841" s="44"/>
      <c r="E841" s="44"/>
      <c r="F841" s="44"/>
      <c r="G841" s="45"/>
      <c r="H841" s="52"/>
      <c r="I841" s="53" t="str">
        <f t="shared" si="1"/>
        <v/>
      </c>
      <c r="J841" s="45"/>
      <c r="K841" s="52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32.25" customHeight="1">
      <c r="A842" s="40"/>
      <c r="B842" s="44"/>
      <c r="C842" s="44"/>
      <c r="D842" s="44"/>
      <c r="E842" s="44"/>
      <c r="F842" s="44"/>
      <c r="G842" s="45"/>
      <c r="H842" s="52"/>
      <c r="I842" s="53" t="str">
        <f t="shared" si="1"/>
        <v/>
      </c>
      <c r="J842" s="45"/>
      <c r="K842" s="52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32.25" customHeight="1">
      <c r="A843" s="40"/>
      <c r="B843" s="44"/>
      <c r="C843" s="44"/>
      <c r="D843" s="44"/>
      <c r="E843" s="44"/>
      <c r="F843" s="44"/>
      <c r="G843" s="45"/>
      <c r="H843" s="52"/>
      <c r="I843" s="53" t="str">
        <f t="shared" si="1"/>
        <v/>
      </c>
      <c r="J843" s="45"/>
      <c r="K843" s="52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32.25" customHeight="1">
      <c r="A844" s="40"/>
      <c r="B844" s="44"/>
      <c r="C844" s="44"/>
      <c r="D844" s="44"/>
      <c r="E844" s="44"/>
      <c r="F844" s="44"/>
      <c r="G844" s="45"/>
      <c r="H844" s="52"/>
      <c r="I844" s="53" t="str">
        <f t="shared" si="1"/>
        <v/>
      </c>
      <c r="J844" s="45"/>
      <c r="K844" s="52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32.25" customHeight="1">
      <c r="A845" s="40"/>
      <c r="B845" s="44"/>
      <c r="C845" s="44"/>
      <c r="D845" s="44"/>
      <c r="E845" s="44"/>
      <c r="F845" s="44"/>
      <c r="G845" s="45"/>
      <c r="H845" s="52"/>
      <c r="I845" s="53" t="str">
        <f t="shared" si="1"/>
        <v/>
      </c>
      <c r="J845" s="45"/>
      <c r="K845" s="52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32.25" customHeight="1">
      <c r="A846" s="40"/>
      <c r="B846" s="44"/>
      <c r="C846" s="44"/>
      <c r="D846" s="44"/>
      <c r="E846" s="44"/>
      <c r="F846" s="44"/>
      <c r="G846" s="45"/>
      <c r="H846" s="52"/>
      <c r="I846" s="53" t="str">
        <f t="shared" si="1"/>
        <v/>
      </c>
      <c r="J846" s="45"/>
      <c r="K846" s="52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32.25" customHeight="1">
      <c r="A847" s="40"/>
      <c r="B847" s="44"/>
      <c r="C847" s="44"/>
      <c r="D847" s="44"/>
      <c r="E847" s="44"/>
      <c r="F847" s="44"/>
      <c r="G847" s="45"/>
      <c r="H847" s="52"/>
      <c r="I847" s="53" t="str">
        <f t="shared" si="1"/>
        <v/>
      </c>
      <c r="J847" s="45"/>
      <c r="K847" s="52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32.25" customHeight="1">
      <c r="A848" s="40"/>
      <c r="B848" s="44"/>
      <c r="C848" s="44"/>
      <c r="D848" s="44"/>
      <c r="E848" s="44"/>
      <c r="F848" s="44"/>
      <c r="G848" s="45"/>
      <c r="H848" s="52"/>
      <c r="I848" s="53" t="str">
        <f t="shared" si="1"/>
        <v/>
      </c>
      <c r="J848" s="45"/>
      <c r="K848" s="52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32.25" customHeight="1">
      <c r="A849" s="40"/>
      <c r="B849" s="44"/>
      <c r="C849" s="44"/>
      <c r="D849" s="44"/>
      <c r="E849" s="44"/>
      <c r="F849" s="44"/>
      <c r="G849" s="45"/>
      <c r="H849" s="52"/>
      <c r="I849" s="53" t="str">
        <f t="shared" si="1"/>
        <v/>
      </c>
      <c r="J849" s="45"/>
      <c r="K849" s="52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32.25" customHeight="1">
      <c r="A850" s="40"/>
      <c r="B850" s="44"/>
      <c r="C850" s="44"/>
      <c r="D850" s="44"/>
      <c r="E850" s="44"/>
      <c r="F850" s="44"/>
      <c r="G850" s="45"/>
      <c r="H850" s="52"/>
      <c r="I850" s="53" t="str">
        <f t="shared" si="1"/>
        <v/>
      </c>
      <c r="J850" s="45"/>
      <c r="K850" s="52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32.25" customHeight="1">
      <c r="A851" s="40"/>
      <c r="B851" s="44"/>
      <c r="C851" s="44"/>
      <c r="D851" s="44"/>
      <c r="E851" s="44"/>
      <c r="F851" s="44"/>
      <c r="G851" s="45"/>
      <c r="H851" s="52"/>
      <c r="I851" s="53" t="str">
        <f t="shared" si="1"/>
        <v/>
      </c>
      <c r="J851" s="45"/>
      <c r="K851" s="52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32.25" customHeight="1">
      <c r="A852" s="40"/>
      <c r="B852" s="44"/>
      <c r="C852" s="44"/>
      <c r="D852" s="44"/>
      <c r="E852" s="44"/>
      <c r="F852" s="44"/>
      <c r="G852" s="45"/>
      <c r="H852" s="52"/>
      <c r="I852" s="53" t="str">
        <f t="shared" si="1"/>
        <v/>
      </c>
      <c r="J852" s="45"/>
      <c r="K852" s="52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32.25" customHeight="1">
      <c r="A853" s="40"/>
      <c r="B853" s="44"/>
      <c r="C853" s="44"/>
      <c r="D853" s="44"/>
      <c r="E853" s="44"/>
      <c r="F853" s="44"/>
      <c r="G853" s="45"/>
      <c r="H853" s="52"/>
      <c r="I853" s="53" t="str">
        <f t="shared" si="1"/>
        <v/>
      </c>
      <c r="J853" s="45"/>
      <c r="K853" s="52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32.25" customHeight="1">
      <c r="A854" s="40"/>
      <c r="B854" s="44"/>
      <c r="C854" s="44"/>
      <c r="D854" s="44"/>
      <c r="E854" s="44"/>
      <c r="F854" s="44"/>
      <c r="G854" s="45"/>
      <c r="H854" s="52"/>
      <c r="I854" s="53" t="str">
        <f t="shared" si="1"/>
        <v/>
      </c>
      <c r="J854" s="45"/>
      <c r="K854" s="52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32.25" customHeight="1">
      <c r="A855" s="40"/>
      <c r="B855" s="44"/>
      <c r="C855" s="44"/>
      <c r="D855" s="44"/>
      <c r="E855" s="44"/>
      <c r="F855" s="44"/>
      <c r="G855" s="45"/>
      <c r="H855" s="52"/>
      <c r="I855" s="53" t="str">
        <f t="shared" si="1"/>
        <v/>
      </c>
      <c r="J855" s="45"/>
      <c r="K855" s="52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32.25" customHeight="1">
      <c r="A856" s="40"/>
      <c r="B856" s="44"/>
      <c r="C856" s="44"/>
      <c r="D856" s="44"/>
      <c r="E856" s="44"/>
      <c r="F856" s="44"/>
      <c r="G856" s="45"/>
      <c r="H856" s="52"/>
      <c r="I856" s="53" t="str">
        <f t="shared" si="1"/>
        <v/>
      </c>
      <c r="J856" s="45"/>
      <c r="K856" s="52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32.25" customHeight="1">
      <c r="A857" s="40"/>
      <c r="B857" s="44"/>
      <c r="C857" s="44"/>
      <c r="D857" s="44"/>
      <c r="E857" s="44"/>
      <c r="F857" s="44"/>
      <c r="G857" s="45"/>
      <c r="H857" s="52"/>
      <c r="I857" s="53" t="str">
        <f t="shared" si="1"/>
        <v/>
      </c>
      <c r="J857" s="45"/>
      <c r="K857" s="52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32.25" customHeight="1">
      <c r="A858" s="40"/>
      <c r="B858" s="44"/>
      <c r="C858" s="44"/>
      <c r="D858" s="44"/>
      <c r="E858" s="44"/>
      <c r="F858" s="44"/>
      <c r="G858" s="45"/>
      <c r="H858" s="52"/>
      <c r="I858" s="53" t="str">
        <f t="shared" si="1"/>
        <v/>
      </c>
      <c r="J858" s="45"/>
      <c r="K858" s="52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32.25" customHeight="1">
      <c r="A859" s="40"/>
      <c r="B859" s="44"/>
      <c r="C859" s="44"/>
      <c r="D859" s="44"/>
      <c r="E859" s="44"/>
      <c r="F859" s="44"/>
      <c r="G859" s="45"/>
      <c r="H859" s="52"/>
      <c r="I859" s="53" t="str">
        <f t="shared" si="1"/>
        <v/>
      </c>
      <c r="J859" s="45"/>
      <c r="K859" s="52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32.25" customHeight="1">
      <c r="A860" s="40"/>
      <c r="B860" s="44"/>
      <c r="C860" s="44"/>
      <c r="D860" s="44"/>
      <c r="E860" s="44"/>
      <c r="F860" s="44"/>
      <c r="G860" s="45"/>
      <c r="H860" s="52"/>
      <c r="I860" s="53" t="str">
        <f t="shared" si="1"/>
        <v/>
      </c>
      <c r="J860" s="45"/>
      <c r="K860" s="52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32.25" customHeight="1">
      <c r="A861" s="40"/>
      <c r="B861" s="44"/>
      <c r="C861" s="44"/>
      <c r="D861" s="44"/>
      <c r="E861" s="44"/>
      <c r="F861" s="44"/>
      <c r="G861" s="45"/>
      <c r="H861" s="52"/>
      <c r="I861" s="53" t="str">
        <f t="shared" si="1"/>
        <v/>
      </c>
      <c r="J861" s="45"/>
      <c r="K861" s="52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32.25" customHeight="1">
      <c r="A862" s="40"/>
      <c r="B862" s="44"/>
      <c r="C862" s="44"/>
      <c r="D862" s="44"/>
      <c r="E862" s="44"/>
      <c r="F862" s="44"/>
      <c r="G862" s="45"/>
      <c r="H862" s="52"/>
      <c r="I862" s="53" t="str">
        <f t="shared" si="1"/>
        <v/>
      </c>
      <c r="J862" s="45"/>
      <c r="K862" s="52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32.25" customHeight="1">
      <c r="A863" s="40"/>
      <c r="B863" s="44"/>
      <c r="C863" s="44"/>
      <c r="D863" s="44"/>
      <c r="E863" s="44"/>
      <c r="F863" s="44"/>
      <c r="G863" s="45"/>
      <c r="H863" s="52"/>
      <c r="I863" s="53" t="str">
        <f t="shared" si="1"/>
        <v/>
      </c>
      <c r="J863" s="45"/>
      <c r="K863" s="52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32.25" customHeight="1">
      <c r="A864" s="40"/>
      <c r="B864" s="44"/>
      <c r="C864" s="44"/>
      <c r="D864" s="44"/>
      <c r="E864" s="44"/>
      <c r="F864" s="44"/>
      <c r="G864" s="45"/>
      <c r="H864" s="52"/>
      <c r="I864" s="53" t="str">
        <f t="shared" si="1"/>
        <v/>
      </c>
      <c r="J864" s="45"/>
      <c r="K864" s="52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32.25" customHeight="1">
      <c r="A865" s="40"/>
      <c r="B865" s="44"/>
      <c r="C865" s="44"/>
      <c r="D865" s="44"/>
      <c r="E865" s="44"/>
      <c r="F865" s="44"/>
      <c r="G865" s="45"/>
      <c r="H865" s="52"/>
      <c r="I865" s="53" t="str">
        <f t="shared" si="1"/>
        <v/>
      </c>
      <c r="J865" s="45"/>
      <c r="K865" s="52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32.25" customHeight="1">
      <c r="A866" s="40"/>
      <c r="B866" s="44"/>
      <c r="C866" s="44"/>
      <c r="D866" s="44"/>
      <c r="E866" s="44"/>
      <c r="F866" s="44"/>
      <c r="G866" s="45"/>
      <c r="H866" s="52"/>
      <c r="I866" s="53" t="str">
        <f t="shared" si="1"/>
        <v/>
      </c>
      <c r="J866" s="45"/>
      <c r="K866" s="52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32.25" customHeight="1">
      <c r="A867" s="40"/>
      <c r="B867" s="44"/>
      <c r="C867" s="44"/>
      <c r="D867" s="44"/>
      <c r="E867" s="44"/>
      <c r="F867" s="44"/>
      <c r="G867" s="45"/>
      <c r="H867" s="52"/>
      <c r="I867" s="53" t="str">
        <f t="shared" si="1"/>
        <v/>
      </c>
      <c r="J867" s="45"/>
      <c r="K867" s="52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32.25" customHeight="1">
      <c r="A868" s="40"/>
      <c r="B868" s="44"/>
      <c r="C868" s="44"/>
      <c r="D868" s="44"/>
      <c r="E868" s="44"/>
      <c r="F868" s="44"/>
      <c r="G868" s="45"/>
      <c r="H868" s="52"/>
      <c r="I868" s="53" t="str">
        <f t="shared" si="1"/>
        <v/>
      </c>
      <c r="J868" s="45"/>
      <c r="K868" s="52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32.25" customHeight="1">
      <c r="A869" s="40"/>
      <c r="B869" s="44"/>
      <c r="C869" s="44"/>
      <c r="D869" s="44"/>
      <c r="E869" s="44"/>
      <c r="F869" s="44"/>
      <c r="G869" s="45"/>
      <c r="H869" s="52"/>
      <c r="I869" s="53" t="str">
        <f t="shared" si="1"/>
        <v/>
      </c>
      <c r="J869" s="45"/>
      <c r="K869" s="52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32.25" customHeight="1">
      <c r="A870" s="40"/>
      <c r="B870" s="44"/>
      <c r="C870" s="44"/>
      <c r="D870" s="44"/>
      <c r="E870" s="44"/>
      <c r="F870" s="44"/>
      <c r="G870" s="45"/>
      <c r="H870" s="52"/>
      <c r="I870" s="53" t="str">
        <f t="shared" si="1"/>
        <v/>
      </c>
      <c r="J870" s="45"/>
      <c r="K870" s="52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32.25" customHeight="1">
      <c r="A871" s="40"/>
      <c r="B871" s="44"/>
      <c r="C871" s="44"/>
      <c r="D871" s="44"/>
      <c r="E871" s="44"/>
      <c r="F871" s="44"/>
      <c r="G871" s="45"/>
      <c r="H871" s="52"/>
      <c r="I871" s="53" t="str">
        <f t="shared" si="1"/>
        <v/>
      </c>
      <c r="J871" s="45"/>
      <c r="K871" s="52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32.25" customHeight="1">
      <c r="A872" s="40"/>
      <c r="B872" s="44"/>
      <c r="C872" s="44"/>
      <c r="D872" s="44"/>
      <c r="E872" s="44"/>
      <c r="F872" s="44"/>
      <c r="G872" s="45"/>
      <c r="H872" s="52"/>
      <c r="I872" s="53" t="str">
        <f t="shared" si="1"/>
        <v/>
      </c>
      <c r="J872" s="45"/>
      <c r="K872" s="52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32.25" customHeight="1">
      <c r="A873" s="40"/>
      <c r="B873" s="44"/>
      <c r="C873" s="44"/>
      <c r="D873" s="44"/>
      <c r="E873" s="44"/>
      <c r="F873" s="44"/>
      <c r="G873" s="45"/>
      <c r="H873" s="52"/>
      <c r="I873" s="53" t="str">
        <f t="shared" si="1"/>
        <v/>
      </c>
      <c r="J873" s="45"/>
      <c r="K873" s="52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32.25" customHeight="1">
      <c r="A874" s="40"/>
      <c r="B874" s="44"/>
      <c r="C874" s="44"/>
      <c r="D874" s="44"/>
      <c r="E874" s="44"/>
      <c r="F874" s="44"/>
      <c r="G874" s="45"/>
      <c r="H874" s="52"/>
      <c r="I874" s="53" t="str">
        <f t="shared" si="1"/>
        <v/>
      </c>
      <c r="J874" s="45"/>
      <c r="K874" s="52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32.25" customHeight="1">
      <c r="A875" s="40"/>
      <c r="B875" s="44"/>
      <c r="C875" s="44"/>
      <c r="D875" s="44"/>
      <c r="E875" s="44"/>
      <c r="F875" s="44"/>
      <c r="G875" s="45"/>
      <c r="H875" s="52"/>
      <c r="I875" s="53" t="str">
        <f t="shared" si="1"/>
        <v/>
      </c>
      <c r="J875" s="45"/>
      <c r="K875" s="52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32.25" customHeight="1">
      <c r="A876" s="40"/>
      <c r="B876" s="44"/>
      <c r="C876" s="44"/>
      <c r="D876" s="44"/>
      <c r="E876" s="44"/>
      <c r="F876" s="44"/>
      <c r="G876" s="45"/>
      <c r="H876" s="52"/>
      <c r="I876" s="53" t="str">
        <f t="shared" si="1"/>
        <v/>
      </c>
      <c r="J876" s="45"/>
      <c r="K876" s="52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32.25" customHeight="1">
      <c r="A877" s="40"/>
      <c r="B877" s="44"/>
      <c r="C877" s="44"/>
      <c r="D877" s="44"/>
      <c r="E877" s="44"/>
      <c r="F877" s="44"/>
      <c r="G877" s="45"/>
      <c r="H877" s="52"/>
      <c r="I877" s="53" t="str">
        <f t="shared" si="1"/>
        <v/>
      </c>
      <c r="J877" s="45"/>
      <c r="K877" s="52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32.25" customHeight="1">
      <c r="A878" s="40"/>
      <c r="B878" s="44"/>
      <c r="C878" s="44"/>
      <c r="D878" s="44"/>
      <c r="E878" s="44"/>
      <c r="F878" s="44"/>
      <c r="G878" s="45"/>
      <c r="H878" s="52"/>
      <c r="I878" s="53" t="str">
        <f t="shared" si="1"/>
        <v/>
      </c>
      <c r="J878" s="45"/>
      <c r="K878" s="52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32.25" customHeight="1">
      <c r="A879" s="40"/>
      <c r="B879" s="44"/>
      <c r="C879" s="44"/>
      <c r="D879" s="44"/>
      <c r="E879" s="44"/>
      <c r="F879" s="44"/>
      <c r="G879" s="45"/>
      <c r="H879" s="52"/>
      <c r="I879" s="53" t="str">
        <f t="shared" si="1"/>
        <v/>
      </c>
      <c r="J879" s="45"/>
      <c r="K879" s="52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32.25" customHeight="1">
      <c r="A880" s="40"/>
      <c r="B880" s="44"/>
      <c r="C880" s="44"/>
      <c r="D880" s="44"/>
      <c r="E880" s="44"/>
      <c r="F880" s="44"/>
      <c r="G880" s="45"/>
      <c r="H880" s="52"/>
      <c r="I880" s="53" t="str">
        <f t="shared" si="1"/>
        <v/>
      </c>
      <c r="J880" s="45"/>
      <c r="K880" s="52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32.25" customHeight="1">
      <c r="A881" s="40"/>
      <c r="B881" s="44"/>
      <c r="C881" s="44"/>
      <c r="D881" s="44"/>
      <c r="E881" s="44"/>
      <c r="F881" s="44"/>
      <c r="G881" s="45"/>
      <c r="H881" s="52"/>
      <c r="I881" s="53" t="str">
        <f t="shared" si="1"/>
        <v/>
      </c>
      <c r="J881" s="45"/>
      <c r="K881" s="52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32.25" customHeight="1">
      <c r="A882" s="40"/>
      <c r="B882" s="44"/>
      <c r="C882" s="44"/>
      <c r="D882" s="44"/>
      <c r="E882" s="44"/>
      <c r="F882" s="44"/>
      <c r="G882" s="45"/>
      <c r="H882" s="52"/>
      <c r="I882" s="53" t="str">
        <f t="shared" si="1"/>
        <v/>
      </c>
      <c r="J882" s="45"/>
      <c r="K882" s="52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32.25" customHeight="1">
      <c r="A883" s="40"/>
      <c r="B883" s="44"/>
      <c r="C883" s="44"/>
      <c r="D883" s="44"/>
      <c r="E883" s="44"/>
      <c r="F883" s="44"/>
      <c r="G883" s="45"/>
      <c r="H883" s="52"/>
      <c r="I883" s="53" t="str">
        <f t="shared" si="1"/>
        <v/>
      </c>
      <c r="J883" s="45"/>
      <c r="K883" s="52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32.25" customHeight="1">
      <c r="A884" s="40"/>
      <c r="B884" s="44"/>
      <c r="C884" s="44"/>
      <c r="D884" s="44"/>
      <c r="E884" s="44"/>
      <c r="F884" s="44"/>
      <c r="G884" s="45"/>
      <c r="H884" s="52"/>
      <c r="I884" s="53" t="str">
        <f t="shared" si="1"/>
        <v/>
      </c>
      <c r="J884" s="45"/>
      <c r="K884" s="52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32.25" customHeight="1">
      <c r="A885" s="40"/>
      <c r="B885" s="44"/>
      <c r="C885" s="44"/>
      <c r="D885" s="44"/>
      <c r="E885" s="44"/>
      <c r="F885" s="44"/>
      <c r="G885" s="45"/>
      <c r="H885" s="52"/>
      <c r="I885" s="53" t="str">
        <f t="shared" si="1"/>
        <v/>
      </c>
      <c r="J885" s="45"/>
      <c r="K885" s="52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32.25" customHeight="1">
      <c r="A886" s="40"/>
      <c r="B886" s="44"/>
      <c r="C886" s="44"/>
      <c r="D886" s="44"/>
      <c r="E886" s="44"/>
      <c r="F886" s="44"/>
      <c r="G886" s="45"/>
      <c r="H886" s="52"/>
      <c r="I886" s="53" t="str">
        <f t="shared" si="1"/>
        <v/>
      </c>
      <c r="J886" s="45"/>
      <c r="K886" s="52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32.25" customHeight="1">
      <c r="A887" s="40"/>
      <c r="B887" s="44"/>
      <c r="C887" s="44"/>
      <c r="D887" s="44"/>
      <c r="E887" s="44"/>
      <c r="F887" s="44"/>
      <c r="G887" s="45"/>
      <c r="H887" s="52"/>
      <c r="I887" s="53" t="str">
        <f t="shared" si="1"/>
        <v/>
      </c>
      <c r="J887" s="45"/>
      <c r="K887" s="52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32.25" customHeight="1">
      <c r="A888" s="40"/>
      <c r="B888" s="44"/>
      <c r="C888" s="44"/>
      <c r="D888" s="44"/>
      <c r="E888" s="44"/>
      <c r="F888" s="44"/>
      <c r="G888" s="45"/>
      <c r="H888" s="52"/>
      <c r="I888" s="53" t="str">
        <f t="shared" si="1"/>
        <v/>
      </c>
      <c r="J888" s="45"/>
      <c r="K888" s="52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32.25" customHeight="1">
      <c r="A889" s="40"/>
      <c r="B889" s="44"/>
      <c r="C889" s="44"/>
      <c r="D889" s="44"/>
      <c r="E889" s="44"/>
      <c r="F889" s="44"/>
      <c r="G889" s="45"/>
      <c r="H889" s="52"/>
      <c r="I889" s="53" t="str">
        <f t="shared" si="1"/>
        <v/>
      </c>
      <c r="J889" s="45"/>
      <c r="K889" s="52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32.25" customHeight="1">
      <c r="A890" s="40"/>
      <c r="B890" s="44"/>
      <c r="C890" s="44"/>
      <c r="D890" s="44"/>
      <c r="E890" s="44"/>
      <c r="F890" s="44"/>
      <c r="G890" s="45"/>
      <c r="H890" s="52"/>
      <c r="I890" s="53" t="str">
        <f t="shared" si="1"/>
        <v/>
      </c>
      <c r="J890" s="45"/>
      <c r="K890" s="52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32.25" customHeight="1">
      <c r="A891" s="40"/>
      <c r="B891" s="44"/>
      <c r="C891" s="44"/>
      <c r="D891" s="44"/>
      <c r="E891" s="44"/>
      <c r="F891" s="44"/>
      <c r="G891" s="45"/>
      <c r="H891" s="52"/>
      <c r="I891" s="53" t="str">
        <f t="shared" si="1"/>
        <v/>
      </c>
      <c r="J891" s="45"/>
      <c r="K891" s="52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32.25" customHeight="1">
      <c r="A892" s="40"/>
      <c r="B892" s="44"/>
      <c r="C892" s="44"/>
      <c r="D892" s="44"/>
      <c r="E892" s="44"/>
      <c r="F892" s="44"/>
      <c r="G892" s="45"/>
      <c r="H892" s="52"/>
      <c r="I892" s="53" t="str">
        <f t="shared" si="1"/>
        <v/>
      </c>
      <c r="J892" s="45"/>
      <c r="K892" s="52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32.25" customHeight="1">
      <c r="A893" s="40"/>
      <c r="B893" s="44"/>
      <c r="C893" s="44"/>
      <c r="D893" s="44"/>
      <c r="E893" s="44"/>
      <c r="F893" s="44"/>
      <c r="G893" s="45"/>
      <c r="H893" s="52"/>
      <c r="I893" s="53" t="str">
        <f t="shared" si="1"/>
        <v/>
      </c>
      <c r="J893" s="45"/>
      <c r="K893" s="52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32.25" customHeight="1">
      <c r="A894" s="40"/>
      <c r="B894" s="44"/>
      <c r="C894" s="44"/>
      <c r="D894" s="44"/>
      <c r="E894" s="44"/>
      <c r="F894" s="44"/>
      <c r="G894" s="45"/>
      <c r="H894" s="52"/>
      <c r="I894" s="53" t="str">
        <f t="shared" si="1"/>
        <v/>
      </c>
      <c r="J894" s="45"/>
      <c r="K894" s="52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32.25" customHeight="1">
      <c r="A895" s="40"/>
      <c r="B895" s="44"/>
      <c r="C895" s="44"/>
      <c r="D895" s="44"/>
      <c r="E895" s="44"/>
      <c r="F895" s="44"/>
      <c r="G895" s="45"/>
      <c r="H895" s="52"/>
      <c r="I895" s="53" t="str">
        <f t="shared" si="1"/>
        <v/>
      </c>
      <c r="J895" s="45"/>
      <c r="K895" s="52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32.25" customHeight="1">
      <c r="A896" s="40"/>
      <c r="B896" s="44"/>
      <c r="C896" s="44"/>
      <c r="D896" s="44"/>
      <c r="E896" s="44"/>
      <c r="F896" s="44"/>
      <c r="G896" s="45"/>
      <c r="H896" s="52"/>
      <c r="I896" s="53" t="str">
        <f t="shared" si="1"/>
        <v/>
      </c>
      <c r="J896" s="45"/>
      <c r="K896" s="52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32.25" customHeight="1">
      <c r="A897" s="40"/>
      <c r="B897" s="44"/>
      <c r="C897" s="44"/>
      <c r="D897" s="44"/>
      <c r="E897" s="44"/>
      <c r="F897" s="44"/>
      <c r="G897" s="45"/>
      <c r="H897" s="52"/>
      <c r="I897" s="53" t="str">
        <f t="shared" si="1"/>
        <v/>
      </c>
      <c r="J897" s="45"/>
      <c r="K897" s="52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32.25" customHeight="1">
      <c r="A898" s="40"/>
      <c r="B898" s="44"/>
      <c r="C898" s="44"/>
      <c r="D898" s="44"/>
      <c r="E898" s="44"/>
      <c r="F898" s="44"/>
      <c r="G898" s="45"/>
      <c r="H898" s="52"/>
      <c r="I898" s="53" t="str">
        <f t="shared" si="1"/>
        <v/>
      </c>
      <c r="J898" s="45"/>
      <c r="K898" s="52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32.25" customHeight="1">
      <c r="A899" s="40"/>
      <c r="B899" s="44"/>
      <c r="C899" s="44"/>
      <c r="D899" s="44"/>
      <c r="E899" s="44"/>
      <c r="F899" s="44"/>
      <c r="G899" s="45"/>
      <c r="H899" s="52"/>
      <c r="I899" s="53" t="str">
        <f t="shared" si="1"/>
        <v/>
      </c>
      <c r="J899" s="45"/>
      <c r="K899" s="52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32.25" customHeight="1">
      <c r="A900" s="40"/>
      <c r="B900" s="44"/>
      <c r="C900" s="44"/>
      <c r="D900" s="44"/>
      <c r="E900" s="44"/>
      <c r="F900" s="44"/>
      <c r="G900" s="45"/>
      <c r="H900" s="52"/>
      <c r="I900" s="53" t="str">
        <f t="shared" si="1"/>
        <v/>
      </c>
      <c r="J900" s="45"/>
      <c r="K900" s="52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32.25" customHeight="1">
      <c r="A901" s="40"/>
      <c r="B901" s="44"/>
      <c r="C901" s="44"/>
      <c r="D901" s="44"/>
      <c r="E901" s="44"/>
      <c r="F901" s="44"/>
      <c r="G901" s="45"/>
      <c r="H901" s="52"/>
      <c r="I901" s="53" t="str">
        <f t="shared" si="1"/>
        <v/>
      </c>
      <c r="J901" s="45"/>
      <c r="K901" s="52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32.25" customHeight="1">
      <c r="A902" s="40"/>
      <c r="B902" s="44"/>
      <c r="C902" s="44"/>
      <c r="D902" s="44"/>
      <c r="E902" s="44"/>
      <c r="F902" s="44"/>
      <c r="G902" s="45"/>
      <c r="H902" s="52"/>
      <c r="I902" s="53" t="str">
        <f t="shared" si="1"/>
        <v/>
      </c>
      <c r="J902" s="45"/>
      <c r="K902" s="52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32.25" customHeight="1">
      <c r="A903" s="40"/>
      <c r="B903" s="44"/>
      <c r="C903" s="44"/>
      <c r="D903" s="44"/>
      <c r="E903" s="44"/>
      <c r="F903" s="44"/>
      <c r="G903" s="45"/>
      <c r="H903" s="52"/>
      <c r="I903" s="53" t="str">
        <f t="shared" si="1"/>
        <v/>
      </c>
      <c r="J903" s="45"/>
      <c r="K903" s="52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32.25" customHeight="1">
      <c r="A904" s="40"/>
      <c r="B904" s="44"/>
      <c r="C904" s="44"/>
      <c r="D904" s="44"/>
      <c r="E904" s="44"/>
      <c r="F904" s="44"/>
      <c r="G904" s="45"/>
      <c r="H904" s="52"/>
      <c r="I904" s="53" t="str">
        <f t="shared" si="1"/>
        <v/>
      </c>
      <c r="J904" s="45"/>
      <c r="K904" s="52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32.25" customHeight="1">
      <c r="A905" s="40"/>
      <c r="B905" s="44"/>
      <c r="C905" s="44"/>
      <c r="D905" s="44"/>
      <c r="E905" s="44"/>
      <c r="F905" s="44"/>
      <c r="G905" s="45"/>
      <c r="H905" s="52"/>
      <c r="I905" s="53" t="str">
        <f t="shared" si="1"/>
        <v/>
      </c>
      <c r="J905" s="45"/>
      <c r="K905" s="52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32.25" customHeight="1">
      <c r="A906" s="40"/>
      <c r="B906" s="44"/>
      <c r="C906" s="44"/>
      <c r="D906" s="44"/>
      <c r="E906" s="44"/>
      <c r="F906" s="44"/>
      <c r="G906" s="45"/>
      <c r="H906" s="52"/>
      <c r="I906" s="53" t="str">
        <f t="shared" si="1"/>
        <v/>
      </c>
      <c r="J906" s="45"/>
      <c r="K906" s="52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32.25" customHeight="1">
      <c r="A907" s="40"/>
      <c r="B907" s="44"/>
      <c r="C907" s="44"/>
      <c r="D907" s="44"/>
      <c r="E907" s="44"/>
      <c r="F907" s="44"/>
      <c r="G907" s="45"/>
      <c r="H907" s="52"/>
      <c r="I907" s="53" t="str">
        <f t="shared" si="1"/>
        <v/>
      </c>
      <c r="J907" s="45"/>
      <c r="K907" s="52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32.25" customHeight="1">
      <c r="A908" s="40"/>
      <c r="B908" s="44"/>
      <c r="C908" s="44"/>
      <c r="D908" s="44"/>
      <c r="E908" s="44"/>
      <c r="F908" s="44"/>
      <c r="G908" s="45"/>
      <c r="H908" s="52"/>
      <c r="I908" s="53" t="str">
        <f t="shared" si="1"/>
        <v/>
      </c>
      <c r="J908" s="45"/>
      <c r="K908" s="52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32.25" customHeight="1">
      <c r="A909" s="40"/>
      <c r="B909" s="44"/>
      <c r="C909" s="44"/>
      <c r="D909" s="44"/>
      <c r="E909" s="44"/>
      <c r="F909" s="44"/>
      <c r="G909" s="45"/>
      <c r="H909" s="52"/>
      <c r="I909" s="53" t="str">
        <f t="shared" si="1"/>
        <v/>
      </c>
      <c r="J909" s="45"/>
      <c r="K909" s="52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32.25" customHeight="1">
      <c r="A910" s="40"/>
      <c r="B910" s="44"/>
      <c r="C910" s="44"/>
      <c r="D910" s="44"/>
      <c r="E910" s="44"/>
      <c r="F910" s="44"/>
      <c r="G910" s="45"/>
      <c r="H910" s="52"/>
      <c r="I910" s="53" t="str">
        <f t="shared" si="1"/>
        <v/>
      </c>
      <c r="J910" s="45"/>
      <c r="K910" s="52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32.25" customHeight="1">
      <c r="A911" s="40"/>
      <c r="B911" s="44"/>
      <c r="C911" s="44"/>
      <c r="D911" s="44"/>
      <c r="E911" s="44"/>
      <c r="F911" s="44"/>
      <c r="G911" s="45"/>
      <c r="H911" s="52"/>
      <c r="I911" s="53" t="str">
        <f t="shared" si="1"/>
        <v/>
      </c>
      <c r="J911" s="45"/>
      <c r="K911" s="52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32.25" customHeight="1">
      <c r="A912" s="40"/>
      <c r="B912" s="44"/>
      <c r="C912" s="44"/>
      <c r="D912" s="44"/>
      <c r="E912" s="44"/>
      <c r="F912" s="44"/>
      <c r="G912" s="45"/>
      <c r="H912" s="52"/>
      <c r="I912" s="53" t="str">
        <f t="shared" si="1"/>
        <v/>
      </c>
      <c r="J912" s="45"/>
      <c r="K912" s="52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32.25" customHeight="1">
      <c r="A913" s="40"/>
      <c r="B913" s="44"/>
      <c r="C913" s="44"/>
      <c r="D913" s="44"/>
      <c r="E913" s="44"/>
      <c r="F913" s="44"/>
      <c r="G913" s="45"/>
      <c r="H913" s="52"/>
      <c r="I913" s="53" t="str">
        <f t="shared" si="1"/>
        <v/>
      </c>
      <c r="J913" s="45"/>
      <c r="K913" s="52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32.25" customHeight="1">
      <c r="A914" s="40"/>
      <c r="B914" s="44"/>
      <c r="C914" s="44"/>
      <c r="D914" s="44"/>
      <c r="E914" s="44"/>
      <c r="F914" s="44"/>
      <c r="G914" s="45"/>
      <c r="H914" s="52"/>
      <c r="I914" s="53" t="str">
        <f t="shared" si="1"/>
        <v/>
      </c>
      <c r="J914" s="45"/>
      <c r="K914" s="52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32.25" customHeight="1">
      <c r="A915" s="40"/>
      <c r="B915" s="44"/>
      <c r="C915" s="44"/>
      <c r="D915" s="44"/>
      <c r="E915" s="44"/>
      <c r="F915" s="44"/>
      <c r="G915" s="45"/>
      <c r="H915" s="52"/>
      <c r="I915" s="53" t="str">
        <f t="shared" si="1"/>
        <v/>
      </c>
      <c r="J915" s="45"/>
      <c r="K915" s="52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32.25" customHeight="1">
      <c r="A916" s="40"/>
      <c r="B916" s="44"/>
      <c r="C916" s="44"/>
      <c r="D916" s="44"/>
      <c r="E916" s="44"/>
      <c r="F916" s="44"/>
      <c r="G916" s="45"/>
      <c r="H916" s="52"/>
      <c r="I916" s="53" t="str">
        <f t="shared" si="1"/>
        <v/>
      </c>
      <c r="J916" s="45"/>
      <c r="K916" s="52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32.25" customHeight="1">
      <c r="A917" s="40"/>
      <c r="B917" s="44"/>
      <c r="C917" s="44"/>
      <c r="D917" s="44"/>
      <c r="E917" s="44"/>
      <c r="F917" s="44"/>
      <c r="G917" s="45"/>
      <c r="H917" s="52"/>
      <c r="I917" s="53" t="str">
        <f t="shared" si="1"/>
        <v/>
      </c>
      <c r="J917" s="45"/>
      <c r="K917" s="52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32.25" customHeight="1">
      <c r="A918" s="40"/>
      <c r="B918" s="44"/>
      <c r="C918" s="44"/>
      <c r="D918" s="44"/>
      <c r="E918" s="44"/>
      <c r="F918" s="44"/>
      <c r="G918" s="45"/>
      <c r="H918" s="52"/>
      <c r="I918" s="53" t="str">
        <f t="shared" si="1"/>
        <v/>
      </c>
      <c r="J918" s="45"/>
      <c r="K918" s="52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32.25" customHeight="1">
      <c r="A919" s="40"/>
      <c r="B919" s="44"/>
      <c r="C919" s="44"/>
      <c r="D919" s="44"/>
      <c r="E919" s="44"/>
      <c r="F919" s="44"/>
      <c r="G919" s="45"/>
      <c r="H919" s="52"/>
      <c r="I919" s="53" t="str">
        <f t="shared" si="1"/>
        <v/>
      </c>
      <c r="J919" s="45"/>
      <c r="K919" s="52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32.25" customHeight="1">
      <c r="A920" s="40"/>
      <c r="B920" s="44"/>
      <c r="C920" s="44"/>
      <c r="D920" s="44"/>
      <c r="E920" s="44"/>
      <c r="F920" s="44"/>
      <c r="G920" s="45"/>
      <c r="H920" s="52"/>
      <c r="I920" s="53" t="str">
        <f t="shared" si="1"/>
        <v/>
      </c>
      <c r="J920" s="45"/>
      <c r="K920" s="52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32.25" customHeight="1">
      <c r="A921" s="40"/>
      <c r="B921" s="44"/>
      <c r="C921" s="44"/>
      <c r="D921" s="44"/>
      <c r="E921" s="44"/>
      <c r="F921" s="44"/>
      <c r="G921" s="45"/>
      <c r="H921" s="52"/>
      <c r="I921" s="53" t="str">
        <f t="shared" si="1"/>
        <v/>
      </c>
      <c r="J921" s="45"/>
      <c r="K921" s="52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32.25" customHeight="1">
      <c r="A922" s="40"/>
      <c r="B922" s="44"/>
      <c r="C922" s="44"/>
      <c r="D922" s="44"/>
      <c r="E922" s="44"/>
      <c r="F922" s="44"/>
      <c r="G922" s="45"/>
      <c r="H922" s="52"/>
      <c r="I922" s="53" t="str">
        <f t="shared" si="1"/>
        <v/>
      </c>
      <c r="J922" s="45"/>
      <c r="K922" s="52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32.25" customHeight="1">
      <c r="A923" s="40"/>
      <c r="B923" s="44"/>
      <c r="C923" s="44"/>
      <c r="D923" s="44"/>
      <c r="E923" s="44"/>
      <c r="F923" s="44"/>
      <c r="G923" s="45"/>
      <c r="H923" s="52"/>
      <c r="I923" s="53" t="str">
        <f t="shared" si="1"/>
        <v/>
      </c>
      <c r="J923" s="45"/>
      <c r="K923" s="52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32.25" customHeight="1">
      <c r="A924" s="40"/>
      <c r="B924" s="44"/>
      <c r="C924" s="44"/>
      <c r="D924" s="44"/>
      <c r="E924" s="44"/>
      <c r="F924" s="44"/>
      <c r="G924" s="45"/>
      <c r="H924" s="52"/>
      <c r="I924" s="53" t="str">
        <f t="shared" si="1"/>
        <v/>
      </c>
      <c r="J924" s="45"/>
      <c r="K924" s="52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32.25" customHeight="1">
      <c r="A925" s="40"/>
      <c r="B925" s="44"/>
      <c r="C925" s="44"/>
      <c r="D925" s="44"/>
      <c r="E925" s="44"/>
      <c r="F925" s="44"/>
      <c r="G925" s="45"/>
      <c r="H925" s="52"/>
      <c r="I925" s="53" t="str">
        <f t="shared" si="1"/>
        <v/>
      </c>
      <c r="J925" s="45"/>
      <c r="K925" s="52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32.25" customHeight="1">
      <c r="A926" s="40"/>
      <c r="B926" s="44"/>
      <c r="C926" s="44"/>
      <c r="D926" s="44"/>
      <c r="E926" s="44"/>
      <c r="F926" s="44"/>
      <c r="G926" s="45"/>
      <c r="H926" s="52"/>
      <c r="I926" s="53" t="str">
        <f t="shared" si="1"/>
        <v/>
      </c>
      <c r="J926" s="45"/>
      <c r="K926" s="52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32.25" customHeight="1">
      <c r="A927" s="40"/>
      <c r="B927" s="44"/>
      <c r="C927" s="44"/>
      <c r="D927" s="44"/>
      <c r="E927" s="44"/>
      <c r="F927" s="44"/>
      <c r="G927" s="45"/>
      <c r="H927" s="52"/>
      <c r="I927" s="53" t="str">
        <f t="shared" si="1"/>
        <v/>
      </c>
      <c r="J927" s="45"/>
      <c r="K927" s="52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32.25" customHeight="1">
      <c r="A928" s="40"/>
      <c r="B928" s="44"/>
      <c r="C928" s="44"/>
      <c r="D928" s="44"/>
      <c r="E928" s="44"/>
      <c r="F928" s="44"/>
      <c r="G928" s="45"/>
      <c r="H928" s="52"/>
      <c r="I928" s="53" t="str">
        <f t="shared" si="1"/>
        <v/>
      </c>
      <c r="J928" s="45"/>
      <c r="K928" s="52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32.25" customHeight="1">
      <c r="A929" s="40"/>
      <c r="B929" s="44"/>
      <c r="C929" s="44"/>
      <c r="D929" s="44"/>
      <c r="E929" s="44"/>
      <c r="F929" s="44"/>
      <c r="G929" s="45"/>
      <c r="H929" s="52"/>
      <c r="I929" s="53" t="str">
        <f t="shared" si="1"/>
        <v/>
      </c>
      <c r="J929" s="45"/>
      <c r="K929" s="52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32.25" customHeight="1">
      <c r="A930" s="40"/>
      <c r="B930" s="44"/>
      <c r="C930" s="44"/>
      <c r="D930" s="44"/>
      <c r="E930" s="44"/>
      <c r="F930" s="44"/>
      <c r="G930" s="45"/>
      <c r="H930" s="52"/>
      <c r="I930" s="53" t="str">
        <f t="shared" si="1"/>
        <v/>
      </c>
      <c r="J930" s="45"/>
      <c r="K930" s="52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32.25" customHeight="1">
      <c r="A931" s="40"/>
      <c r="B931" s="44"/>
      <c r="C931" s="44"/>
      <c r="D931" s="44"/>
      <c r="E931" s="44"/>
      <c r="F931" s="44"/>
      <c r="G931" s="45"/>
      <c r="H931" s="52"/>
      <c r="I931" s="53" t="str">
        <f t="shared" si="1"/>
        <v/>
      </c>
      <c r="J931" s="45"/>
      <c r="K931" s="52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32.25" customHeight="1">
      <c r="A932" s="40"/>
      <c r="B932" s="44"/>
      <c r="C932" s="44"/>
      <c r="D932" s="44"/>
      <c r="E932" s="44"/>
      <c r="F932" s="44"/>
      <c r="G932" s="45"/>
      <c r="H932" s="52"/>
      <c r="I932" s="53" t="str">
        <f t="shared" si="1"/>
        <v/>
      </c>
      <c r="J932" s="45"/>
      <c r="K932" s="52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32.25" customHeight="1">
      <c r="A933" s="40"/>
      <c r="B933" s="44"/>
      <c r="C933" s="44"/>
      <c r="D933" s="44"/>
      <c r="E933" s="44"/>
      <c r="F933" s="44"/>
      <c r="G933" s="45"/>
      <c r="H933" s="52"/>
      <c r="I933" s="53" t="str">
        <f t="shared" si="1"/>
        <v/>
      </c>
      <c r="J933" s="45"/>
      <c r="K933" s="52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32.25" customHeight="1">
      <c r="A934" s="40"/>
      <c r="B934" s="44"/>
      <c r="C934" s="44"/>
      <c r="D934" s="44"/>
      <c r="E934" s="44"/>
      <c r="F934" s="44"/>
      <c r="G934" s="45"/>
      <c r="H934" s="52"/>
      <c r="I934" s="53" t="str">
        <f t="shared" si="1"/>
        <v/>
      </c>
      <c r="J934" s="45"/>
      <c r="K934" s="52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32.25" customHeight="1">
      <c r="A935" s="40"/>
      <c r="B935" s="44"/>
      <c r="C935" s="44"/>
      <c r="D935" s="44"/>
      <c r="E935" s="44"/>
      <c r="F935" s="44"/>
      <c r="G935" s="45"/>
      <c r="H935" s="52"/>
      <c r="I935" s="53" t="str">
        <f t="shared" si="1"/>
        <v/>
      </c>
      <c r="J935" s="45"/>
      <c r="K935" s="52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32.25" customHeight="1">
      <c r="A936" s="40"/>
      <c r="B936" s="44"/>
      <c r="C936" s="44"/>
      <c r="D936" s="44"/>
      <c r="E936" s="44"/>
      <c r="F936" s="44"/>
      <c r="G936" s="45"/>
      <c r="H936" s="52"/>
      <c r="I936" s="53" t="str">
        <f t="shared" si="1"/>
        <v/>
      </c>
      <c r="J936" s="45"/>
      <c r="K936" s="52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32.25" customHeight="1">
      <c r="A937" s="40"/>
      <c r="B937" s="44"/>
      <c r="C937" s="44"/>
      <c r="D937" s="44"/>
      <c r="E937" s="44"/>
      <c r="F937" s="44"/>
      <c r="G937" s="45"/>
      <c r="H937" s="52"/>
      <c r="I937" s="53" t="str">
        <f t="shared" si="1"/>
        <v/>
      </c>
      <c r="J937" s="45"/>
      <c r="K937" s="52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32.25" customHeight="1">
      <c r="A938" s="40"/>
      <c r="B938" s="44"/>
      <c r="C938" s="44"/>
      <c r="D938" s="44"/>
      <c r="E938" s="44"/>
      <c r="F938" s="44"/>
      <c r="G938" s="45"/>
      <c r="H938" s="52"/>
      <c r="I938" s="53" t="str">
        <f t="shared" si="1"/>
        <v/>
      </c>
      <c r="J938" s="45"/>
      <c r="K938" s="52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32.25" customHeight="1">
      <c r="A939" s="40"/>
      <c r="B939" s="44"/>
      <c r="C939" s="44"/>
      <c r="D939" s="44"/>
      <c r="E939" s="44"/>
      <c r="F939" s="44"/>
      <c r="G939" s="45"/>
      <c r="H939" s="52"/>
      <c r="I939" s="53" t="str">
        <f t="shared" si="1"/>
        <v/>
      </c>
      <c r="J939" s="45"/>
      <c r="K939" s="52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32.25" customHeight="1">
      <c r="A940" s="40"/>
      <c r="B940" s="44"/>
      <c r="C940" s="44"/>
      <c r="D940" s="44"/>
      <c r="E940" s="44"/>
      <c r="F940" s="44"/>
      <c r="G940" s="45"/>
      <c r="H940" s="52"/>
      <c r="I940" s="53" t="str">
        <f t="shared" si="1"/>
        <v/>
      </c>
      <c r="J940" s="45"/>
      <c r="K940" s="52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32.25" customHeight="1">
      <c r="A941" s="40"/>
      <c r="B941" s="44"/>
      <c r="C941" s="44"/>
      <c r="D941" s="44"/>
      <c r="E941" s="44"/>
      <c r="F941" s="44"/>
      <c r="G941" s="45"/>
      <c r="H941" s="52"/>
      <c r="I941" s="53" t="str">
        <f t="shared" si="1"/>
        <v/>
      </c>
      <c r="J941" s="45"/>
      <c r="K941" s="52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32.25" customHeight="1">
      <c r="A942" s="40"/>
      <c r="B942" s="44"/>
      <c r="C942" s="44"/>
      <c r="D942" s="44"/>
      <c r="E942" s="44"/>
      <c r="F942" s="44"/>
      <c r="G942" s="45"/>
      <c r="H942" s="52"/>
      <c r="I942" s="53" t="str">
        <f t="shared" si="1"/>
        <v/>
      </c>
      <c r="J942" s="45"/>
      <c r="K942" s="52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32.25" customHeight="1">
      <c r="A943" s="40"/>
      <c r="B943" s="44"/>
      <c r="C943" s="44"/>
      <c r="D943" s="44"/>
      <c r="E943" s="44"/>
      <c r="F943" s="44"/>
      <c r="G943" s="45"/>
      <c r="H943" s="52"/>
      <c r="I943" s="53" t="str">
        <f t="shared" si="1"/>
        <v/>
      </c>
      <c r="J943" s="45"/>
      <c r="K943" s="52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32.25" customHeight="1">
      <c r="A944" s="40"/>
      <c r="B944" s="44"/>
      <c r="C944" s="44"/>
      <c r="D944" s="44"/>
      <c r="E944" s="44"/>
      <c r="F944" s="44"/>
      <c r="G944" s="45"/>
      <c r="H944" s="52"/>
      <c r="I944" s="53" t="str">
        <f t="shared" si="1"/>
        <v/>
      </c>
      <c r="J944" s="45"/>
      <c r="K944" s="52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32.25" customHeight="1">
      <c r="A945" s="40"/>
      <c r="B945" s="44"/>
      <c r="C945" s="44"/>
      <c r="D945" s="44"/>
      <c r="E945" s="44"/>
      <c r="F945" s="44"/>
      <c r="G945" s="45"/>
      <c r="H945" s="52"/>
      <c r="I945" s="53" t="str">
        <f t="shared" si="1"/>
        <v/>
      </c>
      <c r="J945" s="45"/>
      <c r="K945" s="52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32.25" customHeight="1">
      <c r="A946" s="40"/>
      <c r="B946" s="44"/>
      <c r="C946" s="44"/>
      <c r="D946" s="44"/>
      <c r="E946" s="44"/>
      <c r="F946" s="44"/>
      <c r="G946" s="45"/>
      <c r="H946" s="52"/>
      <c r="I946" s="53" t="str">
        <f t="shared" si="1"/>
        <v/>
      </c>
      <c r="J946" s="45"/>
      <c r="K946" s="52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32.25" customHeight="1">
      <c r="A947" s="40"/>
      <c r="B947" s="44"/>
      <c r="C947" s="44"/>
      <c r="D947" s="44"/>
      <c r="E947" s="44"/>
      <c r="F947" s="44"/>
      <c r="G947" s="45"/>
      <c r="H947" s="52"/>
      <c r="I947" s="53" t="str">
        <f t="shared" si="1"/>
        <v/>
      </c>
      <c r="J947" s="45"/>
      <c r="K947" s="52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32.25" customHeight="1">
      <c r="A948" s="40"/>
      <c r="B948" s="44"/>
      <c r="C948" s="44"/>
      <c r="D948" s="44"/>
      <c r="E948" s="44"/>
      <c r="F948" s="44"/>
      <c r="G948" s="45"/>
      <c r="H948" s="52"/>
      <c r="I948" s="53" t="str">
        <f t="shared" si="1"/>
        <v/>
      </c>
      <c r="J948" s="45"/>
      <c r="K948" s="52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32.25" customHeight="1">
      <c r="A949" s="40"/>
      <c r="B949" s="44"/>
      <c r="C949" s="44"/>
      <c r="D949" s="44"/>
      <c r="E949" s="44"/>
      <c r="F949" s="44"/>
      <c r="G949" s="45"/>
      <c r="H949" s="52"/>
      <c r="I949" s="53" t="str">
        <f t="shared" si="1"/>
        <v/>
      </c>
      <c r="J949" s="45"/>
      <c r="K949" s="52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32.25" customHeight="1">
      <c r="A950" s="40"/>
      <c r="B950" s="44"/>
      <c r="C950" s="44"/>
      <c r="D950" s="44"/>
      <c r="E950" s="44"/>
      <c r="F950" s="44"/>
      <c r="G950" s="45"/>
      <c r="H950" s="52"/>
      <c r="I950" s="53" t="str">
        <f t="shared" si="1"/>
        <v/>
      </c>
      <c r="J950" s="45"/>
      <c r="K950" s="52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32.25" customHeight="1">
      <c r="A951" s="40"/>
      <c r="B951" s="44"/>
      <c r="C951" s="44"/>
      <c r="D951" s="44"/>
      <c r="E951" s="44"/>
      <c r="F951" s="44"/>
      <c r="G951" s="45"/>
      <c r="H951" s="52"/>
      <c r="I951" s="53" t="str">
        <f t="shared" si="1"/>
        <v/>
      </c>
      <c r="J951" s="45"/>
      <c r="K951" s="52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32.25" customHeight="1">
      <c r="A952" s="40"/>
      <c r="B952" s="44"/>
      <c r="C952" s="44"/>
      <c r="D952" s="44"/>
      <c r="E952" s="44"/>
      <c r="F952" s="44"/>
      <c r="G952" s="45"/>
      <c r="H952" s="52"/>
      <c r="I952" s="53" t="str">
        <f t="shared" si="1"/>
        <v/>
      </c>
      <c r="J952" s="45"/>
      <c r="K952" s="52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32.25" customHeight="1">
      <c r="A953" s="40"/>
      <c r="B953" s="44"/>
      <c r="C953" s="44"/>
      <c r="D953" s="44"/>
      <c r="E953" s="44"/>
      <c r="F953" s="44"/>
      <c r="G953" s="45"/>
      <c r="H953" s="52"/>
      <c r="I953" s="53" t="str">
        <f t="shared" si="1"/>
        <v/>
      </c>
      <c r="J953" s="45"/>
      <c r="K953" s="52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32.25" customHeight="1">
      <c r="A954" s="40"/>
      <c r="B954" s="44"/>
      <c r="C954" s="44"/>
      <c r="D954" s="44"/>
      <c r="E954" s="44"/>
      <c r="F954" s="44"/>
      <c r="G954" s="45"/>
      <c r="H954" s="52"/>
      <c r="I954" s="53" t="str">
        <f t="shared" si="1"/>
        <v/>
      </c>
      <c r="J954" s="45"/>
      <c r="K954" s="52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32.25" customHeight="1">
      <c r="A955" s="40"/>
      <c r="B955" s="44"/>
      <c r="C955" s="44"/>
      <c r="D955" s="44"/>
      <c r="E955" s="44"/>
      <c r="F955" s="44"/>
      <c r="G955" s="45"/>
      <c r="H955" s="52"/>
      <c r="I955" s="53" t="str">
        <f t="shared" si="1"/>
        <v/>
      </c>
      <c r="J955" s="45"/>
      <c r="K955" s="52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32.25" customHeight="1">
      <c r="A956" s="40"/>
      <c r="B956" s="44"/>
      <c r="C956" s="44"/>
      <c r="D956" s="44"/>
      <c r="E956" s="44"/>
      <c r="F956" s="44"/>
      <c r="G956" s="45"/>
      <c r="H956" s="52"/>
      <c r="I956" s="53" t="str">
        <f t="shared" si="1"/>
        <v/>
      </c>
      <c r="J956" s="45"/>
      <c r="K956" s="52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32.25" customHeight="1">
      <c r="A957" s="40"/>
      <c r="B957" s="44"/>
      <c r="C957" s="44"/>
      <c r="D957" s="44"/>
      <c r="E957" s="44"/>
      <c r="F957" s="44"/>
      <c r="G957" s="45"/>
      <c r="H957" s="52"/>
      <c r="I957" s="53" t="str">
        <f t="shared" si="1"/>
        <v/>
      </c>
      <c r="J957" s="45"/>
      <c r="K957" s="52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32.25" customHeight="1">
      <c r="A958" s="40"/>
      <c r="B958" s="44"/>
      <c r="C958" s="44"/>
      <c r="D958" s="44"/>
      <c r="E958" s="44"/>
      <c r="F958" s="44"/>
      <c r="G958" s="45"/>
      <c r="H958" s="52"/>
      <c r="I958" s="53" t="str">
        <f t="shared" si="1"/>
        <v/>
      </c>
      <c r="J958" s="45"/>
      <c r="K958" s="52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32.25" customHeight="1">
      <c r="A959" s="40"/>
      <c r="B959" s="44"/>
      <c r="C959" s="44"/>
      <c r="D959" s="44"/>
      <c r="E959" s="44"/>
      <c r="F959" s="44"/>
      <c r="G959" s="45"/>
      <c r="H959" s="52"/>
      <c r="I959" s="53" t="str">
        <f t="shared" si="1"/>
        <v/>
      </c>
      <c r="J959" s="45"/>
      <c r="K959" s="52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32.25" customHeight="1">
      <c r="A960" s="40"/>
      <c r="B960" s="44"/>
      <c r="C960" s="44"/>
      <c r="D960" s="44"/>
      <c r="E960" s="44"/>
      <c r="F960" s="44"/>
      <c r="G960" s="45"/>
      <c r="H960" s="52"/>
      <c r="I960" s="53" t="str">
        <f t="shared" si="1"/>
        <v/>
      </c>
      <c r="J960" s="45"/>
      <c r="K960" s="52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32.25" customHeight="1">
      <c r="A961" s="40"/>
      <c r="B961" s="44"/>
      <c r="C961" s="44"/>
      <c r="D961" s="44"/>
      <c r="E961" s="44"/>
      <c r="F961" s="44"/>
      <c r="G961" s="45"/>
      <c r="H961" s="52"/>
      <c r="I961" s="53" t="str">
        <f t="shared" si="1"/>
        <v/>
      </c>
      <c r="J961" s="45"/>
      <c r="K961" s="52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32.25" customHeight="1">
      <c r="A962" s="40"/>
      <c r="B962" s="44"/>
      <c r="C962" s="44"/>
      <c r="D962" s="44"/>
      <c r="E962" s="44"/>
      <c r="F962" s="44"/>
      <c r="G962" s="45"/>
      <c r="H962" s="52"/>
      <c r="I962" s="53" t="str">
        <f t="shared" si="1"/>
        <v/>
      </c>
      <c r="J962" s="45"/>
      <c r="K962" s="52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32.25" customHeight="1">
      <c r="A963" s="40"/>
      <c r="B963" s="44"/>
      <c r="C963" s="44"/>
      <c r="D963" s="44"/>
      <c r="E963" s="44"/>
      <c r="F963" s="44"/>
      <c r="G963" s="45"/>
      <c r="H963" s="52"/>
      <c r="I963" s="53" t="str">
        <f t="shared" si="1"/>
        <v/>
      </c>
      <c r="J963" s="45"/>
      <c r="K963" s="52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32.25" customHeight="1">
      <c r="A964" s="40"/>
      <c r="B964" s="44"/>
      <c r="C964" s="44"/>
      <c r="D964" s="44"/>
      <c r="E964" s="44"/>
      <c r="F964" s="44"/>
      <c r="G964" s="45"/>
      <c r="H964" s="52"/>
      <c r="I964" s="53" t="str">
        <f t="shared" si="1"/>
        <v/>
      </c>
      <c r="J964" s="45"/>
      <c r="K964" s="52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32.25" customHeight="1">
      <c r="A965" s="40"/>
      <c r="B965" s="44"/>
      <c r="C965" s="44"/>
      <c r="D965" s="44"/>
      <c r="E965" s="44"/>
      <c r="F965" s="44"/>
      <c r="G965" s="45"/>
      <c r="H965" s="52"/>
      <c r="I965" s="53" t="str">
        <f t="shared" si="1"/>
        <v/>
      </c>
      <c r="J965" s="45"/>
      <c r="K965" s="52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32.25" customHeight="1">
      <c r="A966" s="40"/>
      <c r="B966" s="44"/>
      <c r="C966" s="44"/>
      <c r="D966" s="44"/>
      <c r="E966" s="44"/>
      <c r="F966" s="44"/>
      <c r="G966" s="45"/>
      <c r="H966" s="52"/>
      <c r="I966" s="53" t="str">
        <f t="shared" si="1"/>
        <v/>
      </c>
      <c r="J966" s="45"/>
      <c r="K966" s="52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32.25" customHeight="1">
      <c r="A967" s="40"/>
      <c r="B967" s="44"/>
      <c r="C967" s="44"/>
      <c r="D967" s="44"/>
      <c r="E967" s="44"/>
      <c r="F967" s="44"/>
      <c r="G967" s="45"/>
      <c r="H967" s="52"/>
      <c r="I967" s="53" t="str">
        <f t="shared" si="1"/>
        <v/>
      </c>
      <c r="J967" s="45"/>
      <c r="K967" s="52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32.25" customHeight="1">
      <c r="A968" s="40"/>
      <c r="B968" s="44"/>
      <c r="C968" s="44"/>
      <c r="D968" s="44"/>
      <c r="E968" s="44"/>
      <c r="F968" s="44"/>
      <c r="G968" s="45"/>
      <c r="H968" s="52"/>
      <c r="I968" s="53" t="str">
        <f t="shared" si="1"/>
        <v/>
      </c>
      <c r="J968" s="45"/>
      <c r="K968" s="52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32.25" customHeight="1">
      <c r="A969" s="40"/>
      <c r="B969" s="44"/>
      <c r="C969" s="44"/>
      <c r="D969" s="44"/>
      <c r="E969" s="44"/>
      <c r="F969" s="44"/>
      <c r="G969" s="45"/>
      <c r="H969" s="52"/>
      <c r="I969" s="53" t="str">
        <f t="shared" si="1"/>
        <v/>
      </c>
      <c r="J969" s="45"/>
      <c r="K969" s="52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32.25" customHeight="1">
      <c r="A970" s="40"/>
      <c r="B970" s="44"/>
      <c r="C970" s="44"/>
      <c r="D970" s="44"/>
      <c r="E970" s="44"/>
      <c r="F970" s="44"/>
      <c r="G970" s="45"/>
      <c r="H970" s="52"/>
      <c r="I970" s="53" t="str">
        <f t="shared" si="1"/>
        <v/>
      </c>
      <c r="J970" s="45"/>
      <c r="K970" s="52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32.25" customHeight="1">
      <c r="A971" s="40"/>
      <c r="B971" s="44"/>
      <c r="C971" s="44"/>
      <c r="D971" s="44"/>
      <c r="E971" s="44"/>
      <c r="F971" s="44"/>
      <c r="G971" s="45"/>
      <c r="H971" s="52"/>
      <c r="I971" s="53" t="str">
        <f t="shared" si="1"/>
        <v/>
      </c>
      <c r="J971" s="45"/>
      <c r="K971" s="52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32.25" customHeight="1">
      <c r="A972" s="40"/>
      <c r="B972" s="44"/>
      <c r="C972" s="44"/>
      <c r="D972" s="44"/>
      <c r="E972" s="44"/>
      <c r="F972" s="44"/>
      <c r="G972" s="45"/>
      <c r="H972" s="52"/>
      <c r="I972" s="53" t="str">
        <f t="shared" si="1"/>
        <v/>
      </c>
      <c r="J972" s="45"/>
      <c r="K972" s="52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32.25" customHeight="1">
      <c r="A973" s="40"/>
      <c r="B973" s="44"/>
      <c r="C973" s="44"/>
      <c r="D973" s="44"/>
      <c r="E973" s="44"/>
      <c r="F973" s="44"/>
      <c r="G973" s="45"/>
      <c r="H973" s="52"/>
      <c r="I973" s="53" t="str">
        <f t="shared" si="1"/>
        <v/>
      </c>
      <c r="J973" s="45"/>
      <c r="K973" s="52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32.25" customHeight="1">
      <c r="A974" s="40"/>
      <c r="B974" s="44"/>
      <c r="C974" s="44"/>
      <c r="D974" s="44"/>
      <c r="E974" s="44"/>
      <c r="F974" s="44"/>
      <c r="G974" s="45"/>
      <c r="H974" s="52"/>
      <c r="I974" s="53" t="str">
        <f t="shared" si="1"/>
        <v/>
      </c>
      <c r="J974" s="45"/>
      <c r="K974" s="52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32.25" customHeight="1">
      <c r="A975" s="40"/>
      <c r="B975" s="44"/>
      <c r="C975" s="44"/>
      <c r="D975" s="44"/>
      <c r="E975" s="44"/>
      <c r="F975" s="44"/>
      <c r="G975" s="45"/>
      <c r="H975" s="52"/>
      <c r="I975" s="53" t="str">
        <f t="shared" si="1"/>
        <v/>
      </c>
      <c r="J975" s="45"/>
      <c r="K975" s="52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32.25" customHeight="1">
      <c r="A976" s="40"/>
      <c r="B976" s="44"/>
      <c r="C976" s="44"/>
      <c r="D976" s="44"/>
      <c r="E976" s="44"/>
      <c r="F976" s="44"/>
      <c r="G976" s="45"/>
      <c r="H976" s="52"/>
      <c r="I976" s="53" t="str">
        <f t="shared" si="1"/>
        <v/>
      </c>
      <c r="J976" s="45"/>
      <c r="K976" s="52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32.25" customHeight="1">
      <c r="A977" s="40"/>
      <c r="B977" s="44"/>
      <c r="C977" s="44"/>
      <c r="D977" s="44"/>
      <c r="E977" s="44"/>
      <c r="F977" s="44"/>
      <c r="G977" s="45"/>
      <c r="H977" s="52"/>
      <c r="I977" s="53" t="str">
        <f t="shared" si="1"/>
        <v/>
      </c>
      <c r="J977" s="45"/>
      <c r="K977" s="52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32.25" customHeight="1">
      <c r="A978" s="40"/>
      <c r="B978" s="44"/>
      <c r="C978" s="44"/>
      <c r="D978" s="44"/>
      <c r="E978" s="44"/>
      <c r="F978" s="44"/>
      <c r="G978" s="45"/>
      <c r="H978" s="52"/>
      <c r="I978" s="53" t="str">
        <f t="shared" si="1"/>
        <v/>
      </c>
      <c r="J978" s="45"/>
      <c r="K978" s="52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32.25" customHeight="1">
      <c r="A979" s="40"/>
      <c r="B979" s="44"/>
      <c r="C979" s="44"/>
      <c r="D979" s="44"/>
      <c r="E979" s="44"/>
      <c r="F979" s="44"/>
      <c r="G979" s="45"/>
      <c r="H979" s="52"/>
      <c r="I979" s="53" t="str">
        <f t="shared" si="1"/>
        <v/>
      </c>
      <c r="J979" s="45"/>
      <c r="K979" s="52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32.25" customHeight="1">
      <c r="A980" s="40"/>
      <c r="B980" s="44"/>
      <c r="C980" s="44"/>
      <c r="D980" s="44"/>
      <c r="E980" s="44"/>
      <c r="F980" s="44"/>
      <c r="G980" s="45"/>
      <c r="H980" s="52"/>
      <c r="I980" s="53" t="str">
        <f t="shared" si="1"/>
        <v/>
      </c>
      <c r="J980" s="45"/>
      <c r="K980" s="52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32.25" customHeight="1">
      <c r="A981" s="40"/>
      <c r="B981" s="44"/>
      <c r="C981" s="44"/>
      <c r="D981" s="44"/>
      <c r="E981" s="44"/>
      <c r="F981" s="44"/>
      <c r="G981" s="45"/>
      <c r="H981" s="52"/>
      <c r="I981" s="53" t="str">
        <f t="shared" si="1"/>
        <v/>
      </c>
      <c r="J981" s="45"/>
      <c r="K981" s="52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32.25" customHeight="1">
      <c r="A982" s="40"/>
      <c r="B982" s="44"/>
      <c r="C982" s="44"/>
      <c r="D982" s="44"/>
      <c r="E982" s="44"/>
      <c r="F982" s="44"/>
      <c r="G982" s="45"/>
      <c r="H982" s="52"/>
      <c r="I982" s="53" t="str">
        <f t="shared" si="1"/>
        <v/>
      </c>
      <c r="J982" s="45"/>
      <c r="K982" s="52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32.25" customHeight="1">
      <c r="A983" s="40"/>
      <c r="B983" s="44"/>
      <c r="C983" s="44"/>
      <c r="D983" s="44"/>
      <c r="E983" s="44"/>
      <c r="F983" s="44"/>
      <c r="G983" s="45"/>
      <c r="H983" s="52"/>
      <c r="I983" s="53" t="str">
        <f t="shared" si="1"/>
        <v/>
      </c>
      <c r="J983" s="45"/>
      <c r="K983" s="52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32.25" customHeight="1">
      <c r="A984" s="40"/>
      <c r="B984" s="44"/>
      <c r="C984" s="44"/>
      <c r="D984" s="44"/>
      <c r="E984" s="44"/>
      <c r="F984" s="44"/>
      <c r="G984" s="45"/>
      <c r="H984" s="52"/>
      <c r="I984" s="53" t="str">
        <f t="shared" si="1"/>
        <v/>
      </c>
      <c r="J984" s="45"/>
      <c r="K984" s="52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32.25" customHeight="1">
      <c r="A985" s="40"/>
      <c r="B985" s="44"/>
      <c r="C985" s="44"/>
      <c r="D985" s="44"/>
      <c r="E985" s="44"/>
      <c r="F985" s="44"/>
      <c r="G985" s="45"/>
      <c r="H985" s="52"/>
      <c r="I985" s="53" t="str">
        <f t="shared" si="1"/>
        <v/>
      </c>
      <c r="J985" s="45"/>
      <c r="K985" s="52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32.25" customHeight="1">
      <c r="A986" s="40"/>
      <c r="B986" s="44"/>
      <c r="C986" s="44"/>
      <c r="D986" s="44"/>
      <c r="E986" s="44"/>
      <c r="F986" s="44"/>
      <c r="G986" s="45"/>
      <c r="H986" s="52"/>
      <c r="I986" s="53" t="str">
        <f t="shared" si="1"/>
        <v/>
      </c>
      <c r="J986" s="45"/>
      <c r="K986" s="52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32.25" customHeight="1">
      <c r="A987" s="40"/>
      <c r="B987" s="44"/>
      <c r="C987" s="44"/>
      <c r="D987" s="44"/>
      <c r="E987" s="44"/>
      <c r="F987" s="44"/>
      <c r="G987" s="45"/>
      <c r="H987" s="52"/>
      <c r="I987" s="53" t="str">
        <f t="shared" si="1"/>
        <v/>
      </c>
      <c r="J987" s="45"/>
      <c r="K987" s="52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32.25" customHeight="1">
      <c r="A988" s="40"/>
      <c r="B988" s="44"/>
      <c r="C988" s="44"/>
      <c r="D988" s="44"/>
      <c r="E988" s="44"/>
      <c r="F988" s="44"/>
      <c r="G988" s="45"/>
      <c r="H988" s="52"/>
      <c r="I988" s="53" t="str">
        <f t="shared" si="1"/>
        <v/>
      </c>
      <c r="J988" s="45"/>
      <c r="K988" s="52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32.25" customHeight="1">
      <c r="A989" s="40"/>
      <c r="B989" s="44"/>
      <c r="C989" s="44"/>
      <c r="D989" s="44"/>
      <c r="E989" s="44"/>
      <c r="F989" s="44"/>
      <c r="G989" s="45"/>
      <c r="H989" s="52"/>
      <c r="I989" s="53" t="str">
        <f t="shared" si="1"/>
        <v/>
      </c>
      <c r="J989" s="45"/>
      <c r="K989" s="52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32.25" customHeight="1">
      <c r="A990" s="40"/>
      <c r="B990" s="44"/>
      <c r="C990" s="44"/>
      <c r="D990" s="44"/>
      <c r="E990" s="44"/>
      <c r="F990" s="44"/>
      <c r="G990" s="45"/>
      <c r="H990" s="52"/>
      <c r="I990" s="53" t="str">
        <f t="shared" si="1"/>
        <v/>
      </c>
      <c r="J990" s="45"/>
      <c r="K990" s="52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32.25" customHeight="1">
      <c r="A991" s="40"/>
      <c r="B991" s="44"/>
      <c r="C991" s="44"/>
      <c r="D991" s="44"/>
      <c r="E991" s="44"/>
      <c r="F991" s="44"/>
      <c r="G991" s="45"/>
      <c r="H991" s="52"/>
      <c r="I991" s="53" t="str">
        <f t="shared" si="1"/>
        <v/>
      </c>
      <c r="J991" s="45"/>
      <c r="K991" s="52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32.25" customHeight="1">
      <c r="A992" s="40"/>
      <c r="B992" s="44"/>
      <c r="C992" s="44"/>
      <c r="D992" s="44"/>
      <c r="E992" s="44"/>
      <c r="F992" s="44"/>
      <c r="G992" s="45"/>
      <c r="H992" s="52"/>
      <c r="I992" s="53" t="str">
        <f t="shared" si="1"/>
        <v/>
      </c>
      <c r="J992" s="45"/>
      <c r="K992" s="52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32.25" customHeight="1">
      <c r="A993" s="40"/>
      <c r="B993" s="44"/>
      <c r="C993" s="44"/>
      <c r="D993" s="44"/>
      <c r="E993" s="44"/>
      <c r="F993" s="44"/>
      <c r="G993" s="45"/>
      <c r="H993" s="52"/>
      <c r="I993" s="53" t="str">
        <f t="shared" si="1"/>
        <v/>
      </c>
      <c r="J993" s="45"/>
      <c r="K993" s="52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32.25" customHeight="1">
      <c r="A994" s="40"/>
      <c r="B994" s="44"/>
      <c r="C994" s="44"/>
      <c r="D994" s="44"/>
      <c r="E994" s="44"/>
      <c r="F994" s="44"/>
      <c r="G994" s="45"/>
      <c r="H994" s="52"/>
      <c r="I994" s="53" t="str">
        <f t="shared" si="1"/>
        <v/>
      </c>
      <c r="J994" s="45"/>
      <c r="K994" s="52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32.25" customHeight="1">
      <c r="A995" s="40"/>
      <c r="B995" s="44"/>
      <c r="C995" s="44"/>
      <c r="D995" s="44"/>
      <c r="E995" s="44"/>
      <c r="F995" s="44"/>
      <c r="G995" s="45"/>
      <c r="H995" s="52"/>
      <c r="I995" s="53" t="str">
        <f t="shared" si="1"/>
        <v/>
      </c>
      <c r="J995" s="45"/>
      <c r="K995" s="52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  <row r="996" ht="32.25" customHeight="1">
      <c r="A996" s="40"/>
      <c r="B996" s="44"/>
      <c r="C996" s="44"/>
      <c r="D996" s="44"/>
      <c r="E996" s="44"/>
      <c r="F996" s="44"/>
      <c r="G996" s="45"/>
      <c r="H996" s="52"/>
      <c r="I996" s="53" t="str">
        <f t="shared" si="1"/>
        <v/>
      </c>
      <c r="J996" s="45"/>
      <c r="K996" s="52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</row>
    <row r="997" ht="32.25" customHeight="1">
      <c r="A997" s="40"/>
      <c r="B997" s="44"/>
      <c r="C997" s="44"/>
      <c r="D997" s="44"/>
      <c r="E997" s="44"/>
      <c r="F997" s="44"/>
      <c r="G997" s="45"/>
      <c r="H997" s="52"/>
      <c r="I997" s="53" t="str">
        <f t="shared" si="1"/>
        <v/>
      </c>
      <c r="J997" s="45"/>
      <c r="K997" s="52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</row>
    <row r="998" ht="32.25" customHeight="1">
      <c r="A998" s="40"/>
      <c r="B998" s="44"/>
      <c r="C998" s="44"/>
      <c r="D998" s="44"/>
      <c r="E998" s="44"/>
      <c r="F998" s="44"/>
      <c r="G998" s="45"/>
      <c r="H998" s="52"/>
      <c r="I998" s="53" t="str">
        <f t="shared" si="1"/>
        <v/>
      </c>
      <c r="J998" s="45"/>
      <c r="K998" s="52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</row>
    <row r="999" ht="32.25" customHeight="1">
      <c r="A999" s="40"/>
      <c r="B999" s="44"/>
      <c r="C999" s="44"/>
      <c r="D999" s="44"/>
      <c r="E999" s="44"/>
      <c r="F999" s="44"/>
      <c r="G999" s="45"/>
      <c r="H999" s="52"/>
      <c r="I999" s="53" t="str">
        <f t="shared" si="1"/>
        <v/>
      </c>
      <c r="J999" s="45"/>
      <c r="K999" s="52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</row>
    <row r="1000" ht="32.25" customHeight="1">
      <c r="A1000" s="40"/>
      <c r="B1000" s="44"/>
      <c r="C1000" s="44"/>
      <c r="D1000" s="44"/>
      <c r="E1000" s="44"/>
      <c r="F1000" s="44"/>
      <c r="G1000" s="45"/>
      <c r="H1000" s="52"/>
      <c r="I1000" s="53" t="str">
        <f t="shared" si="1"/>
        <v/>
      </c>
      <c r="J1000" s="45"/>
      <c r="K1000" s="52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</row>
    <row r="1001" ht="32.25" customHeight="1">
      <c r="A1001" s="40"/>
      <c r="B1001" s="44"/>
      <c r="C1001" s="44"/>
      <c r="D1001" s="44"/>
      <c r="E1001" s="44"/>
      <c r="F1001" s="44"/>
      <c r="G1001" s="45"/>
      <c r="H1001" s="52"/>
      <c r="I1001" s="53" t="str">
        <f t="shared" si="1"/>
        <v/>
      </c>
      <c r="J1001" s="45"/>
      <c r="K1001" s="52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</row>
  </sheetData>
  <mergeCells count="1">
    <mergeCell ref="B1:F1"/>
  </mergeCells>
  <dataValidations>
    <dataValidation type="list" allowBlank="1" showErrorMessage="1" sqref="D9:D1001">
      <formula1>'Hoja de Datos'!$C$10:$C$1008</formula1>
    </dataValidation>
    <dataValidation type="list" allowBlank="1" showErrorMessage="1" sqref="E9:E1001">
      <formula1>'Hoja de Datos'!$E$10:$E$1008</formula1>
    </dataValidation>
    <dataValidation type="list" allowBlank="1" showErrorMessage="1" sqref="C9:C1001">
      <formula1>'Hoja de Datos'!$D$10:$D$1000</formula1>
    </dataValidation>
    <dataValidation type="list" allowBlank="1" showErrorMessage="1" sqref="B9:B1001">
      <formula1>'Hoja de Datos'!$B$10:$B$1008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8" width="26.14"/>
    <col customWidth="1" min="9" max="9" width="21.57"/>
    <col customWidth="1" min="10" max="10" width="5.86"/>
    <col customWidth="1" min="11" max="13" width="26.14"/>
    <col customWidth="1" min="14" max="14" width="19.57"/>
    <col customWidth="1" min="15" max="15" width="6.29"/>
    <col customWidth="1" min="16" max="29" width="26.14"/>
  </cols>
  <sheetData>
    <row r="1" ht="63.0" customHeight="1">
      <c r="A1" s="14"/>
      <c r="B1" s="15"/>
      <c r="F1" s="16"/>
      <c r="AB1" s="40"/>
      <c r="AC1" s="40"/>
    </row>
    <row r="2">
      <c r="A2" s="35"/>
      <c r="B2" s="36" t="s">
        <v>187</v>
      </c>
      <c r="C2" s="37"/>
      <c r="D2" s="37"/>
      <c r="E2" s="37"/>
      <c r="F2" s="37"/>
      <c r="G2" s="38"/>
      <c r="H2" s="38"/>
      <c r="I2" s="38"/>
      <c r="J2" s="38"/>
      <c r="K2" s="35"/>
      <c r="L2" s="39"/>
      <c r="M2" s="40"/>
      <c r="N2" s="38"/>
      <c r="O2" s="38"/>
      <c r="P2" s="38"/>
      <c r="Q2" s="35"/>
      <c r="R2" s="39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>
      <c r="A3" s="35"/>
      <c r="B3" s="23" t="s">
        <v>188</v>
      </c>
      <c r="C3" s="37"/>
      <c r="D3" s="37"/>
      <c r="E3" s="37"/>
      <c r="F3" s="37"/>
      <c r="G3" s="38"/>
      <c r="H3" s="38"/>
      <c r="I3" s="38"/>
      <c r="J3" s="38"/>
      <c r="K3" s="35"/>
      <c r="L3" s="39"/>
      <c r="M3" s="40"/>
      <c r="N3" s="38"/>
      <c r="O3" s="38"/>
      <c r="P3" s="38"/>
      <c r="Q3" s="35"/>
      <c r="R3" s="39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>
      <c r="A4" s="35"/>
      <c r="B4" s="23" t="s">
        <v>161</v>
      </c>
      <c r="C4" s="37"/>
      <c r="D4" s="37"/>
      <c r="E4" s="37"/>
      <c r="F4" s="37"/>
      <c r="G4" s="38"/>
      <c r="H4" s="38"/>
      <c r="I4" s="38"/>
      <c r="J4" s="38"/>
      <c r="K4" s="35"/>
      <c r="L4" s="39"/>
      <c r="M4" s="40"/>
      <c r="N4" s="38"/>
      <c r="O4" s="38"/>
      <c r="P4" s="38"/>
      <c r="Q4" s="35"/>
      <c r="R4" s="39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</row>
    <row r="5">
      <c r="A5" s="35"/>
      <c r="B5" s="23" t="s">
        <v>189</v>
      </c>
      <c r="C5" s="37"/>
      <c r="D5" s="37"/>
      <c r="E5" s="37"/>
      <c r="F5" s="37"/>
      <c r="G5" s="38"/>
      <c r="H5" s="38"/>
      <c r="I5" s="38"/>
      <c r="J5" s="38"/>
      <c r="K5" s="35"/>
      <c r="L5" s="39"/>
      <c r="M5" s="40"/>
      <c r="N5" s="38"/>
      <c r="O5" s="38"/>
      <c r="P5" s="38"/>
      <c r="Q5" s="35"/>
      <c r="R5" s="39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>
      <c r="A6" s="35"/>
      <c r="B6" s="23" t="s">
        <v>190</v>
      </c>
      <c r="C6" s="37"/>
      <c r="D6" s="37"/>
      <c r="E6" s="37"/>
      <c r="F6" s="37"/>
      <c r="G6" s="38"/>
      <c r="H6" s="38"/>
      <c r="I6" s="38"/>
      <c r="J6" s="38"/>
      <c r="K6" s="35"/>
      <c r="L6" s="39"/>
      <c r="M6" s="40"/>
      <c r="N6" s="38"/>
      <c r="O6" s="38"/>
      <c r="P6" s="38"/>
      <c r="Q6" s="35"/>
      <c r="R6" s="39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35"/>
      <c r="Q7" s="35"/>
      <c r="R7" s="35"/>
      <c r="S7" s="35"/>
      <c r="T7" s="35"/>
      <c r="U7" s="40"/>
      <c r="V7" s="40"/>
      <c r="W7" s="40"/>
      <c r="X7" s="40"/>
      <c r="Y7" s="40"/>
      <c r="Z7" s="40"/>
      <c r="AA7" s="40"/>
      <c r="AB7" s="40"/>
      <c r="AC7" s="40"/>
    </row>
    <row r="8" ht="28.5" customHeight="1">
      <c r="A8" s="40"/>
      <c r="B8" s="41" t="s">
        <v>13</v>
      </c>
      <c r="C8" s="42" t="s">
        <v>164</v>
      </c>
      <c r="D8" s="41" t="s">
        <v>165</v>
      </c>
      <c r="E8" s="41" t="s">
        <v>166</v>
      </c>
      <c r="F8" s="42" t="s">
        <v>191</v>
      </c>
      <c r="G8" s="42" t="s">
        <v>192</v>
      </c>
      <c r="H8" s="41" t="s">
        <v>193</v>
      </c>
      <c r="I8" s="41" t="s">
        <v>194</v>
      </c>
      <c r="J8" s="40"/>
      <c r="K8" s="41" t="s">
        <v>195</v>
      </c>
      <c r="L8" s="41" t="s">
        <v>196</v>
      </c>
      <c r="M8" s="41" t="s">
        <v>197</v>
      </c>
      <c r="N8" s="41" t="s">
        <v>198</v>
      </c>
      <c r="O8" s="40"/>
      <c r="P8" s="54" t="s">
        <v>199</v>
      </c>
      <c r="Q8" s="54" t="s">
        <v>200</v>
      </c>
      <c r="R8" s="54" t="s">
        <v>201</v>
      </c>
      <c r="S8" s="54" t="s">
        <v>202</v>
      </c>
      <c r="T8" s="41" t="s">
        <v>203</v>
      </c>
      <c r="U8" s="40"/>
      <c r="V8" s="40"/>
      <c r="W8" s="40"/>
      <c r="X8" s="40"/>
      <c r="Y8" s="40"/>
      <c r="Z8" s="40"/>
      <c r="AA8" s="40"/>
      <c r="AB8" s="40"/>
      <c r="AC8" s="40"/>
    </row>
    <row r="9" ht="28.5" customHeight="1">
      <c r="A9" s="40"/>
      <c r="B9" s="43" t="s">
        <v>17</v>
      </c>
      <c r="C9" s="43" t="s">
        <v>27</v>
      </c>
      <c r="D9" s="43" t="s">
        <v>17</v>
      </c>
      <c r="E9" s="43" t="s">
        <v>12</v>
      </c>
      <c r="F9" s="47">
        <f>IF(E9="COP", SUMIF('Entradas y salidas'!D:D, D9, 'Entradas y salidas'!J:J), )</f>
        <v>-6300000</v>
      </c>
      <c r="G9" s="47">
        <f>IFERROR(__xludf.DUMMYFUNCTION("IF(E9=""COP"", INDEX(FILTER('Cortes x inversión'!F:F, 'Cortes x inversión'!D:D=D9),1), )"),6500000.0)</f>
        <v>6500000</v>
      </c>
      <c r="H9" s="47">
        <f t="shared" ref="H9:H1005" si="1">IF(OR(F9="", G9=""),"", G9 - ABS(F9))</f>
        <v>200000</v>
      </c>
      <c r="I9" s="55">
        <f>IFERROR(__xludf.DUMMYFUNCTION("IF(ISBLANK(D9),"""",IFERROR(XIRR({FILTER('Entradas y salidas'!J:J, 'Entradas y salidas'!D:D=D9, NOT(ISBLANK('Entradas y salidas'!J:J))); INDEX(FILTER('Cortes x inversión'!F:F, 'Cortes x inversión'!D:D=D9),1)}, {FILTER('Entradas y salidas'!F:F, 'Entradas y"&amp;" salidas'!D:D=D9, NOT(ISBLANK('Entradas y salidas'!J:J))); INDEX(FILTER('Cortes x inversión'!J:J, 'Cortes x inversión'!D:D=D9),1)}), """"))"),0.017480343914977887)</f>
        <v>0.01748034391</v>
      </c>
      <c r="J9" s="40"/>
      <c r="K9" s="47" t="str">
        <f>IF(E9="USD", SUMIF('Entradas y salidas'!D:D, D9, 'Entradas y salidas'!I:I), )</f>
        <v/>
      </c>
      <c r="L9" s="47" t="str">
        <f>IFERROR(__xludf.DUMMYFUNCTION("IF(E9=""USD"", INDEX(FILTER('Cortes x inversión'!G:G, 'Cortes x inversión'!D:D=D9),1), )"),"")</f>
        <v/>
      </c>
      <c r="M9" s="47" t="str">
        <f t="shared" ref="M9:M1005" si="2">IF(OR(K9="", L9=""),"", L9 - ABS(K9))</f>
        <v/>
      </c>
      <c r="N9" s="55" t="str">
        <f>IFERROR(__xludf.DUMMYFUNCTION("IF(ISBLANK(D9),"""",IFERROR(XIRR({FILTER('Entradas y salidas'!I:I, 'Entradas y salidas'!D:D=D9, NOT(ISBLANK('Entradas y salidas'!I:I))); INDEX(FILTER('Cortes x inversión'!G:G, 'Cortes x inversión'!D:D=D9),1)}, {FILTER('Entradas y salidas'!F:F, 'Entradas y"&amp;" salidas'!D:D=D9, NOT(ISBLANK('Entradas y salidas'!I:I))); INDEX(FILTER('Cortes x inversión'!J:J, 'Cortes x inversión'!D:D=D9),1)}), """"))"),"")</f>
        <v/>
      </c>
      <c r="O9" s="40"/>
      <c r="P9" s="47" t="str">
        <f>IFERROR(__xludf.DUMMYFUNCTION("IF(K9="""","""", GOOGLEFINANCE(""CURRENCY:USDCOP""))
"),"")</f>
        <v/>
      </c>
      <c r="Q9" s="47" t="str">
        <f t="shared" ref="Q9:Q13" si="3">IF(K9="","", K9*P9)</f>
        <v/>
      </c>
      <c r="R9" s="47" t="str">
        <f t="shared" ref="R9:R1005" si="4">IF(K9="","", L9*P9)</f>
        <v/>
      </c>
      <c r="S9" s="47" t="str">
        <f t="shared" ref="S9:S1005" si="5">IF(OR(Q9="", R9=""),"", R9 - ABS(Q9))</f>
        <v/>
      </c>
      <c r="T9" s="55" t="str">
        <f>IFERROR(__xludf.DUMMYFUNCTION("IF(ISBLANK(D9),"""",IFERROR(XIRR({FILTER('Entradas y salidas'!K:K, 'Entradas y salidas'!D:D=D9, NOT(ISBLANK('Entradas y salidas'!K:K))); INDEX(FILTER('Cortes x inversión'!I:I, 'Cortes x inversión'!D:D=D9),1)}, {FILTER('Entradas y salidas'!F:F, 'Entradas y"&amp;" salidas'!D:D=D9, NOT(ISBLANK('Entradas y salidas'!K:K))); INDEX(FILTER('Cortes x inversión'!J:J, 'Cortes x inversión'!D:D=D9),1)}), """"))"),"")</f>
        <v/>
      </c>
      <c r="U9" s="40"/>
      <c r="V9" s="40"/>
      <c r="W9" s="40"/>
      <c r="X9" s="40"/>
      <c r="Y9" s="40"/>
      <c r="Z9" s="40"/>
      <c r="AA9" s="40"/>
      <c r="AB9" s="40"/>
      <c r="AC9" s="40"/>
    </row>
    <row r="10" ht="28.5" customHeight="1">
      <c r="A10" s="40"/>
      <c r="B10" s="43" t="s">
        <v>20</v>
      </c>
      <c r="C10" s="43" t="s">
        <v>18</v>
      </c>
      <c r="D10" s="43" t="s">
        <v>20</v>
      </c>
      <c r="E10" s="43" t="s">
        <v>12</v>
      </c>
      <c r="F10" s="47">
        <f>IF(E10="COP", SUMIF('Entradas y salidas'!D:D, D10, 'Entradas y salidas'!J:J), )</f>
        <v>-14000000</v>
      </c>
      <c r="G10" s="47">
        <f>IFERROR(__xludf.DUMMYFUNCTION("IF(E10=""COP"", INDEX(FILTER('Cortes x inversión'!F:F, 'Cortes x inversión'!D:D=D10),1), )"),1.5E7)</f>
        <v>15000000</v>
      </c>
      <c r="H10" s="47">
        <f t="shared" si="1"/>
        <v>1000000</v>
      </c>
      <c r="I10" s="55">
        <f>IFERROR(__xludf.DUMMYFUNCTION("IF(ISBLANK(D10),"""",IFERROR(XIRR({FILTER('Entradas y salidas'!J:J, 'Entradas y salidas'!D:D=D10, NOT(ISBLANK('Entradas y salidas'!J:J))); INDEX(FILTER('Cortes x inversión'!F:F, 'Cortes x inversión'!D:D=D10),1)}, {FILTER('Entradas y salidas'!F:F, 'Entrada"&amp;"s y salidas'!D:D=D10, NOT(ISBLANK('Entradas y salidas'!J:J))); INDEX(FILTER('Cortes x inversión'!J:J, 'Cortes x inversión'!D:D=D10),1)}), """"))"),0.04253030082479297)</f>
        <v>0.04253030082</v>
      </c>
      <c r="J10" s="40"/>
      <c r="K10" s="47" t="str">
        <f>IF(E10="USD", SUMIF('Entradas y salidas'!D:D, D10, 'Entradas y salidas'!I:I), )</f>
        <v/>
      </c>
      <c r="L10" s="47" t="str">
        <f>IFERROR(__xludf.DUMMYFUNCTION("IF(E10=""USD"", INDEX(FILTER('Cortes x inversión'!G:G, 'Cortes x inversión'!D:D=D10),1), )"),"")</f>
        <v/>
      </c>
      <c r="M10" s="47" t="str">
        <f t="shared" si="2"/>
        <v/>
      </c>
      <c r="N10" s="55" t="str">
        <f>IFERROR(__xludf.DUMMYFUNCTION("IF(ISBLANK(D10),"""",IFERROR(XIRR({FILTER('Entradas y salidas'!I:I, 'Entradas y salidas'!D:D=D10, NOT(ISBLANK('Entradas y salidas'!I:I))); INDEX(FILTER('Cortes x inversión'!G:G, 'Cortes x inversión'!D:D=D10),1)}, {FILTER('Entradas y salidas'!F:F, 'Entrada"&amp;"s y salidas'!D:D=D10, NOT(ISBLANK('Entradas y salidas'!I:I))); INDEX(FILTER('Cortes x inversión'!J:J, 'Cortes x inversión'!D:D=D10),1)}), """"))"),"")</f>
        <v/>
      </c>
      <c r="O10" s="40"/>
      <c r="P10" s="47" t="str">
        <f>IFERROR(__xludf.DUMMYFUNCTION("IF(K10="""","""", GOOGLEFINANCE(""CURRENCY:USDCOP""))
"),"")</f>
        <v/>
      </c>
      <c r="Q10" s="56" t="str">
        <f t="shared" si="3"/>
        <v/>
      </c>
      <c r="R10" s="56" t="str">
        <f t="shared" si="4"/>
        <v/>
      </c>
      <c r="S10" s="47" t="str">
        <f t="shared" si="5"/>
        <v/>
      </c>
      <c r="T10" s="55" t="str">
        <f>IFERROR(__xludf.DUMMYFUNCTION("IF(ISBLANK(D10),"""",IFERROR(XIRR({FILTER('Entradas y salidas'!K:K, 'Entradas y salidas'!D:D=D10, NOT(ISBLANK('Entradas y salidas'!K:K))); INDEX(FILTER('Cortes x inversión'!I:I, 'Cortes x inversión'!D:D=D10),1)}, {FILTER('Entradas y salidas'!F:F, 'Entrada"&amp;"s y salidas'!D:D=D10, NOT(ISBLANK('Entradas y salidas'!K:K))); INDEX(FILTER('Cortes x inversión'!J:J, 'Cortes x inversión'!D:D=D10),1)}), """"))"),"")</f>
        <v/>
      </c>
      <c r="U10" s="40"/>
      <c r="V10" s="40"/>
      <c r="W10" s="40"/>
      <c r="X10" s="40"/>
      <c r="Y10" s="40"/>
      <c r="Z10" s="40"/>
      <c r="AA10" s="40"/>
      <c r="AB10" s="40"/>
      <c r="AC10" s="40"/>
    </row>
    <row r="11" ht="28.5" customHeight="1">
      <c r="A11" s="40"/>
      <c r="B11" s="43" t="s">
        <v>22</v>
      </c>
      <c r="C11" s="43" t="s">
        <v>35</v>
      </c>
      <c r="D11" s="43" t="s">
        <v>34</v>
      </c>
      <c r="E11" s="43" t="s">
        <v>19</v>
      </c>
      <c r="F11" s="47" t="str">
        <f>IF(E11="COP", SUMIF('Entradas y salidas'!D:D, D11, 'Entradas y salidas'!J:J), )</f>
        <v/>
      </c>
      <c r="G11" s="47" t="str">
        <f>IFERROR(__xludf.DUMMYFUNCTION("IF(E11=""COP"", INDEX(FILTER('Cortes x inversión'!F:F, 'Cortes x inversión'!D:D=D11),1), )"),"")</f>
        <v/>
      </c>
      <c r="H11" s="47" t="str">
        <f t="shared" si="1"/>
        <v/>
      </c>
      <c r="I11" s="55" t="str">
        <f>IFERROR(__xludf.DUMMYFUNCTION("IF(ISBLANK(D11),"""",IFERROR(XIRR({FILTER('Entradas y salidas'!J:J, 'Entradas y salidas'!D:D=D11, NOT(ISBLANK('Entradas y salidas'!J:J))); INDEX(FILTER('Cortes x inversión'!F:F, 'Cortes x inversión'!D:D=D11),1)}, {FILTER('Entradas y salidas'!F:F, 'Entrada"&amp;"s y salidas'!D:D=D11, NOT(ISBLANK('Entradas y salidas'!J:J))); INDEX(FILTER('Cortes x inversión'!J:J, 'Cortes x inversión'!D:D=D11),1)}), """"))"),"")</f>
        <v/>
      </c>
      <c r="J11" s="40"/>
      <c r="K11" s="47">
        <f>IF(E11="USD", SUMIF('Entradas y salidas'!D:D, D11, 'Entradas y salidas'!I:I), )</f>
        <v>-6000</v>
      </c>
      <c r="L11" s="47">
        <f>IFERROR(__xludf.DUMMYFUNCTION("IF(E11=""USD"", INDEX(FILTER('Cortes x inversión'!G:G, 'Cortes x inversión'!D:D=D11),1), )"),6300.0)</f>
        <v>6300</v>
      </c>
      <c r="M11" s="47">
        <f t="shared" si="2"/>
        <v>300</v>
      </c>
      <c r="N11" s="55">
        <f>IFERROR(__xludf.DUMMYFUNCTION("IF(ISBLANK(D11),"""",IFERROR(XIRR({FILTER('Entradas y salidas'!I:I, 'Entradas y salidas'!D:D=D11, NOT(ISBLANK('Entradas y salidas'!I:I))); INDEX(FILTER('Cortes x inversión'!G:G, 'Cortes x inversión'!D:D=D11),1)}, {FILTER('Entradas y salidas'!F:F, 'Entrada"&amp;"s y salidas'!D:D=D11, NOT(ISBLANK('Entradas y salidas'!I:I))); INDEX(FILTER('Cortes x inversión'!J:J, 'Cortes x inversión'!D:D=D11),1)}), """"))"),0.019077510452035686)</f>
        <v>0.01907751045</v>
      </c>
      <c r="O11" s="40"/>
      <c r="P11" s="47">
        <f>IFERROR(__xludf.DUMMYFUNCTION("IF(K11="""","""", GOOGLEFINANCE(""CURRENCY:USDCOP""))
"),3768.28)</f>
        <v>3768.28</v>
      </c>
      <c r="Q11" s="47">
        <f t="shared" si="3"/>
        <v>-22609680</v>
      </c>
      <c r="R11" s="47">
        <f t="shared" si="4"/>
        <v>23740164</v>
      </c>
      <c r="S11" s="47">
        <f t="shared" si="5"/>
        <v>1130484</v>
      </c>
      <c r="T11" s="55">
        <f>IFERROR(__xludf.DUMMYFUNCTION("IF(ISBLANK(D11),"""",IFERROR(XIRR({FILTER('Entradas y salidas'!K:K, 'Entradas y salidas'!D:D=D11, NOT(ISBLANK('Entradas y salidas'!K:K))); INDEX(FILTER('Cortes x inversión'!I:I, 'Cortes x inversión'!D:D=D11),1)}, {FILTER('Entradas y salidas'!F:F, 'Entrada"&amp;"s y salidas'!D:D=D11, NOT(ISBLANK('Entradas y salidas'!K:K))); INDEX(FILTER('Cortes x inversión'!J:J, 'Cortes x inversión'!D:D=D11),1)}), """"))"),-0.039297069217602426)</f>
        <v>-0.03929706922</v>
      </c>
      <c r="U11" s="40"/>
      <c r="V11" s="40"/>
      <c r="W11" s="40"/>
      <c r="X11" s="40"/>
      <c r="Y11" s="40"/>
      <c r="Z11" s="40"/>
      <c r="AA11" s="40"/>
      <c r="AB11" s="40"/>
      <c r="AC11" s="40"/>
    </row>
    <row r="12" ht="28.5" customHeight="1">
      <c r="A12" s="40"/>
      <c r="B12" s="43" t="s">
        <v>25</v>
      </c>
      <c r="C12" s="43" t="s">
        <v>31</v>
      </c>
      <c r="D12" s="43" t="s">
        <v>30</v>
      </c>
      <c r="E12" s="43" t="s">
        <v>19</v>
      </c>
      <c r="F12" s="47" t="str">
        <f>IF(E12="COP", SUMIF('Entradas y salidas'!D:D, D12, 'Entradas y salidas'!J:J), )</f>
        <v/>
      </c>
      <c r="G12" s="47" t="str">
        <f>IFERROR(__xludf.DUMMYFUNCTION("IF(E12=""COP"", INDEX(FILTER('Cortes x inversión'!F:F, 'Cortes x inversión'!D:D=D12),1), )"),"")</f>
        <v/>
      </c>
      <c r="H12" s="47" t="str">
        <f t="shared" si="1"/>
        <v/>
      </c>
      <c r="I12" s="55" t="str">
        <f>IFERROR(__xludf.DUMMYFUNCTION("IF(ISBLANK(D12),"""",IFERROR(XIRR({FILTER('Entradas y salidas'!J:J, 'Entradas y salidas'!D:D=D12, NOT(ISBLANK('Entradas y salidas'!J:J))); INDEX(FILTER('Cortes x inversión'!F:F, 'Cortes x inversión'!D:D=D12),1)}, {FILTER('Entradas y salidas'!F:F, 'Entrada"&amp;"s y salidas'!D:D=D12, NOT(ISBLANK('Entradas y salidas'!J:J))); INDEX(FILTER('Cortes x inversión'!J:J, 'Cortes x inversión'!D:D=D12),1)}), """"))"),"")</f>
        <v/>
      </c>
      <c r="J12" s="40"/>
      <c r="K12" s="47">
        <f>IF(E12="USD", SUMIF('Entradas y salidas'!D:D, D12, 'Entradas y salidas'!I:I), )</f>
        <v>-10000</v>
      </c>
      <c r="L12" s="47">
        <f>IFERROR(__xludf.DUMMYFUNCTION("IF(E12=""USD"", INDEX(FILTER('Cortes x inversión'!G:G, 'Cortes x inversión'!D:D=D12),1), )"),12000.0)</f>
        <v>12000</v>
      </c>
      <c r="M12" s="47">
        <f t="shared" si="2"/>
        <v>2000</v>
      </c>
      <c r="N12" s="55">
        <f>IFERROR(__xludf.DUMMYFUNCTION("IF(ISBLANK(D12),"""",IFERROR(XIRR({FILTER('Entradas y salidas'!I:I, 'Entradas y salidas'!D:D=D12, NOT(ISBLANK('Entradas y salidas'!I:I))); INDEX(FILTER('Cortes x inversión'!G:G, 'Cortes x inversión'!D:D=D12),1)}, {FILTER('Entradas y salidas'!F:F, 'Entrada"&amp;"s y salidas'!D:D=D12, NOT(ISBLANK('Entradas y salidas'!I:I))); INDEX(FILTER('Cortes x inversión'!J:J, 'Cortes x inversión'!D:D=D12),1)}), """"))"),0.11731676240573267)</f>
        <v>0.1173167624</v>
      </c>
      <c r="O12" s="40"/>
      <c r="P12" s="47">
        <f>IFERROR(__xludf.DUMMYFUNCTION("IF(K12="""","""", GOOGLEFINANCE(""CURRENCY:USDCOP""))
"),3768.28)</f>
        <v>3768.28</v>
      </c>
      <c r="Q12" s="47">
        <f t="shared" si="3"/>
        <v>-37682800</v>
      </c>
      <c r="R12" s="47">
        <f t="shared" si="4"/>
        <v>45219360</v>
      </c>
      <c r="S12" s="47">
        <f t="shared" si="5"/>
        <v>7536560</v>
      </c>
      <c r="T12" s="55">
        <f>IFERROR(__xludf.DUMMYFUNCTION("IF(ISBLANK(D12),"""",IFERROR(XIRR({FILTER('Entradas y salidas'!K:K, 'Entradas y salidas'!D:D=D12, NOT(ISBLANK('Entradas y salidas'!K:K))); INDEX(FILTER('Cortes x inversión'!I:I, 'Cortes x inversión'!D:D=D12),1)}, {FILTER('Entradas y salidas'!F:F, 'Entrada"&amp;"s y salidas'!D:D=D12, NOT(ISBLANK('Entradas y salidas'!K:K))); INDEX(FILTER('Cortes x inversión'!J:J, 'Cortes x inversión'!D:D=D12),1)}), """"))"),0.04086936142249945)</f>
        <v>0.04086936142</v>
      </c>
      <c r="U12" s="40"/>
      <c r="V12" s="40"/>
      <c r="W12" s="40"/>
      <c r="X12" s="40"/>
      <c r="Y12" s="40"/>
      <c r="Z12" s="40"/>
      <c r="AA12" s="40"/>
      <c r="AB12" s="40"/>
      <c r="AC12" s="40"/>
    </row>
    <row r="13" ht="28.5" customHeight="1">
      <c r="A13" s="40"/>
      <c r="B13" s="43" t="s">
        <v>25</v>
      </c>
      <c r="C13" s="43" t="s">
        <v>39</v>
      </c>
      <c r="D13" s="43" t="s">
        <v>46</v>
      </c>
      <c r="E13" s="43" t="s">
        <v>19</v>
      </c>
      <c r="F13" s="47" t="str">
        <f>IF(E13="COP", SUMIF('Entradas y salidas'!D:D, D13, 'Entradas y salidas'!J:J), )</f>
        <v/>
      </c>
      <c r="G13" s="47" t="str">
        <f>IFERROR(__xludf.DUMMYFUNCTION("IF(E13=""COP"", INDEX(FILTER('Cortes x inversión'!F:F, 'Cortes x inversión'!D:D=D13),1), )"),"")</f>
        <v/>
      </c>
      <c r="H13" s="47" t="str">
        <f t="shared" si="1"/>
        <v/>
      </c>
      <c r="I13" s="55" t="str">
        <f>IFERROR(__xludf.DUMMYFUNCTION("IF(ISBLANK(D13),"""",IFERROR(XIRR({FILTER('Entradas y salidas'!J:J, 'Entradas y salidas'!D:D=D13, NOT(ISBLANK('Entradas y salidas'!J:J))); INDEX(FILTER('Cortes x inversión'!F:F, 'Cortes x inversión'!D:D=D13),1)}, {FILTER('Entradas y salidas'!F:F, 'Entrada"&amp;"s y salidas'!D:D=D13, NOT(ISBLANK('Entradas y salidas'!J:J))); INDEX(FILTER('Cortes x inversión'!J:J, 'Cortes x inversión'!D:D=D13),1)}), """"))"),"")</f>
        <v/>
      </c>
      <c r="J13" s="40"/>
      <c r="K13" s="47">
        <f>IF(E13="USD", SUMIF('Entradas y salidas'!D:D, D13, 'Entradas y salidas'!I:I), )</f>
        <v>-2000</v>
      </c>
      <c r="L13" s="47">
        <f>IFERROR(__xludf.DUMMYFUNCTION("IF(E13=""USD"", INDEX(FILTER('Cortes x inversión'!G:G, 'Cortes x inversión'!D:D=D13),1), )"),2400.0)</f>
        <v>2400</v>
      </c>
      <c r="M13" s="47">
        <f t="shared" si="2"/>
        <v>400</v>
      </c>
      <c r="N13" s="55">
        <f>IFERROR(__xludf.DUMMYFUNCTION("IF(ISBLANK(D13),"""",IFERROR(XIRR({FILTER('Entradas y salidas'!I:I, 'Entradas y salidas'!D:D=D13, NOT(ISBLANK('Entradas y salidas'!I:I))); INDEX(FILTER('Cortes x inversión'!G:G, 'Cortes x inversión'!D:D=D13),1)}, {FILTER('Entradas y salidas'!F:F, 'Entrada"&amp;"s y salidas'!D:D=D13, NOT(ISBLANK('Entradas y salidas'!I:I))); INDEX(FILTER('Cortes x inversión'!J:J, 'Cortes x inversión'!D:D=D13),1)}), """"))"),0.20304254321810247)</f>
        <v>0.2030425432</v>
      </c>
      <c r="O13" s="40"/>
      <c r="P13" s="47">
        <f>IFERROR(__xludf.DUMMYFUNCTION("IF(K13="""","""", GOOGLEFINANCE(""CURRENCY:USDCOP""))
"),3768.28)</f>
        <v>3768.28</v>
      </c>
      <c r="Q13" s="56">
        <f t="shared" si="3"/>
        <v>-7536560</v>
      </c>
      <c r="R13" s="56">
        <f t="shared" si="4"/>
        <v>9043872</v>
      </c>
      <c r="S13" s="47">
        <f t="shared" si="5"/>
        <v>1507312</v>
      </c>
      <c r="T13" s="55">
        <f>IFERROR(__xludf.DUMMYFUNCTION("IF(ISBLANK(D13),"""",IFERROR(XIRR({FILTER('Entradas y salidas'!K:K, 'Entradas y salidas'!D:D=D13, NOT(ISBLANK('Entradas y salidas'!K:K))); INDEX(FILTER('Cortes x inversión'!I:I, 'Cortes x inversión'!D:D=D13),1)}, {FILTER('Entradas y salidas'!F:F, 'Entrada"&amp;"s y salidas'!D:D=D13, NOT(ISBLANK('Entradas y salidas'!K:K))); INDEX(FILTER('Cortes x inversión'!J:J, 'Cortes x inversión'!D:D=D13),1)}), """"))"),0.011102641280031241)</f>
        <v>0.01110264128</v>
      </c>
      <c r="U13" s="40"/>
      <c r="V13" s="40"/>
      <c r="W13" s="40"/>
      <c r="X13" s="40"/>
      <c r="Y13" s="40"/>
      <c r="Z13" s="40"/>
      <c r="AA13" s="40"/>
      <c r="AB13" s="40"/>
      <c r="AC13" s="40"/>
    </row>
    <row r="14" ht="28.5" customHeight="1">
      <c r="A14" s="40"/>
      <c r="B14" s="43"/>
      <c r="C14" s="43"/>
      <c r="D14" s="43"/>
      <c r="E14" s="44"/>
      <c r="F14" s="48" t="str">
        <f>IF(E14="COP", SUMIF('Entradas y salidas'!D:D, D14, 'Entradas y salidas'!J:J), )</f>
        <v/>
      </c>
      <c r="G14" s="57" t="str">
        <f>IFERROR(__xludf.DUMMYFUNCTION("IF(E14=""COP"", INDEX(FILTER('Cortes x inversión'!F:F, 'Cortes x inversión'!D:D=D14),1), )"),"")</f>
        <v/>
      </c>
      <c r="H14" s="53" t="str">
        <f t="shared" si="1"/>
        <v/>
      </c>
      <c r="I14" s="55" t="str">
        <f>IFERROR(__xludf.DUMMYFUNCTION("IF(ISBLANK(D14),"""",IFERROR(XIRR({FILTER('Entradas y salidas'!J:J, 'Entradas y salidas'!D:D=D14, NOT(ISBLANK('Entradas y salidas'!J:J))); INDEX(FILTER('Cortes x inversión'!F:F, 'Cortes x inversión'!D:D=D14),1)}, {FILTER('Entradas y salidas'!F:F, 'Entrada"&amp;"s y salidas'!D:D=D14, NOT(ISBLANK('Entradas y salidas'!J:J))); INDEX(FILTER('Cortes x inversión'!J:J, 'Cortes x inversión'!D:D=D14),1)}), """"))"),"")</f>
        <v/>
      </c>
      <c r="J14" s="40"/>
      <c r="K14" s="48" t="str">
        <f>IF(E14="USD", SUMIF('Entradas y salidas'!D:D, D14, 'Entradas y salidas'!I:I), )</f>
        <v/>
      </c>
      <c r="L14" s="57" t="str">
        <f>IFERROR(__xludf.DUMMYFUNCTION("IF(E14=""USD"", INDEX(FILTER('Cortes x inversión'!G:G, 'Cortes x inversión'!D:D=D14),1), )"),"")</f>
        <v/>
      </c>
      <c r="M14" s="53" t="str">
        <f t="shared" si="2"/>
        <v/>
      </c>
      <c r="N14" s="55" t="str">
        <f>IFERROR(__xludf.DUMMYFUNCTION("IF(ISBLANK(D14),"""",IFERROR(XIRR({FILTER('Entradas y salidas'!I:I, 'Entradas y salidas'!D:D=D14, NOT(ISBLANK('Entradas y salidas'!I:I))); INDEX(FILTER('Cortes x inversión'!G:G, 'Cortes x inversión'!D:D=D14),1)}, {FILTER('Entradas y salidas'!F:F, 'Entrada"&amp;"s y salidas'!D:D=D14, NOT(ISBLANK('Entradas y salidas'!I:I))); INDEX(FILTER('Cortes x inversión'!J:J, 'Cortes x inversión'!D:D=D14),1)}), """"))"),"")</f>
        <v/>
      </c>
      <c r="O14" s="40"/>
      <c r="P14" s="47" t="str">
        <f>IFERROR(__xludf.DUMMYFUNCTION("IF(K14="""","""", GOOGLEFINANCE(""CURRENCY:USDCOP""))
"),"")</f>
        <v/>
      </c>
      <c r="Q14" s="47" t="str">
        <f>IFERROR(__xludf.DUMMYFUNCTION("IF(L14="""","""", GOOGLEFINANCE(""CURRENCY:USDCOP""))
"),"")</f>
        <v/>
      </c>
      <c r="R14" s="56" t="str">
        <f t="shared" si="4"/>
        <v/>
      </c>
      <c r="S14" s="58" t="str">
        <f t="shared" si="5"/>
        <v/>
      </c>
      <c r="T14" s="55" t="str">
        <f>IFERROR(__xludf.DUMMYFUNCTION("IF(ISBLANK(D14),"""",IFERROR(XIRR({FILTER('Entradas y salidas'!K:K, 'Entradas y salidas'!D:D=D14, NOT(ISBLANK('Entradas y salidas'!K:K))); INDEX(FILTER('Cortes x inversión'!I:I, 'Cortes x inversión'!D:D=D14),1)}, {FILTER('Entradas y salidas'!F:F, 'Entrada"&amp;"s y salidas'!D:D=D14, NOT(ISBLANK('Entradas y salidas'!K:K))); INDEX(FILTER('Cortes x inversión'!J:J, 'Cortes x inversión'!D:D=D14),1)}), """"))"),"")</f>
        <v/>
      </c>
      <c r="U14" s="40"/>
      <c r="V14" s="40"/>
      <c r="W14" s="40"/>
      <c r="X14" s="40"/>
      <c r="Y14" s="40"/>
      <c r="Z14" s="40"/>
      <c r="AA14" s="40"/>
      <c r="AB14" s="40"/>
      <c r="AC14" s="40"/>
    </row>
    <row r="15" ht="28.5" customHeight="1">
      <c r="A15" s="40"/>
      <c r="B15" s="43"/>
      <c r="C15" s="43"/>
      <c r="D15" s="43"/>
      <c r="E15" s="44"/>
      <c r="F15" s="48" t="str">
        <f>IF(E15="COP", SUMIF('Entradas y salidas'!D:D, D15, 'Entradas y salidas'!J:J), )</f>
        <v/>
      </c>
      <c r="G15" s="57" t="str">
        <f>IFERROR(__xludf.DUMMYFUNCTION("IF(E15=""COP"", INDEX(FILTER('Cortes x inversión'!F:F, 'Cortes x inversión'!D:D=D15),1), )"),"")</f>
        <v/>
      </c>
      <c r="H15" s="53" t="str">
        <f t="shared" si="1"/>
        <v/>
      </c>
      <c r="I15" s="55" t="str">
        <f>IFERROR(__xludf.DUMMYFUNCTION("IF(ISBLANK(D15),"""",IFERROR(XIRR({FILTER('Entradas y salidas'!J:J, 'Entradas y salidas'!D:D=D15, NOT(ISBLANK('Entradas y salidas'!J:J))); INDEX(FILTER('Cortes x inversión'!F:F, 'Cortes x inversión'!D:D=D15),1)}, {FILTER('Entradas y salidas'!F:F, 'Entrada"&amp;"s y salidas'!D:D=D15, NOT(ISBLANK('Entradas y salidas'!J:J))); INDEX(FILTER('Cortes x inversión'!J:J, 'Cortes x inversión'!D:D=D15),1)}), """"))"),"")</f>
        <v/>
      </c>
      <c r="J15" s="40"/>
      <c r="K15" s="48" t="str">
        <f>IF(E15="USD", SUMIF('Entradas y salidas'!D:D, D15, 'Entradas y salidas'!I:I), )</f>
        <v/>
      </c>
      <c r="L15" s="57" t="str">
        <f>IFERROR(__xludf.DUMMYFUNCTION("IF(E15=""USD"", INDEX(FILTER('Cortes x inversión'!G:G, 'Cortes x inversión'!D:D=D15),1), )"),"")</f>
        <v/>
      </c>
      <c r="M15" s="53" t="str">
        <f t="shared" si="2"/>
        <v/>
      </c>
      <c r="N15" s="55" t="str">
        <f>IFERROR(__xludf.DUMMYFUNCTION("IF(ISBLANK(D15),"""",IFERROR(XIRR({FILTER('Entradas y salidas'!I:I, 'Entradas y salidas'!D:D=D15, NOT(ISBLANK('Entradas y salidas'!I:I))); INDEX(FILTER('Cortes x inversión'!G:G, 'Cortes x inversión'!D:D=D15),1)}, {FILTER('Entradas y salidas'!F:F, 'Entrada"&amp;"s y salidas'!D:D=D15, NOT(ISBLANK('Entradas y salidas'!I:I))); INDEX(FILTER('Cortes x inversión'!J:J, 'Cortes x inversión'!D:D=D15),1)}), """"))"),"")</f>
        <v/>
      </c>
      <c r="O15" s="40"/>
      <c r="P15" s="47" t="str">
        <f>IFERROR(__xludf.DUMMYFUNCTION("IF(K15="""","""", GOOGLEFINANCE(""CURRENCY:USDCOP""))
"),"")</f>
        <v/>
      </c>
      <c r="Q15" s="47" t="str">
        <f>IFERROR(__xludf.DUMMYFUNCTION("IF(L15="""","""", GOOGLEFINANCE(""CURRENCY:USDCOP""))
"),"")</f>
        <v/>
      </c>
      <c r="R15" s="56" t="str">
        <f t="shared" si="4"/>
        <v/>
      </c>
      <c r="S15" s="58" t="str">
        <f t="shared" si="5"/>
        <v/>
      </c>
      <c r="T15" s="55" t="str">
        <f>IFERROR(__xludf.DUMMYFUNCTION("IF(ISBLANK(D15),"""",IFERROR(XIRR({FILTER('Entradas y salidas'!K:K, 'Entradas y salidas'!D:D=D15, NOT(ISBLANK('Entradas y salidas'!K:K))); INDEX(FILTER('Cortes x inversión'!I:I, 'Cortes x inversión'!D:D=D15),1)}, {FILTER('Entradas y salidas'!F:F, 'Entrada"&amp;"s y salidas'!D:D=D15, NOT(ISBLANK('Entradas y salidas'!K:K))); INDEX(FILTER('Cortes x inversión'!J:J, 'Cortes x inversión'!D:D=D15),1)}), """"))"),"")</f>
        <v/>
      </c>
      <c r="U15" s="40"/>
      <c r="V15" s="40"/>
      <c r="W15" s="40"/>
      <c r="X15" s="40"/>
      <c r="Y15" s="40"/>
      <c r="Z15" s="40"/>
      <c r="AA15" s="40"/>
      <c r="AB15" s="40"/>
      <c r="AC15" s="40"/>
    </row>
    <row r="16" ht="28.5" customHeight="1">
      <c r="A16" s="40"/>
      <c r="B16" s="43"/>
      <c r="C16" s="43"/>
      <c r="D16" s="43"/>
      <c r="E16" s="44"/>
      <c r="F16" s="48" t="str">
        <f>IF(E16="COP", SUMIF('Entradas y salidas'!D:D, D16, 'Entradas y salidas'!J:J), )</f>
        <v/>
      </c>
      <c r="G16" s="57" t="str">
        <f>IFERROR(__xludf.DUMMYFUNCTION("IF(E16=""COP"", INDEX(FILTER('Cortes x inversión'!F:F, 'Cortes x inversión'!D:D=D16),1), )"),"")</f>
        <v/>
      </c>
      <c r="H16" s="53" t="str">
        <f t="shared" si="1"/>
        <v/>
      </c>
      <c r="I16" s="55" t="str">
        <f>IFERROR(__xludf.DUMMYFUNCTION("IF(ISBLANK(D16),"""",IFERROR(XIRR({FILTER('Entradas y salidas'!J:J, 'Entradas y salidas'!D:D=D16, NOT(ISBLANK('Entradas y salidas'!J:J))); INDEX(FILTER('Cortes x inversión'!F:F, 'Cortes x inversión'!D:D=D16),1)}, {FILTER('Entradas y salidas'!F:F, 'Entrada"&amp;"s y salidas'!D:D=D16, NOT(ISBLANK('Entradas y salidas'!J:J))); INDEX(FILTER('Cortes x inversión'!J:J, 'Cortes x inversión'!D:D=D16),1)}), """"))"),"")</f>
        <v/>
      </c>
      <c r="J16" s="40"/>
      <c r="K16" s="48" t="str">
        <f>IF(E16="USD", SUMIF('Entradas y salidas'!D:D, D16, 'Entradas y salidas'!I:I), )</f>
        <v/>
      </c>
      <c r="L16" s="57" t="str">
        <f>IFERROR(__xludf.DUMMYFUNCTION("IF(E16=""USD"", INDEX(FILTER('Cortes x inversión'!G:G, 'Cortes x inversión'!D:D=D16),1), )"),"")</f>
        <v/>
      </c>
      <c r="M16" s="53" t="str">
        <f t="shared" si="2"/>
        <v/>
      </c>
      <c r="N16" s="55" t="str">
        <f>IFERROR(__xludf.DUMMYFUNCTION("IF(ISBLANK(D16),"""",IFERROR(XIRR({FILTER('Entradas y salidas'!I:I, 'Entradas y salidas'!D:D=D16, NOT(ISBLANK('Entradas y salidas'!I:I))); INDEX(FILTER('Cortes x inversión'!G:G, 'Cortes x inversión'!D:D=D16),1)}, {FILTER('Entradas y salidas'!F:F, 'Entrada"&amp;"s y salidas'!D:D=D16, NOT(ISBLANK('Entradas y salidas'!I:I))); INDEX(FILTER('Cortes x inversión'!J:J, 'Cortes x inversión'!D:D=D16),1)}), """"))"),"")</f>
        <v/>
      </c>
      <c r="O16" s="40"/>
      <c r="P16" s="47" t="str">
        <f>IFERROR(__xludf.DUMMYFUNCTION("IF(K16="""","""", GOOGLEFINANCE(""CURRENCY:USDCOP""))
"),"")</f>
        <v/>
      </c>
      <c r="Q16" s="47" t="str">
        <f>IFERROR(__xludf.DUMMYFUNCTION("IF(L16="""","""", GOOGLEFINANCE(""CURRENCY:USDCOP""))
"),"")</f>
        <v/>
      </c>
      <c r="R16" s="56" t="str">
        <f t="shared" si="4"/>
        <v/>
      </c>
      <c r="S16" s="58" t="str">
        <f t="shared" si="5"/>
        <v/>
      </c>
      <c r="T16" s="55" t="str">
        <f>IFERROR(__xludf.DUMMYFUNCTION("IF(ISBLANK(D16),"""",IFERROR(XIRR({FILTER('Entradas y salidas'!K:K, 'Entradas y salidas'!D:D=D16, NOT(ISBLANK('Entradas y salidas'!K:K))); INDEX(FILTER('Cortes x inversión'!I:I, 'Cortes x inversión'!D:D=D16),1)}, {FILTER('Entradas y salidas'!F:F, 'Entrada"&amp;"s y salidas'!D:D=D16, NOT(ISBLANK('Entradas y salidas'!K:K))); INDEX(FILTER('Cortes x inversión'!J:J, 'Cortes x inversión'!D:D=D16),1)}), """"))"),"")</f>
        <v/>
      </c>
      <c r="U16" s="40"/>
      <c r="V16" s="40"/>
      <c r="W16" s="40"/>
      <c r="X16" s="40"/>
      <c r="Y16" s="40"/>
      <c r="Z16" s="40"/>
      <c r="AA16" s="40"/>
      <c r="AB16" s="40"/>
      <c r="AC16" s="40"/>
    </row>
    <row r="17" ht="28.5" customHeight="1">
      <c r="A17" s="40"/>
      <c r="B17" s="43"/>
      <c r="C17" s="43"/>
      <c r="D17" s="43"/>
      <c r="E17" s="44"/>
      <c r="F17" s="48" t="str">
        <f>IF(E17="COP", SUMIF('Entradas y salidas'!D:D, D17, 'Entradas y salidas'!J:J), )</f>
        <v/>
      </c>
      <c r="G17" s="57" t="str">
        <f>IFERROR(__xludf.DUMMYFUNCTION("IF(E17=""COP"", INDEX(FILTER('Cortes x inversión'!F:F, 'Cortes x inversión'!D:D=D17),1), )"),"")</f>
        <v/>
      </c>
      <c r="H17" s="53" t="str">
        <f t="shared" si="1"/>
        <v/>
      </c>
      <c r="I17" s="55" t="str">
        <f>IFERROR(__xludf.DUMMYFUNCTION("IF(ISBLANK(D17),"""",IFERROR(XIRR({FILTER('Entradas y salidas'!J:J, 'Entradas y salidas'!D:D=D17, NOT(ISBLANK('Entradas y salidas'!J:J))); INDEX(FILTER('Cortes x inversión'!F:F, 'Cortes x inversión'!D:D=D17),1)}, {FILTER('Entradas y salidas'!F:F, 'Entrada"&amp;"s y salidas'!D:D=D17, NOT(ISBLANK('Entradas y salidas'!J:J))); INDEX(FILTER('Cortes x inversión'!J:J, 'Cortes x inversión'!D:D=D17),1)}), """"))"),"")</f>
        <v/>
      </c>
      <c r="J17" s="40"/>
      <c r="K17" s="48" t="str">
        <f>IF(E17="USD", SUMIF('Entradas y salidas'!D:D, D17, 'Entradas y salidas'!I:I), )</f>
        <v/>
      </c>
      <c r="L17" s="57" t="str">
        <f>IFERROR(__xludf.DUMMYFUNCTION("IF(E17=""USD"", INDEX(FILTER('Cortes x inversión'!G:G, 'Cortes x inversión'!D:D=D17),1), )"),"")</f>
        <v/>
      </c>
      <c r="M17" s="53" t="str">
        <f t="shared" si="2"/>
        <v/>
      </c>
      <c r="N17" s="55" t="str">
        <f>IFERROR(__xludf.DUMMYFUNCTION("IF(ISBLANK(D17),"""",IFERROR(XIRR({FILTER('Entradas y salidas'!I:I, 'Entradas y salidas'!D:D=D17, NOT(ISBLANK('Entradas y salidas'!I:I))); INDEX(FILTER('Cortes x inversión'!G:G, 'Cortes x inversión'!D:D=D17),1)}, {FILTER('Entradas y salidas'!F:F, 'Entrada"&amp;"s y salidas'!D:D=D17, NOT(ISBLANK('Entradas y salidas'!I:I))); INDEX(FILTER('Cortes x inversión'!J:J, 'Cortes x inversión'!D:D=D17),1)}), """"))"),"")</f>
        <v/>
      </c>
      <c r="O17" s="40"/>
      <c r="P17" s="47" t="str">
        <f>IFERROR(__xludf.DUMMYFUNCTION("IF(K17="""","""", GOOGLEFINANCE(""CURRENCY:USDCOP""))
"),"")</f>
        <v/>
      </c>
      <c r="Q17" s="47" t="str">
        <f>IFERROR(__xludf.DUMMYFUNCTION("IF(L17="""","""", GOOGLEFINANCE(""CURRENCY:USDCOP""))
"),"")</f>
        <v/>
      </c>
      <c r="R17" s="56" t="str">
        <f t="shared" si="4"/>
        <v/>
      </c>
      <c r="S17" s="58" t="str">
        <f t="shared" si="5"/>
        <v/>
      </c>
      <c r="T17" s="55" t="str">
        <f>IFERROR(__xludf.DUMMYFUNCTION("IF(ISBLANK(D17),"""",IFERROR(XIRR({FILTER('Entradas y salidas'!K:K, 'Entradas y salidas'!D:D=D17, NOT(ISBLANK('Entradas y salidas'!K:K))); INDEX(FILTER('Cortes x inversión'!I:I, 'Cortes x inversión'!D:D=D17),1)}, {FILTER('Entradas y salidas'!F:F, 'Entrada"&amp;"s y salidas'!D:D=D17, NOT(ISBLANK('Entradas y salidas'!K:K))); INDEX(FILTER('Cortes x inversión'!J:J, 'Cortes x inversión'!D:D=D17),1)}), """"))"),"")</f>
        <v/>
      </c>
      <c r="U17" s="40"/>
      <c r="V17" s="40"/>
      <c r="W17" s="40"/>
      <c r="X17" s="40"/>
      <c r="Y17" s="40"/>
      <c r="Z17" s="40"/>
      <c r="AA17" s="40"/>
      <c r="AB17" s="40"/>
      <c r="AC17" s="40"/>
    </row>
    <row r="18" ht="28.5" customHeight="1">
      <c r="A18" s="40"/>
      <c r="B18" s="43"/>
      <c r="C18" s="43"/>
      <c r="D18" s="43"/>
      <c r="E18" s="44"/>
      <c r="F18" s="48" t="str">
        <f>IF(E18="COP", SUMIF('Entradas y salidas'!D:D, D18, 'Entradas y salidas'!J:J), )</f>
        <v/>
      </c>
      <c r="G18" s="57" t="str">
        <f>IFERROR(__xludf.DUMMYFUNCTION("IF(E18=""COP"", INDEX(FILTER('Cortes x inversión'!F:F, 'Cortes x inversión'!D:D=D18),1), )"),"")</f>
        <v/>
      </c>
      <c r="H18" s="53" t="str">
        <f t="shared" si="1"/>
        <v/>
      </c>
      <c r="I18" s="55" t="str">
        <f>IFERROR(__xludf.DUMMYFUNCTION("IF(ISBLANK(D18),"""",IFERROR(XIRR({FILTER('Entradas y salidas'!J:J, 'Entradas y salidas'!D:D=D18, NOT(ISBLANK('Entradas y salidas'!J:J))); INDEX(FILTER('Cortes x inversión'!F:F, 'Cortes x inversión'!D:D=D18),1)}, {FILTER('Entradas y salidas'!F:F, 'Entrada"&amp;"s y salidas'!D:D=D18, NOT(ISBLANK('Entradas y salidas'!J:J))); INDEX(FILTER('Cortes x inversión'!J:J, 'Cortes x inversión'!D:D=D18),1)}), """"))"),"")</f>
        <v/>
      </c>
      <c r="J18" s="40"/>
      <c r="K18" s="48" t="str">
        <f>IF(E18="USD", SUMIF('Entradas y salidas'!D:D, D18, 'Entradas y salidas'!I:I), )</f>
        <v/>
      </c>
      <c r="L18" s="57" t="str">
        <f>IFERROR(__xludf.DUMMYFUNCTION("IF(E18=""USD"", INDEX(FILTER('Cortes x inversión'!G:G, 'Cortes x inversión'!D:D=D18),1), )"),"")</f>
        <v/>
      </c>
      <c r="M18" s="53" t="str">
        <f t="shared" si="2"/>
        <v/>
      </c>
      <c r="N18" s="55" t="str">
        <f>IFERROR(__xludf.DUMMYFUNCTION("IF(ISBLANK(D18),"""",IFERROR(XIRR({FILTER('Entradas y salidas'!I:I, 'Entradas y salidas'!D:D=D18, NOT(ISBLANK('Entradas y salidas'!I:I))); INDEX(FILTER('Cortes x inversión'!G:G, 'Cortes x inversión'!D:D=D18),1)}, {FILTER('Entradas y salidas'!F:F, 'Entrada"&amp;"s y salidas'!D:D=D18, NOT(ISBLANK('Entradas y salidas'!I:I))); INDEX(FILTER('Cortes x inversión'!J:J, 'Cortes x inversión'!D:D=D18),1)}), """"))"),"")</f>
        <v/>
      </c>
      <c r="O18" s="40"/>
      <c r="P18" s="47" t="str">
        <f>IFERROR(__xludf.DUMMYFUNCTION("IF(K18="""","""", GOOGLEFINANCE(""CURRENCY:USDCOP""))
"),"")</f>
        <v/>
      </c>
      <c r="Q18" s="47" t="str">
        <f>IFERROR(__xludf.DUMMYFUNCTION("IF(L18="""","""", GOOGLEFINANCE(""CURRENCY:USDCOP""))
"),"")</f>
        <v/>
      </c>
      <c r="R18" s="56" t="str">
        <f t="shared" si="4"/>
        <v/>
      </c>
      <c r="S18" s="58" t="str">
        <f t="shared" si="5"/>
        <v/>
      </c>
      <c r="T18" s="55" t="str">
        <f>IFERROR(__xludf.DUMMYFUNCTION("IF(ISBLANK(D18),"""",IFERROR(XIRR({FILTER('Entradas y salidas'!K:K, 'Entradas y salidas'!D:D=D18, NOT(ISBLANK('Entradas y salidas'!K:K))); INDEX(FILTER('Cortes x inversión'!I:I, 'Cortes x inversión'!D:D=D18),1)}, {FILTER('Entradas y salidas'!F:F, 'Entrada"&amp;"s y salidas'!D:D=D18, NOT(ISBLANK('Entradas y salidas'!K:K))); INDEX(FILTER('Cortes x inversión'!J:J, 'Cortes x inversión'!D:D=D18),1)}), """"))"),"")</f>
        <v/>
      </c>
      <c r="U18" s="40"/>
      <c r="V18" s="40"/>
      <c r="W18" s="40"/>
      <c r="X18" s="40"/>
      <c r="Y18" s="40"/>
      <c r="Z18" s="40"/>
      <c r="AA18" s="40"/>
      <c r="AB18" s="40"/>
      <c r="AC18" s="40"/>
    </row>
    <row r="19" ht="28.5" customHeight="1">
      <c r="A19" s="40"/>
      <c r="B19" s="44"/>
      <c r="C19" s="44"/>
      <c r="D19" s="44"/>
      <c r="E19" s="44"/>
      <c r="F19" s="48" t="str">
        <f>IF(E19="COP", SUMIF('Entradas y salidas'!D:D, D19, 'Entradas y salidas'!J:J), )</f>
        <v/>
      </c>
      <c r="G19" s="57" t="str">
        <f>IFERROR(__xludf.DUMMYFUNCTION("IF(E19=""COP"", INDEX(FILTER('Cortes x inversión'!F:F, 'Cortes x inversión'!D:D=D19),1), )"),"")</f>
        <v/>
      </c>
      <c r="H19" s="53" t="str">
        <f t="shared" si="1"/>
        <v/>
      </c>
      <c r="I19" s="55" t="str">
        <f>IFERROR(__xludf.DUMMYFUNCTION("IF(ISBLANK(D19),"""",IFERROR(XIRR({FILTER('Entradas y salidas'!J:J, 'Entradas y salidas'!D:D=D19, NOT(ISBLANK('Entradas y salidas'!J:J))); INDEX(FILTER('Cortes x inversión'!F:F, 'Cortes x inversión'!D:D=D19),1)}, {FILTER('Entradas y salidas'!F:F, 'Entrada"&amp;"s y salidas'!D:D=D19, NOT(ISBLANK('Entradas y salidas'!J:J))); INDEX(FILTER('Cortes x inversión'!J:J, 'Cortes x inversión'!D:D=D19),1)}), """"))"),"")</f>
        <v/>
      </c>
      <c r="J19" s="40"/>
      <c r="K19" s="48" t="str">
        <f>IF(E19="USD", SUMIF('Entradas y salidas'!D:D, D19, 'Entradas y salidas'!I:I), )</f>
        <v/>
      </c>
      <c r="L19" s="57" t="str">
        <f>IFERROR(__xludf.DUMMYFUNCTION("IF(E19=""USD"", INDEX(FILTER('Cortes x inversión'!G:G, 'Cortes x inversión'!D:D=D19),1), )"),"")</f>
        <v/>
      </c>
      <c r="M19" s="53" t="str">
        <f t="shared" si="2"/>
        <v/>
      </c>
      <c r="N19" s="55" t="str">
        <f>IFERROR(__xludf.DUMMYFUNCTION("IF(ISBLANK(D19),"""",IFERROR(XIRR({FILTER('Entradas y salidas'!I:I, 'Entradas y salidas'!D:D=D19, NOT(ISBLANK('Entradas y salidas'!I:I))); INDEX(FILTER('Cortes x inversión'!G:G, 'Cortes x inversión'!D:D=D19),1)}, {FILTER('Entradas y salidas'!F:F, 'Entrada"&amp;"s y salidas'!D:D=D19, NOT(ISBLANK('Entradas y salidas'!I:I))); INDEX(FILTER('Cortes x inversión'!J:J, 'Cortes x inversión'!D:D=D19),1)}), """"))"),"")</f>
        <v/>
      </c>
      <c r="O19" s="40"/>
      <c r="P19" s="47" t="str">
        <f>IFERROR(__xludf.DUMMYFUNCTION("IF(K19="""","""", GOOGLEFINANCE(""CURRENCY:USDCOP""))
"),"")</f>
        <v/>
      </c>
      <c r="Q19" s="47" t="str">
        <f>IFERROR(__xludf.DUMMYFUNCTION("IF(L19="""","""", GOOGLEFINANCE(""CURRENCY:USDCOP""))
"),"")</f>
        <v/>
      </c>
      <c r="R19" s="56" t="str">
        <f t="shared" si="4"/>
        <v/>
      </c>
      <c r="S19" s="58" t="str">
        <f t="shared" si="5"/>
        <v/>
      </c>
      <c r="T19" s="55" t="str">
        <f>IFERROR(__xludf.DUMMYFUNCTION("IF(ISBLANK(D19),"""",IFERROR(XIRR({FILTER('Entradas y salidas'!K:K, 'Entradas y salidas'!D:D=D19, NOT(ISBLANK('Entradas y salidas'!K:K))); INDEX(FILTER('Cortes x inversión'!I:I, 'Cortes x inversión'!D:D=D19),1)}, {FILTER('Entradas y salidas'!F:F, 'Entrada"&amp;"s y salidas'!D:D=D19, NOT(ISBLANK('Entradas y salidas'!K:K))); INDEX(FILTER('Cortes x inversión'!J:J, 'Cortes x inversión'!D:D=D19),1)}), """"))"),"")</f>
        <v/>
      </c>
      <c r="U19" s="40"/>
      <c r="V19" s="40"/>
      <c r="W19" s="40"/>
      <c r="X19" s="40"/>
      <c r="Y19" s="40"/>
      <c r="Z19" s="40"/>
      <c r="AA19" s="40"/>
      <c r="AB19" s="40"/>
      <c r="AC19" s="40"/>
    </row>
    <row r="20" ht="28.5" customHeight="1">
      <c r="A20" s="40"/>
      <c r="B20" s="44"/>
      <c r="C20" s="44"/>
      <c r="D20" s="44"/>
      <c r="E20" s="44"/>
      <c r="F20" s="48" t="str">
        <f>IF(E20="COP", SUMIF('Entradas y salidas'!D:D, D20, 'Entradas y salidas'!J:J), )</f>
        <v/>
      </c>
      <c r="G20" s="57" t="str">
        <f>IFERROR(__xludf.DUMMYFUNCTION("IF(E20=""COP"", INDEX(FILTER('Cortes x inversión'!F:F, 'Cortes x inversión'!D:D=D20),1), )"),"")</f>
        <v/>
      </c>
      <c r="H20" s="53" t="str">
        <f t="shared" si="1"/>
        <v/>
      </c>
      <c r="I20" s="55" t="str">
        <f>IFERROR(__xludf.DUMMYFUNCTION("IF(ISBLANK(D20),"""",IFERROR(XIRR({FILTER('Entradas y salidas'!J:J, 'Entradas y salidas'!D:D=D20, NOT(ISBLANK('Entradas y salidas'!J:J))); INDEX(FILTER('Cortes x inversión'!F:F, 'Cortes x inversión'!D:D=D20),1)}, {FILTER('Entradas y salidas'!F:F, 'Entrada"&amp;"s y salidas'!D:D=D20, NOT(ISBLANK('Entradas y salidas'!J:J))); INDEX(FILTER('Cortes x inversión'!J:J, 'Cortes x inversión'!D:D=D20),1)}), """"))"),"")</f>
        <v/>
      </c>
      <c r="J20" s="40"/>
      <c r="K20" s="48" t="str">
        <f>IF(E20="USD", SUMIF('Entradas y salidas'!D:D, D20, 'Entradas y salidas'!I:I), )</f>
        <v/>
      </c>
      <c r="L20" s="57" t="str">
        <f>IFERROR(__xludf.DUMMYFUNCTION("IF(E20=""USD"", INDEX(FILTER('Cortes x inversión'!G:G, 'Cortes x inversión'!D:D=D20),1), )"),"")</f>
        <v/>
      </c>
      <c r="M20" s="53" t="str">
        <f t="shared" si="2"/>
        <v/>
      </c>
      <c r="N20" s="55" t="str">
        <f>IFERROR(__xludf.DUMMYFUNCTION("IF(ISBLANK(D20),"""",IFERROR(XIRR({FILTER('Entradas y salidas'!I:I, 'Entradas y salidas'!D:D=D20, NOT(ISBLANK('Entradas y salidas'!I:I))); INDEX(FILTER('Cortes x inversión'!G:G, 'Cortes x inversión'!D:D=D20),1)}, {FILTER('Entradas y salidas'!F:F, 'Entrada"&amp;"s y salidas'!D:D=D20, NOT(ISBLANK('Entradas y salidas'!I:I))); INDEX(FILTER('Cortes x inversión'!J:J, 'Cortes x inversión'!D:D=D20),1)}), """"))"),"")</f>
        <v/>
      </c>
      <c r="O20" s="40"/>
      <c r="P20" s="47" t="str">
        <f>IFERROR(__xludf.DUMMYFUNCTION("IF(K20="""","""", GOOGLEFINANCE(""CURRENCY:USDCOP""))
"),"")</f>
        <v/>
      </c>
      <c r="Q20" s="47" t="str">
        <f>IFERROR(__xludf.DUMMYFUNCTION("IF(L20="""","""", GOOGLEFINANCE(""CURRENCY:USDCOP""))
"),"")</f>
        <v/>
      </c>
      <c r="R20" s="56" t="str">
        <f t="shared" si="4"/>
        <v/>
      </c>
      <c r="S20" s="58" t="str">
        <f t="shared" si="5"/>
        <v/>
      </c>
      <c r="T20" s="55" t="str">
        <f>IFERROR(__xludf.DUMMYFUNCTION("IF(ISBLANK(D20),"""",IFERROR(XIRR({FILTER('Entradas y salidas'!K:K, 'Entradas y salidas'!D:D=D20, NOT(ISBLANK('Entradas y salidas'!K:K))); INDEX(FILTER('Cortes x inversión'!I:I, 'Cortes x inversión'!D:D=D20),1)}, {FILTER('Entradas y salidas'!F:F, 'Entrada"&amp;"s y salidas'!D:D=D20, NOT(ISBLANK('Entradas y salidas'!K:K))); INDEX(FILTER('Cortes x inversión'!J:J, 'Cortes x inversión'!D:D=D20),1)}), """"))"),"")</f>
        <v/>
      </c>
      <c r="U20" s="40"/>
      <c r="V20" s="40"/>
      <c r="W20" s="40"/>
      <c r="X20" s="40"/>
      <c r="Y20" s="40"/>
      <c r="Z20" s="40"/>
      <c r="AA20" s="40"/>
      <c r="AB20" s="40"/>
      <c r="AC20" s="40"/>
    </row>
    <row r="21" ht="28.5" customHeight="1">
      <c r="A21" s="40"/>
      <c r="B21" s="44"/>
      <c r="C21" s="44"/>
      <c r="D21" s="44"/>
      <c r="E21" s="44"/>
      <c r="F21" s="48" t="str">
        <f>IF(E21="COP", SUMIF('Entradas y salidas'!D:D, D21, 'Entradas y salidas'!J:J), )</f>
        <v/>
      </c>
      <c r="G21" s="57" t="str">
        <f>IFERROR(__xludf.DUMMYFUNCTION("IF(E21=""COP"", INDEX(FILTER('Cortes x inversión'!F:F, 'Cortes x inversión'!D:D=D21),1), )"),"")</f>
        <v/>
      </c>
      <c r="H21" s="53" t="str">
        <f t="shared" si="1"/>
        <v/>
      </c>
      <c r="I21" s="55" t="str">
        <f>IFERROR(__xludf.DUMMYFUNCTION("IF(ISBLANK(D21),"""",IFERROR(XIRR({FILTER('Entradas y salidas'!J:J, 'Entradas y salidas'!D:D=D21, NOT(ISBLANK('Entradas y salidas'!J:J))); INDEX(FILTER('Cortes x inversión'!F:F, 'Cortes x inversión'!D:D=D21),1)}, {FILTER('Entradas y salidas'!F:F, 'Entrada"&amp;"s y salidas'!D:D=D21, NOT(ISBLANK('Entradas y salidas'!J:J))); INDEX(FILTER('Cortes x inversión'!J:J, 'Cortes x inversión'!D:D=D21),1)}), """"))"),"")</f>
        <v/>
      </c>
      <c r="J21" s="40"/>
      <c r="K21" s="48" t="str">
        <f>IF(E21="USD", SUMIF('Entradas y salidas'!D:D, D21, 'Entradas y salidas'!I:I), )</f>
        <v/>
      </c>
      <c r="L21" s="57" t="str">
        <f>IFERROR(__xludf.DUMMYFUNCTION("IF(E21=""USD"", INDEX(FILTER('Cortes x inversión'!G:G, 'Cortes x inversión'!D:D=D21),1), )"),"")</f>
        <v/>
      </c>
      <c r="M21" s="53" t="str">
        <f t="shared" si="2"/>
        <v/>
      </c>
      <c r="N21" s="55" t="str">
        <f>IFERROR(__xludf.DUMMYFUNCTION("IF(ISBLANK(D21),"""",IFERROR(XIRR({FILTER('Entradas y salidas'!I:I, 'Entradas y salidas'!D:D=D21, NOT(ISBLANK('Entradas y salidas'!I:I))); INDEX(FILTER('Cortes x inversión'!G:G, 'Cortes x inversión'!D:D=D21),1)}, {FILTER('Entradas y salidas'!F:F, 'Entrada"&amp;"s y salidas'!D:D=D21, NOT(ISBLANK('Entradas y salidas'!I:I))); INDEX(FILTER('Cortes x inversión'!J:J, 'Cortes x inversión'!D:D=D21),1)}), """"))"),"")</f>
        <v/>
      </c>
      <c r="O21" s="40"/>
      <c r="P21" s="47" t="str">
        <f>IFERROR(__xludf.DUMMYFUNCTION("IF(K21="""","""", GOOGLEFINANCE(""CURRENCY:USDCOP""))
"),"")</f>
        <v/>
      </c>
      <c r="Q21" s="47" t="str">
        <f>IFERROR(__xludf.DUMMYFUNCTION("IF(L21="""","""", GOOGLEFINANCE(""CURRENCY:USDCOP""))
"),"")</f>
        <v/>
      </c>
      <c r="R21" s="56" t="str">
        <f t="shared" si="4"/>
        <v/>
      </c>
      <c r="S21" s="58" t="str">
        <f t="shared" si="5"/>
        <v/>
      </c>
      <c r="T21" s="55" t="str">
        <f>IFERROR(__xludf.DUMMYFUNCTION("IF(ISBLANK(D21),"""",IFERROR(XIRR({FILTER('Entradas y salidas'!K:K, 'Entradas y salidas'!D:D=D21, NOT(ISBLANK('Entradas y salidas'!K:K))); INDEX(FILTER('Cortes x inversión'!I:I, 'Cortes x inversión'!D:D=D21),1)}, {FILTER('Entradas y salidas'!F:F, 'Entrada"&amp;"s y salidas'!D:D=D21, NOT(ISBLANK('Entradas y salidas'!K:K))); INDEX(FILTER('Cortes x inversión'!J:J, 'Cortes x inversión'!D:D=D21),1)}), """"))"),"")</f>
        <v/>
      </c>
      <c r="U21" s="40"/>
      <c r="V21" s="40"/>
      <c r="W21" s="40"/>
      <c r="X21" s="40"/>
      <c r="Y21" s="40"/>
      <c r="Z21" s="40"/>
      <c r="AA21" s="40"/>
      <c r="AB21" s="40"/>
      <c r="AC21" s="40"/>
    </row>
    <row r="22" ht="28.5" customHeight="1">
      <c r="A22" s="40"/>
      <c r="B22" s="44"/>
      <c r="C22" s="44"/>
      <c r="D22" s="44"/>
      <c r="E22" s="44"/>
      <c r="F22" s="48" t="str">
        <f>IF(E22="COP", SUMIF('Entradas y salidas'!D:D, D22, 'Entradas y salidas'!J:J), )</f>
        <v/>
      </c>
      <c r="G22" s="57" t="str">
        <f>IFERROR(__xludf.DUMMYFUNCTION("IF(E22=""COP"", INDEX(FILTER('Cortes x inversión'!F:F, 'Cortes x inversión'!D:D=D22),1), )"),"")</f>
        <v/>
      </c>
      <c r="H22" s="53" t="str">
        <f t="shared" si="1"/>
        <v/>
      </c>
      <c r="I22" s="55" t="str">
        <f>IFERROR(__xludf.DUMMYFUNCTION("IF(ISBLANK(D22),"""",IFERROR(XIRR({FILTER('Entradas y salidas'!J:J, 'Entradas y salidas'!D:D=D22, NOT(ISBLANK('Entradas y salidas'!J:J))); INDEX(FILTER('Cortes x inversión'!F:F, 'Cortes x inversión'!D:D=D22),1)}, {FILTER('Entradas y salidas'!F:F, 'Entrada"&amp;"s y salidas'!D:D=D22, NOT(ISBLANK('Entradas y salidas'!J:J))); INDEX(FILTER('Cortes x inversión'!J:J, 'Cortes x inversión'!D:D=D22),1)}), """"))"),"")</f>
        <v/>
      </c>
      <c r="J22" s="40"/>
      <c r="K22" s="48" t="str">
        <f>IF(E22="USD", SUMIF('Entradas y salidas'!D:D, D22, 'Entradas y salidas'!I:I), )</f>
        <v/>
      </c>
      <c r="L22" s="57" t="str">
        <f>IFERROR(__xludf.DUMMYFUNCTION("IF(E22=""USD"", INDEX(FILTER('Cortes x inversión'!G:G, 'Cortes x inversión'!D:D=D22),1), )"),"")</f>
        <v/>
      </c>
      <c r="M22" s="53" t="str">
        <f t="shared" si="2"/>
        <v/>
      </c>
      <c r="N22" s="55" t="str">
        <f>IFERROR(__xludf.DUMMYFUNCTION("IF(ISBLANK(D22),"""",IFERROR(XIRR({FILTER('Entradas y salidas'!I:I, 'Entradas y salidas'!D:D=D22, NOT(ISBLANK('Entradas y salidas'!I:I))); INDEX(FILTER('Cortes x inversión'!G:G, 'Cortes x inversión'!D:D=D22),1)}, {FILTER('Entradas y salidas'!F:F, 'Entrada"&amp;"s y salidas'!D:D=D22, NOT(ISBLANK('Entradas y salidas'!I:I))); INDEX(FILTER('Cortes x inversión'!J:J, 'Cortes x inversión'!D:D=D22),1)}), """"))"),"")</f>
        <v/>
      </c>
      <c r="O22" s="40"/>
      <c r="P22" s="47" t="str">
        <f>IFERROR(__xludf.DUMMYFUNCTION("IF(K22="""","""", GOOGLEFINANCE(""CURRENCY:USDCOP""))
"),"")</f>
        <v/>
      </c>
      <c r="Q22" s="47" t="str">
        <f>IFERROR(__xludf.DUMMYFUNCTION("IF(L22="""","""", GOOGLEFINANCE(""CURRENCY:USDCOP""))
"),"")</f>
        <v/>
      </c>
      <c r="R22" s="56" t="str">
        <f t="shared" si="4"/>
        <v/>
      </c>
      <c r="S22" s="58" t="str">
        <f t="shared" si="5"/>
        <v/>
      </c>
      <c r="T22" s="55" t="str">
        <f>IFERROR(__xludf.DUMMYFUNCTION("IF(ISBLANK(D22),"""",IFERROR(XIRR({FILTER('Entradas y salidas'!K:K, 'Entradas y salidas'!D:D=D22, NOT(ISBLANK('Entradas y salidas'!K:K))); INDEX(FILTER('Cortes x inversión'!I:I, 'Cortes x inversión'!D:D=D22),1)}, {FILTER('Entradas y salidas'!F:F, 'Entrada"&amp;"s y salidas'!D:D=D22, NOT(ISBLANK('Entradas y salidas'!K:K))); INDEX(FILTER('Cortes x inversión'!J:J, 'Cortes x inversión'!D:D=D22),1)}), """"))"),"")</f>
        <v/>
      </c>
      <c r="U22" s="40"/>
      <c r="V22" s="40"/>
      <c r="W22" s="40"/>
      <c r="X22" s="40"/>
      <c r="Y22" s="40"/>
      <c r="Z22" s="40"/>
      <c r="AA22" s="40"/>
      <c r="AB22" s="40"/>
      <c r="AC22" s="40"/>
    </row>
    <row r="23" ht="28.5" customHeight="1">
      <c r="A23" s="40"/>
      <c r="B23" s="44"/>
      <c r="C23" s="44"/>
      <c r="D23" s="44"/>
      <c r="E23" s="44"/>
      <c r="F23" s="48" t="str">
        <f>IF(E23="COP", SUMIF('Entradas y salidas'!D:D, D23, 'Entradas y salidas'!J:J), )</f>
        <v/>
      </c>
      <c r="G23" s="57" t="str">
        <f>IFERROR(__xludf.DUMMYFUNCTION("IF(E23=""COP"", INDEX(FILTER('Cortes x inversión'!F:F, 'Cortes x inversión'!D:D=D23),1), )"),"")</f>
        <v/>
      </c>
      <c r="H23" s="53" t="str">
        <f t="shared" si="1"/>
        <v/>
      </c>
      <c r="I23" s="55" t="str">
        <f>IFERROR(__xludf.DUMMYFUNCTION("IF(ISBLANK(D23),"""",IFERROR(XIRR({FILTER('Entradas y salidas'!J:J, 'Entradas y salidas'!D:D=D23, NOT(ISBLANK('Entradas y salidas'!J:J))); INDEX(FILTER('Cortes x inversión'!F:F, 'Cortes x inversión'!D:D=D23),1)}, {FILTER('Entradas y salidas'!F:F, 'Entrada"&amp;"s y salidas'!D:D=D23, NOT(ISBLANK('Entradas y salidas'!J:J))); INDEX(FILTER('Cortes x inversión'!J:J, 'Cortes x inversión'!D:D=D23),1)}), """"))"),"")</f>
        <v/>
      </c>
      <c r="J23" s="40"/>
      <c r="K23" s="48" t="str">
        <f>IF(E23="USD", SUMIF('Entradas y salidas'!D:D, D23, 'Entradas y salidas'!I:I), )</f>
        <v/>
      </c>
      <c r="L23" s="57" t="str">
        <f>IFERROR(__xludf.DUMMYFUNCTION("IF(E23=""USD"", INDEX(FILTER('Cortes x inversión'!G:G, 'Cortes x inversión'!D:D=D23),1), )"),"")</f>
        <v/>
      </c>
      <c r="M23" s="53" t="str">
        <f t="shared" si="2"/>
        <v/>
      </c>
      <c r="N23" s="55" t="str">
        <f>IFERROR(__xludf.DUMMYFUNCTION("IF(ISBLANK(D23),"""",IFERROR(XIRR({FILTER('Entradas y salidas'!I:I, 'Entradas y salidas'!D:D=D23, NOT(ISBLANK('Entradas y salidas'!I:I))); INDEX(FILTER('Cortes x inversión'!G:G, 'Cortes x inversión'!D:D=D23),1)}, {FILTER('Entradas y salidas'!F:F, 'Entrada"&amp;"s y salidas'!D:D=D23, NOT(ISBLANK('Entradas y salidas'!I:I))); INDEX(FILTER('Cortes x inversión'!J:J, 'Cortes x inversión'!D:D=D23),1)}), """"))"),"")</f>
        <v/>
      </c>
      <c r="O23" s="40"/>
      <c r="P23" s="47" t="str">
        <f>IFERROR(__xludf.DUMMYFUNCTION("IF(K23="""","""", GOOGLEFINANCE(""CURRENCY:USDCOP""))
"),"")</f>
        <v/>
      </c>
      <c r="Q23" s="47" t="str">
        <f>IFERROR(__xludf.DUMMYFUNCTION("IF(L23="""","""", GOOGLEFINANCE(""CURRENCY:USDCOP""))
"),"")</f>
        <v/>
      </c>
      <c r="R23" s="56" t="str">
        <f t="shared" si="4"/>
        <v/>
      </c>
      <c r="S23" s="58" t="str">
        <f t="shared" si="5"/>
        <v/>
      </c>
      <c r="T23" s="55" t="str">
        <f>IFERROR(__xludf.DUMMYFUNCTION("IF(ISBLANK(D23),"""",IFERROR(XIRR({FILTER('Entradas y salidas'!K:K, 'Entradas y salidas'!D:D=D23, NOT(ISBLANK('Entradas y salidas'!K:K))); INDEX(FILTER('Cortes x inversión'!I:I, 'Cortes x inversión'!D:D=D23),1)}, {FILTER('Entradas y salidas'!F:F, 'Entrada"&amp;"s y salidas'!D:D=D23, NOT(ISBLANK('Entradas y salidas'!K:K))); INDEX(FILTER('Cortes x inversión'!J:J, 'Cortes x inversión'!D:D=D23),1)}), """"))"),"")</f>
        <v/>
      </c>
      <c r="U23" s="40"/>
      <c r="V23" s="40"/>
      <c r="W23" s="40"/>
      <c r="X23" s="40"/>
      <c r="Y23" s="40"/>
      <c r="Z23" s="40"/>
      <c r="AA23" s="40"/>
      <c r="AB23" s="40"/>
      <c r="AC23" s="40"/>
    </row>
    <row r="24" ht="28.5" customHeight="1">
      <c r="A24" s="40"/>
      <c r="B24" s="44"/>
      <c r="C24" s="44"/>
      <c r="D24" s="44"/>
      <c r="E24" s="44"/>
      <c r="F24" s="48" t="str">
        <f>IF(E24="COP", SUMIF('Entradas y salidas'!D:D, D24, 'Entradas y salidas'!J:J), )</f>
        <v/>
      </c>
      <c r="G24" s="57" t="str">
        <f>IFERROR(__xludf.DUMMYFUNCTION("IF(E24=""COP"", INDEX(FILTER('Cortes x inversión'!F:F, 'Cortes x inversión'!D:D=D24),1), )"),"")</f>
        <v/>
      </c>
      <c r="H24" s="53" t="str">
        <f t="shared" si="1"/>
        <v/>
      </c>
      <c r="I24" s="55" t="str">
        <f>IFERROR(__xludf.DUMMYFUNCTION("IF(ISBLANK(D24),"""",IFERROR(XIRR({FILTER('Entradas y salidas'!J:J, 'Entradas y salidas'!D:D=D24, NOT(ISBLANK('Entradas y salidas'!J:J))); INDEX(FILTER('Cortes x inversión'!F:F, 'Cortes x inversión'!D:D=D24),1)}, {FILTER('Entradas y salidas'!F:F, 'Entrada"&amp;"s y salidas'!D:D=D24, NOT(ISBLANK('Entradas y salidas'!J:J))); INDEX(FILTER('Cortes x inversión'!J:J, 'Cortes x inversión'!D:D=D24),1)}), """"))"),"")</f>
        <v/>
      </c>
      <c r="J24" s="40"/>
      <c r="K24" s="48" t="str">
        <f>IF(E24="USD", SUMIF('Entradas y salidas'!D:D, D24, 'Entradas y salidas'!I:I), )</f>
        <v/>
      </c>
      <c r="L24" s="57" t="str">
        <f>IFERROR(__xludf.DUMMYFUNCTION("IF(E24=""USD"", INDEX(FILTER('Cortes x inversión'!G:G, 'Cortes x inversión'!D:D=D24),1), )"),"")</f>
        <v/>
      </c>
      <c r="M24" s="53" t="str">
        <f t="shared" si="2"/>
        <v/>
      </c>
      <c r="N24" s="55" t="str">
        <f>IFERROR(__xludf.DUMMYFUNCTION("IF(ISBLANK(D24),"""",IFERROR(XIRR({FILTER('Entradas y salidas'!I:I, 'Entradas y salidas'!D:D=D24, NOT(ISBLANK('Entradas y salidas'!I:I))); INDEX(FILTER('Cortes x inversión'!G:G, 'Cortes x inversión'!D:D=D24),1)}, {FILTER('Entradas y salidas'!F:F, 'Entrada"&amp;"s y salidas'!D:D=D24, NOT(ISBLANK('Entradas y salidas'!I:I))); INDEX(FILTER('Cortes x inversión'!J:J, 'Cortes x inversión'!D:D=D24),1)}), """"))"),"")</f>
        <v/>
      </c>
      <c r="O24" s="40"/>
      <c r="P24" s="47" t="str">
        <f>IFERROR(__xludf.DUMMYFUNCTION("IF(K24="""","""", GOOGLEFINANCE(""CURRENCY:USDCOP""))
"),"")</f>
        <v/>
      </c>
      <c r="Q24" s="47" t="str">
        <f>IFERROR(__xludf.DUMMYFUNCTION("IF(L24="""","""", GOOGLEFINANCE(""CURRENCY:USDCOP""))
"),"")</f>
        <v/>
      </c>
      <c r="R24" s="56" t="str">
        <f t="shared" si="4"/>
        <v/>
      </c>
      <c r="S24" s="58" t="str">
        <f t="shared" si="5"/>
        <v/>
      </c>
      <c r="T24" s="55" t="str">
        <f>IFERROR(__xludf.DUMMYFUNCTION("IF(ISBLANK(D24),"""",IFERROR(XIRR({FILTER('Entradas y salidas'!K:K, 'Entradas y salidas'!D:D=D24, NOT(ISBLANK('Entradas y salidas'!K:K))); INDEX(FILTER('Cortes x inversión'!I:I, 'Cortes x inversión'!D:D=D24),1)}, {FILTER('Entradas y salidas'!F:F, 'Entrada"&amp;"s y salidas'!D:D=D24, NOT(ISBLANK('Entradas y salidas'!K:K))); INDEX(FILTER('Cortes x inversión'!J:J, 'Cortes x inversión'!D:D=D24),1)}), """"))"),"")</f>
        <v/>
      </c>
      <c r="U24" s="40"/>
      <c r="V24" s="40"/>
      <c r="W24" s="40"/>
      <c r="X24" s="40"/>
      <c r="Y24" s="40"/>
      <c r="Z24" s="40"/>
      <c r="AA24" s="40"/>
      <c r="AB24" s="40"/>
      <c r="AC24" s="40"/>
    </row>
    <row r="25" ht="28.5" customHeight="1">
      <c r="A25" s="40"/>
      <c r="B25" s="44"/>
      <c r="C25" s="44"/>
      <c r="D25" s="44"/>
      <c r="E25" s="44"/>
      <c r="F25" s="48" t="str">
        <f>IF(E25="COP", SUMIF('Entradas y salidas'!D:D, D25, 'Entradas y salidas'!J:J), )</f>
        <v/>
      </c>
      <c r="G25" s="57" t="str">
        <f>IFERROR(__xludf.DUMMYFUNCTION("IF(E25=""COP"", INDEX(FILTER('Cortes x inversión'!F:F, 'Cortes x inversión'!D:D=D25),1), )"),"")</f>
        <v/>
      </c>
      <c r="H25" s="53" t="str">
        <f t="shared" si="1"/>
        <v/>
      </c>
      <c r="I25" s="55" t="str">
        <f>IFERROR(__xludf.DUMMYFUNCTION("IF(ISBLANK(D25),"""",IFERROR(XIRR({FILTER('Entradas y salidas'!J:J, 'Entradas y salidas'!D:D=D25, NOT(ISBLANK('Entradas y salidas'!J:J))); INDEX(FILTER('Cortes x inversión'!F:F, 'Cortes x inversión'!D:D=D25),1)}, {FILTER('Entradas y salidas'!F:F, 'Entrada"&amp;"s y salidas'!D:D=D25, NOT(ISBLANK('Entradas y salidas'!J:J))); INDEX(FILTER('Cortes x inversión'!J:J, 'Cortes x inversión'!D:D=D25),1)}), """"))"),"")</f>
        <v/>
      </c>
      <c r="J25" s="40"/>
      <c r="K25" s="48" t="str">
        <f>IF(E25="USD", SUMIF('Entradas y salidas'!D:D, D25, 'Entradas y salidas'!I:I), )</f>
        <v/>
      </c>
      <c r="L25" s="57" t="str">
        <f>IFERROR(__xludf.DUMMYFUNCTION("IF(E25=""USD"", INDEX(FILTER('Cortes x inversión'!G:G, 'Cortes x inversión'!D:D=D25),1), )"),"")</f>
        <v/>
      </c>
      <c r="M25" s="53" t="str">
        <f t="shared" si="2"/>
        <v/>
      </c>
      <c r="N25" s="55" t="str">
        <f>IFERROR(__xludf.DUMMYFUNCTION("IF(ISBLANK(D25),"""",IFERROR(XIRR({FILTER('Entradas y salidas'!I:I, 'Entradas y salidas'!D:D=D25, NOT(ISBLANK('Entradas y salidas'!I:I))); INDEX(FILTER('Cortes x inversión'!G:G, 'Cortes x inversión'!D:D=D25),1)}, {FILTER('Entradas y salidas'!F:F, 'Entrada"&amp;"s y salidas'!D:D=D25, NOT(ISBLANK('Entradas y salidas'!I:I))); INDEX(FILTER('Cortes x inversión'!J:J, 'Cortes x inversión'!D:D=D25),1)}), """"))"),"")</f>
        <v/>
      </c>
      <c r="O25" s="40"/>
      <c r="P25" s="47" t="str">
        <f>IFERROR(__xludf.DUMMYFUNCTION("IF(K25="""","""", GOOGLEFINANCE(""CURRENCY:USDCOP""))
"),"")</f>
        <v/>
      </c>
      <c r="Q25" s="47" t="str">
        <f>IFERROR(__xludf.DUMMYFUNCTION("IF(L25="""","""", GOOGLEFINANCE(""CURRENCY:USDCOP""))
"),"")</f>
        <v/>
      </c>
      <c r="R25" s="56" t="str">
        <f t="shared" si="4"/>
        <v/>
      </c>
      <c r="S25" s="58" t="str">
        <f t="shared" si="5"/>
        <v/>
      </c>
      <c r="T25" s="55" t="str">
        <f>IFERROR(__xludf.DUMMYFUNCTION("IF(ISBLANK(D25),"""",IFERROR(XIRR({FILTER('Entradas y salidas'!K:K, 'Entradas y salidas'!D:D=D25, NOT(ISBLANK('Entradas y salidas'!K:K))); INDEX(FILTER('Cortes x inversión'!I:I, 'Cortes x inversión'!D:D=D25),1)}, {FILTER('Entradas y salidas'!F:F, 'Entrada"&amp;"s y salidas'!D:D=D25, NOT(ISBLANK('Entradas y salidas'!K:K))); INDEX(FILTER('Cortes x inversión'!J:J, 'Cortes x inversión'!D:D=D25),1)}), """"))"),"")</f>
        <v/>
      </c>
      <c r="U25" s="40"/>
      <c r="V25" s="40"/>
      <c r="W25" s="40"/>
      <c r="X25" s="40"/>
      <c r="Y25" s="40"/>
      <c r="Z25" s="40"/>
      <c r="AA25" s="40"/>
      <c r="AB25" s="40"/>
      <c r="AC25" s="40"/>
    </row>
    <row r="26" ht="28.5" customHeight="1">
      <c r="A26" s="40"/>
      <c r="B26" s="44"/>
      <c r="C26" s="44"/>
      <c r="D26" s="44"/>
      <c r="E26" s="44"/>
      <c r="F26" s="48" t="str">
        <f>IF(E26="COP", SUMIF('Entradas y salidas'!D:D, D26, 'Entradas y salidas'!J:J), )</f>
        <v/>
      </c>
      <c r="G26" s="57" t="str">
        <f>IFERROR(__xludf.DUMMYFUNCTION("IF(E26=""COP"", INDEX(FILTER('Cortes x inversión'!F:F, 'Cortes x inversión'!D:D=D26),1), )"),"")</f>
        <v/>
      </c>
      <c r="H26" s="53" t="str">
        <f t="shared" si="1"/>
        <v/>
      </c>
      <c r="I26" s="55" t="str">
        <f>IFERROR(__xludf.DUMMYFUNCTION("IF(ISBLANK(D26),"""",IFERROR(XIRR({FILTER('Entradas y salidas'!J:J, 'Entradas y salidas'!D:D=D26, NOT(ISBLANK('Entradas y salidas'!J:J))); INDEX(FILTER('Cortes x inversión'!F:F, 'Cortes x inversión'!D:D=D26),1)}, {FILTER('Entradas y salidas'!F:F, 'Entrada"&amp;"s y salidas'!D:D=D26, NOT(ISBLANK('Entradas y salidas'!J:J))); INDEX(FILTER('Cortes x inversión'!J:J, 'Cortes x inversión'!D:D=D26),1)}), """"))"),"")</f>
        <v/>
      </c>
      <c r="J26" s="40"/>
      <c r="K26" s="48" t="str">
        <f>IF(E26="USD", SUMIF('Entradas y salidas'!D:D, D26, 'Entradas y salidas'!I:I), )</f>
        <v/>
      </c>
      <c r="L26" s="57" t="str">
        <f>IFERROR(__xludf.DUMMYFUNCTION("IF(E26=""USD"", INDEX(FILTER('Cortes x inversión'!G:G, 'Cortes x inversión'!D:D=D26),1), )"),"")</f>
        <v/>
      </c>
      <c r="M26" s="53" t="str">
        <f t="shared" si="2"/>
        <v/>
      </c>
      <c r="N26" s="55" t="str">
        <f>IFERROR(__xludf.DUMMYFUNCTION("IF(ISBLANK(D26),"""",IFERROR(XIRR({FILTER('Entradas y salidas'!I:I, 'Entradas y salidas'!D:D=D26, NOT(ISBLANK('Entradas y salidas'!I:I))); INDEX(FILTER('Cortes x inversión'!G:G, 'Cortes x inversión'!D:D=D26),1)}, {FILTER('Entradas y salidas'!F:F, 'Entrada"&amp;"s y salidas'!D:D=D26, NOT(ISBLANK('Entradas y salidas'!I:I))); INDEX(FILTER('Cortes x inversión'!J:J, 'Cortes x inversión'!D:D=D26),1)}), """"))"),"")</f>
        <v/>
      </c>
      <c r="O26" s="40"/>
      <c r="P26" s="47" t="str">
        <f>IFERROR(__xludf.DUMMYFUNCTION("IF(K26="""","""", GOOGLEFINANCE(""CURRENCY:USDCOP""))
"),"")</f>
        <v/>
      </c>
      <c r="Q26" s="47" t="str">
        <f>IFERROR(__xludf.DUMMYFUNCTION("IF(L26="""","""", GOOGLEFINANCE(""CURRENCY:USDCOP""))
"),"")</f>
        <v/>
      </c>
      <c r="R26" s="56" t="str">
        <f t="shared" si="4"/>
        <v/>
      </c>
      <c r="S26" s="58" t="str">
        <f t="shared" si="5"/>
        <v/>
      </c>
      <c r="T26" s="55" t="str">
        <f>IFERROR(__xludf.DUMMYFUNCTION("IF(ISBLANK(D26),"""",IFERROR(XIRR({FILTER('Entradas y salidas'!K:K, 'Entradas y salidas'!D:D=D26, NOT(ISBLANK('Entradas y salidas'!K:K))); INDEX(FILTER('Cortes x inversión'!I:I, 'Cortes x inversión'!D:D=D26),1)}, {FILTER('Entradas y salidas'!F:F, 'Entrada"&amp;"s y salidas'!D:D=D26, NOT(ISBLANK('Entradas y salidas'!K:K))); INDEX(FILTER('Cortes x inversión'!J:J, 'Cortes x inversión'!D:D=D26),1)}), """"))"),"")</f>
        <v/>
      </c>
      <c r="U26" s="40"/>
      <c r="V26" s="40"/>
      <c r="W26" s="40"/>
      <c r="X26" s="40"/>
      <c r="Y26" s="40"/>
      <c r="Z26" s="40"/>
      <c r="AA26" s="40"/>
      <c r="AB26" s="40"/>
      <c r="AC26" s="40"/>
    </row>
    <row r="27" ht="28.5" customHeight="1">
      <c r="A27" s="40"/>
      <c r="B27" s="44"/>
      <c r="C27" s="44"/>
      <c r="D27" s="44"/>
      <c r="E27" s="44"/>
      <c r="F27" s="48" t="str">
        <f>IF(E27="COP", SUMIF('Entradas y salidas'!D:D, D27, 'Entradas y salidas'!J:J), )</f>
        <v/>
      </c>
      <c r="G27" s="57" t="str">
        <f>IFERROR(__xludf.DUMMYFUNCTION("IF(E27=""COP"", INDEX(FILTER('Cortes x inversión'!F:F, 'Cortes x inversión'!D:D=D27),1), )"),"")</f>
        <v/>
      </c>
      <c r="H27" s="53" t="str">
        <f t="shared" si="1"/>
        <v/>
      </c>
      <c r="I27" s="55" t="str">
        <f>IFERROR(__xludf.DUMMYFUNCTION("IF(ISBLANK(D27),"""",IFERROR(XIRR({FILTER('Entradas y salidas'!J:J, 'Entradas y salidas'!D:D=D27, NOT(ISBLANK('Entradas y salidas'!J:J))); INDEX(FILTER('Cortes x inversión'!F:F, 'Cortes x inversión'!D:D=D27),1)}, {FILTER('Entradas y salidas'!F:F, 'Entrada"&amp;"s y salidas'!D:D=D27, NOT(ISBLANK('Entradas y salidas'!J:J))); INDEX(FILTER('Cortes x inversión'!J:J, 'Cortes x inversión'!D:D=D27),1)}), """"))"),"")</f>
        <v/>
      </c>
      <c r="J27" s="40"/>
      <c r="K27" s="48" t="str">
        <f>IF(E27="USD", SUMIF('Entradas y salidas'!D:D, D27, 'Entradas y salidas'!I:I), )</f>
        <v/>
      </c>
      <c r="L27" s="57" t="str">
        <f>IFERROR(__xludf.DUMMYFUNCTION("IF(E27=""USD"", INDEX(FILTER('Cortes x inversión'!G:G, 'Cortes x inversión'!D:D=D27),1), )"),"")</f>
        <v/>
      </c>
      <c r="M27" s="53" t="str">
        <f t="shared" si="2"/>
        <v/>
      </c>
      <c r="N27" s="55" t="str">
        <f>IFERROR(__xludf.DUMMYFUNCTION("IF(ISBLANK(D27),"""",IFERROR(XIRR({FILTER('Entradas y salidas'!I:I, 'Entradas y salidas'!D:D=D27, NOT(ISBLANK('Entradas y salidas'!I:I))); INDEX(FILTER('Cortes x inversión'!G:G, 'Cortes x inversión'!D:D=D27),1)}, {FILTER('Entradas y salidas'!F:F, 'Entrada"&amp;"s y salidas'!D:D=D27, NOT(ISBLANK('Entradas y salidas'!I:I))); INDEX(FILTER('Cortes x inversión'!J:J, 'Cortes x inversión'!D:D=D27),1)}), """"))"),"")</f>
        <v/>
      </c>
      <c r="O27" s="40"/>
      <c r="P27" s="47" t="str">
        <f>IFERROR(__xludf.DUMMYFUNCTION("IF(K27="""","""", GOOGLEFINANCE(""CURRENCY:USDCOP""))
"),"")</f>
        <v/>
      </c>
      <c r="Q27" s="47" t="str">
        <f>IFERROR(__xludf.DUMMYFUNCTION("IF(L27="""","""", GOOGLEFINANCE(""CURRENCY:USDCOP""))
"),"")</f>
        <v/>
      </c>
      <c r="R27" s="56" t="str">
        <f t="shared" si="4"/>
        <v/>
      </c>
      <c r="S27" s="58" t="str">
        <f t="shared" si="5"/>
        <v/>
      </c>
      <c r="T27" s="55" t="str">
        <f>IFERROR(__xludf.DUMMYFUNCTION("IF(ISBLANK(D27),"""",IFERROR(XIRR({FILTER('Entradas y salidas'!K:K, 'Entradas y salidas'!D:D=D27, NOT(ISBLANK('Entradas y salidas'!K:K))); INDEX(FILTER('Cortes x inversión'!I:I, 'Cortes x inversión'!D:D=D27),1)}, {FILTER('Entradas y salidas'!F:F, 'Entrada"&amp;"s y salidas'!D:D=D27, NOT(ISBLANK('Entradas y salidas'!K:K))); INDEX(FILTER('Cortes x inversión'!J:J, 'Cortes x inversión'!D:D=D27),1)}), """"))"),"")</f>
        <v/>
      </c>
      <c r="U27" s="40"/>
      <c r="V27" s="40"/>
      <c r="W27" s="40"/>
      <c r="X27" s="40"/>
      <c r="Y27" s="40"/>
      <c r="Z27" s="40"/>
      <c r="AA27" s="40"/>
      <c r="AB27" s="40"/>
      <c r="AC27" s="40"/>
    </row>
    <row r="28" ht="28.5" customHeight="1">
      <c r="A28" s="40"/>
      <c r="B28" s="44"/>
      <c r="C28" s="44"/>
      <c r="D28" s="44"/>
      <c r="E28" s="44"/>
      <c r="F28" s="48" t="str">
        <f>IF(E28="COP", SUMIF('Entradas y salidas'!D:D, D28, 'Entradas y salidas'!J:J), )</f>
        <v/>
      </c>
      <c r="G28" s="57" t="str">
        <f>IFERROR(__xludf.DUMMYFUNCTION("IF(E28=""COP"", INDEX(FILTER('Cortes x inversión'!F:F, 'Cortes x inversión'!D:D=D28),1), )"),"")</f>
        <v/>
      </c>
      <c r="H28" s="53" t="str">
        <f t="shared" si="1"/>
        <v/>
      </c>
      <c r="I28" s="55" t="str">
        <f>IFERROR(__xludf.DUMMYFUNCTION("IF(ISBLANK(D28),"""",IFERROR(XIRR({FILTER('Entradas y salidas'!J:J, 'Entradas y salidas'!D:D=D28, NOT(ISBLANK('Entradas y salidas'!J:J))); INDEX(FILTER('Cortes x inversión'!F:F, 'Cortes x inversión'!D:D=D28),1)}, {FILTER('Entradas y salidas'!F:F, 'Entrada"&amp;"s y salidas'!D:D=D28, NOT(ISBLANK('Entradas y salidas'!J:J))); INDEX(FILTER('Cortes x inversión'!J:J, 'Cortes x inversión'!D:D=D28),1)}), """"))"),"")</f>
        <v/>
      </c>
      <c r="J28" s="40"/>
      <c r="K28" s="48" t="str">
        <f>IF(E28="USD", SUMIF('Entradas y salidas'!D:D, D28, 'Entradas y salidas'!I:I), )</f>
        <v/>
      </c>
      <c r="L28" s="57" t="str">
        <f>IFERROR(__xludf.DUMMYFUNCTION("IF(E28=""USD"", INDEX(FILTER('Cortes x inversión'!G:G, 'Cortes x inversión'!D:D=D28),1), )"),"")</f>
        <v/>
      </c>
      <c r="M28" s="53" t="str">
        <f t="shared" si="2"/>
        <v/>
      </c>
      <c r="N28" s="55" t="str">
        <f>IFERROR(__xludf.DUMMYFUNCTION("IF(ISBLANK(D28),"""",IFERROR(XIRR({FILTER('Entradas y salidas'!I:I, 'Entradas y salidas'!D:D=D28, NOT(ISBLANK('Entradas y salidas'!I:I))); INDEX(FILTER('Cortes x inversión'!G:G, 'Cortes x inversión'!D:D=D28),1)}, {FILTER('Entradas y salidas'!F:F, 'Entrada"&amp;"s y salidas'!D:D=D28, NOT(ISBLANK('Entradas y salidas'!I:I))); INDEX(FILTER('Cortes x inversión'!J:J, 'Cortes x inversión'!D:D=D28),1)}), """"))"),"")</f>
        <v/>
      </c>
      <c r="O28" s="40"/>
      <c r="P28" s="47" t="str">
        <f>IFERROR(__xludf.DUMMYFUNCTION("IF(K28="""","""", GOOGLEFINANCE(""CURRENCY:USDCOP""))
"),"")</f>
        <v/>
      </c>
      <c r="Q28" s="47" t="str">
        <f>IFERROR(__xludf.DUMMYFUNCTION("IF(L28="""","""", GOOGLEFINANCE(""CURRENCY:USDCOP""))
"),"")</f>
        <v/>
      </c>
      <c r="R28" s="56" t="str">
        <f t="shared" si="4"/>
        <v/>
      </c>
      <c r="S28" s="58" t="str">
        <f t="shared" si="5"/>
        <v/>
      </c>
      <c r="T28" s="55" t="str">
        <f>IFERROR(__xludf.DUMMYFUNCTION("IF(ISBLANK(D28),"""",IFERROR(XIRR({FILTER('Entradas y salidas'!K:K, 'Entradas y salidas'!D:D=D28, NOT(ISBLANK('Entradas y salidas'!K:K))); INDEX(FILTER('Cortes x inversión'!I:I, 'Cortes x inversión'!D:D=D28),1)}, {FILTER('Entradas y salidas'!F:F, 'Entrada"&amp;"s y salidas'!D:D=D28, NOT(ISBLANK('Entradas y salidas'!K:K))); INDEX(FILTER('Cortes x inversión'!J:J, 'Cortes x inversión'!D:D=D28),1)}), """"))"),"")</f>
        <v/>
      </c>
      <c r="U28" s="40"/>
      <c r="V28" s="40"/>
      <c r="W28" s="40"/>
      <c r="X28" s="40"/>
      <c r="Y28" s="40"/>
      <c r="Z28" s="40"/>
      <c r="AA28" s="40"/>
      <c r="AB28" s="40"/>
      <c r="AC28" s="40"/>
    </row>
    <row r="29" ht="28.5" customHeight="1">
      <c r="A29" s="40"/>
      <c r="B29" s="44"/>
      <c r="C29" s="44"/>
      <c r="D29" s="44"/>
      <c r="E29" s="44"/>
      <c r="F29" s="48" t="str">
        <f>IF(E29="COP", SUMIF('Entradas y salidas'!D:D, D29, 'Entradas y salidas'!J:J), )</f>
        <v/>
      </c>
      <c r="G29" s="57" t="str">
        <f>IFERROR(__xludf.DUMMYFUNCTION("IF(E29=""COP"", INDEX(FILTER('Cortes x inversión'!F:F, 'Cortes x inversión'!D:D=D29),1), )"),"")</f>
        <v/>
      </c>
      <c r="H29" s="53" t="str">
        <f t="shared" si="1"/>
        <v/>
      </c>
      <c r="I29" s="55" t="str">
        <f>IFERROR(__xludf.DUMMYFUNCTION("IF(ISBLANK(D29),"""",IFERROR(XIRR({FILTER('Entradas y salidas'!J:J, 'Entradas y salidas'!D:D=D29, NOT(ISBLANK('Entradas y salidas'!J:J))); INDEX(FILTER('Cortes x inversión'!F:F, 'Cortes x inversión'!D:D=D29),1)}, {FILTER('Entradas y salidas'!F:F, 'Entrada"&amp;"s y salidas'!D:D=D29, NOT(ISBLANK('Entradas y salidas'!J:J))); INDEX(FILTER('Cortes x inversión'!J:J, 'Cortes x inversión'!D:D=D29),1)}), """"))"),"")</f>
        <v/>
      </c>
      <c r="J29" s="40"/>
      <c r="K29" s="48" t="str">
        <f>IF(E29="USD", SUMIF('Entradas y salidas'!D:D, D29, 'Entradas y salidas'!I:I), )</f>
        <v/>
      </c>
      <c r="L29" s="57" t="str">
        <f>IFERROR(__xludf.DUMMYFUNCTION("IF(E29=""USD"", INDEX(FILTER('Cortes x inversión'!G:G, 'Cortes x inversión'!D:D=D29),1), )"),"")</f>
        <v/>
      </c>
      <c r="M29" s="53" t="str">
        <f t="shared" si="2"/>
        <v/>
      </c>
      <c r="N29" s="55" t="str">
        <f>IFERROR(__xludf.DUMMYFUNCTION("IF(ISBLANK(D29),"""",IFERROR(XIRR({FILTER('Entradas y salidas'!I:I, 'Entradas y salidas'!D:D=D29, NOT(ISBLANK('Entradas y salidas'!I:I))); INDEX(FILTER('Cortes x inversión'!G:G, 'Cortes x inversión'!D:D=D29),1)}, {FILTER('Entradas y salidas'!F:F, 'Entrada"&amp;"s y salidas'!D:D=D29, NOT(ISBLANK('Entradas y salidas'!I:I))); INDEX(FILTER('Cortes x inversión'!J:J, 'Cortes x inversión'!D:D=D29),1)}), """"))"),"")</f>
        <v/>
      </c>
      <c r="O29" s="40"/>
      <c r="P29" s="47" t="str">
        <f>IFERROR(__xludf.DUMMYFUNCTION("IF(K29="""","""", GOOGLEFINANCE(""CURRENCY:USDCOP""))
"),"")</f>
        <v/>
      </c>
      <c r="Q29" s="47" t="str">
        <f>IFERROR(__xludf.DUMMYFUNCTION("IF(L29="""","""", GOOGLEFINANCE(""CURRENCY:USDCOP""))
"),"")</f>
        <v/>
      </c>
      <c r="R29" s="56" t="str">
        <f t="shared" si="4"/>
        <v/>
      </c>
      <c r="S29" s="58" t="str">
        <f t="shared" si="5"/>
        <v/>
      </c>
      <c r="T29" s="55" t="str">
        <f>IFERROR(__xludf.DUMMYFUNCTION("IF(ISBLANK(D29),"""",IFERROR(XIRR({FILTER('Entradas y salidas'!K:K, 'Entradas y salidas'!D:D=D29, NOT(ISBLANK('Entradas y salidas'!K:K))); INDEX(FILTER('Cortes x inversión'!I:I, 'Cortes x inversión'!D:D=D29),1)}, {FILTER('Entradas y salidas'!F:F, 'Entrada"&amp;"s y salidas'!D:D=D29, NOT(ISBLANK('Entradas y salidas'!K:K))); INDEX(FILTER('Cortes x inversión'!J:J, 'Cortes x inversión'!D:D=D29),1)}), """"))"),"")</f>
        <v/>
      </c>
      <c r="U29" s="40"/>
      <c r="V29" s="40"/>
      <c r="W29" s="40"/>
      <c r="X29" s="40"/>
      <c r="Y29" s="40"/>
      <c r="Z29" s="40"/>
      <c r="AA29" s="40"/>
      <c r="AB29" s="40"/>
      <c r="AC29" s="40"/>
    </row>
    <row r="30" ht="28.5" customHeight="1">
      <c r="A30" s="40"/>
      <c r="B30" s="44"/>
      <c r="C30" s="44"/>
      <c r="D30" s="44"/>
      <c r="E30" s="44"/>
      <c r="F30" s="48" t="str">
        <f>IF(E30="COP", SUMIF('Entradas y salidas'!D:D, D30, 'Entradas y salidas'!J:J), )</f>
        <v/>
      </c>
      <c r="G30" s="57" t="str">
        <f>IFERROR(__xludf.DUMMYFUNCTION("IF(E30=""COP"", INDEX(FILTER('Cortes x inversión'!F:F, 'Cortes x inversión'!D:D=D30),1), )"),"")</f>
        <v/>
      </c>
      <c r="H30" s="53" t="str">
        <f t="shared" si="1"/>
        <v/>
      </c>
      <c r="I30" s="55" t="str">
        <f>IFERROR(__xludf.DUMMYFUNCTION("IF(ISBLANK(D30),"""",IFERROR(XIRR({FILTER('Entradas y salidas'!J:J, 'Entradas y salidas'!D:D=D30, NOT(ISBLANK('Entradas y salidas'!J:J))); INDEX(FILTER('Cortes x inversión'!F:F, 'Cortes x inversión'!D:D=D30),1)}, {FILTER('Entradas y salidas'!F:F, 'Entrada"&amp;"s y salidas'!D:D=D30, NOT(ISBLANK('Entradas y salidas'!J:J))); INDEX(FILTER('Cortes x inversión'!J:J, 'Cortes x inversión'!D:D=D30),1)}), """"))"),"")</f>
        <v/>
      </c>
      <c r="J30" s="40"/>
      <c r="K30" s="48" t="str">
        <f>IF(E30="USD", SUMIF('Entradas y salidas'!D:D, D30, 'Entradas y salidas'!I:I), )</f>
        <v/>
      </c>
      <c r="L30" s="57" t="str">
        <f>IFERROR(__xludf.DUMMYFUNCTION("IF(E30=""USD"", INDEX(FILTER('Cortes x inversión'!G:G, 'Cortes x inversión'!D:D=D30),1), )"),"")</f>
        <v/>
      </c>
      <c r="M30" s="53" t="str">
        <f t="shared" si="2"/>
        <v/>
      </c>
      <c r="N30" s="55" t="str">
        <f>IFERROR(__xludf.DUMMYFUNCTION("IF(ISBLANK(D30),"""",IFERROR(XIRR({FILTER('Entradas y salidas'!I:I, 'Entradas y salidas'!D:D=D30, NOT(ISBLANK('Entradas y salidas'!I:I))); INDEX(FILTER('Cortes x inversión'!G:G, 'Cortes x inversión'!D:D=D30),1)}, {FILTER('Entradas y salidas'!F:F, 'Entrada"&amp;"s y salidas'!D:D=D30, NOT(ISBLANK('Entradas y salidas'!I:I))); INDEX(FILTER('Cortes x inversión'!J:J, 'Cortes x inversión'!D:D=D30),1)}), """"))"),"")</f>
        <v/>
      </c>
      <c r="O30" s="40"/>
      <c r="P30" s="47" t="str">
        <f>IFERROR(__xludf.DUMMYFUNCTION("IF(K30="""","""", GOOGLEFINANCE(""CURRENCY:USDCOP""))
"),"")</f>
        <v/>
      </c>
      <c r="Q30" s="47" t="str">
        <f>IFERROR(__xludf.DUMMYFUNCTION("IF(L30="""","""", GOOGLEFINANCE(""CURRENCY:USDCOP""))
"),"")</f>
        <v/>
      </c>
      <c r="R30" s="56" t="str">
        <f t="shared" si="4"/>
        <v/>
      </c>
      <c r="S30" s="58" t="str">
        <f t="shared" si="5"/>
        <v/>
      </c>
      <c r="T30" s="55" t="str">
        <f>IFERROR(__xludf.DUMMYFUNCTION("IF(ISBLANK(D30),"""",IFERROR(XIRR({FILTER('Entradas y salidas'!K:K, 'Entradas y salidas'!D:D=D30, NOT(ISBLANK('Entradas y salidas'!K:K))); INDEX(FILTER('Cortes x inversión'!I:I, 'Cortes x inversión'!D:D=D30),1)}, {FILTER('Entradas y salidas'!F:F, 'Entrada"&amp;"s y salidas'!D:D=D30, NOT(ISBLANK('Entradas y salidas'!K:K))); INDEX(FILTER('Cortes x inversión'!J:J, 'Cortes x inversión'!D:D=D30),1)}), """"))"),"")</f>
        <v/>
      </c>
      <c r="U30" s="40"/>
      <c r="V30" s="40"/>
      <c r="W30" s="40"/>
      <c r="X30" s="40"/>
      <c r="Y30" s="40"/>
      <c r="Z30" s="40"/>
      <c r="AA30" s="40"/>
      <c r="AB30" s="40"/>
      <c r="AC30" s="40"/>
    </row>
    <row r="31" ht="28.5" customHeight="1">
      <c r="A31" s="40"/>
      <c r="B31" s="44"/>
      <c r="C31" s="44"/>
      <c r="D31" s="44"/>
      <c r="E31" s="44"/>
      <c r="F31" s="48" t="str">
        <f>IF(E31="COP", SUMIF('Entradas y salidas'!D:D, D31, 'Entradas y salidas'!J:J), )</f>
        <v/>
      </c>
      <c r="G31" s="57" t="str">
        <f>IFERROR(__xludf.DUMMYFUNCTION("IF(E31=""COP"", INDEX(FILTER('Cortes x inversión'!F:F, 'Cortes x inversión'!D:D=D31),1), )"),"")</f>
        <v/>
      </c>
      <c r="H31" s="53" t="str">
        <f t="shared" si="1"/>
        <v/>
      </c>
      <c r="I31" s="55" t="str">
        <f>IFERROR(__xludf.DUMMYFUNCTION("IF(ISBLANK(D31),"""",IFERROR(XIRR({FILTER('Entradas y salidas'!J:J, 'Entradas y salidas'!D:D=D31, NOT(ISBLANK('Entradas y salidas'!J:J))); INDEX(FILTER('Cortes x inversión'!F:F, 'Cortes x inversión'!D:D=D31),1)}, {FILTER('Entradas y salidas'!F:F, 'Entrada"&amp;"s y salidas'!D:D=D31, NOT(ISBLANK('Entradas y salidas'!J:J))); INDEX(FILTER('Cortes x inversión'!J:J, 'Cortes x inversión'!D:D=D31),1)}), """"))"),"")</f>
        <v/>
      </c>
      <c r="J31" s="40"/>
      <c r="K31" s="48" t="str">
        <f>IF(E31="USD", SUMIF('Entradas y salidas'!D:D, D31, 'Entradas y salidas'!I:I), )</f>
        <v/>
      </c>
      <c r="L31" s="57" t="str">
        <f>IFERROR(__xludf.DUMMYFUNCTION("IF(E31=""USD"", INDEX(FILTER('Cortes x inversión'!G:G, 'Cortes x inversión'!D:D=D31),1), )"),"")</f>
        <v/>
      </c>
      <c r="M31" s="53" t="str">
        <f t="shared" si="2"/>
        <v/>
      </c>
      <c r="N31" s="55" t="str">
        <f>IFERROR(__xludf.DUMMYFUNCTION("IF(ISBLANK(D31),"""",IFERROR(XIRR({FILTER('Entradas y salidas'!I:I, 'Entradas y salidas'!D:D=D31, NOT(ISBLANK('Entradas y salidas'!I:I))); INDEX(FILTER('Cortes x inversión'!G:G, 'Cortes x inversión'!D:D=D31),1)}, {FILTER('Entradas y salidas'!F:F, 'Entrada"&amp;"s y salidas'!D:D=D31, NOT(ISBLANK('Entradas y salidas'!I:I))); INDEX(FILTER('Cortes x inversión'!J:J, 'Cortes x inversión'!D:D=D31),1)}), """"))"),"")</f>
        <v/>
      </c>
      <c r="O31" s="40"/>
      <c r="P31" s="47" t="str">
        <f>IFERROR(__xludf.DUMMYFUNCTION("IF(K31="""","""", GOOGLEFINANCE(""CURRENCY:USDCOP""))
"),"")</f>
        <v/>
      </c>
      <c r="Q31" s="47" t="str">
        <f>IFERROR(__xludf.DUMMYFUNCTION("IF(L31="""","""", GOOGLEFINANCE(""CURRENCY:USDCOP""))
"),"")</f>
        <v/>
      </c>
      <c r="R31" s="56" t="str">
        <f t="shared" si="4"/>
        <v/>
      </c>
      <c r="S31" s="58" t="str">
        <f t="shared" si="5"/>
        <v/>
      </c>
      <c r="T31" s="55" t="str">
        <f>IFERROR(__xludf.DUMMYFUNCTION("IF(ISBLANK(D31),"""",IFERROR(XIRR({FILTER('Entradas y salidas'!K:K, 'Entradas y salidas'!D:D=D31, NOT(ISBLANK('Entradas y salidas'!K:K))); INDEX(FILTER('Cortes x inversión'!I:I, 'Cortes x inversión'!D:D=D31),1)}, {FILTER('Entradas y salidas'!F:F, 'Entrada"&amp;"s y salidas'!D:D=D31, NOT(ISBLANK('Entradas y salidas'!K:K))); INDEX(FILTER('Cortes x inversión'!J:J, 'Cortes x inversión'!D:D=D31),1)}), """"))"),"")</f>
        <v/>
      </c>
      <c r="U31" s="40"/>
      <c r="V31" s="40"/>
      <c r="W31" s="40"/>
      <c r="X31" s="40"/>
      <c r="Y31" s="40"/>
      <c r="Z31" s="40"/>
      <c r="AA31" s="40"/>
      <c r="AB31" s="40"/>
      <c r="AC31" s="40"/>
    </row>
    <row r="32" ht="28.5" customHeight="1">
      <c r="A32" s="40"/>
      <c r="B32" s="44"/>
      <c r="C32" s="44"/>
      <c r="D32" s="44"/>
      <c r="E32" s="44"/>
      <c r="F32" s="48" t="str">
        <f>IF(E32="COP", SUMIF('Entradas y salidas'!D:D, D32, 'Entradas y salidas'!J:J), )</f>
        <v/>
      </c>
      <c r="G32" s="57" t="str">
        <f>IFERROR(__xludf.DUMMYFUNCTION("IF(E32=""COP"", INDEX(FILTER('Cortes x inversión'!F:F, 'Cortes x inversión'!D:D=D32),1), )"),"")</f>
        <v/>
      </c>
      <c r="H32" s="53" t="str">
        <f t="shared" si="1"/>
        <v/>
      </c>
      <c r="I32" s="55" t="str">
        <f>IFERROR(__xludf.DUMMYFUNCTION("IF(ISBLANK(D32),"""",IFERROR(XIRR({FILTER('Entradas y salidas'!J:J, 'Entradas y salidas'!D:D=D32, NOT(ISBLANK('Entradas y salidas'!J:J))); INDEX(FILTER('Cortes x inversión'!F:F, 'Cortes x inversión'!D:D=D32),1)}, {FILTER('Entradas y salidas'!F:F, 'Entrada"&amp;"s y salidas'!D:D=D32, NOT(ISBLANK('Entradas y salidas'!J:J))); INDEX(FILTER('Cortes x inversión'!J:J, 'Cortes x inversión'!D:D=D32),1)}), """"))"),"")</f>
        <v/>
      </c>
      <c r="J32" s="40"/>
      <c r="K32" s="48" t="str">
        <f>IF(E32="USD", SUMIF('Entradas y salidas'!D:D, D32, 'Entradas y salidas'!I:I), )</f>
        <v/>
      </c>
      <c r="L32" s="57" t="str">
        <f>IFERROR(__xludf.DUMMYFUNCTION("IF(E32=""USD"", INDEX(FILTER('Cortes x inversión'!G:G, 'Cortes x inversión'!D:D=D32),1), )"),"")</f>
        <v/>
      </c>
      <c r="M32" s="53" t="str">
        <f t="shared" si="2"/>
        <v/>
      </c>
      <c r="N32" s="55" t="str">
        <f>IFERROR(__xludf.DUMMYFUNCTION("IF(ISBLANK(D32),"""",IFERROR(XIRR({FILTER('Entradas y salidas'!I:I, 'Entradas y salidas'!D:D=D32, NOT(ISBLANK('Entradas y salidas'!I:I))); INDEX(FILTER('Cortes x inversión'!G:G, 'Cortes x inversión'!D:D=D32),1)}, {FILTER('Entradas y salidas'!F:F, 'Entrada"&amp;"s y salidas'!D:D=D32, NOT(ISBLANK('Entradas y salidas'!I:I))); INDEX(FILTER('Cortes x inversión'!J:J, 'Cortes x inversión'!D:D=D32),1)}), """"))"),"")</f>
        <v/>
      </c>
      <c r="O32" s="40"/>
      <c r="P32" s="47" t="str">
        <f>IFERROR(__xludf.DUMMYFUNCTION("IF(K32="""","""", GOOGLEFINANCE(""CURRENCY:USDCOP""))
"),"")</f>
        <v/>
      </c>
      <c r="Q32" s="47" t="str">
        <f>IFERROR(__xludf.DUMMYFUNCTION("IF(L32="""","""", GOOGLEFINANCE(""CURRENCY:USDCOP""))
"),"")</f>
        <v/>
      </c>
      <c r="R32" s="56" t="str">
        <f t="shared" si="4"/>
        <v/>
      </c>
      <c r="S32" s="58" t="str">
        <f t="shared" si="5"/>
        <v/>
      </c>
      <c r="T32" s="55" t="str">
        <f>IFERROR(__xludf.DUMMYFUNCTION("IF(ISBLANK(D32),"""",IFERROR(XIRR({FILTER('Entradas y salidas'!K:K, 'Entradas y salidas'!D:D=D32, NOT(ISBLANK('Entradas y salidas'!K:K))); INDEX(FILTER('Cortes x inversión'!I:I, 'Cortes x inversión'!D:D=D32),1)}, {FILTER('Entradas y salidas'!F:F, 'Entrada"&amp;"s y salidas'!D:D=D32, NOT(ISBLANK('Entradas y salidas'!K:K))); INDEX(FILTER('Cortes x inversión'!J:J, 'Cortes x inversión'!D:D=D32),1)}), """"))"),"")</f>
        <v/>
      </c>
      <c r="U32" s="40"/>
      <c r="V32" s="40"/>
      <c r="W32" s="40"/>
      <c r="X32" s="40"/>
      <c r="Y32" s="40"/>
      <c r="Z32" s="40"/>
      <c r="AA32" s="40"/>
      <c r="AB32" s="40"/>
      <c r="AC32" s="40"/>
    </row>
    <row r="33" ht="28.5" customHeight="1">
      <c r="A33" s="40"/>
      <c r="B33" s="44"/>
      <c r="C33" s="44"/>
      <c r="D33" s="44"/>
      <c r="E33" s="44"/>
      <c r="F33" s="48" t="str">
        <f>IF(E33="COP", SUMIF('Entradas y salidas'!D:D, D33, 'Entradas y salidas'!J:J), )</f>
        <v/>
      </c>
      <c r="G33" s="57" t="str">
        <f>IFERROR(__xludf.DUMMYFUNCTION("IF(E33=""COP"", INDEX(FILTER('Cortes x inversión'!F:F, 'Cortes x inversión'!D:D=D33),1), )"),"")</f>
        <v/>
      </c>
      <c r="H33" s="53" t="str">
        <f t="shared" si="1"/>
        <v/>
      </c>
      <c r="I33" s="55" t="str">
        <f>IFERROR(__xludf.DUMMYFUNCTION("IF(ISBLANK(D33),"""",IFERROR(XIRR({FILTER('Entradas y salidas'!J:J, 'Entradas y salidas'!D:D=D33, NOT(ISBLANK('Entradas y salidas'!J:J))); INDEX(FILTER('Cortes x inversión'!F:F, 'Cortes x inversión'!D:D=D33),1)}, {FILTER('Entradas y salidas'!F:F, 'Entrada"&amp;"s y salidas'!D:D=D33, NOT(ISBLANK('Entradas y salidas'!J:J))); INDEX(FILTER('Cortes x inversión'!J:J, 'Cortes x inversión'!D:D=D33),1)}), """"))"),"")</f>
        <v/>
      </c>
      <c r="J33" s="40"/>
      <c r="K33" s="48" t="str">
        <f>IF(E33="USD", SUMIF('Entradas y salidas'!D:D, D33, 'Entradas y salidas'!I:I), )</f>
        <v/>
      </c>
      <c r="L33" s="57" t="str">
        <f>IFERROR(__xludf.DUMMYFUNCTION("IF(E33=""USD"", INDEX(FILTER('Cortes x inversión'!G:G, 'Cortes x inversión'!D:D=D33),1), )"),"")</f>
        <v/>
      </c>
      <c r="M33" s="53" t="str">
        <f t="shared" si="2"/>
        <v/>
      </c>
      <c r="N33" s="55" t="str">
        <f>IFERROR(__xludf.DUMMYFUNCTION("IF(ISBLANK(D33),"""",IFERROR(XIRR({FILTER('Entradas y salidas'!I:I, 'Entradas y salidas'!D:D=D33, NOT(ISBLANK('Entradas y salidas'!I:I))); INDEX(FILTER('Cortes x inversión'!G:G, 'Cortes x inversión'!D:D=D33),1)}, {FILTER('Entradas y salidas'!F:F, 'Entrada"&amp;"s y salidas'!D:D=D33, NOT(ISBLANK('Entradas y salidas'!I:I))); INDEX(FILTER('Cortes x inversión'!J:J, 'Cortes x inversión'!D:D=D33),1)}), """"))"),"")</f>
        <v/>
      </c>
      <c r="O33" s="40"/>
      <c r="P33" s="47" t="str">
        <f>IFERROR(__xludf.DUMMYFUNCTION("IF(K33="""","""", GOOGLEFINANCE(""CURRENCY:USDCOP""))
"),"")</f>
        <v/>
      </c>
      <c r="Q33" s="47" t="str">
        <f>IFERROR(__xludf.DUMMYFUNCTION("IF(L33="""","""", GOOGLEFINANCE(""CURRENCY:USDCOP""))
"),"")</f>
        <v/>
      </c>
      <c r="R33" s="56" t="str">
        <f t="shared" si="4"/>
        <v/>
      </c>
      <c r="S33" s="58" t="str">
        <f t="shared" si="5"/>
        <v/>
      </c>
      <c r="T33" s="55" t="str">
        <f>IFERROR(__xludf.DUMMYFUNCTION("IF(ISBLANK(D33),"""",IFERROR(XIRR({FILTER('Entradas y salidas'!K:K, 'Entradas y salidas'!D:D=D33, NOT(ISBLANK('Entradas y salidas'!K:K))); INDEX(FILTER('Cortes x inversión'!I:I, 'Cortes x inversión'!D:D=D33),1)}, {FILTER('Entradas y salidas'!F:F, 'Entrada"&amp;"s y salidas'!D:D=D33, NOT(ISBLANK('Entradas y salidas'!K:K))); INDEX(FILTER('Cortes x inversión'!J:J, 'Cortes x inversión'!D:D=D33),1)}), """"))"),"")</f>
        <v/>
      </c>
      <c r="U33" s="40"/>
      <c r="V33" s="40"/>
      <c r="W33" s="40"/>
      <c r="X33" s="40"/>
      <c r="Y33" s="40"/>
      <c r="Z33" s="40"/>
      <c r="AA33" s="40"/>
      <c r="AB33" s="40"/>
      <c r="AC33" s="40"/>
    </row>
    <row r="34" ht="28.5" customHeight="1">
      <c r="A34" s="40"/>
      <c r="B34" s="44"/>
      <c r="C34" s="44"/>
      <c r="D34" s="44"/>
      <c r="E34" s="44"/>
      <c r="F34" s="48" t="str">
        <f>IF(E34="COP", SUMIF('Entradas y salidas'!D:D, D34, 'Entradas y salidas'!J:J), )</f>
        <v/>
      </c>
      <c r="G34" s="57" t="str">
        <f>IFERROR(__xludf.DUMMYFUNCTION("IF(E34=""COP"", INDEX(FILTER('Cortes x inversión'!F:F, 'Cortes x inversión'!D:D=D34),1), )"),"")</f>
        <v/>
      </c>
      <c r="H34" s="53" t="str">
        <f t="shared" si="1"/>
        <v/>
      </c>
      <c r="I34" s="55" t="str">
        <f>IFERROR(__xludf.DUMMYFUNCTION("IF(ISBLANK(D34),"""",IFERROR(XIRR({FILTER('Entradas y salidas'!J:J, 'Entradas y salidas'!D:D=D34, NOT(ISBLANK('Entradas y salidas'!J:J))); INDEX(FILTER('Cortes x inversión'!F:F, 'Cortes x inversión'!D:D=D34),1)}, {FILTER('Entradas y salidas'!F:F, 'Entrada"&amp;"s y salidas'!D:D=D34, NOT(ISBLANK('Entradas y salidas'!J:J))); INDEX(FILTER('Cortes x inversión'!J:J, 'Cortes x inversión'!D:D=D34),1)}), """"))"),"")</f>
        <v/>
      </c>
      <c r="J34" s="40"/>
      <c r="K34" s="48" t="str">
        <f>IF(E34="USD", SUMIF('Entradas y salidas'!D:D, D34, 'Entradas y salidas'!I:I), )</f>
        <v/>
      </c>
      <c r="L34" s="57" t="str">
        <f>IFERROR(__xludf.DUMMYFUNCTION("IF(E34=""USD"", INDEX(FILTER('Cortes x inversión'!G:G, 'Cortes x inversión'!D:D=D34),1), )"),"")</f>
        <v/>
      </c>
      <c r="M34" s="53" t="str">
        <f t="shared" si="2"/>
        <v/>
      </c>
      <c r="N34" s="55" t="str">
        <f>IFERROR(__xludf.DUMMYFUNCTION("IF(ISBLANK(D34),"""",IFERROR(XIRR({FILTER('Entradas y salidas'!I:I, 'Entradas y salidas'!D:D=D34, NOT(ISBLANK('Entradas y salidas'!I:I))); INDEX(FILTER('Cortes x inversión'!G:G, 'Cortes x inversión'!D:D=D34),1)}, {FILTER('Entradas y salidas'!F:F, 'Entrada"&amp;"s y salidas'!D:D=D34, NOT(ISBLANK('Entradas y salidas'!I:I))); INDEX(FILTER('Cortes x inversión'!J:J, 'Cortes x inversión'!D:D=D34),1)}), """"))"),"")</f>
        <v/>
      </c>
      <c r="O34" s="40"/>
      <c r="P34" s="47" t="str">
        <f>IFERROR(__xludf.DUMMYFUNCTION("IF(K34="""","""", GOOGLEFINANCE(""CURRENCY:USDCOP""))
"),"")</f>
        <v/>
      </c>
      <c r="Q34" s="47" t="str">
        <f>IFERROR(__xludf.DUMMYFUNCTION("IF(L34="""","""", GOOGLEFINANCE(""CURRENCY:USDCOP""))
"),"")</f>
        <v/>
      </c>
      <c r="R34" s="56" t="str">
        <f t="shared" si="4"/>
        <v/>
      </c>
      <c r="S34" s="58" t="str">
        <f t="shared" si="5"/>
        <v/>
      </c>
      <c r="T34" s="55" t="str">
        <f>IFERROR(__xludf.DUMMYFUNCTION("IF(ISBLANK(D34),"""",IFERROR(XIRR({FILTER('Entradas y salidas'!K:K, 'Entradas y salidas'!D:D=D34, NOT(ISBLANK('Entradas y salidas'!K:K))); INDEX(FILTER('Cortes x inversión'!I:I, 'Cortes x inversión'!D:D=D34),1)}, {FILTER('Entradas y salidas'!F:F, 'Entrada"&amp;"s y salidas'!D:D=D34, NOT(ISBLANK('Entradas y salidas'!K:K))); INDEX(FILTER('Cortes x inversión'!J:J, 'Cortes x inversión'!D:D=D34),1)}), """"))"),"")</f>
        <v/>
      </c>
      <c r="U34" s="40"/>
      <c r="V34" s="40"/>
      <c r="W34" s="40"/>
      <c r="X34" s="40"/>
      <c r="Y34" s="40"/>
      <c r="Z34" s="40"/>
      <c r="AA34" s="40"/>
      <c r="AB34" s="40"/>
      <c r="AC34" s="40"/>
    </row>
    <row r="35" ht="28.5" customHeight="1">
      <c r="A35" s="40"/>
      <c r="B35" s="44"/>
      <c r="C35" s="44"/>
      <c r="D35" s="44"/>
      <c r="E35" s="44"/>
      <c r="F35" s="48" t="str">
        <f>IF(E35="COP", SUMIF('Entradas y salidas'!D:D, D35, 'Entradas y salidas'!J:J), )</f>
        <v/>
      </c>
      <c r="G35" s="57" t="str">
        <f>IFERROR(__xludf.DUMMYFUNCTION("IF(E35=""COP"", INDEX(FILTER('Cortes x inversión'!F:F, 'Cortes x inversión'!D:D=D35),1), )"),"")</f>
        <v/>
      </c>
      <c r="H35" s="53" t="str">
        <f t="shared" si="1"/>
        <v/>
      </c>
      <c r="I35" s="55" t="str">
        <f>IFERROR(__xludf.DUMMYFUNCTION("IF(ISBLANK(D35),"""",IFERROR(XIRR({FILTER('Entradas y salidas'!J:J, 'Entradas y salidas'!D:D=D35, NOT(ISBLANK('Entradas y salidas'!J:J))); INDEX(FILTER('Cortes x inversión'!F:F, 'Cortes x inversión'!D:D=D35),1)}, {FILTER('Entradas y salidas'!F:F, 'Entrada"&amp;"s y salidas'!D:D=D35, NOT(ISBLANK('Entradas y salidas'!J:J))); INDEX(FILTER('Cortes x inversión'!J:J, 'Cortes x inversión'!D:D=D35),1)}), """"))"),"")</f>
        <v/>
      </c>
      <c r="J35" s="40"/>
      <c r="K35" s="48" t="str">
        <f>IF(E35="USD", SUMIF('Entradas y salidas'!D:D, D35, 'Entradas y salidas'!I:I), )</f>
        <v/>
      </c>
      <c r="L35" s="57" t="str">
        <f>IFERROR(__xludf.DUMMYFUNCTION("IF(E35=""USD"", INDEX(FILTER('Cortes x inversión'!G:G, 'Cortes x inversión'!D:D=D35),1), )"),"")</f>
        <v/>
      </c>
      <c r="M35" s="53" t="str">
        <f t="shared" si="2"/>
        <v/>
      </c>
      <c r="N35" s="55" t="str">
        <f>IFERROR(__xludf.DUMMYFUNCTION("IF(ISBLANK(D35),"""",IFERROR(XIRR({FILTER('Entradas y salidas'!I:I, 'Entradas y salidas'!D:D=D35, NOT(ISBLANK('Entradas y salidas'!I:I))); INDEX(FILTER('Cortes x inversión'!G:G, 'Cortes x inversión'!D:D=D35),1)}, {FILTER('Entradas y salidas'!F:F, 'Entrada"&amp;"s y salidas'!D:D=D35, NOT(ISBLANK('Entradas y salidas'!I:I))); INDEX(FILTER('Cortes x inversión'!J:J, 'Cortes x inversión'!D:D=D35),1)}), """"))"),"")</f>
        <v/>
      </c>
      <c r="O35" s="40"/>
      <c r="P35" s="47" t="str">
        <f>IFERROR(__xludf.DUMMYFUNCTION("IF(K35="""","""", GOOGLEFINANCE(""CURRENCY:USDCOP""))
"),"")</f>
        <v/>
      </c>
      <c r="Q35" s="47" t="str">
        <f>IFERROR(__xludf.DUMMYFUNCTION("IF(L35="""","""", GOOGLEFINANCE(""CURRENCY:USDCOP""))
"),"")</f>
        <v/>
      </c>
      <c r="R35" s="56" t="str">
        <f t="shared" si="4"/>
        <v/>
      </c>
      <c r="S35" s="58" t="str">
        <f t="shared" si="5"/>
        <v/>
      </c>
      <c r="T35" s="55" t="str">
        <f>IFERROR(__xludf.DUMMYFUNCTION("IF(ISBLANK(D35),"""",IFERROR(XIRR({FILTER('Entradas y salidas'!K:K, 'Entradas y salidas'!D:D=D35, NOT(ISBLANK('Entradas y salidas'!K:K))); INDEX(FILTER('Cortes x inversión'!I:I, 'Cortes x inversión'!D:D=D35),1)}, {FILTER('Entradas y salidas'!F:F, 'Entrada"&amp;"s y salidas'!D:D=D35, NOT(ISBLANK('Entradas y salidas'!K:K))); INDEX(FILTER('Cortes x inversión'!J:J, 'Cortes x inversión'!D:D=D35),1)}), """"))"),"")</f>
        <v/>
      </c>
      <c r="U35" s="40"/>
      <c r="V35" s="40"/>
      <c r="W35" s="40"/>
      <c r="X35" s="40"/>
      <c r="Y35" s="40"/>
      <c r="Z35" s="40"/>
      <c r="AA35" s="40"/>
      <c r="AB35" s="40"/>
      <c r="AC35" s="40"/>
    </row>
    <row r="36" ht="28.5" customHeight="1">
      <c r="A36" s="40"/>
      <c r="B36" s="44"/>
      <c r="C36" s="44"/>
      <c r="D36" s="44"/>
      <c r="E36" s="44"/>
      <c r="F36" s="48" t="str">
        <f>IF(E36="COP", SUMIF('Entradas y salidas'!D:D, D36, 'Entradas y salidas'!J:J), )</f>
        <v/>
      </c>
      <c r="G36" s="57" t="str">
        <f>IFERROR(__xludf.DUMMYFUNCTION("IF(E36=""COP"", INDEX(FILTER('Cortes x inversión'!F:F, 'Cortes x inversión'!D:D=D36),1), )"),"")</f>
        <v/>
      </c>
      <c r="H36" s="53" t="str">
        <f t="shared" si="1"/>
        <v/>
      </c>
      <c r="I36" s="55" t="str">
        <f>IFERROR(__xludf.DUMMYFUNCTION("IF(ISBLANK(D36),"""",IFERROR(XIRR({FILTER('Entradas y salidas'!J:J, 'Entradas y salidas'!D:D=D36, NOT(ISBLANK('Entradas y salidas'!J:J))); INDEX(FILTER('Cortes x inversión'!F:F, 'Cortes x inversión'!D:D=D36),1)}, {FILTER('Entradas y salidas'!F:F, 'Entrada"&amp;"s y salidas'!D:D=D36, NOT(ISBLANK('Entradas y salidas'!J:J))); INDEX(FILTER('Cortes x inversión'!J:J, 'Cortes x inversión'!D:D=D36),1)}), """"))"),"")</f>
        <v/>
      </c>
      <c r="J36" s="40"/>
      <c r="K36" s="48" t="str">
        <f>IF(E36="USD", SUMIF('Entradas y salidas'!D:D, D36, 'Entradas y salidas'!I:I), )</f>
        <v/>
      </c>
      <c r="L36" s="57" t="str">
        <f>IFERROR(__xludf.DUMMYFUNCTION("IF(E36=""USD"", INDEX(FILTER('Cortes x inversión'!G:G, 'Cortes x inversión'!D:D=D36),1), )"),"")</f>
        <v/>
      </c>
      <c r="M36" s="53" t="str">
        <f t="shared" si="2"/>
        <v/>
      </c>
      <c r="N36" s="55" t="str">
        <f>IFERROR(__xludf.DUMMYFUNCTION("IF(ISBLANK(D36),"""",IFERROR(XIRR({FILTER('Entradas y salidas'!I:I, 'Entradas y salidas'!D:D=D36, NOT(ISBLANK('Entradas y salidas'!I:I))); INDEX(FILTER('Cortes x inversión'!G:G, 'Cortes x inversión'!D:D=D36),1)}, {FILTER('Entradas y salidas'!F:F, 'Entrada"&amp;"s y salidas'!D:D=D36, NOT(ISBLANK('Entradas y salidas'!I:I))); INDEX(FILTER('Cortes x inversión'!J:J, 'Cortes x inversión'!D:D=D36),1)}), """"))"),"")</f>
        <v/>
      </c>
      <c r="O36" s="40"/>
      <c r="P36" s="47" t="str">
        <f>IFERROR(__xludf.DUMMYFUNCTION("IF(K36="""","""", GOOGLEFINANCE(""CURRENCY:USDCOP""))
"),"")</f>
        <v/>
      </c>
      <c r="Q36" s="47" t="str">
        <f>IFERROR(__xludf.DUMMYFUNCTION("IF(L36="""","""", GOOGLEFINANCE(""CURRENCY:USDCOP""))
"),"")</f>
        <v/>
      </c>
      <c r="R36" s="56" t="str">
        <f t="shared" si="4"/>
        <v/>
      </c>
      <c r="S36" s="58" t="str">
        <f t="shared" si="5"/>
        <v/>
      </c>
      <c r="T36" s="55" t="str">
        <f>IFERROR(__xludf.DUMMYFUNCTION("IF(ISBLANK(D36),"""",IFERROR(XIRR({FILTER('Entradas y salidas'!K:K, 'Entradas y salidas'!D:D=D36, NOT(ISBLANK('Entradas y salidas'!K:K))); INDEX(FILTER('Cortes x inversión'!I:I, 'Cortes x inversión'!D:D=D36),1)}, {FILTER('Entradas y salidas'!F:F, 'Entrada"&amp;"s y salidas'!D:D=D36, NOT(ISBLANK('Entradas y salidas'!K:K))); INDEX(FILTER('Cortes x inversión'!J:J, 'Cortes x inversión'!D:D=D36),1)}), """"))"),"")</f>
        <v/>
      </c>
      <c r="U36" s="40"/>
      <c r="V36" s="40"/>
      <c r="W36" s="40"/>
      <c r="X36" s="40"/>
      <c r="Y36" s="40"/>
      <c r="Z36" s="40"/>
      <c r="AA36" s="40"/>
      <c r="AB36" s="40"/>
      <c r="AC36" s="40"/>
    </row>
    <row r="37" ht="28.5" customHeight="1">
      <c r="A37" s="40"/>
      <c r="B37" s="44"/>
      <c r="C37" s="44"/>
      <c r="D37" s="44"/>
      <c r="E37" s="44"/>
      <c r="F37" s="48" t="str">
        <f>IF(E37="COP", SUMIF('Entradas y salidas'!D:D, D37, 'Entradas y salidas'!J:J), )</f>
        <v/>
      </c>
      <c r="G37" s="57" t="str">
        <f>IFERROR(__xludf.DUMMYFUNCTION("IF(E37=""COP"", INDEX(FILTER('Cortes x inversión'!F:F, 'Cortes x inversión'!D:D=D37),1), )"),"")</f>
        <v/>
      </c>
      <c r="H37" s="53" t="str">
        <f t="shared" si="1"/>
        <v/>
      </c>
      <c r="I37" s="55" t="str">
        <f>IFERROR(__xludf.DUMMYFUNCTION("IF(ISBLANK(D37),"""",IFERROR(XIRR({FILTER('Entradas y salidas'!J:J, 'Entradas y salidas'!D:D=D37, NOT(ISBLANK('Entradas y salidas'!J:J))); INDEX(FILTER('Cortes x inversión'!F:F, 'Cortes x inversión'!D:D=D37),1)}, {FILTER('Entradas y salidas'!F:F, 'Entrada"&amp;"s y salidas'!D:D=D37, NOT(ISBLANK('Entradas y salidas'!J:J))); INDEX(FILTER('Cortes x inversión'!J:J, 'Cortes x inversión'!D:D=D37),1)}), """"))"),"")</f>
        <v/>
      </c>
      <c r="J37" s="40"/>
      <c r="K37" s="48" t="str">
        <f>IF(E37="USD", SUMIF('Entradas y salidas'!D:D, D37, 'Entradas y salidas'!I:I), )</f>
        <v/>
      </c>
      <c r="L37" s="57" t="str">
        <f>IFERROR(__xludf.DUMMYFUNCTION("IF(E37=""USD"", INDEX(FILTER('Cortes x inversión'!G:G, 'Cortes x inversión'!D:D=D37),1), )"),"")</f>
        <v/>
      </c>
      <c r="M37" s="53" t="str">
        <f t="shared" si="2"/>
        <v/>
      </c>
      <c r="N37" s="55" t="str">
        <f>IFERROR(__xludf.DUMMYFUNCTION("IF(ISBLANK(D37),"""",IFERROR(XIRR({FILTER('Entradas y salidas'!I:I, 'Entradas y salidas'!D:D=D37, NOT(ISBLANK('Entradas y salidas'!I:I))); INDEX(FILTER('Cortes x inversión'!G:G, 'Cortes x inversión'!D:D=D37),1)}, {FILTER('Entradas y salidas'!F:F, 'Entrada"&amp;"s y salidas'!D:D=D37, NOT(ISBLANK('Entradas y salidas'!I:I))); INDEX(FILTER('Cortes x inversión'!J:J, 'Cortes x inversión'!D:D=D37),1)}), """"))"),"")</f>
        <v/>
      </c>
      <c r="O37" s="40"/>
      <c r="P37" s="47" t="str">
        <f>IFERROR(__xludf.DUMMYFUNCTION("IF(K37="""","""", GOOGLEFINANCE(""CURRENCY:USDCOP""))
"),"")</f>
        <v/>
      </c>
      <c r="Q37" s="47" t="str">
        <f>IFERROR(__xludf.DUMMYFUNCTION("IF(L37="""","""", GOOGLEFINANCE(""CURRENCY:USDCOP""))
"),"")</f>
        <v/>
      </c>
      <c r="R37" s="56" t="str">
        <f t="shared" si="4"/>
        <v/>
      </c>
      <c r="S37" s="58" t="str">
        <f t="shared" si="5"/>
        <v/>
      </c>
      <c r="T37" s="55" t="str">
        <f>IFERROR(__xludf.DUMMYFUNCTION("IF(ISBLANK(D37),"""",IFERROR(XIRR({FILTER('Entradas y salidas'!K:K, 'Entradas y salidas'!D:D=D37, NOT(ISBLANK('Entradas y salidas'!K:K))); INDEX(FILTER('Cortes x inversión'!I:I, 'Cortes x inversión'!D:D=D37),1)}, {FILTER('Entradas y salidas'!F:F, 'Entrada"&amp;"s y salidas'!D:D=D37, NOT(ISBLANK('Entradas y salidas'!K:K))); INDEX(FILTER('Cortes x inversión'!J:J, 'Cortes x inversión'!D:D=D37),1)}), """"))"),"")</f>
        <v/>
      </c>
      <c r="U37" s="40"/>
      <c r="V37" s="40"/>
      <c r="W37" s="40"/>
      <c r="X37" s="40"/>
      <c r="Y37" s="40"/>
      <c r="Z37" s="40"/>
      <c r="AA37" s="40"/>
      <c r="AB37" s="40"/>
      <c r="AC37" s="40"/>
    </row>
    <row r="38" ht="28.5" customHeight="1">
      <c r="A38" s="40"/>
      <c r="B38" s="44"/>
      <c r="C38" s="44"/>
      <c r="D38" s="44"/>
      <c r="E38" s="44"/>
      <c r="F38" s="48" t="str">
        <f>IF(E38="COP", SUMIF('Entradas y salidas'!D:D, D38, 'Entradas y salidas'!J:J), )</f>
        <v/>
      </c>
      <c r="G38" s="57" t="str">
        <f>IFERROR(__xludf.DUMMYFUNCTION("IF(E38=""COP"", INDEX(FILTER('Cortes x inversión'!F:F, 'Cortes x inversión'!D:D=D38),1), )"),"")</f>
        <v/>
      </c>
      <c r="H38" s="53" t="str">
        <f t="shared" si="1"/>
        <v/>
      </c>
      <c r="I38" s="55" t="str">
        <f>IFERROR(__xludf.DUMMYFUNCTION("IF(ISBLANK(D38),"""",IFERROR(XIRR({FILTER('Entradas y salidas'!J:J, 'Entradas y salidas'!D:D=D38, NOT(ISBLANK('Entradas y salidas'!J:J))); INDEX(FILTER('Cortes x inversión'!F:F, 'Cortes x inversión'!D:D=D38),1)}, {FILTER('Entradas y salidas'!F:F, 'Entrada"&amp;"s y salidas'!D:D=D38, NOT(ISBLANK('Entradas y salidas'!J:J))); INDEX(FILTER('Cortes x inversión'!J:J, 'Cortes x inversión'!D:D=D38),1)}), """"))"),"")</f>
        <v/>
      </c>
      <c r="J38" s="40"/>
      <c r="K38" s="48" t="str">
        <f>IF(E38="USD", SUMIF('Entradas y salidas'!D:D, D38, 'Entradas y salidas'!I:I), )</f>
        <v/>
      </c>
      <c r="L38" s="57" t="str">
        <f>IFERROR(__xludf.DUMMYFUNCTION("IF(E38=""USD"", INDEX(FILTER('Cortes x inversión'!G:G, 'Cortes x inversión'!D:D=D38),1), )"),"")</f>
        <v/>
      </c>
      <c r="M38" s="53" t="str">
        <f t="shared" si="2"/>
        <v/>
      </c>
      <c r="N38" s="55" t="str">
        <f>IFERROR(__xludf.DUMMYFUNCTION("IF(ISBLANK(D38),"""",IFERROR(XIRR({FILTER('Entradas y salidas'!I:I, 'Entradas y salidas'!D:D=D38, NOT(ISBLANK('Entradas y salidas'!I:I))); INDEX(FILTER('Cortes x inversión'!G:G, 'Cortes x inversión'!D:D=D38),1)}, {FILTER('Entradas y salidas'!F:F, 'Entrada"&amp;"s y salidas'!D:D=D38, NOT(ISBLANK('Entradas y salidas'!I:I))); INDEX(FILTER('Cortes x inversión'!J:J, 'Cortes x inversión'!D:D=D38),1)}), """"))"),"")</f>
        <v/>
      </c>
      <c r="O38" s="40"/>
      <c r="P38" s="47" t="str">
        <f>IFERROR(__xludf.DUMMYFUNCTION("IF(K38="""","""", GOOGLEFINANCE(""CURRENCY:USDCOP""))
"),"")</f>
        <v/>
      </c>
      <c r="Q38" s="47" t="str">
        <f>IFERROR(__xludf.DUMMYFUNCTION("IF(L38="""","""", GOOGLEFINANCE(""CURRENCY:USDCOP""))
"),"")</f>
        <v/>
      </c>
      <c r="R38" s="56" t="str">
        <f t="shared" si="4"/>
        <v/>
      </c>
      <c r="S38" s="58" t="str">
        <f t="shared" si="5"/>
        <v/>
      </c>
      <c r="T38" s="55" t="str">
        <f>IFERROR(__xludf.DUMMYFUNCTION("IF(ISBLANK(D38),"""",IFERROR(XIRR({FILTER('Entradas y salidas'!K:K, 'Entradas y salidas'!D:D=D38, NOT(ISBLANK('Entradas y salidas'!K:K))); INDEX(FILTER('Cortes x inversión'!I:I, 'Cortes x inversión'!D:D=D38),1)}, {FILTER('Entradas y salidas'!F:F, 'Entrada"&amp;"s y salidas'!D:D=D38, NOT(ISBLANK('Entradas y salidas'!K:K))); INDEX(FILTER('Cortes x inversión'!J:J, 'Cortes x inversión'!D:D=D38),1)}), """"))"),"")</f>
        <v/>
      </c>
      <c r="U38" s="40"/>
      <c r="V38" s="40"/>
      <c r="W38" s="40"/>
      <c r="X38" s="40"/>
      <c r="Y38" s="40"/>
      <c r="Z38" s="40"/>
      <c r="AA38" s="40"/>
      <c r="AB38" s="40"/>
      <c r="AC38" s="40"/>
    </row>
    <row r="39" ht="28.5" customHeight="1">
      <c r="A39" s="40"/>
      <c r="B39" s="44"/>
      <c r="C39" s="44"/>
      <c r="D39" s="44"/>
      <c r="E39" s="44"/>
      <c r="F39" s="48" t="str">
        <f>IF(E39="COP", SUMIF('Entradas y salidas'!D:D, D39, 'Entradas y salidas'!J:J), )</f>
        <v/>
      </c>
      <c r="G39" s="57" t="str">
        <f>IFERROR(__xludf.DUMMYFUNCTION("IF(E39=""COP"", INDEX(FILTER('Cortes x inversión'!F:F, 'Cortes x inversión'!D:D=D39),1), )"),"")</f>
        <v/>
      </c>
      <c r="H39" s="53" t="str">
        <f t="shared" si="1"/>
        <v/>
      </c>
      <c r="I39" s="55" t="str">
        <f>IFERROR(__xludf.DUMMYFUNCTION("IF(ISBLANK(D39),"""",IFERROR(XIRR({FILTER('Entradas y salidas'!J:J, 'Entradas y salidas'!D:D=D39, NOT(ISBLANK('Entradas y salidas'!J:J))); INDEX(FILTER('Cortes x inversión'!F:F, 'Cortes x inversión'!D:D=D39),1)}, {FILTER('Entradas y salidas'!F:F, 'Entrada"&amp;"s y salidas'!D:D=D39, NOT(ISBLANK('Entradas y salidas'!J:J))); INDEX(FILTER('Cortes x inversión'!J:J, 'Cortes x inversión'!D:D=D39),1)}), """"))"),"")</f>
        <v/>
      </c>
      <c r="J39" s="40"/>
      <c r="K39" s="48" t="str">
        <f>IF(E39="USD", SUMIF('Entradas y salidas'!D:D, D39, 'Entradas y salidas'!I:I), )</f>
        <v/>
      </c>
      <c r="L39" s="57" t="str">
        <f>IFERROR(__xludf.DUMMYFUNCTION("IF(E39=""USD"", INDEX(FILTER('Cortes x inversión'!G:G, 'Cortes x inversión'!D:D=D39),1), )"),"")</f>
        <v/>
      </c>
      <c r="M39" s="53" t="str">
        <f t="shared" si="2"/>
        <v/>
      </c>
      <c r="N39" s="55" t="str">
        <f>IFERROR(__xludf.DUMMYFUNCTION("IF(ISBLANK(D39),"""",IFERROR(XIRR({FILTER('Entradas y salidas'!I:I, 'Entradas y salidas'!D:D=D39, NOT(ISBLANK('Entradas y salidas'!I:I))); INDEX(FILTER('Cortes x inversión'!G:G, 'Cortes x inversión'!D:D=D39),1)}, {FILTER('Entradas y salidas'!F:F, 'Entrada"&amp;"s y salidas'!D:D=D39, NOT(ISBLANK('Entradas y salidas'!I:I))); INDEX(FILTER('Cortes x inversión'!J:J, 'Cortes x inversión'!D:D=D39),1)}), """"))"),"")</f>
        <v/>
      </c>
      <c r="O39" s="40"/>
      <c r="P39" s="47" t="str">
        <f>IFERROR(__xludf.DUMMYFUNCTION("IF(K39="""","""", GOOGLEFINANCE(""CURRENCY:USDCOP""))
"),"")</f>
        <v/>
      </c>
      <c r="Q39" s="47" t="str">
        <f>IFERROR(__xludf.DUMMYFUNCTION("IF(L39="""","""", GOOGLEFINANCE(""CURRENCY:USDCOP""))
"),"")</f>
        <v/>
      </c>
      <c r="R39" s="56" t="str">
        <f t="shared" si="4"/>
        <v/>
      </c>
      <c r="S39" s="58" t="str">
        <f t="shared" si="5"/>
        <v/>
      </c>
      <c r="T39" s="55" t="str">
        <f>IFERROR(__xludf.DUMMYFUNCTION("IF(ISBLANK(D39),"""",IFERROR(XIRR({FILTER('Entradas y salidas'!K:K, 'Entradas y salidas'!D:D=D39, NOT(ISBLANK('Entradas y salidas'!K:K))); INDEX(FILTER('Cortes x inversión'!I:I, 'Cortes x inversión'!D:D=D39),1)}, {FILTER('Entradas y salidas'!F:F, 'Entrada"&amp;"s y salidas'!D:D=D39, NOT(ISBLANK('Entradas y salidas'!K:K))); INDEX(FILTER('Cortes x inversión'!J:J, 'Cortes x inversión'!D:D=D39),1)}), """"))"),"")</f>
        <v/>
      </c>
      <c r="U39" s="40"/>
      <c r="V39" s="40"/>
      <c r="W39" s="40"/>
      <c r="X39" s="40"/>
      <c r="Y39" s="40"/>
      <c r="Z39" s="40"/>
      <c r="AA39" s="40"/>
      <c r="AB39" s="40"/>
      <c r="AC39" s="40"/>
    </row>
    <row r="40" ht="28.5" customHeight="1">
      <c r="A40" s="40"/>
      <c r="B40" s="44"/>
      <c r="C40" s="44"/>
      <c r="D40" s="44"/>
      <c r="E40" s="44"/>
      <c r="F40" s="48" t="str">
        <f>IF(E40="COP", SUMIF('Entradas y salidas'!D:D, D40, 'Entradas y salidas'!J:J), )</f>
        <v/>
      </c>
      <c r="G40" s="57" t="str">
        <f>IFERROR(__xludf.DUMMYFUNCTION("IF(E40=""COP"", INDEX(FILTER('Cortes x inversión'!F:F, 'Cortes x inversión'!D:D=D40),1), )"),"")</f>
        <v/>
      </c>
      <c r="H40" s="53" t="str">
        <f t="shared" si="1"/>
        <v/>
      </c>
      <c r="I40" s="55" t="str">
        <f>IFERROR(__xludf.DUMMYFUNCTION("IF(ISBLANK(D40),"""",IFERROR(XIRR({FILTER('Entradas y salidas'!J:J, 'Entradas y salidas'!D:D=D40, NOT(ISBLANK('Entradas y salidas'!J:J))); INDEX(FILTER('Cortes x inversión'!F:F, 'Cortes x inversión'!D:D=D40),1)}, {FILTER('Entradas y salidas'!F:F, 'Entrada"&amp;"s y salidas'!D:D=D40, NOT(ISBLANK('Entradas y salidas'!J:J))); INDEX(FILTER('Cortes x inversión'!J:J, 'Cortes x inversión'!D:D=D40),1)}), """"))"),"")</f>
        <v/>
      </c>
      <c r="J40" s="40"/>
      <c r="K40" s="48" t="str">
        <f>IF(E40="USD", SUMIF('Entradas y salidas'!D:D, D40, 'Entradas y salidas'!I:I), )</f>
        <v/>
      </c>
      <c r="L40" s="57" t="str">
        <f>IFERROR(__xludf.DUMMYFUNCTION("IF(E40=""USD"", INDEX(FILTER('Cortes x inversión'!G:G, 'Cortes x inversión'!D:D=D40),1), )"),"")</f>
        <v/>
      </c>
      <c r="M40" s="53" t="str">
        <f t="shared" si="2"/>
        <v/>
      </c>
      <c r="N40" s="55" t="str">
        <f>IFERROR(__xludf.DUMMYFUNCTION("IF(ISBLANK(D40),"""",IFERROR(XIRR({FILTER('Entradas y salidas'!I:I, 'Entradas y salidas'!D:D=D40, NOT(ISBLANK('Entradas y salidas'!I:I))); INDEX(FILTER('Cortes x inversión'!G:G, 'Cortes x inversión'!D:D=D40),1)}, {FILTER('Entradas y salidas'!F:F, 'Entrada"&amp;"s y salidas'!D:D=D40, NOT(ISBLANK('Entradas y salidas'!I:I))); INDEX(FILTER('Cortes x inversión'!J:J, 'Cortes x inversión'!D:D=D40),1)}), """"))"),"")</f>
        <v/>
      </c>
      <c r="O40" s="40"/>
      <c r="P40" s="47" t="str">
        <f>IFERROR(__xludf.DUMMYFUNCTION("IF(K40="""","""", GOOGLEFINANCE(""CURRENCY:USDCOP""))
"),"")</f>
        <v/>
      </c>
      <c r="Q40" s="47" t="str">
        <f>IFERROR(__xludf.DUMMYFUNCTION("IF(L40="""","""", GOOGLEFINANCE(""CURRENCY:USDCOP""))
"),"")</f>
        <v/>
      </c>
      <c r="R40" s="56" t="str">
        <f t="shared" si="4"/>
        <v/>
      </c>
      <c r="S40" s="58" t="str">
        <f t="shared" si="5"/>
        <v/>
      </c>
      <c r="T40" s="55" t="str">
        <f>IFERROR(__xludf.DUMMYFUNCTION("IF(ISBLANK(D40),"""",IFERROR(XIRR({FILTER('Entradas y salidas'!K:K, 'Entradas y salidas'!D:D=D40, NOT(ISBLANK('Entradas y salidas'!K:K))); INDEX(FILTER('Cortes x inversión'!I:I, 'Cortes x inversión'!D:D=D40),1)}, {FILTER('Entradas y salidas'!F:F, 'Entrada"&amp;"s y salidas'!D:D=D40, NOT(ISBLANK('Entradas y salidas'!K:K))); INDEX(FILTER('Cortes x inversión'!J:J, 'Cortes x inversión'!D:D=D40),1)}), """"))"),"")</f>
        <v/>
      </c>
      <c r="U40" s="40"/>
      <c r="V40" s="40"/>
      <c r="W40" s="40"/>
      <c r="X40" s="40"/>
      <c r="Y40" s="40"/>
      <c r="Z40" s="40"/>
      <c r="AA40" s="40"/>
      <c r="AB40" s="40"/>
      <c r="AC40" s="40"/>
    </row>
    <row r="41" ht="28.5" customHeight="1">
      <c r="A41" s="40"/>
      <c r="B41" s="44"/>
      <c r="C41" s="44"/>
      <c r="D41" s="44"/>
      <c r="E41" s="44"/>
      <c r="F41" s="48" t="str">
        <f>IF(E41="COP", SUMIF('Entradas y salidas'!D:D, D41, 'Entradas y salidas'!J:J), )</f>
        <v/>
      </c>
      <c r="G41" s="57" t="str">
        <f>IFERROR(__xludf.DUMMYFUNCTION("IF(E41=""COP"", INDEX(FILTER('Cortes x inversión'!F:F, 'Cortes x inversión'!D:D=D41),1), )"),"")</f>
        <v/>
      </c>
      <c r="H41" s="53" t="str">
        <f t="shared" si="1"/>
        <v/>
      </c>
      <c r="I41" s="55" t="str">
        <f>IFERROR(__xludf.DUMMYFUNCTION("IF(ISBLANK(D41),"""",IFERROR(XIRR({FILTER('Entradas y salidas'!J:J, 'Entradas y salidas'!D:D=D41, NOT(ISBLANK('Entradas y salidas'!J:J))); INDEX(FILTER('Cortes x inversión'!F:F, 'Cortes x inversión'!D:D=D41),1)}, {FILTER('Entradas y salidas'!F:F, 'Entrada"&amp;"s y salidas'!D:D=D41, NOT(ISBLANK('Entradas y salidas'!J:J))); INDEX(FILTER('Cortes x inversión'!J:J, 'Cortes x inversión'!D:D=D41),1)}), """"))"),"")</f>
        <v/>
      </c>
      <c r="J41" s="40"/>
      <c r="K41" s="48" t="str">
        <f>IF(E41="USD", SUMIF('Entradas y salidas'!D:D, D41, 'Entradas y salidas'!I:I), )</f>
        <v/>
      </c>
      <c r="L41" s="57" t="str">
        <f>IFERROR(__xludf.DUMMYFUNCTION("IF(E41=""USD"", INDEX(FILTER('Cortes x inversión'!G:G, 'Cortes x inversión'!D:D=D41),1), )"),"")</f>
        <v/>
      </c>
      <c r="M41" s="53" t="str">
        <f t="shared" si="2"/>
        <v/>
      </c>
      <c r="N41" s="55" t="str">
        <f>IFERROR(__xludf.DUMMYFUNCTION("IF(ISBLANK(D41),"""",IFERROR(XIRR({FILTER('Entradas y salidas'!I:I, 'Entradas y salidas'!D:D=D41, NOT(ISBLANK('Entradas y salidas'!I:I))); INDEX(FILTER('Cortes x inversión'!G:G, 'Cortes x inversión'!D:D=D41),1)}, {FILTER('Entradas y salidas'!F:F, 'Entrada"&amp;"s y salidas'!D:D=D41, NOT(ISBLANK('Entradas y salidas'!I:I))); INDEX(FILTER('Cortes x inversión'!J:J, 'Cortes x inversión'!D:D=D41),1)}), """"))"),"")</f>
        <v/>
      </c>
      <c r="O41" s="40"/>
      <c r="P41" s="47" t="str">
        <f>IFERROR(__xludf.DUMMYFUNCTION("IF(K41="""","""", GOOGLEFINANCE(""CURRENCY:USDCOP""))
"),"")</f>
        <v/>
      </c>
      <c r="Q41" s="47" t="str">
        <f>IFERROR(__xludf.DUMMYFUNCTION("IF(L41="""","""", GOOGLEFINANCE(""CURRENCY:USDCOP""))
"),"")</f>
        <v/>
      </c>
      <c r="R41" s="56" t="str">
        <f t="shared" si="4"/>
        <v/>
      </c>
      <c r="S41" s="58" t="str">
        <f t="shared" si="5"/>
        <v/>
      </c>
      <c r="T41" s="55" t="str">
        <f>IFERROR(__xludf.DUMMYFUNCTION("IF(ISBLANK(D41),"""",IFERROR(XIRR({FILTER('Entradas y salidas'!K:K, 'Entradas y salidas'!D:D=D41, NOT(ISBLANK('Entradas y salidas'!K:K))); INDEX(FILTER('Cortes x inversión'!I:I, 'Cortes x inversión'!D:D=D41),1)}, {FILTER('Entradas y salidas'!F:F, 'Entrada"&amp;"s y salidas'!D:D=D41, NOT(ISBLANK('Entradas y salidas'!K:K))); INDEX(FILTER('Cortes x inversión'!J:J, 'Cortes x inversión'!D:D=D41),1)}), """"))"),"")</f>
        <v/>
      </c>
      <c r="U41" s="40"/>
      <c r="V41" s="40"/>
      <c r="W41" s="40"/>
      <c r="X41" s="40"/>
      <c r="Y41" s="40"/>
      <c r="Z41" s="40"/>
      <c r="AA41" s="40"/>
      <c r="AB41" s="40"/>
      <c r="AC41" s="40"/>
    </row>
    <row r="42" ht="28.5" customHeight="1">
      <c r="A42" s="40"/>
      <c r="B42" s="44"/>
      <c r="C42" s="44"/>
      <c r="D42" s="44"/>
      <c r="E42" s="44"/>
      <c r="F42" s="48" t="str">
        <f>IF(E42="COP", SUMIF('Entradas y salidas'!D:D, D42, 'Entradas y salidas'!J:J), )</f>
        <v/>
      </c>
      <c r="G42" s="57" t="str">
        <f>IFERROR(__xludf.DUMMYFUNCTION("IF(E42=""COP"", INDEX(FILTER('Cortes x inversión'!F:F, 'Cortes x inversión'!D:D=D42),1), )"),"")</f>
        <v/>
      </c>
      <c r="H42" s="53" t="str">
        <f t="shared" si="1"/>
        <v/>
      </c>
      <c r="I42" s="55" t="str">
        <f>IFERROR(__xludf.DUMMYFUNCTION("IF(ISBLANK(D42),"""",IFERROR(XIRR({FILTER('Entradas y salidas'!J:J, 'Entradas y salidas'!D:D=D42, NOT(ISBLANK('Entradas y salidas'!J:J))); INDEX(FILTER('Cortes x inversión'!F:F, 'Cortes x inversión'!D:D=D42),1)}, {FILTER('Entradas y salidas'!F:F, 'Entrada"&amp;"s y salidas'!D:D=D42, NOT(ISBLANK('Entradas y salidas'!J:J))); INDEX(FILTER('Cortes x inversión'!J:J, 'Cortes x inversión'!D:D=D42),1)}), """"))"),"")</f>
        <v/>
      </c>
      <c r="J42" s="40"/>
      <c r="K42" s="48" t="str">
        <f>IF(E42="USD", SUMIF('Entradas y salidas'!D:D, D42, 'Entradas y salidas'!I:I), )</f>
        <v/>
      </c>
      <c r="L42" s="57" t="str">
        <f>IFERROR(__xludf.DUMMYFUNCTION("IF(E42=""USD"", INDEX(FILTER('Cortes x inversión'!G:G, 'Cortes x inversión'!D:D=D42),1), )"),"")</f>
        <v/>
      </c>
      <c r="M42" s="53" t="str">
        <f t="shared" si="2"/>
        <v/>
      </c>
      <c r="N42" s="55" t="str">
        <f>IFERROR(__xludf.DUMMYFUNCTION("IF(ISBLANK(D42),"""",IFERROR(XIRR({FILTER('Entradas y salidas'!I:I, 'Entradas y salidas'!D:D=D42, NOT(ISBLANK('Entradas y salidas'!I:I))); INDEX(FILTER('Cortes x inversión'!G:G, 'Cortes x inversión'!D:D=D42),1)}, {FILTER('Entradas y salidas'!F:F, 'Entrada"&amp;"s y salidas'!D:D=D42, NOT(ISBLANK('Entradas y salidas'!I:I))); INDEX(FILTER('Cortes x inversión'!J:J, 'Cortes x inversión'!D:D=D42),1)}), """"))"),"")</f>
        <v/>
      </c>
      <c r="O42" s="40"/>
      <c r="P42" s="47" t="str">
        <f>IFERROR(__xludf.DUMMYFUNCTION("IF(K42="""","""", GOOGLEFINANCE(""CURRENCY:USDCOP""))
"),"")</f>
        <v/>
      </c>
      <c r="Q42" s="47" t="str">
        <f>IFERROR(__xludf.DUMMYFUNCTION("IF(L42="""","""", GOOGLEFINANCE(""CURRENCY:USDCOP""))
"),"")</f>
        <v/>
      </c>
      <c r="R42" s="56" t="str">
        <f t="shared" si="4"/>
        <v/>
      </c>
      <c r="S42" s="58" t="str">
        <f t="shared" si="5"/>
        <v/>
      </c>
      <c r="T42" s="55" t="str">
        <f>IFERROR(__xludf.DUMMYFUNCTION("IF(ISBLANK(D42),"""",IFERROR(XIRR({FILTER('Entradas y salidas'!K:K, 'Entradas y salidas'!D:D=D42, NOT(ISBLANK('Entradas y salidas'!K:K))); INDEX(FILTER('Cortes x inversión'!I:I, 'Cortes x inversión'!D:D=D42),1)}, {FILTER('Entradas y salidas'!F:F, 'Entrada"&amp;"s y salidas'!D:D=D42, NOT(ISBLANK('Entradas y salidas'!K:K))); INDEX(FILTER('Cortes x inversión'!J:J, 'Cortes x inversión'!D:D=D42),1)}), """"))"),"")</f>
        <v/>
      </c>
      <c r="U42" s="40"/>
      <c r="V42" s="40"/>
      <c r="W42" s="40"/>
      <c r="X42" s="40"/>
      <c r="Y42" s="40"/>
      <c r="Z42" s="40"/>
      <c r="AA42" s="40"/>
      <c r="AB42" s="40"/>
      <c r="AC42" s="40"/>
    </row>
    <row r="43" ht="28.5" customHeight="1">
      <c r="A43" s="40"/>
      <c r="B43" s="44"/>
      <c r="C43" s="44"/>
      <c r="D43" s="44"/>
      <c r="E43" s="44"/>
      <c r="F43" s="48" t="str">
        <f>IF(E43="COP", SUMIF('Entradas y salidas'!D:D, D43, 'Entradas y salidas'!J:J), )</f>
        <v/>
      </c>
      <c r="G43" s="57" t="str">
        <f>IFERROR(__xludf.DUMMYFUNCTION("IF(E43=""COP"", INDEX(FILTER('Cortes x inversión'!F:F, 'Cortes x inversión'!D:D=D43),1), )"),"")</f>
        <v/>
      </c>
      <c r="H43" s="53" t="str">
        <f t="shared" si="1"/>
        <v/>
      </c>
      <c r="I43" s="55" t="str">
        <f>IFERROR(__xludf.DUMMYFUNCTION("IF(ISBLANK(D43),"""",IFERROR(XIRR({FILTER('Entradas y salidas'!J:J, 'Entradas y salidas'!D:D=D43, NOT(ISBLANK('Entradas y salidas'!J:J))); INDEX(FILTER('Cortes x inversión'!F:F, 'Cortes x inversión'!D:D=D43),1)}, {FILTER('Entradas y salidas'!F:F, 'Entrada"&amp;"s y salidas'!D:D=D43, NOT(ISBLANK('Entradas y salidas'!J:J))); INDEX(FILTER('Cortes x inversión'!J:J, 'Cortes x inversión'!D:D=D43),1)}), """"))"),"")</f>
        <v/>
      </c>
      <c r="J43" s="40"/>
      <c r="K43" s="48" t="str">
        <f>IF(E43="USD", SUMIF('Entradas y salidas'!D:D, D43, 'Entradas y salidas'!I:I), )</f>
        <v/>
      </c>
      <c r="L43" s="57" t="str">
        <f>IFERROR(__xludf.DUMMYFUNCTION("IF(E43=""USD"", INDEX(FILTER('Cortes x inversión'!G:G, 'Cortes x inversión'!D:D=D43),1), )"),"")</f>
        <v/>
      </c>
      <c r="M43" s="53" t="str">
        <f t="shared" si="2"/>
        <v/>
      </c>
      <c r="N43" s="55" t="str">
        <f>IFERROR(__xludf.DUMMYFUNCTION("IF(ISBLANK(D43),"""",IFERROR(XIRR({FILTER('Entradas y salidas'!I:I, 'Entradas y salidas'!D:D=D43, NOT(ISBLANK('Entradas y salidas'!I:I))); INDEX(FILTER('Cortes x inversión'!G:G, 'Cortes x inversión'!D:D=D43),1)}, {FILTER('Entradas y salidas'!F:F, 'Entrada"&amp;"s y salidas'!D:D=D43, NOT(ISBLANK('Entradas y salidas'!I:I))); INDEX(FILTER('Cortes x inversión'!J:J, 'Cortes x inversión'!D:D=D43),1)}), """"))"),"")</f>
        <v/>
      </c>
      <c r="O43" s="40"/>
      <c r="P43" s="47" t="str">
        <f>IFERROR(__xludf.DUMMYFUNCTION("IF(K43="""","""", GOOGLEFINANCE(""CURRENCY:USDCOP""))
"),"")</f>
        <v/>
      </c>
      <c r="Q43" s="47" t="str">
        <f>IFERROR(__xludf.DUMMYFUNCTION("IF(L43="""","""", GOOGLEFINANCE(""CURRENCY:USDCOP""))
"),"")</f>
        <v/>
      </c>
      <c r="R43" s="56" t="str">
        <f t="shared" si="4"/>
        <v/>
      </c>
      <c r="S43" s="58" t="str">
        <f t="shared" si="5"/>
        <v/>
      </c>
      <c r="T43" s="55" t="str">
        <f>IFERROR(__xludf.DUMMYFUNCTION("IF(ISBLANK(D43),"""",IFERROR(XIRR({FILTER('Entradas y salidas'!K:K, 'Entradas y salidas'!D:D=D43, NOT(ISBLANK('Entradas y salidas'!K:K))); INDEX(FILTER('Cortes x inversión'!I:I, 'Cortes x inversión'!D:D=D43),1)}, {FILTER('Entradas y salidas'!F:F, 'Entrada"&amp;"s y salidas'!D:D=D43, NOT(ISBLANK('Entradas y salidas'!K:K))); INDEX(FILTER('Cortes x inversión'!J:J, 'Cortes x inversión'!D:D=D43),1)}), """"))"),"")</f>
        <v/>
      </c>
      <c r="U43" s="40"/>
      <c r="V43" s="40"/>
      <c r="W43" s="40"/>
      <c r="X43" s="40"/>
      <c r="Y43" s="40"/>
      <c r="Z43" s="40"/>
      <c r="AA43" s="40"/>
      <c r="AB43" s="40"/>
      <c r="AC43" s="40"/>
    </row>
    <row r="44" ht="28.5" customHeight="1">
      <c r="A44" s="40"/>
      <c r="B44" s="44"/>
      <c r="C44" s="44"/>
      <c r="D44" s="44"/>
      <c r="E44" s="44"/>
      <c r="F44" s="48" t="str">
        <f>IF(E44="COP", SUMIF('Entradas y salidas'!D:D, D44, 'Entradas y salidas'!J:J), )</f>
        <v/>
      </c>
      <c r="G44" s="57" t="str">
        <f>IFERROR(__xludf.DUMMYFUNCTION("IF(E44=""COP"", INDEX(FILTER('Cortes x inversión'!F:F, 'Cortes x inversión'!D:D=D44),1), )"),"")</f>
        <v/>
      </c>
      <c r="H44" s="53" t="str">
        <f t="shared" si="1"/>
        <v/>
      </c>
      <c r="I44" s="55" t="str">
        <f>IFERROR(__xludf.DUMMYFUNCTION("IF(ISBLANK(D44),"""",IFERROR(XIRR({FILTER('Entradas y salidas'!J:J, 'Entradas y salidas'!D:D=D44, NOT(ISBLANK('Entradas y salidas'!J:J))); INDEX(FILTER('Cortes x inversión'!F:F, 'Cortes x inversión'!D:D=D44),1)}, {FILTER('Entradas y salidas'!F:F, 'Entrada"&amp;"s y salidas'!D:D=D44, NOT(ISBLANK('Entradas y salidas'!J:J))); INDEX(FILTER('Cortes x inversión'!J:J, 'Cortes x inversión'!D:D=D44),1)}), """"))"),"")</f>
        <v/>
      </c>
      <c r="J44" s="40"/>
      <c r="K44" s="48" t="str">
        <f>IF(E44="USD", SUMIF('Entradas y salidas'!D:D, D44, 'Entradas y salidas'!I:I), )</f>
        <v/>
      </c>
      <c r="L44" s="57" t="str">
        <f>IFERROR(__xludf.DUMMYFUNCTION("IF(E44=""USD"", INDEX(FILTER('Cortes x inversión'!G:G, 'Cortes x inversión'!D:D=D44),1), )"),"")</f>
        <v/>
      </c>
      <c r="M44" s="53" t="str">
        <f t="shared" si="2"/>
        <v/>
      </c>
      <c r="N44" s="55" t="str">
        <f>IFERROR(__xludf.DUMMYFUNCTION("IF(ISBLANK(D44),"""",IFERROR(XIRR({FILTER('Entradas y salidas'!I:I, 'Entradas y salidas'!D:D=D44, NOT(ISBLANK('Entradas y salidas'!I:I))); INDEX(FILTER('Cortes x inversión'!G:G, 'Cortes x inversión'!D:D=D44),1)}, {FILTER('Entradas y salidas'!F:F, 'Entrada"&amp;"s y salidas'!D:D=D44, NOT(ISBLANK('Entradas y salidas'!I:I))); INDEX(FILTER('Cortes x inversión'!J:J, 'Cortes x inversión'!D:D=D44),1)}), """"))"),"")</f>
        <v/>
      </c>
      <c r="O44" s="40"/>
      <c r="P44" s="47" t="str">
        <f>IFERROR(__xludf.DUMMYFUNCTION("IF(K44="""","""", GOOGLEFINANCE(""CURRENCY:USDCOP""))
"),"")</f>
        <v/>
      </c>
      <c r="Q44" s="47" t="str">
        <f>IFERROR(__xludf.DUMMYFUNCTION("IF(L44="""","""", GOOGLEFINANCE(""CURRENCY:USDCOP""))
"),"")</f>
        <v/>
      </c>
      <c r="R44" s="56" t="str">
        <f t="shared" si="4"/>
        <v/>
      </c>
      <c r="S44" s="58" t="str">
        <f t="shared" si="5"/>
        <v/>
      </c>
      <c r="T44" s="55" t="str">
        <f>IFERROR(__xludf.DUMMYFUNCTION("IF(ISBLANK(D44),"""",IFERROR(XIRR({FILTER('Entradas y salidas'!K:K, 'Entradas y salidas'!D:D=D44, NOT(ISBLANK('Entradas y salidas'!K:K))); INDEX(FILTER('Cortes x inversión'!I:I, 'Cortes x inversión'!D:D=D44),1)}, {FILTER('Entradas y salidas'!F:F, 'Entrada"&amp;"s y salidas'!D:D=D44, NOT(ISBLANK('Entradas y salidas'!K:K))); INDEX(FILTER('Cortes x inversión'!J:J, 'Cortes x inversión'!D:D=D44),1)}), """"))"),"")</f>
        <v/>
      </c>
      <c r="U44" s="40"/>
      <c r="V44" s="40"/>
      <c r="W44" s="40"/>
      <c r="X44" s="40"/>
      <c r="Y44" s="40"/>
      <c r="Z44" s="40"/>
      <c r="AA44" s="40"/>
      <c r="AB44" s="40"/>
      <c r="AC44" s="40"/>
    </row>
    <row r="45" ht="28.5" customHeight="1">
      <c r="A45" s="40"/>
      <c r="B45" s="44"/>
      <c r="C45" s="44"/>
      <c r="D45" s="44"/>
      <c r="E45" s="44"/>
      <c r="F45" s="48" t="str">
        <f>IF(E45="COP", SUMIF('Entradas y salidas'!D:D, D45, 'Entradas y salidas'!J:J), )</f>
        <v/>
      </c>
      <c r="G45" s="57" t="str">
        <f>IFERROR(__xludf.DUMMYFUNCTION("IF(E45=""COP"", INDEX(FILTER('Cortes x inversión'!F:F, 'Cortes x inversión'!D:D=D45),1), )"),"")</f>
        <v/>
      </c>
      <c r="H45" s="53" t="str">
        <f t="shared" si="1"/>
        <v/>
      </c>
      <c r="I45" s="55" t="str">
        <f>IFERROR(__xludf.DUMMYFUNCTION("IF(ISBLANK(D45),"""",IFERROR(XIRR({FILTER('Entradas y salidas'!J:J, 'Entradas y salidas'!D:D=D45, NOT(ISBLANK('Entradas y salidas'!J:J))); INDEX(FILTER('Cortes x inversión'!F:F, 'Cortes x inversión'!D:D=D45),1)}, {FILTER('Entradas y salidas'!F:F, 'Entrada"&amp;"s y salidas'!D:D=D45, NOT(ISBLANK('Entradas y salidas'!J:J))); INDEX(FILTER('Cortes x inversión'!J:J, 'Cortes x inversión'!D:D=D45),1)}), """"))"),"")</f>
        <v/>
      </c>
      <c r="J45" s="40"/>
      <c r="K45" s="48" t="str">
        <f>IF(E45="USD", SUMIF('Entradas y salidas'!D:D, D45, 'Entradas y salidas'!I:I), )</f>
        <v/>
      </c>
      <c r="L45" s="57" t="str">
        <f>IFERROR(__xludf.DUMMYFUNCTION("IF(E45=""USD"", INDEX(FILTER('Cortes x inversión'!G:G, 'Cortes x inversión'!D:D=D45),1), )"),"")</f>
        <v/>
      </c>
      <c r="M45" s="53" t="str">
        <f t="shared" si="2"/>
        <v/>
      </c>
      <c r="N45" s="55" t="str">
        <f>IFERROR(__xludf.DUMMYFUNCTION("IF(ISBLANK(D45),"""",IFERROR(XIRR({FILTER('Entradas y salidas'!I:I, 'Entradas y salidas'!D:D=D45, NOT(ISBLANK('Entradas y salidas'!I:I))); INDEX(FILTER('Cortes x inversión'!G:G, 'Cortes x inversión'!D:D=D45),1)}, {FILTER('Entradas y salidas'!F:F, 'Entrada"&amp;"s y salidas'!D:D=D45, NOT(ISBLANK('Entradas y salidas'!I:I))); INDEX(FILTER('Cortes x inversión'!J:J, 'Cortes x inversión'!D:D=D45),1)}), """"))"),"")</f>
        <v/>
      </c>
      <c r="O45" s="40"/>
      <c r="P45" s="47" t="str">
        <f>IFERROR(__xludf.DUMMYFUNCTION("IF(K45="""","""", GOOGLEFINANCE(""CURRENCY:USDCOP""))
"),"")</f>
        <v/>
      </c>
      <c r="Q45" s="47" t="str">
        <f>IFERROR(__xludf.DUMMYFUNCTION("IF(L45="""","""", GOOGLEFINANCE(""CURRENCY:USDCOP""))
"),"")</f>
        <v/>
      </c>
      <c r="R45" s="56" t="str">
        <f t="shared" si="4"/>
        <v/>
      </c>
      <c r="S45" s="58" t="str">
        <f t="shared" si="5"/>
        <v/>
      </c>
      <c r="T45" s="55" t="str">
        <f>IFERROR(__xludf.DUMMYFUNCTION("IF(ISBLANK(D45),"""",IFERROR(XIRR({FILTER('Entradas y salidas'!K:K, 'Entradas y salidas'!D:D=D45, NOT(ISBLANK('Entradas y salidas'!K:K))); INDEX(FILTER('Cortes x inversión'!I:I, 'Cortes x inversión'!D:D=D45),1)}, {FILTER('Entradas y salidas'!F:F, 'Entrada"&amp;"s y salidas'!D:D=D45, NOT(ISBLANK('Entradas y salidas'!K:K))); INDEX(FILTER('Cortes x inversión'!J:J, 'Cortes x inversión'!D:D=D45),1)}), """"))"),"")</f>
        <v/>
      </c>
      <c r="U45" s="40"/>
      <c r="V45" s="40"/>
      <c r="W45" s="40"/>
      <c r="X45" s="40"/>
      <c r="Y45" s="40"/>
      <c r="Z45" s="40"/>
      <c r="AA45" s="40"/>
      <c r="AB45" s="40"/>
      <c r="AC45" s="40"/>
    </row>
    <row r="46" ht="28.5" customHeight="1">
      <c r="A46" s="40"/>
      <c r="B46" s="44"/>
      <c r="C46" s="44"/>
      <c r="D46" s="44"/>
      <c r="E46" s="44"/>
      <c r="F46" s="48" t="str">
        <f>IF(E46="COP", SUMIF('Entradas y salidas'!D:D, D46, 'Entradas y salidas'!J:J), )</f>
        <v/>
      </c>
      <c r="G46" s="57" t="str">
        <f>IFERROR(__xludf.DUMMYFUNCTION("IF(E46=""COP"", INDEX(FILTER('Cortes x inversión'!F:F, 'Cortes x inversión'!D:D=D46),1), )"),"")</f>
        <v/>
      </c>
      <c r="H46" s="53" t="str">
        <f t="shared" si="1"/>
        <v/>
      </c>
      <c r="I46" s="55" t="str">
        <f>IFERROR(__xludf.DUMMYFUNCTION("IF(ISBLANK(D46),"""",IFERROR(XIRR({FILTER('Entradas y salidas'!J:J, 'Entradas y salidas'!D:D=D46, NOT(ISBLANK('Entradas y salidas'!J:J))); INDEX(FILTER('Cortes x inversión'!F:F, 'Cortes x inversión'!D:D=D46),1)}, {FILTER('Entradas y salidas'!F:F, 'Entrada"&amp;"s y salidas'!D:D=D46, NOT(ISBLANK('Entradas y salidas'!J:J))); INDEX(FILTER('Cortes x inversión'!J:J, 'Cortes x inversión'!D:D=D46),1)}), """"))"),"")</f>
        <v/>
      </c>
      <c r="J46" s="40"/>
      <c r="K46" s="48" t="str">
        <f>IF(E46="USD", SUMIF('Entradas y salidas'!D:D, D46, 'Entradas y salidas'!I:I), )</f>
        <v/>
      </c>
      <c r="L46" s="57" t="str">
        <f>IFERROR(__xludf.DUMMYFUNCTION("IF(E46=""USD"", INDEX(FILTER('Cortes x inversión'!G:G, 'Cortes x inversión'!D:D=D46),1), )"),"")</f>
        <v/>
      </c>
      <c r="M46" s="53" t="str">
        <f t="shared" si="2"/>
        <v/>
      </c>
      <c r="N46" s="55" t="str">
        <f>IFERROR(__xludf.DUMMYFUNCTION("IF(ISBLANK(D46),"""",IFERROR(XIRR({FILTER('Entradas y salidas'!I:I, 'Entradas y salidas'!D:D=D46, NOT(ISBLANK('Entradas y salidas'!I:I))); INDEX(FILTER('Cortes x inversión'!G:G, 'Cortes x inversión'!D:D=D46),1)}, {FILTER('Entradas y salidas'!F:F, 'Entrada"&amp;"s y salidas'!D:D=D46, NOT(ISBLANK('Entradas y salidas'!I:I))); INDEX(FILTER('Cortes x inversión'!J:J, 'Cortes x inversión'!D:D=D46),1)}), """"))"),"")</f>
        <v/>
      </c>
      <c r="O46" s="40"/>
      <c r="P46" s="47" t="str">
        <f>IFERROR(__xludf.DUMMYFUNCTION("IF(K46="""","""", GOOGLEFINANCE(""CURRENCY:USDCOP""))
"),"")</f>
        <v/>
      </c>
      <c r="Q46" s="47" t="str">
        <f>IFERROR(__xludf.DUMMYFUNCTION("IF(L46="""","""", GOOGLEFINANCE(""CURRENCY:USDCOP""))
"),"")</f>
        <v/>
      </c>
      <c r="R46" s="56" t="str">
        <f t="shared" si="4"/>
        <v/>
      </c>
      <c r="S46" s="58" t="str">
        <f t="shared" si="5"/>
        <v/>
      </c>
      <c r="T46" s="55" t="str">
        <f>IFERROR(__xludf.DUMMYFUNCTION("IF(ISBLANK(D46),"""",IFERROR(XIRR({FILTER('Entradas y salidas'!K:K, 'Entradas y salidas'!D:D=D46, NOT(ISBLANK('Entradas y salidas'!K:K))); INDEX(FILTER('Cortes x inversión'!I:I, 'Cortes x inversión'!D:D=D46),1)}, {FILTER('Entradas y salidas'!F:F, 'Entrada"&amp;"s y salidas'!D:D=D46, NOT(ISBLANK('Entradas y salidas'!K:K))); INDEX(FILTER('Cortes x inversión'!J:J, 'Cortes x inversión'!D:D=D46),1)}), """"))"),"")</f>
        <v/>
      </c>
      <c r="U46" s="40"/>
      <c r="V46" s="40"/>
      <c r="W46" s="40"/>
      <c r="X46" s="40"/>
      <c r="Y46" s="40"/>
      <c r="Z46" s="40"/>
      <c r="AA46" s="40"/>
      <c r="AB46" s="40"/>
      <c r="AC46" s="40"/>
    </row>
    <row r="47" ht="28.5" customHeight="1">
      <c r="A47" s="40"/>
      <c r="B47" s="44"/>
      <c r="C47" s="44"/>
      <c r="D47" s="44"/>
      <c r="E47" s="44"/>
      <c r="F47" s="48" t="str">
        <f>IF(E47="COP", SUMIF('Entradas y salidas'!D:D, D47, 'Entradas y salidas'!J:J), )</f>
        <v/>
      </c>
      <c r="G47" s="57" t="str">
        <f>IFERROR(__xludf.DUMMYFUNCTION("IF(E47=""COP"", INDEX(FILTER('Cortes x inversión'!F:F, 'Cortes x inversión'!D:D=D47),1), )"),"")</f>
        <v/>
      </c>
      <c r="H47" s="53" t="str">
        <f t="shared" si="1"/>
        <v/>
      </c>
      <c r="I47" s="55" t="str">
        <f>IFERROR(__xludf.DUMMYFUNCTION("IF(ISBLANK(D47),"""",IFERROR(XIRR({FILTER('Entradas y salidas'!J:J, 'Entradas y salidas'!D:D=D47, NOT(ISBLANK('Entradas y salidas'!J:J))); INDEX(FILTER('Cortes x inversión'!F:F, 'Cortes x inversión'!D:D=D47),1)}, {FILTER('Entradas y salidas'!F:F, 'Entrada"&amp;"s y salidas'!D:D=D47, NOT(ISBLANK('Entradas y salidas'!J:J))); INDEX(FILTER('Cortes x inversión'!J:J, 'Cortes x inversión'!D:D=D47),1)}), """"))"),"")</f>
        <v/>
      </c>
      <c r="J47" s="40"/>
      <c r="K47" s="48" t="str">
        <f>IF(E47="USD", SUMIF('Entradas y salidas'!D:D, D47, 'Entradas y salidas'!I:I), )</f>
        <v/>
      </c>
      <c r="L47" s="57" t="str">
        <f>IFERROR(__xludf.DUMMYFUNCTION("IF(E47=""USD"", INDEX(FILTER('Cortes x inversión'!G:G, 'Cortes x inversión'!D:D=D47),1), )"),"")</f>
        <v/>
      </c>
      <c r="M47" s="53" t="str">
        <f t="shared" si="2"/>
        <v/>
      </c>
      <c r="N47" s="55" t="str">
        <f>IFERROR(__xludf.DUMMYFUNCTION("IF(ISBLANK(D47),"""",IFERROR(XIRR({FILTER('Entradas y salidas'!I:I, 'Entradas y salidas'!D:D=D47, NOT(ISBLANK('Entradas y salidas'!I:I))); INDEX(FILTER('Cortes x inversión'!G:G, 'Cortes x inversión'!D:D=D47),1)}, {FILTER('Entradas y salidas'!F:F, 'Entrada"&amp;"s y salidas'!D:D=D47, NOT(ISBLANK('Entradas y salidas'!I:I))); INDEX(FILTER('Cortes x inversión'!J:J, 'Cortes x inversión'!D:D=D47),1)}), """"))"),"")</f>
        <v/>
      </c>
      <c r="O47" s="40"/>
      <c r="P47" s="47" t="str">
        <f>IFERROR(__xludf.DUMMYFUNCTION("IF(K47="""","""", GOOGLEFINANCE(""CURRENCY:USDCOP""))
"),"")</f>
        <v/>
      </c>
      <c r="Q47" s="47" t="str">
        <f>IFERROR(__xludf.DUMMYFUNCTION("IF(L47="""","""", GOOGLEFINANCE(""CURRENCY:USDCOP""))
"),"")</f>
        <v/>
      </c>
      <c r="R47" s="56" t="str">
        <f t="shared" si="4"/>
        <v/>
      </c>
      <c r="S47" s="58" t="str">
        <f t="shared" si="5"/>
        <v/>
      </c>
      <c r="T47" s="55" t="str">
        <f>IFERROR(__xludf.DUMMYFUNCTION("IF(ISBLANK(D47),"""",IFERROR(XIRR({FILTER('Entradas y salidas'!K:K, 'Entradas y salidas'!D:D=D47, NOT(ISBLANK('Entradas y salidas'!K:K))); INDEX(FILTER('Cortes x inversión'!I:I, 'Cortes x inversión'!D:D=D47),1)}, {FILTER('Entradas y salidas'!F:F, 'Entrada"&amp;"s y salidas'!D:D=D47, NOT(ISBLANK('Entradas y salidas'!K:K))); INDEX(FILTER('Cortes x inversión'!J:J, 'Cortes x inversión'!D:D=D47),1)}), """"))"),"")</f>
        <v/>
      </c>
      <c r="U47" s="40"/>
      <c r="V47" s="40"/>
      <c r="W47" s="40"/>
      <c r="X47" s="40"/>
      <c r="Y47" s="40"/>
      <c r="Z47" s="40"/>
      <c r="AA47" s="40"/>
      <c r="AB47" s="40"/>
      <c r="AC47" s="40"/>
    </row>
    <row r="48" ht="28.5" customHeight="1">
      <c r="A48" s="40"/>
      <c r="B48" s="44"/>
      <c r="C48" s="44"/>
      <c r="D48" s="44"/>
      <c r="E48" s="44"/>
      <c r="F48" s="48" t="str">
        <f>IF(E48="COP", SUMIF('Entradas y salidas'!D:D, D48, 'Entradas y salidas'!J:J), )</f>
        <v/>
      </c>
      <c r="G48" s="57" t="str">
        <f>IFERROR(__xludf.DUMMYFUNCTION("IF(E48=""COP"", INDEX(FILTER('Cortes x inversión'!F:F, 'Cortes x inversión'!D:D=D48),1), )"),"")</f>
        <v/>
      </c>
      <c r="H48" s="53" t="str">
        <f t="shared" si="1"/>
        <v/>
      </c>
      <c r="I48" s="55" t="str">
        <f>IFERROR(__xludf.DUMMYFUNCTION("IF(ISBLANK(D48),"""",IFERROR(XIRR({FILTER('Entradas y salidas'!J:J, 'Entradas y salidas'!D:D=D48, NOT(ISBLANK('Entradas y salidas'!J:J))); INDEX(FILTER('Cortes x inversión'!F:F, 'Cortes x inversión'!D:D=D48),1)}, {FILTER('Entradas y salidas'!F:F, 'Entrada"&amp;"s y salidas'!D:D=D48, NOT(ISBLANK('Entradas y salidas'!J:J))); INDEX(FILTER('Cortes x inversión'!J:J, 'Cortes x inversión'!D:D=D48),1)}), """"))"),"")</f>
        <v/>
      </c>
      <c r="J48" s="40"/>
      <c r="K48" s="48" t="str">
        <f>IF(E48="USD", SUMIF('Entradas y salidas'!D:D, D48, 'Entradas y salidas'!I:I), )</f>
        <v/>
      </c>
      <c r="L48" s="57" t="str">
        <f>IFERROR(__xludf.DUMMYFUNCTION("IF(E48=""USD"", INDEX(FILTER('Cortes x inversión'!G:G, 'Cortes x inversión'!D:D=D48),1), )"),"")</f>
        <v/>
      </c>
      <c r="M48" s="53" t="str">
        <f t="shared" si="2"/>
        <v/>
      </c>
      <c r="N48" s="55" t="str">
        <f>IFERROR(__xludf.DUMMYFUNCTION("IF(ISBLANK(D48),"""",IFERROR(XIRR({FILTER('Entradas y salidas'!I:I, 'Entradas y salidas'!D:D=D48, NOT(ISBLANK('Entradas y salidas'!I:I))); INDEX(FILTER('Cortes x inversión'!G:G, 'Cortes x inversión'!D:D=D48),1)}, {FILTER('Entradas y salidas'!F:F, 'Entrada"&amp;"s y salidas'!D:D=D48, NOT(ISBLANK('Entradas y salidas'!I:I))); INDEX(FILTER('Cortes x inversión'!J:J, 'Cortes x inversión'!D:D=D48),1)}), """"))"),"")</f>
        <v/>
      </c>
      <c r="O48" s="40"/>
      <c r="P48" s="47" t="str">
        <f>IFERROR(__xludf.DUMMYFUNCTION("IF(K48="""","""", GOOGLEFINANCE(""CURRENCY:USDCOP""))
"),"")</f>
        <v/>
      </c>
      <c r="Q48" s="47" t="str">
        <f>IFERROR(__xludf.DUMMYFUNCTION("IF(L48="""","""", GOOGLEFINANCE(""CURRENCY:USDCOP""))
"),"")</f>
        <v/>
      </c>
      <c r="R48" s="56" t="str">
        <f t="shared" si="4"/>
        <v/>
      </c>
      <c r="S48" s="58" t="str">
        <f t="shared" si="5"/>
        <v/>
      </c>
      <c r="T48" s="55" t="str">
        <f>IFERROR(__xludf.DUMMYFUNCTION("IF(ISBLANK(D48),"""",IFERROR(XIRR({FILTER('Entradas y salidas'!K:K, 'Entradas y salidas'!D:D=D48, NOT(ISBLANK('Entradas y salidas'!K:K))); INDEX(FILTER('Cortes x inversión'!I:I, 'Cortes x inversión'!D:D=D48),1)}, {FILTER('Entradas y salidas'!F:F, 'Entrada"&amp;"s y salidas'!D:D=D48, NOT(ISBLANK('Entradas y salidas'!K:K))); INDEX(FILTER('Cortes x inversión'!J:J, 'Cortes x inversión'!D:D=D48),1)}), """"))"),"")</f>
        <v/>
      </c>
      <c r="U48" s="40"/>
      <c r="V48" s="40"/>
      <c r="W48" s="40"/>
      <c r="X48" s="40"/>
      <c r="Y48" s="40"/>
      <c r="Z48" s="40"/>
      <c r="AA48" s="40"/>
      <c r="AB48" s="40"/>
      <c r="AC48" s="40"/>
    </row>
    <row r="49" ht="28.5" customHeight="1">
      <c r="A49" s="40"/>
      <c r="B49" s="44"/>
      <c r="C49" s="44"/>
      <c r="D49" s="44"/>
      <c r="E49" s="44"/>
      <c r="F49" s="48" t="str">
        <f>IF(E49="COP", SUMIF('Entradas y salidas'!D:D, D49, 'Entradas y salidas'!J:J), )</f>
        <v/>
      </c>
      <c r="G49" s="57" t="str">
        <f>IFERROR(__xludf.DUMMYFUNCTION("IF(E49=""COP"", INDEX(FILTER('Cortes x inversión'!F:F, 'Cortes x inversión'!D:D=D49),1), )"),"")</f>
        <v/>
      </c>
      <c r="H49" s="53" t="str">
        <f t="shared" si="1"/>
        <v/>
      </c>
      <c r="I49" s="55" t="str">
        <f>IFERROR(__xludf.DUMMYFUNCTION("IF(ISBLANK(D49),"""",IFERROR(XIRR({FILTER('Entradas y salidas'!J:J, 'Entradas y salidas'!D:D=D49, NOT(ISBLANK('Entradas y salidas'!J:J))); INDEX(FILTER('Cortes x inversión'!F:F, 'Cortes x inversión'!D:D=D49),1)}, {FILTER('Entradas y salidas'!F:F, 'Entrada"&amp;"s y salidas'!D:D=D49, NOT(ISBLANK('Entradas y salidas'!J:J))); INDEX(FILTER('Cortes x inversión'!J:J, 'Cortes x inversión'!D:D=D49),1)}), """"))"),"")</f>
        <v/>
      </c>
      <c r="J49" s="40"/>
      <c r="K49" s="48" t="str">
        <f>IF(E49="USD", SUMIF('Entradas y salidas'!D:D, D49, 'Entradas y salidas'!I:I), )</f>
        <v/>
      </c>
      <c r="L49" s="57" t="str">
        <f>IFERROR(__xludf.DUMMYFUNCTION("IF(E49=""USD"", INDEX(FILTER('Cortes x inversión'!G:G, 'Cortes x inversión'!D:D=D49),1), )"),"")</f>
        <v/>
      </c>
      <c r="M49" s="53" t="str">
        <f t="shared" si="2"/>
        <v/>
      </c>
      <c r="N49" s="55" t="str">
        <f>IFERROR(__xludf.DUMMYFUNCTION("IF(ISBLANK(D49),"""",IFERROR(XIRR({FILTER('Entradas y salidas'!I:I, 'Entradas y salidas'!D:D=D49, NOT(ISBLANK('Entradas y salidas'!I:I))); INDEX(FILTER('Cortes x inversión'!G:G, 'Cortes x inversión'!D:D=D49),1)}, {FILTER('Entradas y salidas'!F:F, 'Entrada"&amp;"s y salidas'!D:D=D49, NOT(ISBLANK('Entradas y salidas'!I:I))); INDEX(FILTER('Cortes x inversión'!J:J, 'Cortes x inversión'!D:D=D49),1)}), """"))"),"")</f>
        <v/>
      </c>
      <c r="O49" s="40"/>
      <c r="P49" s="47" t="str">
        <f>IFERROR(__xludf.DUMMYFUNCTION("IF(K49="""","""", GOOGLEFINANCE(""CURRENCY:USDCOP""))
"),"")</f>
        <v/>
      </c>
      <c r="Q49" s="47" t="str">
        <f>IFERROR(__xludf.DUMMYFUNCTION("IF(L49="""","""", GOOGLEFINANCE(""CURRENCY:USDCOP""))
"),"")</f>
        <v/>
      </c>
      <c r="R49" s="56" t="str">
        <f t="shared" si="4"/>
        <v/>
      </c>
      <c r="S49" s="58" t="str">
        <f t="shared" si="5"/>
        <v/>
      </c>
      <c r="T49" s="55" t="str">
        <f>IFERROR(__xludf.DUMMYFUNCTION("IF(ISBLANK(D49),"""",IFERROR(XIRR({FILTER('Entradas y salidas'!K:K, 'Entradas y salidas'!D:D=D49, NOT(ISBLANK('Entradas y salidas'!K:K))); INDEX(FILTER('Cortes x inversión'!I:I, 'Cortes x inversión'!D:D=D49),1)}, {FILTER('Entradas y salidas'!F:F, 'Entrada"&amp;"s y salidas'!D:D=D49, NOT(ISBLANK('Entradas y salidas'!K:K))); INDEX(FILTER('Cortes x inversión'!J:J, 'Cortes x inversión'!D:D=D49),1)}), """"))"),"")</f>
        <v/>
      </c>
      <c r="U49" s="40"/>
      <c r="V49" s="40"/>
      <c r="W49" s="40"/>
      <c r="X49" s="40"/>
      <c r="Y49" s="40"/>
      <c r="Z49" s="40"/>
      <c r="AA49" s="40"/>
      <c r="AB49" s="40"/>
      <c r="AC49" s="40"/>
    </row>
    <row r="50" ht="28.5" customHeight="1">
      <c r="A50" s="40"/>
      <c r="B50" s="44"/>
      <c r="C50" s="44"/>
      <c r="D50" s="44"/>
      <c r="E50" s="44"/>
      <c r="F50" s="48" t="str">
        <f>IF(E50="COP", SUMIF('Entradas y salidas'!D:D, D50, 'Entradas y salidas'!J:J), )</f>
        <v/>
      </c>
      <c r="G50" s="57" t="str">
        <f>IFERROR(__xludf.DUMMYFUNCTION("IF(E50=""COP"", INDEX(FILTER('Cortes x inversión'!F:F, 'Cortes x inversión'!D:D=D50),1), )"),"")</f>
        <v/>
      </c>
      <c r="H50" s="53" t="str">
        <f t="shared" si="1"/>
        <v/>
      </c>
      <c r="I50" s="55" t="str">
        <f>IFERROR(__xludf.DUMMYFUNCTION("IF(ISBLANK(D50),"""",IFERROR(XIRR({FILTER('Entradas y salidas'!J:J, 'Entradas y salidas'!D:D=D50, NOT(ISBLANK('Entradas y salidas'!J:J))); INDEX(FILTER('Cortes x inversión'!F:F, 'Cortes x inversión'!D:D=D50),1)}, {FILTER('Entradas y salidas'!F:F, 'Entrada"&amp;"s y salidas'!D:D=D50, NOT(ISBLANK('Entradas y salidas'!J:J))); INDEX(FILTER('Cortes x inversión'!J:J, 'Cortes x inversión'!D:D=D50),1)}), """"))"),"")</f>
        <v/>
      </c>
      <c r="J50" s="40"/>
      <c r="K50" s="48" t="str">
        <f>IF(E50="USD", SUMIF('Entradas y salidas'!D:D, D50, 'Entradas y salidas'!I:I), )</f>
        <v/>
      </c>
      <c r="L50" s="57" t="str">
        <f>IFERROR(__xludf.DUMMYFUNCTION("IF(E50=""USD"", INDEX(FILTER('Cortes x inversión'!G:G, 'Cortes x inversión'!D:D=D50),1), )"),"")</f>
        <v/>
      </c>
      <c r="M50" s="53" t="str">
        <f t="shared" si="2"/>
        <v/>
      </c>
      <c r="N50" s="55" t="str">
        <f>IFERROR(__xludf.DUMMYFUNCTION("IF(ISBLANK(D50),"""",IFERROR(XIRR({FILTER('Entradas y salidas'!I:I, 'Entradas y salidas'!D:D=D50, NOT(ISBLANK('Entradas y salidas'!I:I))); INDEX(FILTER('Cortes x inversión'!G:G, 'Cortes x inversión'!D:D=D50),1)}, {FILTER('Entradas y salidas'!F:F, 'Entrada"&amp;"s y salidas'!D:D=D50, NOT(ISBLANK('Entradas y salidas'!I:I))); INDEX(FILTER('Cortes x inversión'!J:J, 'Cortes x inversión'!D:D=D50),1)}), """"))"),"")</f>
        <v/>
      </c>
      <c r="O50" s="40"/>
      <c r="P50" s="47" t="str">
        <f>IFERROR(__xludf.DUMMYFUNCTION("IF(K50="""","""", GOOGLEFINANCE(""CURRENCY:USDCOP""))
"),"")</f>
        <v/>
      </c>
      <c r="Q50" s="47" t="str">
        <f>IFERROR(__xludf.DUMMYFUNCTION("IF(L50="""","""", GOOGLEFINANCE(""CURRENCY:USDCOP""))
"),"")</f>
        <v/>
      </c>
      <c r="R50" s="56" t="str">
        <f t="shared" si="4"/>
        <v/>
      </c>
      <c r="S50" s="58" t="str">
        <f t="shared" si="5"/>
        <v/>
      </c>
      <c r="T50" s="55" t="str">
        <f>IFERROR(__xludf.DUMMYFUNCTION("IF(ISBLANK(D50),"""",IFERROR(XIRR({FILTER('Entradas y salidas'!K:K, 'Entradas y salidas'!D:D=D50, NOT(ISBLANK('Entradas y salidas'!K:K))); INDEX(FILTER('Cortes x inversión'!I:I, 'Cortes x inversión'!D:D=D50),1)}, {FILTER('Entradas y salidas'!F:F, 'Entrada"&amp;"s y salidas'!D:D=D50, NOT(ISBLANK('Entradas y salidas'!K:K))); INDEX(FILTER('Cortes x inversión'!J:J, 'Cortes x inversión'!D:D=D50),1)}), """"))"),"")</f>
        <v/>
      </c>
      <c r="U50" s="40"/>
      <c r="V50" s="40"/>
      <c r="W50" s="40"/>
      <c r="X50" s="40"/>
      <c r="Y50" s="40"/>
      <c r="Z50" s="40"/>
      <c r="AA50" s="40"/>
      <c r="AB50" s="40"/>
      <c r="AC50" s="40"/>
    </row>
    <row r="51" ht="28.5" customHeight="1">
      <c r="A51" s="40"/>
      <c r="B51" s="44"/>
      <c r="C51" s="44"/>
      <c r="D51" s="44"/>
      <c r="E51" s="44"/>
      <c r="F51" s="48" t="str">
        <f>IF(E51="COP", SUMIF('Entradas y salidas'!D:D, D51, 'Entradas y salidas'!J:J), )</f>
        <v/>
      </c>
      <c r="G51" s="57" t="str">
        <f>IFERROR(__xludf.DUMMYFUNCTION("IF(E51=""COP"", INDEX(FILTER('Cortes x inversión'!F:F, 'Cortes x inversión'!D:D=D51),1), )"),"")</f>
        <v/>
      </c>
      <c r="H51" s="53" t="str">
        <f t="shared" si="1"/>
        <v/>
      </c>
      <c r="I51" s="55" t="str">
        <f>IFERROR(__xludf.DUMMYFUNCTION("IF(ISBLANK(D51),"""",IFERROR(XIRR({FILTER('Entradas y salidas'!J:J, 'Entradas y salidas'!D:D=D51, NOT(ISBLANK('Entradas y salidas'!J:J))); INDEX(FILTER('Cortes x inversión'!F:F, 'Cortes x inversión'!D:D=D51),1)}, {FILTER('Entradas y salidas'!F:F, 'Entrada"&amp;"s y salidas'!D:D=D51, NOT(ISBLANK('Entradas y salidas'!J:J))); INDEX(FILTER('Cortes x inversión'!J:J, 'Cortes x inversión'!D:D=D51),1)}), """"))"),"")</f>
        <v/>
      </c>
      <c r="J51" s="40"/>
      <c r="K51" s="48" t="str">
        <f>IF(E51="USD", SUMIF('Entradas y salidas'!D:D, D51, 'Entradas y salidas'!I:I), )</f>
        <v/>
      </c>
      <c r="L51" s="57" t="str">
        <f>IFERROR(__xludf.DUMMYFUNCTION("IF(E51=""USD"", INDEX(FILTER('Cortes x inversión'!G:G, 'Cortes x inversión'!D:D=D51),1), )"),"")</f>
        <v/>
      </c>
      <c r="M51" s="53" t="str">
        <f t="shared" si="2"/>
        <v/>
      </c>
      <c r="N51" s="55" t="str">
        <f>IFERROR(__xludf.DUMMYFUNCTION("IF(ISBLANK(D51),"""",IFERROR(XIRR({FILTER('Entradas y salidas'!I:I, 'Entradas y salidas'!D:D=D51, NOT(ISBLANK('Entradas y salidas'!I:I))); INDEX(FILTER('Cortes x inversión'!G:G, 'Cortes x inversión'!D:D=D51),1)}, {FILTER('Entradas y salidas'!F:F, 'Entrada"&amp;"s y salidas'!D:D=D51, NOT(ISBLANK('Entradas y salidas'!I:I))); INDEX(FILTER('Cortes x inversión'!J:J, 'Cortes x inversión'!D:D=D51),1)}), """"))"),"")</f>
        <v/>
      </c>
      <c r="O51" s="40"/>
      <c r="P51" s="47" t="str">
        <f>IFERROR(__xludf.DUMMYFUNCTION("IF(K51="""","""", GOOGLEFINANCE(""CURRENCY:USDCOP""))
"),"")</f>
        <v/>
      </c>
      <c r="Q51" s="47" t="str">
        <f>IFERROR(__xludf.DUMMYFUNCTION("IF(L51="""","""", GOOGLEFINANCE(""CURRENCY:USDCOP""))
"),"")</f>
        <v/>
      </c>
      <c r="R51" s="56" t="str">
        <f t="shared" si="4"/>
        <v/>
      </c>
      <c r="S51" s="58" t="str">
        <f t="shared" si="5"/>
        <v/>
      </c>
      <c r="T51" s="55" t="str">
        <f>IFERROR(__xludf.DUMMYFUNCTION("IF(ISBLANK(D51),"""",IFERROR(XIRR({FILTER('Entradas y salidas'!K:K, 'Entradas y salidas'!D:D=D51, NOT(ISBLANK('Entradas y salidas'!K:K))); INDEX(FILTER('Cortes x inversión'!I:I, 'Cortes x inversión'!D:D=D51),1)}, {FILTER('Entradas y salidas'!F:F, 'Entrada"&amp;"s y salidas'!D:D=D51, NOT(ISBLANK('Entradas y salidas'!K:K))); INDEX(FILTER('Cortes x inversión'!J:J, 'Cortes x inversión'!D:D=D51),1)}), """"))"),"")</f>
        <v/>
      </c>
      <c r="U51" s="40"/>
      <c r="V51" s="40"/>
      <c r="W51" s="40"/>
      <c r="X51" s="40"/>
      <c r="Y51" s="40"/>
      <c r="Z51" s="40"/>
      <c r="AA51" s="40"/>
      <c r="AB51" s="40"/>
      <c r="AC51" s="40"/>
    </row>
    <row r="52" ht="28.5" customHeight="1">
      <c r="A52" s="40"/>
      <c r="B52" s="44"/>
      <c r="C52" s="44"/>
      <c r="D52" s="44"/>
      <c r="E52" s="44"/>
      <c r="F52" s="48" t="str">
        <f>IF(E52="COP", SUMIF('Entradas y salidas'!D:D, D52, 'Entradas y salidas'!J:J), )</f>
        <v/>
      </c>
      <c r="G52" s="57" t="str">
        <f>IFERROR(__xludf.DUMMYFUNCTION("IF(E52=""COP"", INDEX(FILTER('Cortes x inversión'!F:F, 'Cortes x inversión'!D:D=D52),1), )"),"")</f>
        <v/>
      </c>
      <c r="H52" s="53" t="str">
        <f t="shared" si="1"/>
        <v/>
      </c>
      <c r="I52" s="55" t="str">
        <f>IFERROR(__xludf.DUMMYFUNCTION("IF(ISBLANK(D52),"""",IFERROR(XIRR({FILTER('Entradas y salidas'!J:J, 'Entradas y salidas'!D:D=D52, NOT(ISBLANK('Entradas y salidas'!J:J))); INDEX(FILTER('Cortes x inversión'!F:F, 'Cortes x inversión'!D:D=D52),1)}, {FILTER('Entradas y salidas'!F:F, 'Entrada"&amp;"s y salidas'!D:D=D52, NOT(ISBLANK('Entradas y salidas'!J:J))); INDEX(FILTER('Cortes x inversión'!J:J, 'Cortes x inversión'!D:D=D52),1)}), """"))"),"")</f>
        <v/>
      </c>
      <c r="J52" s="40"/>
      <c r="K52" s="48" t="str">
        <f>IF(E52="USD", SUMIF('Entradas y salidas'!D:D, D52, 'Entradas y salidas'!I:I), )</f>
        <v/>
      </c>
      <c r="L52" s="57" t="str">
        <f>IFERROR(__xludf.DUMMYFUNCTION("IF(E52=""USD"", INDEX(FILTER('Cortes x inversión'!G:G, 'Cortes x inversión'!D:D=D52),1), )"),"")</f>
        <v/>
      </c>
      <c r="M52" s="53" t="str">
        <f t="shared" si="2"/>
        <v/>
      </c>
      <c r="N52" s="55" t="str">
        <f>IFERROR(__xludf.DUMMYFUNCTION("IF(ISBLANK(D52),"""",IFERROR(XIRR({FILTER('Entradas y salidas'!I:I, 'Entradas y salidas'!D:D=D52, NOT(ISBLANK('Entradas y salidas'!I:I))); INDEX(FILTER('Cortes x inversión'!G:G, 'Cortes x inversión'!D:D=D52),1)}, {FILTER('Entradas y salidas'!F:F, 'Entrada"&amp;"s y salidas'!D:D=D52, NOT(ISBLANK('Entradas y salidas'!I:I))); INDEX(FILTER('Cortes x inversión'!J:J, 'Cortes x inversión'!D:D=D52),1)}), """"))"),"")</f>
        <v/>
      </c>
      <c r="O52" s="40"/>
      <c r="P52" s="47" t="str">
        <f>IFERROR(__xludf.DUMMYFUNCTION("IF(K52="""","""", GOOGLEFINANCE(""CURRENCY:USDCOP""))
"),"")</f>
        <v/>
      </c>
      <c r="Q52" s="47" t="str">
        <f>IFERROR(__xludf.DUMMYFUNCTION("IF(L52="""","""", GOOGLEFINANCE(""CURRENCY:USDCOP""))
"),"")</f>
        <v/>
      </c>
      <c r="R52" s="56" t="str">
        <f t="shared" si="4"/>
        <v/>
      </c>
      <c r="S52" s="58" t="str">
        <f t="shared" si="5"/>
        <v/>
      </c>
      <c r="T52" s="55" t="str">
        <f>IFERROR(__xludf.DUMMYFUNCTION("IF(ISBLANK(D52),"""",IFERROR(XIRR({FILTER('Entradas y salidas'!K:K, 'Entradas y salidas'!D:D=D52, NOT(ISBLANK('Entradas y salidas'!K:K))); INDEX(FILTER('Cortes x inversión'!I:I, 'Cortes x inversión'!D:D=D52),1)}, {FILTER('Entradas y salidas'!F:F, 'Entrada"&amp;"s y salidas'!D:D=D52, NOT(ISBLANK('Entradas y salidas'!K:K))); INDEX(FILTER('Cortes x inversión'!J:J, 'Cortes x inversión'!D:D=D52),1)}), """"))"),"")</f>
        <v/>
      </c>
      <c r="U52" s="40"/>
      <c r="V52" s="40"/>
      <c r="W52" s="40"/>
      <c r="X52" s="40"/>
      <c r="Y52" s="40"/>
      <c r="Z52" s="40"/>
      <c r="AA52" s="40"/>
      <c r="AB52" s="40"/>
      <c r="AC52" s="40"/>
    </row>
    <row r="53" ht="28.5" customHeight="1">
      <c r="A53" s="40"/>
      <c r="B53" s="44"/>
      <c r="C53" s="44"/>
      <c r="D53" s="44"/>
      <c r="E53" s="44"/>
      <c r="F53" s="48" t="str">
        <f>IF(E53="COP", SUMIF('Entradas y salidas'!D:D, D53, 'Entradas y salidas'!J:J), )</f>
        <v/>
      </c>
      <c r="G53" s="57" t="str">
        <f>IFERROR(__xludf.DUMMYFUNCTION("IF(E53=""COP"", INDEX(FILTER('Cortes x inversión'!F:F, 'Cortes x inversión'!D:D=D53),1), )"),"")</f>
        <v/>
      </c>
      <c r="H53" s="53" t="str">
        <f t="shared" si="1"/>
        <v/>
      </c>
      <c r="I53" s="55" t="str">
        <f>IFERROR(__xludf.DUMMYFUNCTION("IF(ISBLANK(D53),"""",IFERROR(XIRR({FILTER('Entradas y salidas'!J:J, 'Entradas y salidas'!D:D=D53, NOT(ISBLANK('Entradas y salidas'!J:J))); INDEX(FILTER('Cortes x inversión'!F:F, 'Cortes x inversión'!D:D=D53),1)}, {FILTER('Entradas y salidas'!F:F, 'Entrada"&amp;"s y salidas'!D:D=D53, NOT(ISBLANK('Entradas y salidas'!J:J))); INDEX(FILTER('Cortes x inversión'!J:J, 'Cortes x inversión'!D:D=D53),1)}), """"))"),"")</f>
        <v/>
      </c>
      <c r="J53" s="40"/>
      <c r="K53" s="48" t="str">
        <f>IF(E53="USD", SUMIF('Entradas y salidas'!D:D, D53, 'Entradas y salidas'!I:I), )</f>
        <v/>
      </c>
      <c r="L53" s="57" t="str">
        <f>IFERROR(__xludf.DUMMYFUNCTION("IF(E53=""USD"", INDEX(FILTER('Cortes x inversión'!G:G, 'Cortes x inversión'!D:D=D53),1), )"),"")</f>
        <v/>
      </c>
      <c r="M53" s="53" t="str">
        <f t="shared" si="2"/>
        <v/>
      </c>
      <c r="N53" s="55" t="str">
        <f>IFERROR(__xludf.DUMMYFUNCTION("IF(ISBLANK(D53),"""",IFERROR(XIRR({FILTER('Entradas y salidas'!I:I, 'Entradas y salidas'!D:D=D53, NOT(ISBLANK('Entradas y salidas'!I:I))); INDEX(FILTER('Cortes x inversión'!G:G, 'Cortes x inversión'!D:D=D53),1)}, {FILTER('Entradas y salidas'!F:F, 'Entrada"&amp;"s y salidas'!D:D=D53, NOT(ISBLANK('Entradas y salidas'!I:I))); INDEX(FILTER('Cortes x inversión'!J:J, 'Cortes x inversión'!D:D=D53),1)}), """"))"),"")</f>
        <v/>
      </c>
      <c r="O53" s="40"/>
      <c r="P53" s="47" t="str">
        <f>IFERROR(__xludf.DUMMYFUNCTION("IF(K53="""","""", GOOGLEFINANCE(""CURRENCY:USDCOP""))
"),"")</f>
        <v/>
      </c>
      <c r="Q53" s="47" t="str">
        <f>IFERROR(__xludf.DUMMYFUNCTION("IF(L53="""","""", GOOGLEFINANCE(""CURRENCY:USDCOP""))
"),"")</f>
        <v/>
      </c>
      <c r="R53" s="56" t="str">
        <f t="shared" si="4"/>
        <v/>
      </c>
      <c r="S53" s="58" t="str">
        <f t="shared" si="5"/>
        <v/>
      </c>
      <c r="T53" s="55" t="str">
        <f>IFERROR(__xludf.DUMMYFUNCTION("IF(ISBLANK(D53),"""",IFERROR(XIRR({FILTER('Entradas y salidas'!K:K, 'Entradas y salidas'!D:D=D53, NOT(ISBLANK('Entradas y salidas'!K:K))); INDEX(FILTER('Cortes x inversión'!I:I, 'Cortes x inversión'!D:D=D53),1)}, {FILTER('Entradas y salidas'!F:F, 'Entrada"&amp;"s y salidas'!D:D=D53, NOT(ISBLANK('Entradas y salidas'!K:K))); INDEX(FILTER('Cortes x inversión'!J:J, 'Cortes x inversión'!D:D=D53),1)}), """"))"),"")</f>
        <v/>
      </c>
      <c r="U53" s="40"/>
      <c r="V53" s="40"/>
      <c r="W53" s="40"/>
      <c r="X53" s="40"/>
      <c r="Y53" s="40"/>
      <c r="Z53" s="40"/>
      <c r="AA53" s="40"/>
      <c r="AB53" s="40"/>
      <c r="AC53" s="40"/>
    </row>
    <row r="54" ht="28.5" customHeight="1">
      <c r="A54" s="40"/>
      <c r="B54" s="44"/>
      <c r="C54" s="44"/>
      <c r="D54" s="44"/>
      <c r="E54" s="44"/>
      <c r="F54" s="48" t="str">
        <f>IF(E54="COP", SUMIF('Entradas y salidas'!D:D, D54, 'Entradas y salidas'!J:J), )</f>
        <v/>
      </c>
      <c r="G54" s="57" t="str">
        <f>IFERROR(__xludf.DUMMYFUNCTION("IF(E54=""COP"", INDEX(FILTER('Cortes x inversión'!F:F, 'Cortes x inversión'!D:D=D54),1), )"),"")</f>
        <v/>
      </c>
      <c r="H54" s="53" t="str">
        <f t="shared" si="1"/>
        <v/>
      </c>
      <c r="I54" s="55" t="str">
        <f>IFERROR(__xludf.DUMMYFUNCTION("IF(ISBLANK(D54),"""",IFERROR(XIRR({FILTER('Entradas y salidas'!J:J, 'Entradas y salidas'!D:D=D54, NOT(ISBLANK('Entradas y salidas'!J:J))); INDEX(FILTER('Cortes x inversión'!F:F, 'Cortes x inversión'!D:D=D54),1)}, {FILTER('Entradas y salidas'!F:F, 'Entrada"&amp;"s y salidas'!D:D=D54, NOT(ISBLANK('Entradas y salidas'!J:J))); INDEX(FILTER('Cortes x inversión'!J:J, 'Cortes x inversión'!D:D=D54),1)}), """"))"),"")</f>
        <v/>
      </c>
      <c r="J54" s="40"/>
      <c r="K54" s="48" t="str">
        <f>IF(E54="USD", SUMIF('Entradas y salidas'!D:D, D54, 'Entradas y salidas'!I:I), )</f>
        <v/>
      </c>
      <c r="L54" s="57" t="str">
        <f>IFERROR(__xludf.DUMMYFUNCTION("IF(E54=""USD"", INDEX(FILTER('Cortes x inversión'!G:G, 'Cortes x inversión'!D:D=D54),1), )"),"")</f>
        <v/>
      </c>
      <c r="M54" s="53" t="str">
        <f t="shared" si="2"/>
        <v/>
      </c>
      <c r="N54" s="55" t="str">
        <f>IFERROR(__xludf.DUMMYFUNCTION("IF(ISBLANK(D54),"""",IFERROR(XIRR({FILTER('Entradas y salidas'!I:I, 'Entradas y salidas'!D:D=D54, NOT(ISBLANK('Entradas y salidas'!I:I))); INDEX(FILTER('Cortes x inversión'!G:G, 'Cortes x inversión'!D:D=D54),1)}, {FILTER('Entradas y salidas'!F:F, 'Entrada"&amp;"s y salidas'!D:D=D54, NOT(ISBLANK('Entradas y salidas'!I:I))); INDEX(FILTER('Cortes x inversión'!J:J, 'Cortes x inversión'!D:D=D54),1)}), """"))"),"")</f>
        <v/>
      </c>
      <c r="O54" s="40"/>
      <c r="P54" s="47" t="str">
        <f>IFERROR(__xludf.DUMMYFUNCTION("IF(K54="""","""", GOOGLEFINANCE(""CURRENCY:USDCOP""))
"),"")</f>
        <v/>
      </c>
      <c r="Q54" s="47" t="str">
        <f>IFERROR(__xludf.DUMMYFUNCTION("IF(L54="""","""", GOOGLEFINANCE(""CURRENCY:USDCOP""))
"),"")</f>
        <v/>
      </c>
      <c r="R54" s="56" t="str">
        <f t="shared" si="4"/>
        <v/>
      </c>
      <c r="S54" s="58" t="str">
        <f t="shared" si="5"/>
        <v/>
      </c>
      <c r="T54" s="55" t="str">
        <f>IFERROR(__xludf.DUMMYFUNCTION("IF(ISBLANK(D54),"""",IFERROR(XIRR({FILTER('Entradas y salidas'!K:K, 'Entradas y salidas'!D:D=D54, NOT(ISBLANK('Entradas y salidas'!K:K))); INDEX(FILTER('Cortes x inversión'!I:I, 'Cortes x inversión'!D:D=D54),1)}, {FILTER('Entradas y salidas'!F:F, 'Entrada"&amp;"s y salidas'!D:D=D54, NOT(ISBLANK('Entradas y salidas'!K:K))); INDEX(FILTER('Cortes x inversión'!J:J, 'Cortes x inversión'!D:D=D54),1)}), """"))"),"")</f>
        <v/>
      </c>
      <c r="U54" s="40"/>
      <c r="V54" s="40"/>
      <c r="W54" s="40"/>
      <c r="X54" s="40"/>
      <c r="Y54" s="40"/>
      <c r="Z54" s="40"/>
      <c r="AA54" s="40"/>
      <c r="AB54" s="40"/>
      <c r="AC54" s="40"/>
    </row>
    <row r="55" ht="28.5" customHeight="1">
      <c r="A55" s="40"/>
      <c r="B55" s="44"/>
      <c r="C55" s="44"/>
      <c r="D55" s="44"/>
      <c r="E55" s="44"/>
      <c r="F55" s="48" t="str">
        <f>IF(E55="COP", SUMIF('Entradas y salidas'!D:D, D55, 'Entradas y salidas'!J:J), )</f>
        <v/>
      </c>
      <c r="G55" s="57" t="str">
        <f>IFERROR(__xludf.DUMMYFUNCTION("IF(E55=""COP"", INDEX(FILTER('Cortes x inversión'!F:F, 'Cortes x inversión'!D:D=D55),1), )"),"")</f>
        <v/>
      </c>
      <c r="H55" s="53" t="str">
        <f t="shared" si="1"/>
        <v/>
      </c>
      <c r="I55" s="55" t="str">
        <f>IFERROR(__xludf.DUMMYFUNCTION("IF(ISBLANK(D55),"""",IFERROR(XIRR({FILTER('Entradas y salidas'!J:J, 'Entradas y salidas'!D:D=D55, NOT(ISBLANK('Entradas y salidas'!J:J))); INDEX(FILTER('Cortes x inversión'!F:F, 'Cortes x inversión'!D:D=D55),1)}, {FILTER('Entradas y salidas'!F:F, 'Entrada"&amp;"s y salidas'!D:D=D55, NOT(ISBLANK('Entradas y salidas'!J:J))); INDEX(FILTER('Cortes x inversión'!J:J, 'Cortes x inversión'!D:D=D55),1)}), """"))"),"")</f>
        <v/>
      </c>
      <c r="J55" s="40"/>
      <c r="K55" s="48" t="str">
        <f>IF(E55="USD", SUMIF('Entradas y salidas'!D:D, D55, 'Entradas y salidas'!I:I), )</f>
        <v/>
      </c>
      <c r="L55" s="57" t="str">
        <f>IFERROR(__xludf.DUMMYFUNCTION("IF(E55=""USD"", INDEX(FILTER('Cortes x inversión'!G:G, 'Cortes x inversión'!D:D=D55),1), )"),"")</f>
        <v/>
      </c>
      <c r="M55" s="53" t="str">
        <f t="shared" si="2"/>
        <v/>
      </c>
      <c r="N55" s="55" t="str">
        <f>IFERROR(__xludf.DUMMYFUNCTION("IF(ISBLANK(D55),"""",IFERROR(XIRR({FILTER('Entradas y salidas'!I:I, 'Entradas y salidas'!D:D=D55, NOT(ISBLANK('Entradas y salidas'!I:I))); INDEX(FILTER('Cortes x inversión'!G:G, 'Cortes x inversión'!D:D=D55),1)}, {FILTER('Entradas y salidas'!F:F, 'Entrada"&amp;"s y salidas'!D:D=D55, NOT(ISBLANK('Entradas y salidas'!I:I))); INDEX(FILTER('Cortes x inversión'!J:J, 'Cortes x inversión'!D:D=D55),1)}), """"))"),"")</f>
        <v/>
      </c>
      <c r="O55" s="40"/>
      <c r="P55" s="47" t="str">
        <f>IFERROR(__xludf.DUMMYFUNCTION("IF(K55="""","""", GOOGLEFINANCE(""CURRENCY:USDCOP""))
"),"")</f>
        <v/>
      </c>
      <c r="Q55" s="47" t="str">
        <f>IFERROR(__xludf.DUMMYFUNCTION("IF(L55="""","""", GOOGLEFINANCE(""CURRENCY:USDCOP""))
"),"")</f>
        <v/>
      </c>
      <c r="R55" s="56" t="str">
        <f t="shared" si="4"/>
        <v/>
      </c>
      <c r="S55" s="58" t="str">
        <f t="shared" si="5"/>
        <v/>
      </c>
      <c r="T55" s="55" t="str">
        <f>IFERROR(__xludf.DUMMYFUNCTION("IF(ISBLANK(D55),"""",IFERROR(XIRR({FILTER('Entradas y salidas'!K:K, 'Entradas y salidas'!D:D=D55, NOT(ISBLANK('Entradas y salidas'!K:K))); INDEX(FILTER('Cortes x inversión'!I:I, 'Cortes x inversión'!D:D=D55),1)}, {FILTER('Entradas y salidas'!F:F, 'Entrada"&amp;"s y salidas'!D:D=D55, NOT(ISBLANK('Entradas y salidas'!K:K))); INDEX(FILTER('Cortes x inversión'!J:J, 'Cortes x inversión'!D:D=D55),1)}), """"))"),"")</f>
        <v/>
      </c>
      <c r="U55" s="40"/>
      <c r="V55" s="40"/>
      <c r="W55" s="40"/>
      <c r="X55" s="40"/>
      <c r="Y55" s="40"/>
      <c r="Z55" s="40"/>
      <c r="AA55" s="40"/>
      <c r="AB55" s="40"/>
      <c r="AC55" s="40"/>
    </row>
    <row r="56" ht="28.5" customHeight="1">
      <c r="A56" s="40"/>
      <c r="B56" s="44"/>
      <c r="C56" s="44"/>
      <c r="D56" s="44"/>
      <c r="E56" s="44"/>
      <c r="F56" s="48" t="str">
        <f>IF(E56="COP", SUMIF('Entradas y salidas'!D:D, D56, 'Entradas y salidas'!J:J), )</f>
        <v/>
      </c>
      <c r="G56" s="57" t="str">
        <f>IFERROR(__xludf.DUMMYFUNCTION("IF(E56=""COP"", INDEX(FILTER('Cortes x inversión'!F:F, 'Cortes x inversión'!D:D=D56),1), )"),"")</f>
        <v/>
      </c>
      <c r="H56" s="53" t="str">
        <f t="shared" si="1"/>
        <v/>
      </c>
      <c r="I56" s="55" t="str">
        <f>IFERROR(__xludf.DUMMYFUNCTION("IF(ISBLANK(D56),"""",IFERROR(XIRR({FILTER('Entradas y salidas'!J:J, 'Entradas y salidas'!D:D=D56, NOT(ISBLANK('Entradas y salidas'!J:J))); INDEX(FILTER('Cortes x inversión'!F:F, 'Cortes x inversión'!D:D=D56),1)}, {FILTER('Entradas y salidas'!F:F, 'Entrada"&amp;"s y salidas'!D:D=D56, NOT(ISBLANK('Entradas y salidas'!J:J))); INDEX(FILTER('Cortes x inversión'!J:J, 'Cortes x inversión'!D:D=D56),1)}), """"))"),"")</f>
        <v/>
      </c>
      <c r="J56" s="40"/>
      <c r="K56" s="48" t="str">
        <f>IF(E56="USD", SUMIF('Entradas y salidas'!D:D, D56, 'Entradas y salidas'!I:I), )</f>
        <v/>
      </c>
      <c r="L56" s="57" t="str">
        <f>IFERROR(__xludf.DUMMYFUNCTION("IF(E56=""USD"", INDEX(FILTER('Cortes x inversión'!G:G, 'Cortes x inversión'!D:D=D56),1), )"),"")</f>
        <v/>
      </c>
      <c r="M56" s="53" t="str">
        <f t="shared" si="2"/>
        <v/>
      </c>
      <c r="N56" s="55" t="str">
        <f>IFERROR(__xludf.DUMMYFUNCTION("IF(ISBLANK(D56),"""",IFERROR(XIRR({FILTER('Entradas y salidas'!I:I, 'Entradas y salidas'!D:D=D56, NOT(ISBLANK('Entradas y salidas'!I:I))); INDEX(FILTER('Cortes x inversión'!G:G, 'Cortes x inversión'!D:D=D56),1)}, {FILTER('Entradas y salidas'!F:F, 'Entrada"&amp;"s y salidas'!D:D=D56, NOT(ISBLANK('Entradas y salidas'!I:I))); INDEX(FILTER('Cortes x inversión'!J:J, 'Cortes x inversión'!D:D=D56),1)}), """"))"),"")</f>
        <v/>
      </c>
      <c r="O56" s="40"/>
      <c r="P56" s="47" t="str">
        <f>IFERROR(__xludf.DUMMYFUNCTION("IF(K56="""","""", GOOGLEFINANCE(""CURRENCY:USDCOP""))
"),"")</f>
        <v/>
      </c>
      <c r="Q56" s="47" t="str">
        <f>IFERROR(__xludf.DUMMYFUNCTION("IF(L56="""","""", GOOGLEFINANCE(""CURRENCY:USDCOP""))
"),"")</f>
        <v/>
      </c>
      <c r="R56" s="56" t="str">
        <f t="shared" si="4"/>
        <v/>
      </c>
      <c r="S56" s="58" t="str">
        <f t="shared" si="5"/>
        <v/>
      </c>
      <c r="T56" s="55" t="str">
        <f>IFERROR(__xludf.DUMMYFUNCTION("IF(ISBLANK(D56),"""",IFERROR(XIRR({FILTER('Entradas y salidas'!K:K, 'Entradas y salidas'!D:D=D56, NOT(ISBLANK('Entradas y salidas'!K:K))); INDEX(FILTER('Cortes x inversión'!I:I, 'Cortes x inversión'!D:D=D56),1)}, {FILTER('Entradas y salidas'!F:F, 'Entrada"&amp;"s y salidas'!D:D=D56, NOT(ISBLANK('Entradas y salidas'!K:K))); INDEX(FILTER('Cortes x inversión'!J:J, 'Cortes x inversión'!D:D=D56),1)}), """"))"),"")</f>
        <v/>
      </c>
      <c r="U56" s="40"/>
      <c r="V56" s="40"/>
      <c r="W56" s="40"/>
      <c r="X56" s="40"/>
      <c r="Y56" s="40"/>
      <c r="Z56" s="40"/>
      <c r="AA56" s="40"/>
      <c r="AB56" s="40"/>
      <c r="AC56" s="40"/>
    </row>
    <row r="57" ht="28.5" customHeight="1">
      <c r="A57" s="40"/>
      <c r="B57" s="44"/>
      <c r="C57" s="44"/>
      <c r="D57" s="44"/>
      <c r="E57" s="44"/>
      <c r="F57" s="48" t="str">
        <f>IF(E57="COP", SUMIF('Entradas y salidas'!D:D, D57, 'Entradas y salidas'!J:J), )</f>
        <v/>
      </c>
      <c r="G57" s="57" t="str">
        <f>IFERROR(__xludf.DUMMYFUNCTION("IF(E57=""COP"", INDEX(FILTER('Cortes x inversión'!F:F, 'Cortes x inversión'!D:D=D57),1), )"),"")</f>
        <v/>
      </c>
      <c r="H57" s="53" t="str">
        <f t="shared" si="1"/>
        <v/>
      </c>
      <c r="I57" s="55" t="str">
        <f>IFERROR(__xludf.DUMMYFUNCTION("IF(ISBLANK(D57),"""",IFERROR(XIRR({FILTER('Entradas y salidas'!J:J, 'Entradas y salidas'!D:D=D57, NOT(ISBLANK('Entradas y salidas'!J:J))); INDEX(FILTER('Cortes x inversión'!F:F, 'Cortes x inversión'!D:D=D57),1)}, {FILTER('Entradas y salidas'!F:F, 'Entrada"&amp;"s y salidas'!D:D=D57, NOT(ISBLANK('Entradas y salidas'!J:J))); INDEX(FILTER('Cortes x inversión'!J:J, 'Cortes x inversión'!D:D=D57),1)}), """"))"),"")</f>
        <v/>
      </c>
      <c r="J57" s="40"/>
      <c r="K57" s="48" t="str">
        <f>IF(E57="USD", SUMIF('Entradas y salidas'!D:D, D57, 'Entradas y salidas'!I:I), )</f>
        <v/>
      </c>
      <c r="L57" s="57" t="str">
        <f>IFERROR(__xludf.DUMMYFUNCTION("IF(E57=""USD"", INDEX(FILTER('Cortes x inversión'!G:G, 'Cortes x inversión'!D:D=D57),1), )"),"")</f>
        <v/>
      </c>
      <c r="M57" s="53" t="str">
        <f t="shared" si="2"/>
        <v/>
      </c>
      <c r="N57" s="55" t="str">
        <f>IFERROR(__xludf.DUMMYFUNCTION("IF(ISBLANK(D57),"""",IFERROR(XIRR({FILTER('Entradas y salidas'!I:I, 'Entradas y salidas'!D:D=D57, NOT(ISBLANK('Entradas y salidas'!I:I))); INDEX(FILTER('Cortes x inversión'!G:G, 'Cortes x inversión'!D:D=D57),1)}, {FILTER('Entradas y salidas'!F:F, 'Entrada"&amp;"s y salidas'!D:D=D57, NOT(ISBLANK('Entradas y salidas'!I:I))); INDEX(FILTER('Cortes x inversión'!J:J, 'Cortes x inversión'!D:D=D57),1)}), """"))"),"")</f>
        <v/>
      </c>
      <c r="O57" s="40"/>
      <c r="P57" s="47" t="str">
        <f>IFERROR(__xludf.DUMMYFUNCTION("IF(K57="""","""", GOOGLEFINANCE(""CURRENCY:USDCOP""))
"),"")</f>
        <v/>
      </c>
      <c r="Q57" s="47" t="str">
        <f>IFERROR(__xludf.DUMMYFUNCTION("IF(L57="""","""", GOOGLEFINANCE(""CURRENCY:USDCOP""))
"),"")</f>
        <v/>
      </c>
      <c r="R57" s="56" t="str">
        <f t="shared" si="4"/>
        <v/>
      </c>
      <c r="S57" s="58" t="str">
        <f t="shared" si="5"/>
        <v/>
      </c>
      <c r="T57" s="55" t="str">
        <f>IFERROR(__xludf.DUMMYFUNCTION("IF(ISBLANK(D57),"""",IFERROR(XIRR({FILTER('Entradas y salidas'!K:K, 'Entradas y salidas'!D:D=D57, NOT(ISBLANK('Entradas y salidas'!K:K))); INDEX(FILTER('Cortes x inversión'!I:I, 'Cortes x inversión'!D:D=D57),1)}, {FILTER('Entradas y salidas'!F:F, 'Entrada"&amp;"s y salidas'!D:D=D57, NOT(ISBLANK('Entradas y salidas'!K:K))); INDEX(FILTER('Cortes x inversión'!J:J, 'Cortes x inversión'!D:D=D57),1)}), """"))"),"")</f>
        <v/>
      </c>
      <c r="U57" s="40"/>
      <c r="V57" s="40"/>
      <c r="W57" s="40"/>
      <c r="X57" s="40"/>
      <c r="Y57" s="40"/>
      <c r="Z57" s="40"/>
      <c r="AA57" s="40"/>
      <c r="AB57" s="40"/>
      <c r="AC57" s="40"/>
    </row>
    <row r="58" ht="28.5" customHeight="1">
      <c r="A58" s="40"/>
      <c r="B58" s="44"/>
      <c r="C58" s="44"/>
      <c r="D58" s="44"/>
      <c r="E58" s="44"/>
      <c r="F58" s="48" t="str">
        <f>IF(E58="COP", SUMIF('Entradas y salidas'!D:D, D58, 'Entradas y salidas'!J:J), )</f>
        <v/>
      </c>
      <c r="G58" s="57" t="str">
        <f>IFERROR(__xludf.DUMMYFUNCTION("IF(E58=""COP"", INDEX(FILTER('Cortes x inversión'!F:F, 'Cortes x inversión'!D:D=D58),1), )"),"")</f>
        <v/>
      </c>
      <c r="H58" s="53" t="str">
        <f t="shared" si="1"/>
        <v/>
      </c>
      <c r="I58" s="55" t="str">
        <f>IFERROR(__xludf.DUMMYFUNCTION("IF(ISBLANK(D58),"""",IFERROR(XIRR({FILTER('Entradas y salidas'!J:J, 'Entradas y salidas'!D:D=D58, NOT(ISBLANK('Entradas y salidas'!J:J))); INDEX(FILTER('Cortes x inversión'!F:F, 'Cortes x inversión'!D:D=D58),1)}, {FILTER('Entradas y salidas'!F:F, 'Entrada"&amp;"s y salidas'!D:D=D58, NOT(ISBLANK('Entradas y salidas'!J:J))); INDEX(FILTER('Cortes x inversión'!J:J, 'Cortes x inversión'!D:D=D58),1)}), """"))"),"")</f>
        <v/>
      </c>
      <c r="J58" s="40"/>
      <c r="K58" s="48" t="str">
        <f>IF(E58="USD", SUMIF('Entradas y salidas'!D:D, D58, 'Entradas y salidas'!I:I), )</f>
        <v/>
      </c>
      <c r="L58" s="57" t="str">
        <f>IFERROR(__xludf.DUMMYFUNCTION("IF(E58=""USD"", INDEX(FILTER('Cortes x inversión'!G:G, 'Cortes x inversión'!D:D=D58),1), )"),"")</f>
        <v/>
      </c>
      <c r="M58" s="53" t="str">
        <f t="shared" si="2"/>
        <v/>
      </c>
      <c r="N58" s="55" t="str">
        <f>IFERROR(__xludf.DUMMYFUNCTION("IF(ISBLANK(D58),"""",IFERROR(XIRR({FILTER('Entradas y salidas'!I:I, 'Entradas y salidas'!D:D=D58, NOT(ISBLANK('Entradas y salidas'!I:I))); INDEX(FILTER('Cortes x inversión'!G:G, 'Cortes x inversión'!D:D=D58),1)}, {FILTER('Entradas y salidas'!F:F, 'Entrada"&amp;"s y salidas'!D:D=D58, NOT(ISBLANK('Entradas y salidas'!I:I))); INDEX(FILTER('Cortes x inversión'!J:J, 'Cortes x inversión'!D:D=D58),1)}), """"))"),"")</f>
        <v/>
      </c>
      <c r="O58" s="40"/>
      <c r="P58" s="47" t="str">
        <f>IFERROR(__xludf.DUMMYFUNCTION("IF(K58="""","""", GOOGLEFINANCE(""CURRENCY:USDCOP""))
"),"")</f>
        <v/>
      </c>
      <c r="Q58" s="47" t="str">
        <f>IFERROR(__xludf.DUMMYFUNCTION("IF(L58="""","""", GOOGLEFINANCE(""CURRENCY:USDCOP""))
"),"")</f>
        <v/>
      </c>
      <c r="R58" s="56" t="str">
        <f t="shared" si="4"/>
        <v/>
      </c>
      <c r="S58" s="58" t="str">
        <f t="shared" si="5"/>
        <v/>
      </c>
      <c r="T58" s="55" t="str">
        <f>IFERROR(__xludf.DUMMYFUNCTION("IF(ISBLANK(D58),"""",IFERROR(XIRR({FILTER('Entradas y salidas'!K:K, 'Entradas y salidas'!D:D=D58, NOT(ISBLANK('Entradas y salidas'!K:K))); INDEX(FILTER('Cortes x inversión'!I:I, 'Cortes x inversión'!D:D=D58),1)}, {FILTER('Entradas y salidas'!F:F, 'Entrada"&amp;"s y salidas'!D:D=D58, NOT(ISBLANK('Entradas y salidas'!K:K))); INDEX(FILTER('Cortes x inversión'!J:J, 'Cortes x inversión'!D:D=D58),1)}), """"))"),"")</f>
        <v/>
      </c>
      <c r="U58" s="40"/>
      <c r="V58" s="40"/>
      <c r="W58" s="40"/>
      <c r="X58" s="40"/>
      <c r="Y58" s="40"/>
      <c r="Z58" s="40"/>
      <c r="AA58" s="40"/>
      <c r="AB58" s="40"/>
      <c r="AC58" s="40"/>
    </row>
    <row r="59" ht="28.5" customHeight="1">
      <c r="A59" s="40"/>
      <c r="B59" s="44"/>
      <c r="C59" s="44"/>
      <c r="D59" s="44"/>
      <c r="E59" s="44"/>
      <c r="F59" s="48" t="str">
        <f>IF(E59="COP", SUMIF('Entradas y salidas'!D:D, D59, 'Entradas y salidas'!J:J), )</f>
        <v/>
      </c>
      <c r="G59" s="57" t="str">
        <f>IFERROR(__xludf.DUMMYFUNCTION("IF(E59=""COP"", INDEX(FILTER('Cortes x inversión'!F:F, 'Cortes x inversión'!D:D=D59),1), )"),"")</f>
        <v/>
      </c>
      <c r="H59" s="53" t="str">
        <f t="shared" si="1"/>
        <v/>
      </c>
      <c r="I59" s="55" t="str">
        <f>IFERROR(__xludf.DUMMYFUNCTION("IF(ISBLANK(D59),"""",IFERROR(XIRR({FILTER('Entradas y salidas'!J:J, 'Entradas y salidas'!D:D=D59, NOT(ISBLANK('Entradas y salidas'!J:J))); INDEX(FILTER('Cortes x inversión'!F:F, 'Cortes x inversión'!D:D=D59),1)}, {FILTER('Entradas y salidas'!F:F, 'Entrada"&amp;"s y salidas'!D:D=D59, NOT(ISBLANK('Entradas y salidas'!J:J))); INDEX(FILTER('Cortes x inversión'!J:J, 'Cortes x inversión'!D:D=D59),1)}), """"))"),"")</f>
        <v/>
      </c>
      <c r="J59" s="40"/>
      <c r="K59" s="48" t="str">
        <f>IF(E59="USD", SUMIF('Entradas y salidas'!D:D, D59, 'Entradas y salidas'!I:I), )</f>
        <v/>
      </c>
      <c r="L59" s="57" t="str">
        <f>IFERROR(__xludf.DUMMYFUNCTION("IF(E59=""USD"", INDEX(FILTER('Cortes x inversión'!G:G, 'Cortes x inversión'!D:D=D59),1), )"),"")</f>
        <v/>
      </c>
      <c r="M59" s="53" t="str">
        <f t="shared" si="2"/>
        <v/>
      </c>
      <c r="N59" s="55" t="str">
        <f>IFERROR(__xludf.DUMMYFUNCTION("IF(ISBLANK(D59),"""",IFERROR(XIRR({FILTER('Entradas y salidas'!I:I, 'Entradas y salidas'!D:D=D59, NOT(ISBLANK('Entradas y salidas'!I:I))); INDEX(FILTER('Cortes x inversión'!G:G, 'Cortes x inversión'!D:D=D59),1)}, {FILTER('Entradas y salidas'!F:F, 'Entrada"&amp;"s y salidas'!D:D=D59, NOT(ISBLANK('Entradas y salidas'!I:I))); INDEX(FILTER('Cortes x inversión'!J:J, 'Cortes x inversión'!D:D=D59),1)}), """"))"),"")</f>
        <v/>
      </c>
      <c r="O59" s="40"/>
      <c r="P59" s="47" t="str">
        <f>IFERROR(__xludf.DUMMYFUNCTION("IF(K59="""","""", GOOGLEFINANCE(""CURRENCY:USDCOP""))
"),"")</f>
        <v/>
      </c>
      <c r="Q59" s="47" t="str">
        <f>IFERROR(__xludf.DUMMYFUNCTION("IF(L59="""","""", GOOGLEFINANCE(""CURRENCY:USDCOP""))
"),"")</f>
        <v/>
      </c>
      <c r="R59" s="56" t="str">
        <f t="shared" si="4"/>
        <v/>
      </c>
      <c r="S59" s="58" t="str">
        <f t="shared" si="5"/>
        <v/>
      </c>
      <c r="T59" s="55" t="str">
        <f>IFERROR(__xludf.DUMMYFUNCTION("IF(ISBLANK(D59),"""",IFERROR(XIRR({FILTER('Entradas y salidas'!K:K, 'Entradas y salidas'!D:D=D59, NOT(ISBLANK('Entradas y salidas'!K:K))); INDEX(FILTER('Cortes x inversión'!I:I, 'Cortes x inversión'!D:D=D59),1)}, {FILTER('Entradas y salidas'!F:F, 'Entrada"&amp;"s y salidas'!D:D=D59, NOT(ISBLANK('Entradas y salidas'!K:K))); INDEX(FILTER('Cortes x inversión'!J:J, 'Cortes x inversión'!D:D=D59),1)}), """"))"),"")</f>
        <v/>
      </c>
      <c r="U59" s="40"/>
      <c r="V59" s="40"/>
      <c r="W59" s="40"/>
      <c r="X59" s="40"/>
      <c r="Y59" s="40"/>
      <c r="Z59" s="40"/>
      <c r="AA59" s="40"/>
      <c r="AB59" s="40"/>
      <c r="AC59" s="40"/>
    </row>
    <row r="60" ht="28.5" customHeight="1">
      <c r="A60" s="40"/>
      <c r="B60" s="44"/>
      <c r="C60" s="44"/>
      <c r="D60" s="44"/>
      <c r="E60" s="44"/>
      <c r="F60" s="48" t="str">
        <f>IF(E60="COP", SUMIF('Entradas y salidas'!D:D, D60, 'Entradas y salidas'!J:J), )</f>
        <v/>
      </c>
      <c r="G60" s="57" t="str">
        <f>IFERROR(__xludf.DUMMYFUNCTION("IF(E60=""COP"", INDEX(FILTER('Cortes x inversión'!F:F, 'Cortes x inversión'!D:D=D60),1), )"),"")</f>
        <v/>
      </c>
      <c r="H60" s="53" t="str">
        <f t="shared" si="1"/>
        <v/>
      </c>
      <c r="I60" s="55" t="str">
        <f>IFERROR(__xludf.DUMMYFUNCTION("IF(ISBLANK(D60),"""",IFERROR(XIRR({FILTER('Entradas y salidas'!J:J, 'Entradas y salidas'!D:D=D60, NOT(ISBLANK('Entradas y salidas'!J:J))); INDEX(FILTER('Cortes x inversión'!F:F, 'Cortes x inversión'!D:D=D60),1)}, {FILTER('Entradas y salidas'!F:F, 'Entrada"&amp;"s y salidas'!D:D=D60, NOT(ISBLANK('Entradas y salidas'!J:J))); INDEX(FILTER('Cortes x inversión'!J:J, 'Cortes x inversión'!D:D=D60),1)}), """"))"),"")</f>
        <v/>
      </c>
      <c r="J60" s="40"/>
      <c r="K60" s="48" t="str">
        <f>IF(E60="USD", SUMIF('Entradas y salidas'!D:D, D60, 'Entradas y salidas'!I:I), )</f>
        <v/>
      </c>
      <c r="L60" s="57" t="str">
        <f>IFERROR(__xludf.DUMMYFUNCTION("IF(E60=""USD"", INDEX(FILTER('Cortes x inversión'!G:G, 'Cortes x inversión'!D:D=D60),1), )"),"")</f>
        <v/>
      </c>
      <c r="M60" s="53" t="str">
        <f t="shared" si="2"/>
        <v/>
      </c>
      <c r="N60" s="55" t="str">
        <f>IFERROR(__xludf.DUMMYFUNCTION("IF(ISBLANK(D60),"""",IFERROR(XIRR({FILTER('Entradas y salidas'!I:I, 'Entradas y salidas'!D:D=D60, NOT(ISBLANK('Entradas y salidas'!I:I))); INDEX(FILTER('Cortes x inversión'!G:G, 'Cortes x inversión'!D:D=D60),1)}, {FILTER('Entradas y salidas'!F:F, 'Entrada"&amp;"s y salidas'!D:D=D60, NOT(ISBLANK('Entradas y salidas'!I:I))); INDEX(FILTER('Cortes x inversión'!J:J, 'Cortes x inversión'!D:D=D60),1)}), """"))"),"")</f>
        <v/>
      </c>
      <c r="O60" s="40"/>
      <c r="P60" s="47" t="str">
        <f>IFERROR(__xludf.DUMMYFUNCTION("IF(K60="""","""", GOOGLEFINANCE(""CURRENCY:USDCOP""))
"),"")</f>
        <v/>
      </c>
      <c r="Q60" s="47" t="str">
        <f>IFERROR(__xludf.DUMMYFUNCTION("IF(L60="""","""", GOOGLEFINANCE(""CURRENCY:USDCOP""))
"),"")</f>
        <v/>
      </c>
      <c r="R60" s="56" t="str">
        <f t="shared" si="4"/>
        <v/>
      </c>
      <c r="S60" s="58" t="str">
        <f t="shared" si="5"/>
        <v/>
      </c>
      <c r="T60" s="55" t="str">
        <f>IFERROR(__xludf.DUMMYFUNCTION("IF(ISBLANK(D60),"""",IFERROR(XIRR({FILTER('Entradas y salidas'!K:K, 'Entradas y salidas'!D:D=D60, NOT(ISBLANK('Entradas y salidas'!K:K))); INDEX(FILTER('Cortes x inversión'!I:I, 'Cortes x inversión'!D:D=D60),1)}, {FILTER('Entradas y salidas'!F:F, 'Entrada"&amp;"s y salidas'!D:D=D60, NOT(ISBLANK('Entradas y salidas'!K:K))); INDEX(FILTER('Cortes x inversión'!J:J, 'Cortes x inversión'!D:D=D60),1)}), """"))"),"")</f>
        <v/>
      </c>
      <c r="U60" s="40"/>
      <c r="V60" s="40"/>
      <c r="W60" s="40"/>
      <c r="X60" s="40"/>
      <c r="Y60" s="40"/>
      <c r="Z60" s="40"/>
      <c r="AA60" s="40"/>
      <c r="AB60" s="40"/>
      <c r="AC60" s="40"/>
    </row>
    <row r="61" ht="28.5" customHeight="1">
      <c r="A61" s="40"/>
      <c r="B61" s="44"/>
      <c r="C61" s="44"/>
      <c r="D61" s="44"/>
      <c r="E61" s="44"/>
      <c r="F61" s="48" t="str">
        <f>IF(E61="COP", SUMIF('Entradas y salidas'!D:D, D61, 'Entradas y salidas'!J:J), )</f>
        <v/>
      </c>
      <c r="G61" s="57" t="str">
        <f>IFERROR(__xludf.DUMMYFUNCTION("IF(E61=""COP"", INDEX(FILTER('Cortes x inversión'!F:F, 'Cortes x inversión'!D:D=D61),1), )"),"")</f>
        <v/>
      </c>
      <c r="H61" s="53" t="str">
        <f t="shared" si="1"/>
        <v/>
      </c>
      <c r="I61" s="55" t="str">
        <f>IFERROR(__xludf.DUMMYFUNCTION("IF(ISBLANK(D61),"""",IFERROR(XIRR({FILTER('Entradas y salidas'!J:J, 'Entradas y salidas'!D:D=D61, NOT(ISBLANK('Entradas y salidas'!J:J))); INDEX(FILTER('Cortes x inversión'!F:F, 'Cortes x inversión'!D:D=D61),1)}, {FILTER('Entradas y salidas'!F:F, 'Entrada"&amp;"s y salidas'!D:D=D61, NOT(ISBLANK('Entradas y salidas'!J:J))); INDEX(FILTER('Cortes x inversión'!J:J, 'Cortes x inversión'!D:D=D61),1)}), """"))"),"")</f>
        <v/>
      </c>
      <c r="J61" s="40"/>
      <c r="K61" s="48" t="str">
        <f>IF(E61="USD", SUMIF('Entradas y salidas'!D:D, D61, 'Entradas y salidas'!I:I), )</f>
        <v/>
      </c>
      <c r="L61" s="57" t="str">
        <f>IFERROR(__xludf.DUMMYFUNCTION("IF(E61=""USD"", INDEX(FILTER('Cortes x inversión'!G:G, 'Cortes x inversión'!D:D=D61),1), )"),"")</f>
        <v/>
      </c>
      <c r="M61" s="53" t="str">
        <f t="shared" si="2"/>
        <v/>
      </c>
      <c r="N61" s="55" t="str">
        <f>IFERROR(__xludf.DUMMYFUNCTION("IF(ISBLANK(D61),"""",IFERROR(XIRR({FILTER('Entradas y salidas'!I:I, 'Entradas y salidas'!D:D=D61, NOT(ISBLANK('Entradas y salidas'!I:I))); INDEX(FILTER('Cortes x inversión'!G:G, 'Cortes x inversión'!D:D=D61),1)}, {FILTER('Entradas y salidas'!F:F, 'Entrada"&amp;"s y salidas'!D:D=D61, NOT(ISBLANK('Entradas y salidas'!I:I))); INDEX(FILTER('Cortes x inversión'!J:J, 'Cortes x inversión'!D:D=D61),1)}), """"))"),"")</f>
        <v/>
      </c>
      <c r="O61" s="40"/>
      <c r="P61" s="47" t="str">
        <f>IFERROR(__xludf.DUMMYFUNCTION("IF(K61="""","""", GOOGLEFINANCE(""CURRENCY:USDCOP""))
"),"")</f>
        <v/>
      </c>
      <c r="Q61" s="47" t="str">
        <f>IFERROR(__xludf.DUMMYFUNCTION("IF(L61="""","""", GOOGLEFINANCE(""CURRENCY:USDCOP""))
"),"")</f>
        <v/>
      </c>
      <c r="R61" s="56" t="str">
        <f t="shared" si="4"/>
        <v/>
      </c>
      <c r="S61" s="58" t="str">
        <f t="shared" si="5"/>
        <v/>
      </c>
      <c r="T61" s="55" t="str">
        <f>IFERROR(__xludf.DUMMYFUNCTION("IF(ISBLANK(D61),"""",IFERROR(XIRR({FILTER('Entradas y salidas'!K:K, 'Entradas y salidas'!D:D=D61, NOT(ISBLANK('Entradas y salidas'!K:K))); INDEX(FILTER('Cortes x inversión'!I:I, 'Cortes x inversión'!D:D=D61),1)}, {FILTER('Entradas y salidas'!F:F, 'Entrada"&amp;"s y salidas'!D:D=D61, NOT(ISBLANK('Entradas y salidas'!K:K))); INDEX(FILTER('Cortes x inversión'!J:J, 'Cortes x inversión'!D:D=D61),1)}), """"))"),"")</f>
        <v/>
      </c>
      <c r="U61" s="40"/>
      <c r="V61" s="40"/>
      <c r="W61" s="40"/>
      <c r="X61" s="40"/>
      <c r="Y61" s="40"/>
      <c r="Z61" s="40"/>
      <c r="AA61" s="40"/>
      <c r="AB61" s="40"/>
      <c r="AC61" s="40"/>
    </row>
    <row r="62" ht="28.5" customHeight="1">
      <c r="A62" s="40"/>
      <c r="B62" s="44"/>
      <c r="C62" s="44"/>
      <c r="D62" s="44"/>
      <c r="E62" s="44"/>
      <c r="F62" s="48" t="str">
        <f>IF(E62="COP", SUMIF('Entradas y salidas'!D:D, D62, 'Entradas y salidas'!J:J), )</f>
        <v/>
      </c>
      <c r="G62" s="57" t="str">
        <f>IFERROR(__xludf.DUMMYFUNCTION("IF(E62=""COP"", INDEX(FILTER('Cortes x inversión'!F:F, 'Cortes x inversión'!D:D=D62),1), )"),"")</f>
        <v/>
      </c>
      <c r="H62" s="53" t="str">
        <f t="shared" si="1"/>
        <v/>
      </c>
      <c r="I62" s="55" t="str">
        <f>IFERROR(__xludf.DUMMYFUNCTION("IF(ISBLANK(D62),"""",IFERROR(XIRR({FILTER('Entradas y salidas'!J:J, 'Entradas y salidas'!D:D=D62, NOT(ISBLANK('Entradas y salidas'!J:J))); INDEX(FILTER('Cortes x inversión'!F:F, 'Cortes x inversión'!D:D=D62),1)}, {FILTER('Entradas y salidas'!F:F, 'Entrada"&amp;"s y salidas'!D:D=D62, NOT(ISBLANK('Entradas y salidas'!J:J))); INDEX(FILTER('Cortes x inversión'!J:J, 'Cortes x inversión'!D:D=D62),1)}), """"))"),"")</f>
        <v/>
      </c>
      <c r="J62" s="40"/>
      <c r="K62" s="48" t="str">
        <f>IF(E62="USD", SUMIF('Entradas y salidas'!D:D, D62, 'Entradas y salidas'!I:I), )</f>
        <v/>
      </c>
      <c r="L62" s="57" t="str">
        <f>IFERROR(__xludf.DUMMYFUNCTION("IF(E62=""USD"", INDEX(FILTER('Cortes x inversión'!G:G, 'Cortes x inversión'!D:D=D62),1), )"),"")</f>
        <v/>
      </c>
      <c r="M62" s="53" t="str">
        <f t="shared" si="2"/>
        <v/>
      </c>
      <c r="N62" s="55" t="str">
        <f>IFERROR(__xludf.DUMMYFUNCTION("IF(ISBLANK(D62),"""",IFERROR(XIRR({FILTER('Entradas y salidas'!I:I, 'Entradas y salidas'!D:D=D62, NOT(ISBLANK('Entradas y salidas'!I:I))); INDEX(FILTER('Cortes x inversión'!G:G, 'Cortes x inversión'!D:D=D62),1)}, {FILTER('Entradas y salidas'!F:F, 'Entrada"&amp;"s y salidas'!D:D=D62, NOT(ISBLANK('Entradas y salidas'!I:I))); INDEX(FILTER('Cortes x inversión'!J:J, 'Cortes x inversión'!D:D=D62),1)}), """"))"),"")</f>
        <v/>
      </c>
      <c r="O62" s="40"/>
      <c r="P62" s="47" t="str">
        <f>IFERROR(__xludf.DUMMYFUNCTION("IF(K62="""","""", GOOGLEFINANCE(""CURRENCY:USDCOP""))
"),"")</f>
        <v/>
      </c>
      <c r="Q62" s="47" t="str">
        <f>IFERROR(__xludf.DUMMYFUNCTION("IF(L62="""","""", GOOGLEFINANCE(""CURRENCY:USDCOP""))
"),"")</f>
        <v/>
      </c>
      <c r="R62" s="56" t="str">
        <f t="shared" si="4"/>
        <v/>
      </c>
      <c r="S62" s="58" t="str">
        <f t="shared" si="5"/>
        <v/>
      </c>
      <c r="T62" s="55" t="str">
        <f>IFERROR(__xludf.DUMMYFUNCTION("IF(ISBLANK(D62),"""",IFERROR(XIRR({FILTER('Entradas y salidas'!K:K, 'Entradas y salidas'!D:D=D62, NOT(ISBLANK('Entradas y salidas'!K:K))); INDEX(FILTER('Cortes x inversión'!I:I, 'Cortes x inversión'!D:D=D62),1)}, {FILTER('Entradas y salidas'!F:F, 'Entrada"&amp;"s y salidas'!D:D=D62, NOT(ISBLANK('Entradas y salidas'!K:K))); INDEX(FILTER('Cortes x inversión'!J:J, 'Cortes x inversión'!D:D=D62),1)}), """"))"),"")</f>
        <v/>
      </c>
      <c r="U62" s="40"/>
      <c r="V62" s="40"/>
      <c r="W62" s="40"/>
      <c r="X62" s="40"/>
      <c r="Y62" s="40"/>
      <c r="Z62" s="40"/>
      <c r="AA62" s="40"/>
      <c r="AB62" s="40"/>
      <c r="AC62" s="40"/>
    </row>
    <row r="63" ht="28.5" customHeight="1">
      <c r="A63" s="40"/>
      <c r="B63" s="44"/>
      <c r="C63" s="44"/>
      <c r="D63" s="44"/>
      <c r="E63" s="44"/>
      <c r="F63" s="48" t="str">
        <f>IF(E63="COP", SUMIF('Entradas y salidas'!D:D, D63, 'Entradas y salidas'!J:J), )</f>
        <v/>
      </c>
      <c r="G63" s="57" t="str">
        <f>IFERROR(__xludf.DUMMYFUNCTION("IF(E63=""COP"", INDEX(FILTER('Cortes x inversión'!F:F, 'Cortes x inversión'!D:D=D63),1), )"),"")</f>
        <v/>
      </c>
      <c r="H63" s="53" t="str">
        <f t="shared" si="1"/>
        <v/>
      </c>
      <c r="I63" s="55" t="str">
        <f>IFERROR(__xludf.DUMMYFUNCTION("IF(ISBLANK(D63),"""",IFERROR(XIRR({FILTER('Entradas y salidas'!J:J, 'Entradas y salidas'!D:D=D63, NOT(ISBLANK('Entradas y salidas'!J:J))); INDEX(FILTER('Cortes x inversión'!F:F, 'Cortes x inversión'!D:D=D63),1)}, {FILTER('Entradas y salidas'!F:F, 'Entrada"&amp;"s y salidas'!D:D=D63, NOT(ISBLANK('Entradas y salidas'!J:J))); INDEX(FILTER('Cortes x inversión'!J:J, 'Cortes x inversión'!D:D=D63),1)}), """"))"),"")</f>
        <v/>
      </c>
      <c r="J63" s="40"/>
      <c r="K63" s="48" t="str">
        <f>IF(E63="USD", SUMIF('Entradas y salidas'!D:D, D63, 'Entradas y salidas'!I:I), )</f>
        <v/>
      </c>
      <c r="L63" s="57" t="str">
        <f>IFERROR(__xludf.DUMMYFUNCTION("IF(E63=""USD"", INDEX(FILTER('Cortes x inversión'!G:G, 'Cortes x inversión'!D:D=D63),1), )"),"")</f>
        <v/>
      </c>
      <c r="M63" s="53" t="str">
        <f t="shared" si="2"/>
        <v/>
      </c>
      <c r="N63" s="55" t="str">
        <f>IFERROR(__xludf.DUMMYFUNCTION("IF(ISBLANK(D63),"""",IFERROR(XIRR({FILTER('Entradas y salidas'!I:I, 'Entradas y salidas'!D:D=D63, NOT(ISBLANK('Entradas y salidas'!I:I))); INDEX(FILTER('Cortes x inversión'!G:G, 'Cortes x inversión'!D:D=D63),1)}, {FILTER('Entradas y salidas'!F:F, 'Entrada"&amp;"s y salidas'!D:D=D63, NOT(ISBLANK('Entradas y salidas'!I:I))); INDEX(FILTER('Cortes x inversión'!J:J, 'Cortes x inversión'!D:D=D63),1)}), """"))"),"")</f>
        <v/>
      </c>
      <c r="O63" s="40"/>
      <c r="P63" s="47" t="str">
        <f>IFERROR(__xludf.DUMMYFUNCTION("IF(K63="""","""", GOOGLEFINANCE(""CURRENCY:USDCOP""))
"),"")</f>
        <v/>
      </c>
      <c r="Q63" s="47" t="str">
        <f>IFERROR(__xludf.DUMMYFUNCTION("IF(L63="""","""", GOOGLEFINANCE(""CURRENCY:USDCOP""))
"),"")</f>
        <v/>
      </c>
      <c r="R63" s="56" t="str">
        <f t="shared" si="4"/>
        <v/>
      </c>
      <c r="S63" s="58" t="str">
        <f t="shared" si="5"/>
        <v/>
      </c>
      <c r="T63" s="55" t="str">
        <f>IFERROR(__xludf.DUMMYFUNCTION("IF(ISBLANK(D63),"""",IFERROR(XIRR({FILTER('Entradas y salidas'!K:K, 'Entradas y salidas'!D:D=D63, NOT(ISBLANK('Entradas y salidas'!K:K))); INDEX(FILTER('Cortes x inversión'!I:I, 'Cortes x inversión'!D:D=D63),1)}, {FILTER('Entradas y salidas'!F:F, 'Entrada"&amp;"s y salidas'!D:D=D63, NOT(ISBLANK('Entradas y salidas'!K:K))); INDEX(FILTER('Cortes x inversión'!J:J, 'Cortes x inversión'!D:D=D63),1)}), """"))"),"")</f>
        <v/>
      </c>
      <c r="U63" s="40"/>
      <c r="V63" s="40"/>
      <c r="W63" s="40"/>
      <c r="X63" s="40"/>
      <c r="Y63" s="40"/>
      <c r="Z63" s="40"/>
      <c r="AA63" s="40"/>
      <c r="AB63" s="40"/>
      <c r="AC63" s="40"/>
    </row>
    <row r="64" ht="28.5" customHeight="1">
      <c r="A64" s="40"/>
      <c r="B64" s="44"/>
      <c r="C64" s="44"/>
      <c r="D64" s="44"/>
      <c r="E64" s="44"/>
      <c r="F64" s="48" t="str">
        <f>IF(E64="COP", SUMIF('Entradas y salidas'!D:D, D64, 'Entradas y salidas'!J:J), )</f>
        <v/>
      </c>
      <c r="G64" s="57" t="str">
        <f>IFERROR(__xludf.DUMMYFUNCTION("IF(E64=""COP"", INDEX(FILTER('Cortes x inversión'!F:F, 'Cortes x inversión'!D:D=D64),1), )"),"")</f>
        <v/>
      </c>
      <c r="H64" s="53" t="str">
        <f t="shared" si="1"/>
        <v/>
      </c>
      <c r="I64" s="55" t="str">
        <f>IFERROR(__xludf.DUMMYFUNCTION("IF(ISBLANK(D64),"""",IFERROR(XIRR({FILTER('Entradas y salidas'!J:J, 'Entradas y salidas'!D:D=D64, NOT(ISBLANK('Entradas y salidas'!J:J))); INDEX(FILTER('Cortes x inversión'!F:F, 'Cortes x inversión'!D:D=D64),1)}, {FILTER('Entradas y salidas'!F:F, 'Entrada"&amp;"s y salidas'!D:D=D64, NOT(ISBLANK('Entradas y salidas'!J:J))); INDEX(FILTER('Cortes x inversión'!J:J, 'Cortes x inversión'!D:D=D64),1)}), """"))"),"")</f>
        <v/>
      </c>
      <c r="J64" s="40"/>
      <c r="K64" s="48" t="str">
        <f>IF(E64="USD", SUMIF('Entradas y salidas'!D:D, D64, 'Entradas y salidas'!I:I), )</f>
        <v/>
      </c>
      <c r="L64" s="57" t="str">
        <f>IFERROR(__xludf.DUMMYFUNCTION("IF(E64=""USD"", INDEX(FILTER('Cortes x inversión'!G:G, 'Cortes x inversión'!D:D=D64),1), )"),"")</f>
        <v/>
      </c>
      <c r="M64" s="53" t="str">
        <f t="shared" si="2"/>
        <v/>
      </c>
      <c r="N64" s="55" t="str">
        <f>IFERROR(__xludf.DUMMYFUNCTION("IF(ISBLANK(D64),"""",IFERROR(XIRR({FILTER('Entradas y salidas'!I:I, 'Entradas y salidas'!D:D=D64, NOT(ISBLANK('Entradas y salidas'!I:I))); INDEX(FILTER('Cortes x inversión'!G:G, 'Cortes x inversión'!D:D=D64),1)}, {FILTER('Entradas y salidas'!F:F, 'Entrada"&amp;"s y salidas'!D:D=D64, NOT(ISBLANK('Entradas y salidas'!I:I))); INDEX(FILTER('Cortes x inversión'!J:J, 'Cortes x inversión'!D:D=D64),1)}), """"))"),"")</f>
        <v/>
      </c>
      <c r="O64" s="40"/>
      <c r="P64" s="47" t="str">
        <f>IFERROR(__xludf.DUMMYFUNCTION("IF(K64="""","""", GOOGLEFINANCE(""CURRENCY:USDCOP""))
"),"")</f>
        <v/>
      </c>
      <c r="Q64" s="47" t="str">
        <f>IFERROR(__xludf.DUMMYFUNCTION("IF(L64="""","""", GOOGLEFINANCE(""CURRENCY:USDCOP""))
"),"")</f>
        <v/>
      </c>
      <c r="R64" s="56" t="str">
        <f t="shared" si="4"/>
        <v/>
      </c>
      <c r="S64" s="58" t="str">
        <f t="shared" si="5"/>
        <v/>
      </c>
      <c r="T64" s="55" t="str">
        <f>IFERROR(__xludf.DUMMYFUNCTION("IF(ISBLANK(D64),"""",IFERROR(XIRR({FILTER('Entradas y salidas'!K:K, 'Entradas y salidas'!D:D=D64, NOT(ISBLANK('Entradas y salidas'!K:K))); INDEX(FILTER('Cortes x inversión'!I:I, 'Cortes x inversión'!D:D=D64),1)}, {FILTER('Entradas y salidas'!F:F, 'Entrada"&amp;"s y salidas'!D:D=D64, NOT(ISBLANK('Entradas y salidas'!K:K))); INDEX(FILTER('Cortes x inversión'!J:J, 'Cortes x inversión'!D:D=D64),1)}), """"))"),"")</f>
        <v/>
      </c>
      <c r="U64" s="40"/>
      <c r="V64" s="40"/>
      <c r="W64" s="40"/>
      <c r="X64" s="40"/>
      <c r="Y64" s="40"/>
      <c r="Z64" s="40"/>
      <c r="AA64" s="40"/>
      <c r="AB64" s="40"/>
      <c r="AC64" s="40"/>
    </row>
    <row r="65" ht="28.5" customHeight="1">
      <c r="A65" s="40"/>
      <c r="B65" s="44"/>
      <c r="C65" s="44"/>
      <c r="D65" s="44"/>
      <c r="E65" s="44"/>
      <c r="F65" s="48" t="str">
        <f>IF(E65="COP", SUMIF('Entradas y salidas'!D:D, D65, 'Entradas y salidas'!J:J), )</f>
        <v/>
      </c>
      <c r="G65" s="57" t="str">
        <f>IFERROR(__xludf.DUMMYFUNCTION("IF(E65=""COP"", INDEX(FILTER('Cortes x inversión'!F:F, 'Cortes x inversión'!D:D=D65),1), )"),"")</f>
        <v/>
      </c>
      <c r="H65" s="53" t="str">
        <f t="shared" si="1"/>
        <v/>
      </c>
      <c r="I65" s="55" t="str">
        <f>IFERROR(__xludf.DUMMYFUNCTION("IF(ISBLANK(D65),"""",IFERROR(XIRR({FILTER('Entradas y salidas'!J:J, 'Entradas y salidas'!D:D=D65, NOT(ISBLANK('Entradas y salidas'!J:J))); INDEX(FILTER('Cortes x inversión'!F:F, 'Cortes x inversión'!D:D=D65),1)}, {FILTER('Entradas y salidas'!F:F, 'Entrada"&amp;"s y salidas'!D:D=D65, NOT(ISBLANK('Entradas y salidas'!J:J))); INDEX(FILTER('Cortes x inversión'!J:J, 'Cortes x inversión'!D:D=D65),1)}), """"))"),"")</f>
        <v/>
      </c>
      <c r="J65" s="40"/>
      <c r="K65" s="48" t="str">
        <f>IF(E65="USD", SUMIF('Entradas y salidas'!D:D, D65, 'Entradas y salidas'!I:I), )</f>
        <v/>
      </c>
      <c r="L65" s="57" t="str">
        <f>IFERROR(__xludf.DUMMYFUNCTION("IF(E65=""USD"", INDEX(FILTER('Cortes x inversión'!G:G, 'Cortes x inversión'!D:D=D65),1), )"),"")</f>
        <v/>
      </c>
      <c r="M65" s="53" t="str">
        <f t="shared" si="2"/>
        <v/>
      </c>
      <c r="N65" s="55" t="str">
        <f>IFERROR(__xludf.DUMMYFUNCTION("IF(ISBLANK(D65),"""",IFERROR(XIRR({FILTER('Entradas y salidas'!I:I, 'Entradas y salidas'!D:D=D65, NOT(ISBLANK('Entradas y salidas'!I:I))); INDEX(FILTER('Cortes x inversión'!G:G, 'Cortes x inversión'!D:D=D65),1)}, {FILTER('Entradas y salidas'!F:F, 'Entrada"&amp;"s y salidas'!D:D=D65, NOT(ISBLANK('Entradas y salidas'!I:I))); INDEX(FILTER('Cortes x inversión'!J:J, 'Cortes x inversión'!D:D=D65),1)}), """"))"),"")</f>
        <v/>
      </c>
      <c r="O65" s="40"/>
      <c r="P65" s="47" t="str">
        <f>IFERROR(__xludf.DUMMYFUNCTION("IF(K65="""","""", GOOGLEFINANCE(""CURRENCY:USDCOP""))
"),"")</f>
        <v/>
      </c>
      <c r="Q65" s="47" t="str">
        <f>IFERROR(__xludf.DUMMYFUNCTION("IF(L65="""","""", GOOGLEFINANCE(""CURRENCY:USDCOP""))
"),"")</f>
        <v/>
      </c>
      <c r="R65" s="56" t="str">
        <f t="shared" si="4"/>
        <v/>
      </c>
      <c r="S65" s="58" t="str">
        <f t="shared" si="5"/>
        <v/>
      </c>
      <c r="T65" s="55" t="str">
        <f>IFERROR(__xludf.DUMMYFUNCTION("IF(ISBLANK(D65),"""",IFERROR(XIRR({FILTER('Entradas y salidas'!K:K, 'Entradas y salidas'!D:D=D65, NOT(ISBLANK('Entradas y salidas'!K:K))); INDEX(FILTER('Cortes x inversión'!I:I, 'Cortes x inversión'!D:D=D65),1)}, {FILTER('Entradas y salidas'!F:F, 'Entrada"&amp;"s y salidas'!D:D=D65, NOT(ISBLANK('Entradas y salidas'!K:K))); INDEX(FILTER('Cortes x inversión'!J:J, 'Cortes x inversión'!D:D=D65),1)}), """"))"),"")</f>
        <v/>
      </c>
      <c r="U65" s="40"/>
      <c r="V65" s="40"/>
      <c r="W65" s="40"/>
      <c r="X65" s="40"/>
      <c r="Y65" s="40"/>
      <c r="Z65" s="40"/>
      <c r="AA65" s="40"/>
      <c r="AB65" s="40"/>
      <c r="AC65" s="40"/>
    </row>
    <row r="66" ht="28.5" customHeight="1">
      <c r="A66" s="40"/>
      <c r="B66" s="44"/>
      <c r="C66" s="44"/>
      <c r="D66" s="44"/>
      <c r="E66" s="44"/>
      <c r="F66" s="48" t="str">
        <f>IF(E66="COP", SUMIF('Entradas y salidas'!D:D, D66, 'Entradas y salidas'!J:J), )</f>
        <v/>
      </c>
      <c r="G66" s="57" t="str">
        <f>IFERROR(__xludf.DUMMYFUNCTION("IF(E66=""COP"", INDEX(FILTER('Cortes x inversión'!F:F, 'Cortes x inversión'!D:D=D66),1), )"),"")</f>
        <v/>
      </c>
      <c r="H66" s="53" t="str">
        <f t="shared" si="1"/>
        <v/>
      </c>
      <c r="I66" s="55" t="str">
        <f>IFERROR(__xludf.DUMMYFUNCTION("IF(ISBLANK(D66),"""",IFERROR(XIRR({FILTER('Entradas y salidas'!J:J, 'Entradas y salidas'!D:D=D66, NOT(ISBLANK('Entradas y salidas'!J:J))); INDEX(FILTER('Cortes x inversión'!F:F, 'Cortes x inversión'!D:D=D66),1)}, {FILTER('Entradas y salidas'!F:F, 'Entrada"&amp;"s y salidas'!D:D=D66, NOT(ISBLANK('Entradas y salidas'!J:J))); INDEX(FILTER('Cortes x inversión'!J:J, 'Cortes x inversión'!D:D=D66),1)}), """"))"),"")</f>
        <v/>
      </c>
      <c r="J66" s="40"/>
      <c r="K66" s="48" t="str">
        <f>IF(E66="USD", SUMIF('Entradas y salidas'!D:D, D66, 'Entradas y salidas'!I:I), )</f>
        <v/>
      </c>
      <c r="L66" s="57" t="str">
        <f>IFERROR(__xludf.DUMMYFUNCTION("IF(E66=""USD"", INDEX(FILTER('Cortes x inversión'!G:G, 'Cortes x inversión'!D:D=D66),1), )"),"")</f>
        <v/>
      </c>
      <c r="M66" s="53" t="str">
        <f t="shared" si="2"/>
        <v/>
      </c>
      <c r="N66" s="55" t="str">
        <f>IFERROR(__xludf.DUMMYFUNCTION("IF(ISBLANK(D66),"""",IFERROR(XIRR({FILTER('Entradas y salidas'!I:I, 'Entradas y salidas'!D:D=D66, NOT(ISBLANK('Entradas y salidas'!I:I))); INDEX(FILTER('Cortes x inversión'!G:G, 'Cortes x inversión'!D:D=D66),1)}, {FILTER('Entradas y salidas'!F:F, 'Entrada"&amp;"s y salidas'!D:D=D66, NOT(ISBLANK('Entradas y salidas'!I:I))); INDEX(FILTER('Cortes x inversión'!J:J, 'Cortes x inversión'!D:D=D66),1)}), """"))"),"")</f>
        <v/>
      </c>
      <c r="O66" s="40"/>
      <c r="P66" s="47" t="str">
        <f>IFERROR(__xludf.DUMMYFUNCTION("IF(K66="""","""", GOOGLEFINANCE(""CURRENCY:USDCOP""))
"),"")</f>
        <v/>
      </c>
      <c r="Q66" s="47" t="str">
        <f>IFERROR(__xludf.DUMMYFUNCTION("IF(L66="""","""", GOOGLEFINANCE(""CURRENCY:USDCOP""))
"),"")</f>
        <v/>
      </c>
      <c r="R66" s="56" t="str">
        <f t="shared" si="4"/>
        <v/>
      </c>
      <c r="S66" s="58" t="str">
        <f t="shared" si="5"/>
        <v/>
      </c>
      <c r="T66" s="55" t="str">
        <f>IFERROR(__xludf.DUMMYFUNCTION("IF(ISBLANK(D66),"""",IFERROR(XIRR({FILTER('Entradas y salidas'!K:K, 'Entradas y salidas'!D:D=D66, NOT(ISBLANK('Entradas y salidas'!K:K))); INDEX(FILTER('Cortes x inversión'!I:I, 'Cortes x inversión'!D:D=D66),1)}, {FILTER('Entradas y salidas'!F:F, 'Entrada"&amp;"s y salidas'!D:D=D66, NOT(ISBLANK('Entradas y salidas'!K:K))); INDEX(FILTER('Cortes x inversión'!J:J, 'Cortes x inversión'!D:D=D66),1)}), """"))"),"")</f>
        <v/>
      </c>
      <c r="U66" s="40"/>
      <c r="V66" s="40"/>
      <c r="W66" s="40"/>
      <c r="X66" s="40"/>
      <c r="Y66" s="40"/>
      <c r="Z66" s="40"/>
      <c r="AA66" s="40"/>
      <c r="AB66" s="40"/>
      <c r="AC66" s="40"/>
    </row>
    <row r="67" ht="28.5" customHeight="1">
      <c r="A67" s="40"/>
      <c r="B67" s="44"/>
      <c r="C67" s="44"/>
      <c r="D67" s="44"/>
      <c r="E67" s="44"/>
      <c r="F67" s="48" t="str">
        <f>IF(E67="COP", SUMIF('Entradas y salidas'!D:D, D67, 'Entradas y salidas'!J:J), )</f>
        <v/>
      </c>
      <c r="G67" s="57" t="str">
        <f>IFERROR(__xludf.DUMMYFUNCTION("IF(E67=""COP"", INDEX(FILTER('Cortes x inversión'!F:F, 'Cortes x inversión'!D:D=D67),1), )"),"")</f>
        <v/>
      </c>
      <c r="H67" s="53" t="str">
        <f t="shared" si="1"/>
        <v/>
      </c>
      <c r="I67" s="55" t="str">
        <f>IFERROR(__xludf.DUMMYFUNCTION("IF(ISBLANK(D67),"""",IFERROR(XIRR({FILTER('Entradas y salidas'!J:J, 'Entradas y salidas'!D:D=D67, NOT(ISBLANK('Entradas y salidas'!J:J))); INDEX(FILTER('Cortes x inversión'!F:F, 'Cortes x inversión'!D:D=D67),1)}, {FILTER('Entradas y salidas'!F:F, 'Entrada"&amp;"s y salidas'!D:D=D67, NOT(ISBLANK('Entradas y salidas'!J:J))); INDEX(FILTER('Cortes x inversión'!J:J, 'Cortes x inversión'!D:D=D67),1)}), """"))"),"")</f>
        <v/>
      </c>
      <c r="J67" s="40"/>
      <c r="K67" s="48" t="str">
        <f>IF(E67="USD", SUMIF('Entradas y salidas'!D:D, D67, 'Entradas y salidas'!I:I), )</f>
        <v/>
      </c>
      <c r="L67" s="57" t="str">
        <f>IFERROR(__xludf.DUMMYFUNCTION("IF(E67=""USD"", INDEX(FILTER('Cortes x inversión'!G:G, 'Cortes x inversión'!D:D=D67),1), )"),"")</f>
        <v/>
      </c>
      <c r="M67" s="53" t="str">
        <f t="shared" si="2"/>
        <v/>
      </c>
      <c r="N67" s="55" t="str">
        <f>IFERROR(__xludf.DUMMYFUNCTION("IF(ISBLANK(D67),"""",IFERROR(XIRR({FILTER('Entradas y salidas'!I:I, 'Entradas y salidas'!D:D=D67, NOT(ISBLANK('Entradas y salidas'!I:I))); INDEX(FILTER('Cortes x inversión'!G:G, 'Cortes x inversión'!D:D=D67),1)}, {FILTER('Entradas y salidas'!F:F, 'Entrada"&amp;"s y salidas'!D:D=D67, NOT(ISBLANK('Entradas y salidas'!I:I))); INDEX(FILTER('Cortes x inversión'!J:J, 'Cortes x inversión'!D:D=D67),1)}), """"))"),"")</f>
        <v/>
      </c>
      <c r="O67" s="40"/>
      <c r="P67" s="47" t="str">
        <f>IFERROR(__xludf.DUMMYFUNCTION("IF(K67="""","""", GOOGLEFINANCE(""CURRENCY:USDCOP""))
"),"")</f>
        <v/>
      </c>
      <c r="Q67" s="47" t="str">
        <f>IFERROR(__xludf.DUMMYFUNCTION("IF(L67="""","""", GOOGLEFINANCE(""CURRENCY:USDCOP""))
"),"")</f>
        <v/>
      </c>
      <c r="R67" s="56" t="str">
        <f t="shared" si="4"/>
        <v/>
      </c>
      <c r="S67" s="58" t="str">
        <f t="shared" si="5"/>
        <v/>
      </c>
      <c r="T67" s="55" t="str">
        <f>IFERROR(__xludf.DUMMYFUNCTION("IF(ISBLANK(D67),"""",IFERROR(XIRR({FILTER('Entradas y salidas'!K:K, 'Entradas y salidas'!D:D=D67, NOT(ISBLANK('Entradas y salidas'!K:K))); INDEX(FILTER('Cortes x inversión'!I:I, 'Cortes x inversión'!D:D=D67),1)}, {FILTER('Entradas y salidas'!F:F, 'Entrada"&amp;"s y salidas'!D:D=D67, NOT(ISBLANK('Entradas y salidas'!K:K))); INDEX(FILTER('Cortes x inversión'!J:J, 'Cortes x inversión'!D:D=D67),1)}), """"))"),"")</f>
        <v/>
      </c>
      <c r="U67" s="40"/>
      <c r="V67" s="40"/>
      <c r="W67" s="40"/>
      <c r="X67" s="40"/>
      <c r="Y67" s="40"/>
      <c r="Z67" s="40"/>
      <c r="AA67" s="40"/>
      <c r="AB67" s="40"/>
      <c r="AC67" s="40"/>
    </row>
    <row r="68" ht="28.5" customHeight="1">
      <c r="A68" s="40"/>
      <c r="B68" s="44"/>
      <c r="C68" s="44"/>
      <c r="D68" s="44"/>
      <c r="E68" s="44"/>
      <c r="F68" s="48" t="str">
        <f>IF(E68="COP", SUMIF('Entradas y salidas'!D:D, D68, 'Entradas y salidas'!J:J), )</f>
        <v/>
      </c>
      <c r="G68" s="57" t="str">
        <f>IFERROR(__xludf.DUMMYFUNCTION("IF(E68=""COP"", INDEX(FILTER('Cortes x inversión'!F:F, 'Cortes x inversión'!D:D=D68),1), )"),"")</f>
        <v/>
      </c>
      <c r="H68" s="53" t="str">
        <f t="shared" si="1"/>
        <v/>
      </c>
      <c r="I68" s="55" t="str">
        <f>IFERROR(__xludf.DUMMYFUNCTION("IF(ISBLANK(D68),"""",IFERROR(XIRR({FILTER('Entradas y salidas'!J:J, 'Entradas y salidas'!D:D=D68, NOT(ISBLANK('Entradas y salidas'!J:J))); INDEX(FILTER('Cortes x inversión'!F:F, 'Cortes x inversión'!D:D=D68),1)}, {FILTER('Entradas y salidas'!F:F, 'Entrada"&amp;"s y salidas'!D:D=D68, NOT(ISBLANK('Entradas y salidas'!J:J))); INDEX(FILTER('Cortes x inversión'!J:J, 'Cortes x inversión'!D:D=D68),1)}), """"))"),"")</f>
        <v/>
      </c>
      <c r="J68" s="40"/>
      <c r="K68" s="48" t="str">
        <f>IF(E68="USD", SUMIF('Entradas y salidas'!D:D, D68, 'Entradas y salidas'!I:I), )</f>
        <v/>
      </c>
      <c r="L68" s="57" t="str">
        <f>IFERROR(__xludf.DUMMYFUNCTION("IF(E68=""USD"", INDEX(FILTER('Cortes x inversión'!G:G, 'Cortes x inversión'!D:D=D68),1), )"),"")</f>
        <v/>
      </c>
      <c r="M68" s="53" t="str">
        <f t="shared" si="2"/>
        <v/>
      </c>
      <c r="N68" s="55" t="str">
        <f>IFERROR(__xludf.DUMMYFUNCTION("IF(ISBLANK(D68),"""",IFERROR(XIRR({FILTER('Entradas y salidas'!I:I, 'Entradas y salidas'!D:D=D68, NOT(ISBLANK('Entradas y salidas'!I:I))); INDEX(FILTER('Cortes x inversión'!G:G, 'Cortes x inversión'!D:D=D68),1)}, {FILTER('Entradas y salidas'!F:F, 'Entrada"&amp;"s y salidas'!D:D=D68, NOT(ISBLANK('Entradas y salidas'!I:I))); INDEX(FILTER('Cortes x inversión'!J:J, 'Cortes x inversión'!D:D=D68),1)}), """"))"),"")</f>
        <v/>
      </c>
      <c r="O68" s="40"/>
      <c r="P68" s="47" t="str">
        <f>IFERROR(__xludf.DUMMYFUNCTION("IF(K68="""","""", GOOGLEFINANCE(""CURRENCY:USDCOP""))
"),"")</f>
        <v/>
      </c>
      <c r="Q68" s="47" t="str">
        <f>IFERROR(__xludf.DUMMYFUNCTION("IF(L68="""","""", GOOGLEFINANCE(""CURRENCY:USDCOP""))
"),"")</f>
        <v/>
      </c>
      <c r="R68" s="56" t="str">
        <f t="shared" si="4"/>
        <v/>
      </c>
      <c r="S68" s="58" t="str">
        <f t="shared" si="5"/>
        <v/>
      </c>
      <c r="T68" s="55" t="str">
        <f>IFERROR(__xludf.DUMMYFUNCTION("IF(ISBLANK(D68),"""",IFERROR(XIRR({FILTER('Entradas y salidas'!K:K, 'Entradas y salidas'!D:D=D68, NOT(ISBLANK('Entradas y salidas'!K:K))); INDEX(FILTER('Cortes x inversión'!I:I, 'Cortes x inversión'!D:D=D68),1)}, {FILTER('Entradas y salidas'!F:F, 'Entrada"&amp;"s y salidas'!D:D=D68, NOT(ISBLANK('Entradas y salidas'!K:K))); INDEX(FILTER('Cortes x inversión'!J:J, 'Cortes x inversión'!D:D=D68),1)}), """"))"),"")</f>
        <v/>
      </c>
      <c r="U68" s="40"/>
      <c r="V68" s="40"/>
      <c r="W68" s="40"/>
      <c r="X68" s="40"/>
      <c r="Y68" s="40"/>
      <c r="Z68" s="40"/>
      <c r="AA68" s="40"/>
      <c r="AB68" s="40"/>
      <c r="AC68" s="40"/>
    </row>
    <row r="69" ht="28.5" customHeight="1">
      <c r="A69" s="40"/>
      <c r="B69" s="44"/>
      <c r="C69" s="44"/>
      <c r="D69" s="44"/>
      <c r="E69" s="44"/>
      <c r="F69" s="48" t="str">
        <f>IF(E69="COP", SUMIF('Entradas y salidas'!D:D, D69, 'Entradas y salidas'!J:J), )</f>
        <v/>
      </c>
      <c r="G69" s="57" t="str">
        <f>IFERROR(__xludf.DUMMYFUNCTION("IF(E69=""COP"", INDEX(FILTER('Cortes x inversión'!F:F, 'Cortes x inversión'!D:D=D69),1), )"),"")</f>
        <v/>
      </c>
      <c r="H69" s="53" t="str">
        <f t="shared" si="1"/>
        <v/>
      </c>
      <c r="I69" s="55" t="str">
        <f>IFERROR(__xludf.DUMMYFUNCTION("IF(ISBLANK(D69),"""",IFERROR(XIRR({FILTER('Entradas y salidas'!J:J, 'Entradas y salidas'!D:D=D69, NOT(ISBLANK('Entradas y salidas'!J:J))); INDEX(FILTER('Cortes x inversión'!F:F, 'Cortes x inversión'!D:D=D69),1)}, {FILTER('Entradas y salidas'!F:F, 'Entrada"&amp;"s y salidas'!D:D=D69, NOT(ISBLANK('Entradas y salidas'!J:J))); INDEX(FILTER('Cortes x inversión'!J:J, 'Cortes x inversión'!D:D=D69),1)}), """"))"),"")</f>
        <v/>
      </c>
      <c r="J69" s="40"/>
      <c r="K69" s="48" t="str">
        <f>IF(E69="USD", SUMIF('Entradas y salidas'!D:D, D69, 'Entradas y salidas'!I:I), )</f>
        <v/>
      </c>
      <c r="L69" s="57" t="str">
        <f>IFERROR(__xludf.DUMMYFUNCTION("IF(E69=""USD"", INDEX(FILTER('Cortes x inversión'!G:G, 'Cortes x inversión'!D:D=D69),1), )"),"")</f>
        <v/>
      </c>
      <c r="M69" s="53" t="str">
        <f t="shared" si="2"/>
        <v/>
      </c>
      <c r="N69" s="55" t="str">
        <f>IFERROR(__xludf.DUMMYFUNCTION("IF(ISBLANK(D69),"""",IFERROR(XIRR({FILTER('Entradas y salidas'!I:I, 'Entradas y salidas'!D:D=D69, NOT(ISBLANK('Entradas y salidas'!I:I))); INDEX(FILTER('Cortes x inversión'!G:G, 'Cortes x inversión'!D:D=D69),1)}, {FILTER('Entradas y salidas'!F:F, 'Entrada"&amp;"s y salidas'!D:D=D69, NOT(ISBLANK('Entradas y salidas'!I:I))); INDEX(FILTER('Cortes x inversión'!J:J, 'Cortes x inversión'!D:D=D69),1)}), """"))"),"")</f>
        <v/>
      </c>
      <c r="O69" s="40"/>
      <c r="P69" s="47" t="str">
        <f>IFERROR(__xludf.DUMMYFUNCTION("IF(K69="""","""", GOOGLEFINANCE(""CURRENCY:USDCOP""))
"),"")</f>
        <v/>
      </c>
      <c r="Q69" s="47" t="str">
        <f>IFERROR(__xludf.DUMMYFUNCTION("IF(L69="""","""", GOOGLEFINANCE(""CURRENCY:USDCOP""))
"),"")</f>
        <v/>
      </c>
      <c r="R69" s="56" t="str">
        <f t="shared" si="4"/>
        <v/>
      </c>
      <c r="S69" s="58" t="str">
        <f t="shared" si="5"/>
        <v/>
      </c>
      <c r="T69" s="55" t="str">
        <f>IFERROR(__xludf.DUMMYFUNCTION("IF(ISBLANK(D69),"""",IFERROR(XIRR({FILTER('Entradas y salidas'!K:K, 'Entradas y salidas'!D:D=D69, NOT(ISBLANK('Entradas y salidas'!K:K))); INDEX(FILTER('Cortes x inversión'!I:I, 'Cortes x inversión'!D:D=D69),1)}, {FILTER('Entradas y salidas'!F:F, 'Entrada"&amp;"s y salidas'!D:D=D69, NOT(ISBLANK('Entradas y salidas'!K:K))); INDEX(FILTER('Cortes x inversión'!J:J, 'Cortes x inversión'!D:D=D69),1)}), """"))"),"")</f>
        <v/>
      </c>
      <c r="U69" s="40"/>
      <c r="V69" s="40"/>
      <c r="W69" s="40"/>
      <c r="X69" s="40"/>
      <c r="Y69" s="40"/>
      <c r="Z69" s="40"/>
      <c r="AA69" s="40"/>
      <c r="AB69" s="40"/>
      <c r="AC69" s="40"/>
    </row>
    <row r="70" ht="28.5" customHeight="1">
      <c r="A70" s="40"/>
      <c r="B70" s="44"/>
      <c r="C70" s="44"/>
      <c r="D70" s="44"/>
      <c r="E70" s="44"/>
      <c r="F70" s="48" t="str">
        <f>IF(E70="COP", SUMIF('Entradas y salidas'!D:D, D70, 'Entradas y salidas'!J:J), )</f>
        <v/>
      </c>
      <c r="G70" s="57" t="str">
        <f>IFERROR(__xludf.DUMMYFUNCTION("IF(E70=""COP"", INDEX(FILTER('Cortes x inversión'!F:F, 'Cortes x inversión'!D:D=D70),1), )"),"")</f>
        <v/>
      </c>
      <c r="H70" s="53" t="str">
        <f t="shared" si="1"/>
        <v/>
      </c>
      <c r="I70" s="55" t="str">
        <f>IFERROR(__xludf.DUMMYFUNCTION("IF(ISBLANK(D70),"""",IFERROR(XIRR({FILTER('Entradas y salidas'!J:J, 'Entradas y salidas'!D:D=D70, NOT(ISBLANK('Entradas y salidas'!J:J))); INDEX(FILTER('Cortes x inversión'!F:F, 'Cortes x inversión'!D:D=D70),1)}, {FILTER('Entradas y salidas'!F:F, 'Entrada"&amp;"s y salidas'!D:D=D70, NOT(ISBLANK('Entradas y salidas'!J:J))); INDEX(FILTER('Cortes x inversión'!J:J, 'Cortes x inversión'!D:D=D70),1)}), """"))"),"")</f>
        <v/>
      </c>
      <c r="J70" s="40"/>
      <c r="K70" s="48" t="str">
        <f>IF(E70="USD", SUMIF('Entradas y salidas'!D:D, D70, 'Entradas y salidas'!I:I), )</f>
        <v/>
      </c>
      <c r="L70" s="57" t="str">
        <f>IFERROR(__xludf.DUMMYFUNCTION("IF(E70=""USD"", INDEX(FILTER('Cortes x inversión'!G:G, 'Cortes x inversión'!D:D=D70),1), )"),"")</f>
        <v/>
      </c>
      <c r="M70" s="53" t="str">
        <f t="shared" si="2"/>
        <v/>
      </c>
      <c r="N70" s="55" t="str">
        <f>IFERROR(__xludf.DUMMYFUNCTION("IF(ISBLANK(D70),"""",IFERROR(XIRR({FILTER('Entradas y salidas'!I:I, 'Entradas y salidas'!D:D=D70, NOT(ISBLANK('Entradas y salidas'!I:I))); INDEX(FILTER('Cortes x inversión'!G:G, 'Cortes x inversión'!D:D=D70),1)}, {FILTER('Entradas y salidas'!F:F, 'Entrada"&amp;"s y salidas'!D:D=D70, NOT(ISBLANK('Entradas y salidas'!I:I))); INDEX(FILTER('Cortes x inversión'!J:J, 'Cortes x inversión'!D:D=D70),1)}), """"))"),"")</f>
        <v/>
      </c>
      <c r="O70" s="40"/>
      <c r="P70" s="47" t="str">
        <f>IFERROR(__xludf.DUMMYFUNCTION("IF(K70="""","""", GOOGLEFINANCE(""CURRENCY:USDCOP""))
"),"")</f>
        <v/>
      </c>
      <c r="Q70" s="47" t="str">
        <f>IFERROR(__xludf.DUMMYFUNCTION("IF(L70="""","""", GOOGLEFINANCE(""CURRENCY:USDCOP""))
"),"")</f>
        <v/>
      </c>
      <c r="R70" s="56" t="str">
        <f t="shared" si="4"/>
        <v/>
      </c>
      <c r="S70" s="58" t="str">
        <f t="shared" si="5"/>
        <v/>
      </c>
      <c r="T70" s="55" t="str">
        <f>IFERROR(__xludf.DUMMYFUNCTION("IF(ISBLANK(D70),"""",IFERROR(XIRR({FILTER('Entradas y salidas'!K:K, 'Entradas y salidas'!D:D=D70, NOT(ISBLANK('Entradas y salidas'!K:K))); INDEX(FILTER('Cortes x inversión'!I:I, 'Cortes x inversión'!D:D=D70),1)}, {FILTER('Entradas y salidas'!F:F, 'Entrada"&amp;"s y salidas'!D:D=D70, NOT(ISBLANK('Entradas y salidas'!K:K))); INDEX(FILTER('Cortes x inversión'!J:J, 'Cortes x inversión'!D:D=D70),1)}), """"))"),"")</f>
        <v/>
      </c>
      <c r="U70" s="40"/>
      <c r="V70" s="40"/>
      <c r="W70" s="40"/>
      <c r="X70" s="40"/>
      <c r="Y70" s="40"/>
      <c r="Z70" s="40"/>
      <c r="AA70" s="40"/>
      <c r="AB70" s="40"/>
      <c r="AC70" s="40"/>
    </row>
    <row r="71" ht="28.5" customHeight="1">
      <c r="A71" s="40"/>
      <c r="B71" s="44"/>
      <c r="C71" s="44"/>
      <c r="D71" s="44"/>
      <c r="E71" s="44"/>
      <c r="F71" s="48" t="str">
        <f>IF(E71="COP", SUMIF('Entradas y salidas'!D:D, D71, 'Entradas y salidas'!J:J), )</f>
        <v/>
      </c>
      <c r="G71" s="57" t="str">
        <f>IFERROR(__xludf.DUMMYFUNCTION("IF(E71=""COP"", INDEX(FILTER('Cortes x inversión'!F:F, 'Cortes x inversión'!D:D=D71),1), )"),"")</f>
        <v/>
      </c>
      <c r="H71" s="53" t="str">
        <f t="shared" si="1"/>
        <v/>
      </c>
      <c r="I71" s="55" t="str">
        <f>IFERROR(__xludf.DUMMYFUNCTION("IF(ISBLANK(D71),"""",IFERROR(XIRR({FILTER('Entradas y salidas'!J:J, 'Entradas y salidas'!D:D=D71, NOT(ISBLANK('Entradas y salidas'!J:J))); INDEX(FILTER('Cortes x inversión'!F:F, 'Cortes x inversión'!D:D=D71),1)}, {FILTER('Entradas y salidas'!F:F, 'Entrada"&amp;"s y salidas'!D:D=D71, NOT(ISBLANK('Entradas y salidas'!J:J))); INDEX(FILTER('Cortes x inversión'!J:J, 'Cortes x inversión'!D:D=D71),1)}), """"))"),"")</f>
        <v/>
      </c>
      <c r="J71" s="40"/>
      <c r="K71" s="48" t="str">
        <f>IF(E71="USD", SUMIF('Entradas y salidas'!D:D, D71, 'Entradas y salidas'!I:I), )</f>
        <v/>
      </c>
      <c r="L71" s="57" t="str">
        <f>IFERROR(__xludf.DUMMYFUNCTION("IF(E71=""USD"", INDEX(FILTER('Cortes x inversión'!G:G, 'Cortes x inversión'!D:D=D71),1), )"),"")</f>
        <v/>
      </c>
      <c r="M71" s="53" t="str">
        <f t="shared" si="2"/>
        <v/>
      </c>
      <c r="N71" s="55" t="str">
        <f>IFERROR(__xludf.DUMMYFUNCTION("IF(ISBLANK(D71),"""",IFERROR(XIRR({FILTER('Entradas y salidas'!I:I, 'Entradas y salidas'!D:D=D71, NOT(ISBLANK('Entradas y salidas'!I:I))); INDEX(FILTER('Cortes x inversión'!G:G, 'Cortes x inversión'!D:D=D71),1)}, {FILTER('Entradas y salidas'!F:F, 'Entrada"&amp;"s y salidas'!D:D=D71, NOT(ISBLANK('Entradas y salidas'!I:I))); INDEX(FILTER('Cortes x inversión'!J:J, 'Cortes x inversión'!D:D=D71),1)}), """"))"),"")</f>
        <v/>
      </c>
      <c r="O71" s="40"/>
      <c r="P71" s="47" t="str">
        <f>IFERROR(__xludf.DUMMYFUNCTION("IF(K71="""","""", GOOGLEFINANCE(""CURRENCY:USDCOP""))
"),"")</f>
        <v/>
      </c>
      <c r="Q71" s="47" t="str">
        <f>IFERROR(__xludf.DUMMYFUNCTION("IF(L71="""","""", GOOGLEFINANCE(""CURRENCY:USDCOP""))
"),"")</f>
        <v/>
      </c>
      <c r="R71" s="56" t="str">
        <f t="shared" si="4"/>
        <v/>
      </c>
      <c r="S71" s="58" t="str">
        <f t="shared" si="5"/>
        <v/>
      </c>
      <c r="T71" s="55" t="str">
        <f>IFERROR(__xludf.DUMMYFUNCTION("IF(ISBLANK(D71),"""",IFERROR(XIRR({FILTER('Entradas y salidas'!K:K, 'Entradas y salidas'!D:D=D71, NOT(ISBLANK('Entradas y salidas'!K:K))); INDEX(FILTER('Cortes x inversión'!I:I, 'Cortes x inversión'!D:D=D71),1)}, {FILTER('Entradas y salidas'!F:F, 'Entrada"&amp;"s y salidas'!D:D=D71, NOT(ISBLANK('Entradas y salidas'!K:K))); INDEX(FILTER('Cortes x inversión'!J:J, 'Cortes x inversión'!D:D=D71),1)}), """"))"),"")</f>
        <v/>
      </c>
      <c r="U71" s="40"/>
      <c r="V71" s="40"/>
      <c r="W71" s="40"/>
      <c r="X71" s="40"/>
      <c r="Y71" s="40"/>
      <c r="Z71" s="40"/>
      <c r="AA71" s="40"/>
      <c r="AB71" s="40"/>
      <c r="AC71" s="40"/>
    </row>
    <row r="72" ht="28.5" customHeight="1">
      <c r="A72" s="40"/>
      <c r="B72" s="44"/>
      <c r="C72" s="44"/>
      <c r="D72" s="44"/>
      <c r="E72" s="44"/>
      <c r="F72" s="48" t="str">
        <f>IF(E72="COP", SUMIF('Entradas y salidas'!D:D, D72, 'Entradas y salidas'!J:J), )</f>
        <v/>
      </c>
      <c r="G72" s="57" t="str">
        <f>IFERROR(__xludf.DUMMYFUNCTION("IF(E72=""COP"", INDEX(FILTER('Cortes x inversión'!F:F, 'Cortes x inversión'!D:D=D72),1), )"),"")</f>
        <v/>
      </c>
      <c r="H72" s="53" t="str">
        <f t="shared" si="1"/>
        <v/>
      </c>
      <c r="I72" s="55" t="str">
        <f>IFERROR(__xludf.DUMMYFUNCTION("IF(ISBLANK(D72),"""",IFERROR(XIRR({FILTER('Entradas y salidas'!J:J, 'Entradas y salidas'!D:D=D72, NOT(ISBLANK('Entradas y salidas'!J:J))); INDEX(FILTER('Cortes x inversión'!F:F, 'Cortes x inversión'!D:D=D72),1)}, {FILTER('Entradas y salidas'!F:F, 'Entrada"&amp;"s y salidas'!D:D=D72, NOT(ISBLANK('Entradas y salidas'!J:J))); INDEX(FILTER('Cortes x inversión'!J:J, 'Cortes x inversión'!D:D=D72),1)}), """"))"),"")</f>
        <v/>
      </c>
      <c r="J72" s="40"/>
      <c r="K72" s="48" t="str">
        <f>IF(E72="USD", SUMIF('Entradas y salidas'!D:D, D72, 'Entradas y salidas'!I:I), )</f>
        <v/>
      </c>
      <c r="L72" s="57" t="str">
        <f>IFERROR(__xludf.DUMMYFUNCTION("IF(E72=""USD"", INDEX(FILTER('Cortes x inversión'!G:G, 'Cortes x inversión'!D:D=D72),1), )"),"")</f>
        <v/>
      </c>
      <c r="M72" s="53" t="str">
        <f t="shared" si="2"/>
        <v/>
      </c>
      <c r="N72" s="55" t="str">
        <f>IFERROR(__xludf.DUMMYFUNCTION("IF(ISBLANK(D72),"""",IFERROR(XIRR({FILTER('Entradas y salidas'!I:I, 'Entradas y salidas'!D:D=D72, NOT(ISBLANK('Entradas y salidas'!I:I))); INDEX(FILTER('Cortes x inversión'!G:G, 'Cortes x inversión'!D:D=D72),1)}, {FILTER('Entradas y salidas'!F:F, 'Entrada"&amp;"s y salidas'!D:D=D72, NOT(ISBLANK('Entradas y salidas'!I:I))); INDEX(FILTER('Cortes x inversión'!J:J, 'Cortes x inversión'!D:D=D72),1)}), """"))"),"")</f>
        <v/>
      </c>
      <c r="O72" s="40"/>
      <c r="P72" s="47" t="str">
        <f>IFERROR(__xludf.DUMMYFUNCTION("IF(K72="""","""", GOOGLEFINANCE(""CURRENCY:USDCOP""))
"),"")</f>
        <v/>
      </c>
      <c r="Q72" s="47" t="str">
        <f>IFERROR(__xludf.DUMMYFUNCTION("IF(L72="""","""", GOOGLEFINANCE(""CURRENCY:USDCOP""))
"),"")</f>
        <v/>
      </c>
      <c r="R72" s="56" t="str">
        <f t="shared" si="4"/>
        <v/>
      </c>
      <c r="S72" s="58" t="str">
        <f t="shared" si="5"/>
        <v/>
      </c>
      <c r="T72" s="55" t="str">
        <f>IFERROR(__xludf.DUMMYFUNCTION("IF(ISBLANK(D72),"""",IFERROR(XIRR({FILTER('Entradas y salidas'!K:K, 'Entradas y salidas'!D:D=D72, NOT(ISBLANK('Entradas y salidas'!K:K))); INDEX(FILTER('Cortes x inversión'!I:I, 'Cortes x inversión'!D:D=D72),1)}, {FILTER('Entradas y salidas'!F:F, 'Entrada"&amp;"s y salidas'!D:D=D72, NOT(ISBLANK('Entradas y salidas'!K:K))); INDEX(FILTER('Cortes x inversión'!J:J, 'Cortes x inversión'!D:D=D72),1)}), """"))"),"")</f>
        <v/>
      </c>
      <c r="U72" s="40"/>
      <c r="V72" s="40"/>
      <c r="W72" s="40"/>
      <c r="X72" s="40"/>
      <c r="Y72" s="40"/>
      <c r="Z72" s="40"/>
      <c r="AA72" s="40"/>
      <c r="AB72" s="40"/>
      <c r="AC72" s="40"/>
    </row>
    <row r="73" ht="28.5" customHeight="1">
      <c r="A73" s="40"/>
      <c r="B73" s="44"/>
      <c r="C73" s="44"/>
      <c r="D73" s="44"/>
      <c r="E73" s="44"/>
      <c r="F73" s="48" t="str">
        <f>IF(E73="COP", SUMIF('Entradas y salidas'!D:D, D73, 'Entradas y salidas'!J:J), )</f>
        <v/>
      </c>
      <c r="G73" s="57" t="str">
        <f>IFERROR(__xludf.DUMMYFUNCTION("IF(E73=""COP"", INDEX(FILTER('Cortes x inversión'!F:F, 'Cortes x inversión'!D:D=D73),1), )"),"")</f>
        <v/>
      </c>
      <c r="H73" s="53" t="str">
        <f t="shared" si="1"/>
        <v/>
      </c>
      <c r="I73" s="55" t="str">
        <f>IFERROR(__xludf.DUMMYFUNCTION("IF(ISBLANK(D73),"""",IFERROR(XIRR({FILTER('Entradas y salidas'!J:J, 'Entradas y salidas'!D:D=D73, NOT(ISBLANK('Entradas y salidas'!J:J))); INDEX(FILTER('Cortes x inversión'!F:F, 'Cortes x inversión'!D:D=D73),1)}, {FILTER('Entradas y salidas'!F:F, 'Entrada"&amp;"s y salidas'!D:D=D73, NOT(ISBLANK('Entradas y salidas'!J:J))); INDEX(FILTER('Cortes x inversión'!J:J, 'Cortes x inversión'!D:D=D73),1)}), """"))"),"")</f>
        <v/>
      </c>
      <c r="J73" s="40"/>
      <c r="K73" s="48" t="str">
        <f>IF(E73="USD", SUMIF('Entradas y salidas'!D:D, D73, 'Entradas y salidas'!I:I), )</f>
        <v/>
      </c>
      <c r="L73" s="57" t="str">
        <f>IFERROR(__xludf.DUMMYFUNCTION("IF(E73=""USD"", INDEX(FILTER('Cortes x inversión'!G:G, 'Cortes x inversión'!D:D=D73),1), )"),"")</f>
        <v/>
      </c>
      <c r="M73" s="53" t="str">
        <f t="shared" si="2"/>
        <v/>
      </c>
      <c r="N73" s="55" t="str">
        <f>IFERROR(__xludf.DUMMYFUNCTION("IF(ISBLANK(D73),"""",IFERROR(XIRR({FILTER('Entradas y salidas'!I:I, 'Entradas y salidas'!D:D=D73, NOT(ISBLANK('Entradas y salidas'!I:I))); INDEX(FILTER('Cortes x inversión'!G:G, 'Cortes x inversión'!D:D=D73),1)}, {FILTER('Entradas y salidas'!F:F, 'Entrada"&amp;"s y salidas'!D:D=D73, NOT(ISBLANK('Entradas y salidas'!I:I))); INDEX(FILTER('Cortes x inversión'!J:J, 'Cortes x inversión'!D:D=D73),1)}), """"))"),"")</f>
        <v/>
      </c>
      <c r="O73" s="40"/>
      <c r="P73" s="47" t="str">
        <f>IFERROR(__xludf.DUMMYFUNCTION("IF(K73="""","""", GOOGLEFINANCE(""CURRENCY:USDCOP""))
"),"")</f>
        <v/>
      </c>
      <c r="Q73" s="47" t="str">
        <f>IFERROR(__xludf.DUMMYFUNCTION("IF(L73="""","""", GOOGLEFINANCE(""CURRENCY:USDCOP""))
"),"")</f>
        <v/>
      </c>
      <c r="R73" s="56" t="str">
        <f t="shared" si="4"/>
        <v/>
      </c>
      <c r="S73" s="58" t="str">
        <f t="shared" si="5"/>
        <v/>
      </c>
      <c r="T73" s="55" t="str">
        <f>IFERROR(__xludf.DUMMYFUNCTION("IF(ISBLANK(D73),"""",IFERROR(XIRR({FILTER('Entradas y salidas'!K:K, 'Entradas y salidas'!D:D=D73, NOT(ISBLANK('Entradas y salidas'!K:K))); INDEX(FILTER('Cortes x inversión'!I:I, 'Cortes x inversión'!D:D=D73),1)}, {FILTER('Entradas y salidas'!F:F, 'Entrada"&amp;"s y salidas'!D:D=D73, NOT(ISBLANK('Entradas y salidas'!K:K))); INDEX(FILTER('Cortes x inversión'!J:J, 'Cortes x inversión'!D:D=D73),1)}), """"))"),"")</f>
        <v/>
      </c>
      <c r="U73" s="40"/>
      <c r="V73" s="40"/>
      <c r="W73" s="40"/>
      <c r="X73" s="40"/>
      <c r="Y73" s="40"/>
      <c r="Z73" s="40"/>
      <c r="AA73" s="40"/>
      <c r="AB73" s="40"/>
      <c r="AC73" s="40"/>
    </row>
    <row r="74" ht="28.5" customHeight="1">
      <c r="A74" s="40"/>
      <c r="B74" s="44"/>
      <c r="C74" s="44"/>
      <c r="D74" s="44"/>
      <c r="E74" s="44"/>
      <c r="F74" s="48" t="str">
        <f>IF(E74="COP", SUMIF('Entradas y salidas'!D:D, D74, 'Entradas y salidas'!J:J), )</f>
        <v/>
      </c>
      <c r="G74" s="57" t="str">
        <f>IFERROR(__xludf.DUMMYFUNCTION("IF(E74=""COP"", INDEX(FILTER('Cortes x inversión'!F:F, 'Cortes x inversión'!D:D=D74),1), )"),"")</f>
        <v/>
      </c>
      <c r="H74" s="53" t="str">
        <f t="shared" si="1"/>
        <v/>
      </c>
      <c r="I74" s="55" t="str">
        <f>IFERROR(__xludf.DUMMYFUNCTION("IF(ISBLANK(D74),"""",IFERROR(XIRR({FILTER('Entradas y salidas'!J:J, 'Entradas y salidas'!D:D=D74, NOT(ISBLANK('Entradas y salidas'!J:J))); INDEX(FILTER('Cortes x inversión'!F:F, 'Cortes x inversión'!D:D=D74),1)}, {FILTER('Entradas y salidas'!F:F, 'Entrada"&amp;"s y salidas'!D:D=D74, NOT(ISBLANK('Entradas y salidas'!J:J))); INDEX(FILTER('Cortes x inversión'!J:J, 'Cortes x inversión'!D:D=D74),1)}), """"))"),"")</f>
        <v/>
      </c>
      <c r="J74" s="40"/>
      <c r="K74" s="48" t="str">
        <f>IF(E74="USD", SUMIF('Entradas y salidas'!D:D, D74, 'Entradas y salidas'!I:I), )</f>
        <v/>
      </c>
      <c r="L74" s="57" t="str">
        <f>IFERROR(__xludf.DUMMYFUNCTION("IF(E74=""USD"", INDEX(FILTER('Cortes x inversión'!G:G, 'Cortes x inversión'!D:D=D74),1), )"),"")</f>
        <v/>
      </c>
      <c r="M74" s="53" t="str">
        <f t="shared" si="2"/>
        <v/>
      </c>
      <c r="N74" s="55" t="str">
        <f>IFERROR(__xludf.DUMMYFUNCTION("IF(ISBLANK(D74),"""",IFERROR(XIRR({FILTER('Entradas y salidas'!I:I, 'Entradas y salidas'!D:D=D74, NOT(ISBLANK('Entradas y salidas'!I:I))); INDEX(FILTER('Cortes x inversión'!G:G, 'Cortes x inversión'!D:D=D74),1)}, {FILTER('Entradas y salidas'!F:F, 'Entrada"&amp;"s y salidas'!D:D=D74, NOT(ISBLANK('Entradas y salidas'!I:I))); INDEX(FILTER('Cortes x inversión'!J:J, 'Cortes x inversión'!D:D=D74),1)}), """"))"),"")</f>
        <v/>
      </c>
      <c r="O74" s="40"/>
      <c r="P74" s="47" t="str">
        <f>IFERROR(__xludf.DUMMYFUNCTION("IF(K74="""","""", GOOGLEFINANCE(""CURRENCY:USDCOP""))
"),"")</f>
        <v/>
      </c>
      <c r="Q74" s="47" t="str">
        <f>IFERROR(__xludf.DUMMYFUNCTION("IF(L74="""","""", GOOGLEFINANCE(""CURRENCY:USDCOP""))
"),"")</f>
        <v/>
      </c>
      <c r="R74" s="56" t="str">
        <f t="shared" si="4"/>
        <v/>
      </c>
      <c r="S74" s="58" t="str">
        <f t="shared" si="5"/>
        <v/>
      </c>
      <c r="T74" s="55" t="str">
        <f>IFERROR(__xludf.DUMMYFUNCTION("IF(ISBLANK(D74),"""",IFERROR(XIRR({FILTER('Entradas y salidas'!K:K, 'Entradas y salidas'!D:D=D74, NOT(ISBLANK('Entradas y salidas'!K:K))); INDEX(FILTER('Cortes x inversión'!I:I, 'Cortes x inversión'!D:D=D74),1)}, {FILTER('Entradas y salidas'!F:F, 'Entrada"&amp;"s y salidas'!D:D=D74, NOT(ISBLANK('Entradas y salidas'!K:K))); INDEX(FILTER('Cortes x inversión'!J:J, 'Cortes x inversión'!D:D=D74),1)}), """"))"),"")</f>
        <v/>
      </c>
      <c r="U74" s="40"/>
      <c r="V74" s="40"/>
      <c r="W74" s="40"/>
      <c r="X74" s="40"/>
      <c r="Y74" s="40"/>
      <c r="Z74" s="40"/>
      <c r="AA74" s="40"/>
      <c r="AB74" s="40"/>
      <c r="AC74" s="40"/>
    </row>
    <row r="75" ht="28.5" customHeight="1">
      <c r="A75" s="40"/>
      <c r="B75" s="44"/>
      <c r="C75" s="44"/>
      <c r="D75" s="44"/>
      <c r="E75" s="44"/>
      <c r="F75" s="48" t="str">
        <f>IF(E75="COP", SUMIF('Entradas y salidas'!D:D, D75, 'Entradas y salidas'!J:J), )</f>
        <v/>
      </c>
      <c r="G75" s="57" t="str">
        <f>IFERROR(__xludf.DUMMYFUNCTION("IF(E75=""COP"", INDEX(FILTER('Cortes x inversión'!F:F, 'Cortes x inversión'!D:D=D75),1), )"),"")</f>
        <v/>
      </c>
      <c r="H75" s="53" t="str">
        <f t="shared" si="1"/>
        <v/>
      </c>
      <c r="I75" s="55" t="str">
        <f>IFERROR(__xludf.DUMMYFUNCTION("IF(ISBLANK(D75),"""",IFERROR(XIRR({FILTER('Entradas y salidas'!J:J, 'Entradas y salidas'!D:D=D75, NOT(ISBLANK('Entradas y salidas'!J:J))); INDEX(FILTER('Cortes x inversión'!F:F, 'Cortes x inversión'!D:D=D75),1)}, {FILTER('Entradas y salidas'!F:F, 'Entrada"&amp;"s y salidas'!D:D=D75, NOT(ISBLANK('Entradas y salidas'!J:J))); INDEX(FILTER('Cortes x inversión'!J:J, 'Cortes x inversión'!D:D=D75),1)}), """"))"),"")</f>
        <v/>
      </c>
      <c r="J75" s="40"/>
      <c r="K75" s="48" t="str">
        <f>IF(E75="USD", SUMIF('Entradas y salidas'!D:D, D75, 'Entradas y salidas'!I:I), )</f>
        <v/>
      </c>
      <c r="L75" s="57" t="str">
        <f>IFERROR(__xludf.DUMMYFUNCTION("IF(E75=""USD"", INDEX(FILTER('Cortes x inversión'!G:G, 'Cortes x inversión'!D:D=D75),1), )"),"")</f>
        <v/>
      </c>
      <c r="M75" s="53" t="str">
        <f t="shared" si="2"/>
        <v/>
      </c>
      <c r="N75" s="55" t="str">
        <f>IFERROR(__xludf.DUMMYFUNCTION("IF(ISBLANK(D75),"""",IFERROR(XIRR({FILTER('Entradas y salidas'!I:I, 'Entradas y salidas'!D:D=D75, NOT(ISBLANK('Entradas y salidas'!I:I))); INDEX(FILTER('Cortes x inversión'!G:G, 'Cortes x inversión'!D:D=D75),1)}, {FILTER('Entradas y salidas'!F:F, 'Entrada"&amp;"s y salidas'!D:D=D75, NOT(ISBLANK('Entradas y salidas'!I:I))); INDEX(FILTER('Cortes x inversión'!J:J, 'Cortes x inversión'!D:D=D75),1)}), """"))"),"")</f>
        <v/>
      </c>
      <c r="O75" s="40"/>
      <c r="P75" s="47" t="str">
        <f>IFERROR(__xludf.DUMMYFUNCTION("IF(K75="""","""", GOOGLEFINANCE(""CURRENCY:USDCOP""))
"),"")</f>
        <v/>
      </c>
      <c r="Q75" s="47" t="str">
        <f>IFERROR(__xludf.DUMMYFUNCTION("IF(L75="""","""", GOOGLEFINANCE(""CURRENCY:USDCOP""))
"),"")</f>
        <v/>
      </c>
      <c r="R75" s="56" t="str">
        <f t="shared" si="4"/>
        <v/>
      </c>
      <c r="S75" s="58" t="str">
        <f t="shared" si="5"/>
        <v/>
      </c>
      <c r="T75" s="55" t="str">
        <f>IFERROR(__xludf.DUMMYFUNCTION("IF(ISBLANK(D75),"""",IFERROR(XIRR({FILTER('Entradas y salidas'!K:K, 'Entradas y salidas'!D:D=D75, NOT(ISBLANK('Entradas y salidas'!K:K))); INDEX(FILTER('Cortes x inversión'!I:I, 'Cortes x inversión'!D:D=D75),1)}, {FILTER('Entradas y salidas'!F:F, 'Entrada"&amp;"s y salidas'!D:D=D75, NOT(ISBLANK('Entradas y salidas'!K:K))); INDEX(FILTER('Cortes x inversión'!J:J, 'Cortes x inversión'!D:D=D75),1)}), """"))"),"")</f>
        <v/>
      </c>
      <c r="U75" s="40"/>
      <c r="V75" s="40"/>
      <c r="W75" s="40"/>
      <c r="X75" s="40"/>
      <c r="Y75" s="40"/>
      <c r="Z75" s="40"/>
      <c r="AA75" s="40"/>
      <c r="AB75" s="40"/>
      <c r="AC75" s="40"/>
    </row>
    <row r="76" ht="28.5" customHeight="1">
      <c r="A76" s="40"/>
      <c r="B76" s="44"/>
      <c r="C76" s="44"/>
      <c r="D76" s="44"/>
      <c r="E76" s="44"/>
      <c r="F76" s="48" t="str">
        <f>IF(E76="COP", SUMIF('Entradas y salidas'!D:D, D76, 'Entradas y salidas'!J:J), )</f>
        <v/>
      </c>
      <c r="G76" s="57" t="str">
        <f>IFERROR(__xludf.DUMMYFUNCTION("IF(E76=""COP"", INDEX(FILTER('Cortes x inversión'!F:F, 'Cortes x inversión'!D:D=D76),1), )"),"")</f>
        <v/>
      </c>
      <c r="H76" s="53" t="str">
        <f t="shared" si="1"/>
        <v/>
      </c>
      <c r="I76" s="55" t="str">
        <f>IFERROR(__xludf.DUMMYFUNCTION("IF(ISBLANK(D76),"""",IFERROR(XIRR({FILTER('Entradas y salidas'!J:J, 'Entradas y salidas'!D:D=D76, NOT(ISBLANK('Entradas y salidas'!J:J))); INDEX(FILTER('Cortes x inversión'!F:F, 'Cortes x inversión'!D:D=D76),1)}, {FILTER('Entradas y salidas'!F:F, 'Entrada"&amp;"s y salidas'!D:D=D76, NOT(ISBLANK('Entradas y salidas'!J:J))); INDEX(FILTER('Cortes x inversión'!J:J, 'Cortes x inversión'!D:D=D76),1)}), """"))"),"")</f>
        <v/>
      </c>
      <c r="J76" s="40"/>
      <c r="K76" s="48" t="str">
        <f>IF(E76="USD", SUMIF('Entradas y salidas'!D:D, D76, 'Entradas y salidas'!I:I), )</f>
        <v/>
      </c>
      <c r="L76" s="57" t="str">
        <f>IFERROR(__xludf.DUMMYFUNCTION("IF(E76=""USD"", INDEX(FILTER('Cortes x inversión'!G:G, 'Cortes x inversión'!D:D=D76),1), )"),"")</f>
        <v/>
      </c>
      <c r="M76" s="53" t="str">
        <f t="shared" si="2"/>
        <v/>
      </c>
      <c r="N76" s="55" t="str">
        <f>IFERROR(__xludf.DUMMYFUNCTION("IF(ISBLANK(D76),"""",IFERROR(XIRR({FILTER('Entradas y salidas'!I:I, 'Entradas y salidas'!D:D=D76, NOT(ISBLANK('Entradas y salidas'!I:I))); INDEX(FILTER('Cortes x inversión'!G:G, 'Cortes x inversión'!D:D=D76),1)}, {FILTER('Entradas y salidas'!F:F, 'Entrada"&amp;"s y salidas'!D:D=D76, NOT(ISBLANK('Entradas y salidas'!I:I))); INDEX(FILTER('Cortes x inversión'!J:J, 'Cortes x inversión'!D:D=D76),1)}), """"))"),"")</f>
        <v/>
      </c>
      <c r="O76" s="40"/>
      <c r="P76" s="47" t="str">
        <f>IFERROR(__xludf.DUMMYFUNCTION("IF(K76="""","""", GOOGLEFINANCE(""CURRENCY:USDCOP""))
"),"")</f>
        <v/>
      </c>
      <c r="Q76" s="47" t="str">
        <f>IFERROR(__xludf.DUMMYFUNCTION("IF(L76="""","""", GOOGLEFINANCE(""CURRENCY:USDCOP""))
"),"")</f>
        <v/>
      </c>
      <c r="R76" s="56" t="str">
        <f t="shared" si="4"/>
        <v/>
      </c>
      <c r="S76" s="58" t="str">
        <f t="shared" si="5"/>
        <v/>
      </c>
      <c r="T76" s="55" t="str">
        <f>IFERROR(__xludf.DUMMYFUNCTION("IF(ISBLANK(D76),"""",IFERROR(XIRR({FILTER('Entradas y salidas'!K:K, 'Entradas y salidas'!D:D=D76, NOT(ISBLANK('Entradas y salidas'!K:K))); INDEX(FILTER('Cortes x inversión'!I:I, 'Cortes x inversión'!D:D=D76),1)}, {FILTER('Entradas y salidas'!F:F, 'Entrada"&amp;"s y salidas'!D:D=D76, NOT(ISBLANK('Entradas y salidas'!K:K))); INDEX(FILTER('Cortes x inversión'!J:J, 'Cortes x inversión'!D:D=D76),1)}), """"))"),"")</f>
        <v/>
      </c>
      <c r="U76" s="40"/>
      <c r="V76" s="40"/>
      <c r="W76" s="40"/>
      <c r="X76" s="40"/>
      <c r="Y76" s="40"/>
      <c r="Z76" s="40"/>
      <c r="AA76" s="40"/>
      <c r="AB76" s="40"/>
      <c r="AC76" s="40"/>
    </row>
    <row r="77" ht="28.5" customHeight="1">
      <c r="A77" s="40"/>
      <c r="B77" s="44"/>
      <c r="C77" s="44"/>
      <c r="D77" s="44"/>
      <c r="E77" s="44"/>
      <c r="F77" s="48" t="str">
        <f>IF(E77="COP", SUMIF('Entradas y salidas'!D:D, D77, 'Entradas y salidas'!J:J), )</f>
        <v/>
      </c>
      <c r="G77" s="57" t="str">
        <f>IFERROR(__xludf.DUMMYFUNCTION("IF(E77=""COP"", INDEX(FILTER('Cortes x inversión'!F:F, 'Cortes x inversión'!D:D=D77),1), )"),"")</f>
        <v/>
      </c>
      <c r="H77" s="53" t="str">
        <f t="shared" si="1"/>
        <v/>
      </c>
      <c r="I77" s="55" t="str">
        <f>IFERROR(__xludf.DUMMYFUNCTION("IF(ISBLANK(D77),"""",IFERROR(XIRR({FILTER('Entradas y salidas'!J:J, 'Entradas y salidas'!D:D=D77, NOT(ISBLANK('Entradas y salidas'!J:J))); INDEX(FILTER('Cortes x inversión'!F:F, 'Cortes x inversión'!D:D=D77),1)}, {FILTER('Entradas y salidas'!F:F, 'Entrada"&amp;"s y salidas'!D:D=D77, NOT(ISBLANK('Entradas y salidas'!J:J))); INDEX(FILTER('Cortes x inversión'!J:J, 'Cortes x inversión'!D:D=D77),1)}), """"))"),"")</f>
        <v/>
      </c>
      <c r="J77" s="40"/>
      <c r="K77" s="48" t="str">
        <f>IF(E77="USD", SUMIF('Entradas y salidas'!D:D, D77, 'Entradas y salidas'!I:I), )</f>
        <v/>
      </c>
      <c r="L77" s="57" t="str">
        <f>IFERROR(__xludf.DUMMYFUNCTION("IF(E77=""USD"", INDEX(FILTER('Cortes x inversión'!G:G, 'Cortes x inversión'!D:D=D77),1), )"),"")</f>
        <v/>
      </c>
      <c r="M77" s="53" t="str">
        <f t="shared" si="2"/>
        <v/>
      </c>
      <c r="N77" s="55" t="str">
        <f>IFERROR(__xludf.DUMMYFUNCTION("IF(ISBLANK(D77),"""",IFERROR(XIRR({FILTER('Entradas y salidas'!I:I, 'Entradas y salidas'!D:D=D77, NOT(ISBLANK('Entradas y salidas'!I:I))); INDEX(FILTER('Cortes x inversión'!G:G, 'Cortes x inversión'!D:D=D77),1)}, {FILTER('Entradas y salidas'!F:F, 'Entrada"&amp;"s y salidas'!D:D=D77, NOT(ISBLANK('Entradas y salidas'!I:I))); INDEX(FILTER('Cortes x inversión'!J:J, 'Cortes x inversión'!D:D=D77),1)}), """"))"),"")</f>
        <v/>
      </c>
      <c r="O77" s="40"/>
      <c r="P77" s="47" t="str">
        <f>IFERROR(__xludf.DUMMYFUNCTION("IF(K77="""","""", GOOGLEFINANCE(""CURRENCY:USDCOP""))
"),"")</f>
        <v/>
      </c>
      <c r="Q77" s="47" t="str">
        <f>IFERROR(__xludf.DUMMYFUNCTION("IF(L77="""","""", GOOGLEFINANCE(""CURRENCY:USDCOP""))
"),"")</f>
        <v/>
      </c>
      <c r="R77" s="56" t="str">
        <f t="shared" si="4"/>
        <v/>
      </c>
      <c r="S77" s="58" t="str">
        <f t="shared" si="5"/>
        <v/>
      </c>
      <c r="T77" s="55" t="str">
        <f>IFERROR(__xludf.DUMMYFUNCTION("IF(ISBLANK(D77),"""",IFERROR(XIRR({FILTER('Entradas y salidas'!K:K, 'Entradas y salidas'!D:D=D77, NOT(ISBLANK('Entradas y salidas'!K:K))); INDEX(FILTER('Cortes x inversión'!I:I, 'Cortes x inversión'!D:D=D77),1)}, {FILTER('Entradas y salidas'!F:F, 'Entrada"&amp;"s y salidas'!D:D=D77, NOT(ISBLANK('Entradas y salidas'!K:K))); INDEX(FILTER('Cortes x inversión'!J:J, 'Cortes x inversión'!D:D=D77),1)}), """"))"),"")</f>
        <v/>
      </c>
      <c r="U77" s="40"/>
      <c r="V77" s="40"/>
      <c r="W77" s="40"/>
      <c r="X77" s="40"/>
      <c r="Y77" s="40"/>
      <c r="Z77" s="40"/>
      <c r="AA77" s="40"/>
      <c r="AB77" s="40"/>
      <c r="AC77" s="40"/>
    </row>
    <row r="78" ht="28.5" customHeight="1">
      <c r="A78" s="40"/>
      <c r="B78" s="44"/>
      <c r="C78" s="44"/>
      <c r="D78" s="44"/>
      <c r="E78" s="44"/>
      <c r="F78" s="48" t="str">
        <f>IF(E78="COP", SUMIF('Entradas y salidas'!D:D, D78, 'Entradas y salidas'!J:J), )</f>
        <v/>
      </c>
      <c r="G78" s="57" t="str">
        <f>IFERROR(__xludf.DUMMYFUNCTION("IF(E78=""COP"", INDEX(FILTER('Cortes x inversión'!F:F, 'Cortes x inversión'!D:D=D78),1), )"),"")</f>
        <v/>
      </c>
      <c r="H78" s="53" t="str">
        <f t="shared" si="1"/>
        <v/>
      </c>
      <c r="I78" s="55" t="str">
        <f>IFERROR(__xludf.DUMMYFUNCTION("IF(ISBLANK(D78),"""",IFERROR(XIRR({FILTER('Entradas y salidas'!J:J, 'Entradas y salidas'!D:D=D78, NOT(ISBLANK('Entradas y salidas'!J:J))); INDEX(FILTER('Cortes x inversión'!F:F, 'Cortes x inversión'!D:D=D78),1)}, {FILTER('Entradas y salidas'!F:F, 'Entrada"&amp;"s y salidas'!D:D=D78, NOT(ISBLANK('Entradas y salidas'!J:J))); INDEX(FILTER('Cortes x inversión'!J:J, 'Cortes x inversión'!D:D=D78),1)}), """"))"),"")</f>
        <v/>
      </c>
      <c r="J78" s="40"/>
      <c r="K78" s="48" t="str">
        <f>IF(E78="USD", SUMIF('Entradas y salidas'!D:D, D78, 'Entradas y salidas'!I:I), )</f>
        <v/>
      </c>
      <c r="L78" s="57" t="str">
        <f>IFERROR(__xludf.DUMMYFUNCTION("IF(E78=""USD"", INDEX(FILTER('Cortes x inversión'!G:G, 'Cortes x inversión'!D:D=D78),1), )"),"")</f>
        <v/>
      </c>
      <c r="M78" s="53" t="str">
        <f t="shared" si="2"/>
        <v/>
      </c>
      <c r="N78" s="55" t="str">
        <f>IFERROR(__xludf.DUMMYFUNCTION("IF(ISBLANK(D78),"""",IFERROR(XIRR({FILTER('Entradas y salidas'!I:I, 'Entradas y salidas'!D:D=D78, NOT(ISBLANK('Entradas y salidas'!I:I))); INDEX(FILTER('Cortes x inversión'!G:G, 'Cortes x inversión'!D:D=D78),1)}, {FILTER('Entradas y salidas'!F:F, 'Entrada"&amp;"s y salidas'!D:D=D78, NOT(ISBLANK('Entradas y salidas'!I:I))); INDEX(FILTER('Cortes x inversión'!J:J, 'Cortes x inversión'!D:D=D78),1)}), """"))"),"")</f>
        <v/>
      </c>
      <c r="O78" s="40"/>
      <c r="P78" s="47" t="str">
        <f>IFERROR(__xludf.DUMMYFUNCTION("IF(K78="""","""", GOOGLEFINANCE(""CURRENCY:USDCOP""))
"),"")</f>
        <v/>
      </c>
      <c r="Q78" s="47" t="str">
        <f>IFERROR(__xludf.DUMMYFUNCTION("IF(L78="""","""", GOOGLEFINANCE(""CURRENCY:USDCOP""))
"),"")</f>
        <v/>
      </c>
      <c r="R78" s="56" t="str">
        <f t="shared" si="4"/>
        <v/>
      </c>
      <c r="S78" s="58" t="str">
        <f t="shared" si="5"/>
        <v/>
      </c>
      <c r="T78" s="55" t="str">
        <f>IFERROR(__xludf.DUMMYFUNCTION("IF(ISBLANK(D78),"""",IFERROR(XIRR({FILTER('Entradas y salidas'!K:K, 'Entradas y salidas'!D:D=D78, NOT(ISBLANK('Entradas y salidas'!K:K))); INDEX(FILTER('Cortes x inversión'!I:I, 'Cortes x inversión'!D:D=D78),1)}, {FILTER('Entradas y salidas'!F:F, 'Entrada"&amp;"s y salidas'!D:D=D78, NOT(ISBLANK('Entradas y salidas'!K:K))); INDEX(FILTER('Cortes x inversión'!J:J, 'Cortes x inversión'!D:D=D78),1)}), """"))"),"")</f>
        <v/>
      </c>
      <c r="U78" s="40"/>
      <c r="V78" s="40"/>
      <c r="W78" s="40"/>
      <c r="X78" s="40"/>
      <c r="Y78" s="40"/>
      <c r="Z78" s="40"/>
      <c r="AA78" s="40"/>
      <c r="AB78" s="40"/>
      <c r="AC78" s="40"/>
    </row>
    <row r="79" ht="28.5" customHeight="1">
      <c r="A79" s="40"/>
      <c r="B79" s="44"/>
      <c r="C79" s="44"/>
      <c r="D79" s="44"/>
      <c r="E79" s="44"/>
      <c r="F79" s="48" t="str">
        <f>IF(E79="COP", SUMIF('Entradas y salidas'!D:D, D79, 'Entradas y salidas'!J:J), )</f>
        <v/>
      </c>
      <c r="G79" s="57" t="str">
        <f>IFERROR(__xludf.DUMMYFUNCTION("IF(E79=""COP"", INDEX(FILTER('Cortes x inversión'!F:F, 'Cortes x inversión'!D:D=D79),1), )"),"")</f>
        <v/>
      </c>
      <c r="H79" s="53" t="str">
        <f t="shared" si="1"/>
        <v/>
      </c>
      <c r="I79" s="55" t="str">
        <f>IFERROR(__xludf.DUMMYFUNCTION("IF(ISBLANK(D79),"""",IFERROR(XIRR({FILTER('Entradas y salidas'!J:J, 'Entradas y salidas'!D:D=D79, NOT(ISBLANK('Entradas y salidas'!J:J))); INDEX(FILTER('Cortes x inversión'!F:F, 'Cortes x inversión'!D:D=D79),1)}, {FILTER('Entradas y salidas'!F:F, 'Entrada"&amp;"s y salidas'!D:D=D79, NOT(ISBLANK('Entradas y salidas'!J:J))); INDEX(FILTER('Cortes x inversión'!J:J, 'Cortes x inversión'!D:D=D79),1)}), """"))"),"")</f>
        <v/>
      </c>
      <c r="J79" s="40"/>
      <c r="K79" s="48" t="str">
        <f>IF(E79="USD", SUMIF('Entradas y salidas'!D:D, D79, 'Entradas y salidas'!I:I), )</f>
        <v/>
      </c>
      <c r="L79" s="57" t="str">
        <f>IFERROR(__xludf.DUMMYFUNCTION("IF(E79=""USD"", INDEX(FILTER('Cortes x inversión'!G:G, 'Cortes x inversión'!D:D=D79),1), )"),"")</f>
        <v/>
      </c>
      <c r="M79" s="53" t="str">
        <f t="shared" si="2"/>
        <v/>
      </c>
      <c r="N79" s="55" t="str">
        <f>IFERROR(__xludf.DUMMYFUNCTION("IF(ISBLANK(D79),"""",IFERROR(XIRR({FILTER('Entradas y salidas'!I:I, 'Entradas y salidas'!D:D=D79, NOT(ISBLANK('Entradas y salidas'!I:I))); INDEX(FILTER('Cortes x inversión'!G:G, 'Cortes x inversión'!D:D=D79),1)}, {FILTER('Entradas y salidas'!F:F, 'Entrada"&amp;"s y salidas'!D:D=D79, NOT(ISBLANK('Entradas y salidas'!I:I))); INDEX(FILTER('Cortes x inversión'!J:J, 'Cortes x inversión'!D:D=D79),1)}), """"))"),"")</f>
        <v/>
      </c>
      <c r="O79" s="40"/>
      <c r="P79" s="47" t="str">
        <f>IFERROR(__xludf.DUMMYFUNCTION("IF(K79="""","""", GOOGLEFINANCE(""CURRENCY:USDCOP""))
"),"")</f>
        <v/>
      </c>
      <c r="Q79" s="47" t="str">
        <f>IFERROR(__xludf.DUMMYFUNCTION("IF(L79="""","""", GOOGLEFINANCE(""CURRENCY:USDCOP""))
"),"")</f>
        <v/>
      </c>
      <c r="R79" s="56" t="str">
        <f t="shared" si="4"/>
        <v/>
      </c>
      <c r="S79" s="58" t="str">
        <f t="shared" si="5"/>
        <v/>
      </c>
      <c r="T79" s="55" t="str">
        <f>IFERROR(__xludf.DUMMYFUNCTION("IF(ISBLANK(D79),"""",IFERROR(XIRR({FILTER('Entradas y salidas'!K:K, 'Entradas y salidas'!D:D=D79, NOT(ISBLANK('Entradas y salidas'!K:K))); INDEX(FILTER('Cortes x inversión'!I:I, 'Cortes x inversión'!D:D=D79),1)}, {FILTER('Entradas y salidas'!F:F, 'Entrada"&amp;"s y salidas'!D:D=D79, NOT(ISBLANK('Entradas y salidas'!K:K))); INDEX(FILTER('Cortes x inversión'!J:J, 'Cortes x inversión'!D:D=D79),1)}), """"))"),"")</f>
        <v/>
      </c>
      <c r="U79" s="40"/>
      <c r="V79" s="40"/>
      <c r="W79" s="40"/>
      <c r="X79" s="40"/>
      <c r="Y79" s="40"/>
      <c r="Z79" s="40"/>
      <c r="AA79" s="40"/>
      <c r="AB79" s="40"/>
      <c r="AC79" s="40"/>
    </row>
    <row r="80" ht="28.5" customHeight="1">
      <c r="A80" s="40"/>
      <c r="B80" s="44"/>
      <c r="C80" s="44"/>
      <c r="D80" s="44"/>
      <c r="E80" s="44"/>
      <c r="F80" s="48" t="str">
        <f>IF(E80="COP", SUMIF('Entradas y salidas'!D:D, D80, 'Entradas y salidas'!J:J), )</f>
        <v/>
      </c>
      <c r="G80" s="57" t="str">
        <f>IFERROR(__xludf.DUMMYFUNCTION("IF(E80=""COP"", INDEX(FILTER('Cortes x inversión'!F:F, 'Cortes x inversión'!D:D=D80),1), )"),"")</f>
        <v/>
      </c>
      <c r="H80" s="53" t="str">
        <f t="shared" si="1"/>
        <v/>
      </c>
      <c r="I80" s="55" t="str">
        <f>IFERROR(__xludf.DUMMYFUNCTION("IF(ISBLANK(D80),"""",IFERROR(XIRR({FILTER('Entradas y salidas'!J:J, 'Entradas y salidas'!D:D=D80, NOT(ISBLANK('Entradas y salidas'!J:J))); INDEX(FILTER('Cortes x inversión'!F:F, 'Cortes x inversión'!D:D=D80),1)}, {FILTER('Entradas y salidas'!F:F, 'Entrada"&amp;"s y salidas'!D:D=D80, NOT(ISBLANK('Entradas y salidas'!J:J))); INDEX(FILTER('Cortes x inversión'!J:J, 'Cortes x inversión'!D:D=D80),1)}), """"))"),"")</f>
        <v/>
      </c>
      <c r="J80" s="40"/>
      <c r="K80" s="48" t="str">
        <f>IF(E80="USD", SUMIF('Entradas y salidas'!D:D, D80, 'Entradas y salidas'!I:I), )</f>
        <v/>
      </c>
      <c r="L80" s="57" t="str">
        <f>IFERROR(__xludf.DUMMYFUNCTION("IF(E80=""USD"", INDEX(FILTER('Cortes x inversión'!G:G, 'Cortes x inversión'!D:D=D80),1), )"),"")</f>
        <v/>
      </c>
      <c r="M80" s="53" t="str">
        <f t="shared" si="2"/>
        <v/>
      </c>
      <c r="N80" s="55" t="str">
        <f>IFERROR(__xludf.DUMMYFUNCTION("IF(ISBLANK(D80),"""",IFERROR(XIRR({FILTER('Entradas y salidas'!I:I, 'Entradas y salidas'!D:D=D80, NOT(ISBLANK('Entradas y salidas'!I:I))); INDEX(FILTER('Cortes x inversión'!G:G, 'Cortes x inversión'!D:D=D80),1)}, {FILTER('Entradas y salidas'!F:F, 'Entrada"&amp;"s y salidas'!D:D=D80, NOT(ISBLANK('Entradas y salidas'!I:I))); INDEX(FILTER('Cortes x inversión'!J:J, 'Cortes x inversión'!D:D=D80),1)}), """"))"),"")</f>
        <v/>
      </c>
      <c r="O80" s="40"/>
      <c r="P80" s="47" t="str">
        <f>IFERROR(__xludf.DUMMYFUNCTION("IF(K80="""","""", GOOGLEFINANCE(""CURRENCY:USDCOP""))
"),"")</f>
        <v/>
      </c>
      <c r="Q80" s="47" t="str">
        <f>IFERROR(__xludf.DUMMYFUNCTION("IF(L80="""","""", GOOGLEFINANCE(""CURRENCY:USDCOP""))
"),"")</f>
        <v/>
      </c>
      <c r="R80" s="56" t="str">
        <f t="shared" si="4"/>
        <v/>
      </c>
      <c r="S80" s="58" t="str">
        <f t="shared" si="5"/>
        <v/>
      </c>
      <c r="T80" s="55" t="str">
        <f>IFERROR(__xludf.DUMMYFUNCTION("IF(ISBLANK(D80),"""",IFERROR(XIRR({FILTER('Entradas y salidas'!K:K, 'Entradas y salidas'!D:D=D80, NOT(ISBLANK('Entradas y salidas'!K:K))); INDEX(FILTER('Cortes x inversión'!I:I, 'Cortes x inversión'!D:D=D80),1)}, {FILTER('Entradas y salidas'!F:F, 'Entrada"&amp;"s y salidas'!D:D=D80, NOT(ISBLANK('Entradas y salidas'!K:K))); INDEX(FILTER('Cortes x inversión'!J:J, 'Cortes x inversión'!D:D=D80),1)}), """"))"),"")</f>
        <v/>
      </c>
      <c r="U80" s="40"/>
      <c r="V80" s="40"/>
      <c r="W80" s="40"/>
      <c r="X80" s="40"/>
      <c r="Y80" s="40"/>
      <c r="Z80" s="40"/>
      <c r="AA80" s="40"/>
      <c r="AB80" s="40"/>
      <c r="AC80" s="40"/>
    </row>
    <row r="81" ht="28.5" customHeight="1">
      <c r="A81" s="40"/>
      <c r="B81" s="44"/>
      <c r="C81" s="44"/>
      <c r="D81" s="44"/>
      <c r="E81" s="44"/>
      <c r="F81" s="48" t="str">
        <f>IF(E81="COP", SUMIF('Entradas y salidas'!D:D, D81, 'Entradas y salidas'!J:J), )</f>
        <v/>
      </c>
      <c r="G81" s="57" t="str">
        <f>IFERROR(__xludf.DUMMYFUNCTION("IF(E81=""COP"", INDEX(FILTER('Cortes x inversión'!F:F, 'Cortes x inversión'!D:D=D81),1), )"),"")</f>
        <v/>
      </c>
      <c r="H81" s="53" t="str">
        <f t="shared" si="1"/>
        <v/>
      </c>
      <c r="I81" s="55" t="str">
        <f>IFERROR(__xludf.DUMMYFUNCTION("IF(ISBLANK(D81),"""",IFERROR(XIRR({FILTER('Entradas y salidas'!J:J, 'Entradas y salidas'!D:D=D81, NOT(ISBLANK('Entradas y salidas'!J:J))); INDEX(FILTER('Cortes x inversión'!F:F, 'Cortes x inversión'!D:D=D81),1)}, {FILTER('Entradas y salidas'!F:F, 'Entrada"&amp;"s y salidas'!D:D=D81, NOT(ISBLANK('Entradas y salidas'!J:J))); INDEX(FILTER('Cortes x inversión'!J:J, 'Cortes x inversión'!D:D=D81),1)}), """"))"),"")</f>
        <v/>
      </c>
      <c r="J81" s="40"/>
      <c r="K81" s="48" t="str">
        <f>IF(E81="USD", SUMIF('Entradas y salidas'!D:D, D81, 'Entradas y salidas'!I:I), )</f>
        <v/>
      </c>
      <c r="L81" s="57" t="str">
        <f>IFERROR(__xludf.DUMMYFUNCTION("IF(E81=""USD"", INDEX(FILTER('Cortes x inversión'!G:G, 'Cortes x inversión'!D:D=D81),1), )"),"")</f>
        <v/>
      </c>
      <c r="M81" s="53" t="str">
        <f t="shared" si="2"/>
        <v/>
      </c>
      <c r="N81" s="55" t="str">
        <f>IFERROR(__xludf.DUMMYFUNCTION("IF(ISBLANK(D81),"""",IFERROR(XIRR({FILTER('Entradas y salidas'!I:I, 'Entradas y salidas'!D:D=D81, NOT(ISBLANK('Entradas y salidas'!I:I))); INDEX(FILTER('Cortes x inversión'!G:G, 'Cortes x inversión'!D:D=D81),1)}, {FILTER('Entradas y salidas'!F:F, 'Entrada"&amp;"s y salidas'!D:D=D81, NOT(ISBLANK('Entradas y salidas'!I:I))); INDEX(FILTER('Cortes x inversión'!J:J, 'Cortes x inversión'!D:D=D81),1)}), """"))"),"")</f>
        <v/>
      </c>
      <c r="O81" s="40"/>
      <c r="P81" s="47" t="str">
        <f>IFERROR(__xludf.DUMMYFUNCTION("IF(K81="""","""", GOOGLEFINANCE(""CURRENCY:USDCOP""))
"),"")</f>
        <v/>
      </c>
      <c r="Q81" s="47" t="str">
        <f>IFERROR(__xludf.DUMMYFUNCTION("IF(L81="""","""", GOOGLEFINANCE(""CURRENCY:USDCOP""))
"),"")</f>
        <v/>
      </c>
      <c r="R81" s="56" t="str">
        <f t="shared" si="4"/>
        <v/>
      </c>
      <c r="S81" s="58" t="str">
        <f t="shared" si="5"/>
        <v/>
      </c>
      <c r="T81" s="55" t="str">
        <f>IFERROR(__xludf.DUMMYFUNCTION("IF(ISBLANK(D81),"""",IFERROR(XIRR({FILTER('Entradas y salidas'!K:K, 'Entradas y salidas'!D:D=D81, NOT(ISBLANK('Entradas y salidas'!K:K))); INDEX(FILTER('Cortes x inversión'!I:I, 'Cortes x inversión'!D:D=D81),1)}, {FILTER('Entradas y salidas'!F:F, 'Entrada"&amp;"s y salidas'!D:D=D81, NOT(ISBLANK('Entradas y salidas'!K:K))); INDEX(FILTER('Cortes x inversión'!J:J, 'Cortes x inversión'!D:D=D81),1)}), """"))"),"")</f>
        <v/>
      </c>
      <c r="U81" s="40"/>
      <c r="V81" s="40"/>
      <c r="W81" s="40"/>
      <c r="X81" s="40"/>
      <c r="Y81" s="40"/>
      <c r="Z81" s="40"/>
      <c r="AA81" s="40"/>
      <c r="AB81" s="40"/>
      <c r="AC81" s="40"/>
    </row>
    <row r="82" ht="28.5" customHeight="1">
      <c r="A82" s="40"/>
      <c r="B82" s="44"/>
      <c r="C82" s="44"/>
      <c r="D82" s="44"/>
      <c r="E82" s="44"/>
      <c r="F82" s="48" t="str">
        <f>IF(E82="COP", SUMIF('Entradas y salidas'!D:D, D82, 'Entradas y salidas'!J:J), )</f>
        <v/>
      </c>
      <c r="G82" s="57" t="str">
        <f>IFERROR(__xludf.DUMMYFUNCTION("IF(E82=""COP"", INDEX(FILTER('Cortes x inversión'!F:F, 'Cortes x inversión'!D:D=D82),1), )"),"")</f>
        <v/>
      </c>
      <c r="H82" s="53" t="str">
        <f t="shared" si="1"/>
        <v/>
      </c>
      <c r="I82" s="55" t="str">
        <f>IFERROR(__xludf.DUMMYFUNCTION("IF(ISBLANK(D82),"""",IFERROR(XIRR({FILTER('Entradas y salidas'!J:J, 'Entradas y salidas'!D:D=D82, NOT(ISBLANK('Entradas y salidas'!J:J))); INDEX(FILTER('Cortes x inversión'!F:F, 'Cortes x inversión'!D:D=D82),1)}, {FILTER('Entradas y salidas'!F:F, 'Entrada"&amp;"s y salidas'!D:D=D82, NOT(ISBLANK('Entradas y salidas'!J:J))); INDEX(FILTER('Cortes x inversión'!J:J, 'Cortes x inversión'!D:D=D82),1)}), """"))"),"")</f>
        <v/>
      </c>
      <c r="J82" s="40"/>
      <c r="K82" s="48" t="str">
        <f>IF(E82="USD", SUMIF('Entradas y salidas'!D:D, D82, 'Entradas y salidas'!I:I), )</f>
        <v/>
      </c>
      <c r="L82" s="57" t="str">
        <f>IFERROR(__xludf.DUMMYFUNCTION("IF(E82=""USD"", INDEX(FILTER('Cortes x inversión'!G:G, 'Cortes x inversión'!D:D=D82),1), )"),"")</f>
        <v/>
      </c>
      <c r="M82" s="53" t="str">
        <f t="shared" si="2"/>
        <v/>
      </c>
      <c r="N82" s="55" t="str">
        <f>IFERROR(__xludf.DUMMYFUNCTION("IF(ISBLANK(D82),"""",IFERROR(XIRR({FILTER('Entradas y salidas'!I:I, 'Entradas y salidas'!D:D=D82, NOT(ISBLANK('Entradas y salidas'!I:I))); INDEX(FILTER('Cortes x inversión'!G:G, 'Cortes x inversión'!D:D=D82),1)}, {FILTER('Entradas y salidas'!F:F, 'Entrada"&amp;"s y salidas'!D:D=D82, NOT(ISBLANK('Entradas y salidas'!I:I))); INDEX(FILTER('Cortes x inversión'!J:J, 'Cortes x inversión'!D:D=D82),1)}), """"))"),"")</f>
        <v/>
      </c>
      <c r="O82" s="40"/>
      <c r="P82" s="47" t="str">
        <f>IFERROR(__xludf.DUMMYFUNCTION("IF(K82="""","""", GOOGLEFINANCE(""CURRENCY:USDCOP""))
"),"")</f>
        <v/>
      </c>
      <c r="Q82" s="47" t="str">
        <f>IFERROR(__xludf.DUMMYFUNCTION("IF(L82="""","""", GOOGLEFINANCE(""CURRENCY:USDCOP""))
"),"")</f>
        <v/>
      </c>
      <c r="R82" s="56" t="str">
        <f t="shared" si="4"/>
        <v/>
      </c>
      <c r="S82" s="58" t="str">
        <f t="shared" si="5"/>
        <v/>
      </c>
      <c r="T82" s="55" t="str">
        <f>IFERROR(__xludf.DUMMYFUNCTION("IF(ISBLANK(D82),"""",IFERROR(XIRR({FILTER('Entradas y salidas'!K:K, 'Entradas y salidas'!D:D=D82, NOT(ISBLANK('Entradas y salidas'!K:K))); INDEX(FILTER('Cortes x inversión'!I:I, 'Cortes x inversión'!D:D=D82),1)}, {FILTER('Entradas y salidas'!F:F, 'Entrada"&amp;"s y salidas'!D:D=D82, NOT(ISBLANK('Entradas y salidas'!K:K))); INDEX(FILTER('Cortes x inversión'!J:J, 'Cortes x inversión'!D:D=D82),1)}), """"))"),"")</f>
        <v/>
      </c>
      <c r="U82" s="40"/>
      <c r="V82" s="40"/>
      <c r="W82" s="40"/>
      <c r="X82" s="40"/>
      <c r="Y82" s="40"/>
      <c r="Z82" s="40"/>
      <c r="AA82" s="40"/>
      <c r="AB82" s="40"/>
      <c r="AC82" s="40"/>
    </row>
    <row r="83" ht="28.5" customHeight="1">
      <c r="A83" s="40"/>
      <c r="B83" s="44"/>
      <c r="C83" s="44"/>
      <c r="D83" s="44"/>
      <c r="E83" s="44"/>
      <c r="F83" s="48" t="str">
        <f>IF(E83="COP", SUMIF('Entradas y salidas'!D:D, D83, 'Entradas y salidas'!J:J), )</f>
        <v/>
      </c>
      <c r="G83" s="57" t="str">
        <f>IFERROR(__xludf.DUMMYFUNCTION("IF(E83=""COP"", INDEX(FILTER('Cortes x inversión'!F:F, 'Cortes x inversión'!D:D=D83),1), )"),"")</f>
        <v/>
      </c>
      <c r="H83" s="53" t="str">
        <f t="shared" si="1"/>
        <v/>
      </c>
      <c r="I83" s="55" t="str">
        <f>IFERROR(__xludf.DUMMYFUNCTION("IF(ISBLANK(D83),"""",IFERROR(XIRR({FILTER('Entradas y salidas'!J:J, 'Entradas y salidas'!D:D=D83, NOT(ISBLANK('Entradas y salidas'!J:J))); INDEX(FILTER('Cortes x inversión'!F:F, 'Cortes x inversión'!D:D=D83),1)}, {FILTER('Entradas y salidas'!F:F, 'Entrada"&amp;"s y salidas'!D:D=D83, NOT(ISBLANK('Entradas y salidas'!J:J))); INDEX(FILTER('Cortes x inversión'!J:J, 'Cortes x inversión'!D:D=D83),1)}), """"))"),"")</f>
        <v/>
      </c>
      <c r="J83" s="40"/>
      <c r="K83" s="48" t="str">
        <f>IF(E83="USD", SUMIF('Entradas y salidas'!D:D, D83, 'Entradas y salidas'!I:I), )</f>
        <v/>
      </c>
      <c r="L83" s="57" t="str">
        <f>IFERROR(__xludf.DUMMYFUNCTION("IF(E83=""USD"", INDEX(FILTER('Cortes x inversión'!G:G, 'Cortes x inversión'!D:D=D83),1), )"),"")</f>
        <v/>
      </c>
      <c r="M83" s="53" t="str">
        <f t="shared" si="2"/>
        <v/>
      </c>
      <c r="N83" s="55" t="str">
        <f>IFERROR(__xludf.DUMMYFUNCTION("IF(ISBLANK(D83),"""",IFERROR(XIRR({FILTER('Entradas y salidas'!I:I, 'Entradas y salidas'!D:D=D83, NOT(ISBLANK('Entradas y salidas'!I:I))); INDEX(FILTER('Cortes x inversión'!G:G, 'Cortes x inversión'!D:D=D83),1)}, {FILTER('Entradas y salidas'!F:F, 'Entrada"&amp;"s y salidas'!D:D=D83, NOT(ISBLANK('Entradas y salidas'!I:I))); INDEX(FILTER('Cortes x inversión'!J:J, 'Cortes x inversión'!D:D=D83),1)}), """"))"),"")</f>
        <v/>
      </c>
      <c r="O83" s="40"/>
      <c r="P83" s="47" t="str">
        <f>IFERROR(__xludf.DUMMYFUNCTION("IF(K83="""","""", GOOGLEFINANCE(""CURRENCY:USDCOP""))
"),"")</f>
        <v/>
      </c>
      <c r="Q83" s="47" t="str">
        <f>IFERROR(__xludf.DUMMYFUNCTION("IF(L83="""","""", GOOGLEFINANCE(""CURRENCY:USDCOP""))
"),"")</f>
        <v/>
      </c>
      <c r="R83" s="56" t="str">
        <f t="shared" si="4"/>
        <v/>
      </c>
      <c r="S83" s="58" t="str">
        <f t="shared" si="5"/>
        <v/>
      </c>
      <c r="T83" s="55" t="str">
        <f>IFERROR(__xludf.DUMMYFUNCTION("IF(ISBLANK(D83),"""",IFERROR(XIRR({FILTER('Entradas y salidas'!K:K, 'Entradas y salidas'!D:D=D83, NOT(ISBLANK('Entradas y salidas'!K:K))); INDEX(FILTER('Cortes x inversión'!I:I, 'Cortes x inversión'!D:D=D83),1)}, {FILTER('Entradas y salidas'!F:F, 'Entrada"&amp;"s y salidas'!D:D=D83, NOT(ISBLANK('Entradas y salidas'!K:K))); INDEX(FILTER('Cortes x inversión'!J:J, 'Cortes x inversión'!D:D=D83),1)}), """"))"),"")</f>
        <v/>
      </c>
      <c r="U83" s="40"/>
      <c r="V83" s="40"/>
      <c r="W83" s="40"/>
      <c r="X83" s="40"/>
      <c r="Y83" s="40"/>
      <c r="Z83" s="40"/>
      <c r="AA83" s="40"/>
      <c r="AB83" s="40"/>
      <c r="AC83" s="40"/>
    </row>
    <row r="84" ht="28.5" customHeight="1">
      <c r="A84" s="40"/>
      <c r="B84" s="44"/>
      <c r="C84" s="44"/>
      <c r="D84" s="44"/>
      <c r="E84" s="44"/>
      <c r="F84" s="48" t="str">
        <f>IF(E84="COP", SUMIF('Entradas y salidas'!D:D, D84, 'Entradas y salidas'!J:J), )</f>
        <v/>
      </c>
      <c r="G84" s="57" t="str">
        <f>IFERROR(__xludf.DUMMYFUNCTION("IF(E84=""COP"", INDEX(FILTER('Cortes x inversión'!F:F, 'Cortes x inversión'!D:D=D84),1), )"),"")</f>
        <v/>
      </c>
      <c r="H84" s="53" t="str">
        <f t="shared" si="1"/>
        <v/>
      </c>
      <c r="I84" s="55" t="str">
        <f>IFERROR(__xludf.DUMMYFUNCTION("IF(ISBLANK(D84),"""",IFERROR(XIRR({FILTER('Entradas y salidas'!J:J, 'Entradas y salidas'!D:D=D84, NOT(ISBLANK('Entradas y salidas'!J:J))); INDEX(FILTER('Cortes x inversión'!F:F, 'Cortes x inversión'!D:D=D84),1)}, {FILTER('Entradas y salidas'!F:F, 'Entrada"&amp;"s y salidas'!D:D=D84, NOT(ISBLANK('Entradas y salidas'!J:J))); INDEX(FILTER('Cortes x inversión'!J:J, 'Cortes x inversión'!D:D=D84),1)}), """"))"),"")</f>
        <v/>
      </c>
      <c r="J84" s="40"/>
      <c r="K84" s="48" t="str">
        <f>IF(E84="USD", SUMIF('Entradas y salidas'!D:D, D84, 'Entradas y salidas'!I:I), )</f>
        <v/>
      </c>
      <c r="L84" s="57" t="str">
        <f>IFERROR(__xludf.DUMMYFUNCTION("IF(E84=""USD"", INDEX(FILTER('Cortes x inversión'!G:G, 'Cortes x inversión'!D:D=D84),1), )"),"")</f>
        <v/>
      </c>
      <c r="M84" s="53" t="str">
        <f t="shared" si="2"/>
        <v/>
      </c>
      <c r="N84" s="55" t="str">
        <f>IFERROR(__xludf.DUMMYFUNCTION("IF(ISBLANK(D84),"""",IFERROR(XIRR({FILTER('Entradas y salidas'!I:I, 'Entradas y salidas'!D:D=D84, NOT(ISBLANK('Entradas y salidas'!I:I))); INDEX(FILTER('Cortes x inversión'!G:G, 'Cortes x inversión'!D:D=D84),1)}, {FILTER('Entradas y salidas'!F:F, 'Entrada"&amp;"s y salidas'!D:D=D84, NOT(ISBLANK('Entradas y salidas'!I:I))); INDEX(FILTER('Cortes x inversión'!J:J, 'Cortes x inversión'!D:D=D84),1)}), """"))"),"")</f>
        <v/>
      </c>
      <c r="O84" s="40"/>
      <c r="P84" s="47" t="str">
        <f>IFERROR(__xludf.DUMMYFUNCTION("IF(K84="""","""", GOOGLEFINANCE(""CURRENCY:USDCOP""))
"),"")</f>
        <v/>
      </c>
      <c r="Q84" s="47" t="str">
        <f>IFERROR(__xludf.DUMMYFUNCTION("IF(L84="""","""", GOOGLEFINANCE(""CURRENCY:USDCOP""))
"),"")</f>
        <v/>
      </c>
      <c r="R84" s="56" t="str">
        <f t="shared" si="4"/>
        <v/>
      </c>
      <c r="S84" s="58" t="str">
        <f t="shared" si="5"/>
        <v/>
      </c>
      <c r="T84" s="55" t="str">
        <f>IFERROR(__xludf.DUMMYFUNCTION("IF(ISBLANK(D84),"""",IFERROR(XIRR({FILTER('Entradas y salidas'!K:K, 'Entradas y salidas'!D:D=D84, NOT(ISBLANK('Entradas y salidas'!K:K))); INDEX(FILTER('Cortes x inversión'!I:I, 'Cortes x inversión'!D:D=D84),1)}, {FILTER('Entradas y salidas'!F:F, 'Entrada"&amp;"s y salidas'!D:D=D84, NOT(ISBLANK('Entradas y salidas'!K:K))); INDEX(FILTER('Cortes x inversión'!J:J, 'Cortes x inversión'!D:D=D84),1)}), """"))"),"")</f>
        <v/>
      </c>
      <c r="U84" s="40"/>
      <c r="V84" s="40"/>
      <c r="W84" s="40"/>
      <c r="X84" s="40"/>
      <c r="Y84" s="40"/>
      <c r="Z84" s="40"/>
      <c r="AA84" s="40"/>
      <c r="AB84" s="40"/>
      <c r="AC84" s="40"/>
    </row>
    <row r="85" ht="28.5" customHeight="1">
      <c r="A85" s="40"/>
      <c r="B85" s="44"/>
      <c r="C85" s="44"/>
      <c r="D85" s="44"/>
      <c r="E85" s="44"/>
      <c r="F85" s="48" t="str">
        <f>IF(E85="COP", SUMIF('Entradas y salidas'!D:D, D85, 'Entradas y salidas'!J:J), )</f>
        <v/>
      </c>
      <c r="G85" s="57" t="str">
        <f>IFERROR(__xludf.DUMMYFUNCTION("IF(E85=""COP"", INDEX(FILTER('Cortes x inversión'!F:F, 'Cortes x inversión'!D:D=D85),1), )"),"")</f>
        <v/>
      </c>
      <c r="H85" s="53" t="str">
        <f t="shared" si="1"/>
        <v/>
      </c>
      <c r="I85" s="55" t="str">
        <f>IFERROR(__xludf.DUMMYFUNCTION("IF(ISBLANK(D85),"""",IFERROR(XIRR({FILTER('Entradas y salidas'!J:J, 'Entradas y salidas'!D:D=D85, NOT(ISBLANK('Entradas y salidas'!J:J))); INDEX(FILTER('Cortes x inversión'!F:F, 'Cortes x inversión'!D:D=D85),1)}, {FILTER('Entradas y salidas'!F:F, 'Entrada"&amp;"s y salidas'!D:D=D85, NOT(ISBLANK('Entradas y salidas'!J:J))); INDEX(FILTER('Cortes x inversión'!J:J, 'Cortes x inversión'!D:D=D85),1)}), """"))"),"")</f>
        <v/>
      </c>
      <c r="J85" s="40"/>
      <c r="K85" s="48" t="str">
        <f>IF(E85="USD", SUMIF('Entradas y salidas'!D:D, D85, 'Entradas y salidas'!I:I), )</f>
        <v/>
      </c>
      <c r="L85" s="57" t="str">
        <f>IFERROR(__xludf.DUMMYFUNCTION("IF(E85=""USD"", INDEX(FILTER('Cortes x inversión'!G:G, 'Cortes x inversión'!D:D=D85),1), )"),"")</f>
        <v/>
      </c>
      <c r="M85" s="53" t="str">
        <f t="shared" si="2"/>
        <v/>
      </c>
      <c r="N85" s="55" t="str">
        <f>IFERROR(__xludf.DUMMYFUNCTION("IF(ISBLANK(D85),"""",IFERROR(XIRR({FILTER('Entradas y salidas'!I:I, 'Entradas y salidas'!D:D=D85, NOT(ISBLANK('Entradas y salidas'!I:I))); INDEX(FILTER('Cortes x inversión'!G:G, 'Cortes x inversión'!D:D=D85),1)}, {FILTER('Entradas y salidas'!F:F, 'Entrada"&amp;"s y salidas'!D:D=D85, NOT(ISBLANK('Entradas y salidas'!I:I))); INDEX(FILTER('Cortes x inversión'!J:J, 'Cortes x inversión'!D:D=D85),1)}), """"))"),"")</f>
        <v/>
      </c>
      <c r="O85" s="40"/>
      <c r="P85" s="47" t="str">
        <f>IFERROR(__xludf.DUMMYFUNCTION("IF(K85="""","""", GOOGLEFINANCE(""CURRENCY:USDCOP""))
"),"")</f>
        <v/>
      </c>
      <c r="Q85" s="47" t="str">
        <f>IFERROR(__xludf.DUMMYFUNCTION("IF(L85="""","""", GOOGLEFINANCE(""CURRENCY:USDCOP""))
"),"")</f>
        <v/>
      </c>
      <c r="R85" s="56" t="str">
        <f t="shared" si="4"/>
        <v/>
      </c>
      <c r="S85" s="58" t="str">
        <f t="shared" si="5"/>
        <v/>
      </c>
      <c r="T85" s="55" t="str">
        <f>IFERROR(__xludf.DUMMYFUNCTION("IF(ISBLANK(D85),"""",IFERROR(XIRR({FILTER('Entradas y salidas'!K:K, 'Entradas y salidas'!D:D=D85, NOT(ISBLANK('Entradas y salidas'!K:K))); INDEX(FILTER('Cortes x inversión'!I:I, 'Cortes x inversión'!D:D=D85),1)}, {FILTER('Entradas y salidas'!F:F, 'Entrada"&amp;"s y salidas'!D:D=D85, NOT(ISBLANK('Entradas y salidas'!K:K))); INDEX(FILTER('Cortes x inversión'!J:J, 'Cortes x inversión'!D:D=D85),1)}), """"))"),"")</f>
        <v/>
      </c>
      <c r="U85" s="40"/>
      <c r="V85" s="40"/>
      <c r="W85" s="40"/>
      <c r="X85" s="40"/>
      <c r="Y85" s="40"/>
      <c r="Z85" s="40"/>
      <c r="AA85" s="40"/>
      <c r="AB85" s="40"/>
      <c r="AC85" s="40"/>
    </row>
    <row r="86" ht="28.5" customHeight="1">
      <c r="A86" s="40"/>
      <c r="B86" s="44"/>
      <c r="C86" s="44"/>
      <c r="D86" s="44"/>
      <c r="E86" s="44"/>
      <c r="F86" s="48" t="str">
        <f>IF(E86="COP", SUMIF('Entradas y salidas'!D:D, D86, 'Entradas y salidas'!J:J), )</f>
        <v/>
      </c>
      <c r="G86" s="57" t="str">
        <f>IFERROR(__xludf.DUMMYFUNCTION("IF(E86=""COP"", INDEX(FILTER('Cortes x inversión'!F:F, 'Cortes x inversión'!D:D=D86),1), )"),"")</f>
        <v/>
      </c>
      <c r="H86" s="53" t="str">
        <f t="shared" si="1"/>
        <v/>
      </c>
      <c r="I86" s="55" t="str">
        <f>IFERROR(__xludf.DUMMYFUNCTION("IF(ISBLANK(D86),"""",IFERROR(XIRR({FILTER('Entradas y salidas'!J:J, 'Entradas y salidas'!D:D=D86, NOT(ISBLANK('Entradas y salidas'!J:J))); INDEX(FILTER('Cortes x inversión'!F:F, 'Cortes x inversión'!D:D=D86),1)}, {FILTER('Entradas y salidas'!F:F, 'Entrada"&amp;"s y salidas'!D:D=D86, NOT(ISBLANK('Entradas y salidas'!J:J))); INDEX(FILTER('Cortes x inversión'!J:J, 'Cortes x inversión'!D:D=D86),1)}), """"))"),"")</f>
        <v/>
      </c>
      <c r="J86" s="40"/>
      <c r="K86" s="48" t="str">
        <f>IF(E86="USD", SUMIF('Entradas y salidas'!D:D, D86, 'Entradas y salidas'!I:I), )</f>
        <v/>
      </c>
      <c r="L86" s="57" t="str">
        <f>IFERROR(__xludf.DUMMYFUNCTION("IF(E86=""USD"", INDEX(FILTER('Cortes x inversión'!G:G, 'Cortes x inversión'!D:D=D86),1), )"),"")</f>
        <v/>
      </c>
      <c r="M86" s="53" t="str">
        <f t="shared" si="2"/>
        <v/>
      </c>
      <c r="N86" s="55" t="str">
        <f>IFERROR(__xludf.DUMMYFUNCTION("IF(ISBLANK(D86),"""",IFERROR(XIRR({FILTER('Entradas y salidas'!I:I, 'Entradas y salidas'!D:D=D86, NOT(ISBLANK('Entradas y salidas'!I:I))); INDEX(FILTER('Cortes x inversión'!G:G, 'Cortes x inversión'!D:D=D86),1)}, {FILTER('Entradas y salidas'!F:F, 'Entrada"&amp;"s y salidas'!D:D=D86, NOT(ISBLANK('Entradas y salidas'!I:I))); INDEX(FILTER('Cortes x inversión'!J:J, 'Cortes x inversión'!D:D=D86),1)}), """"))"),"")</f>
        <v/>
      </c>
      <c r="O86" s="40"/>
      <c r="P86" s="47" t="str">
        <f>IFERROR(__xludf.DUMMYFUNCTION("IF(K86="""","""", GOOGLEFINANCE(""CURRENCY:USDCOP""))
"),"")</f>
        <v/>
      </c>
      <c r="Q86" s="47" t="str">
        <f>IFERROR(__xludf.DUMMYFUNCTION("IF(L86="""","""", GOOGLEFINANCE(""CURRENCY:USDCOP""))
"),"")</f>
        <v/>
      </c>
      <c r="R86" s="56" t="str">
        <f t="shared" si="4"/>
        <v/>
      </c>
      <c r="S86" s="58" t="str">
        <f t="shared" si="5"/>
        <v/>
      </c>
      <c r="T86" s="55" t="str">
        <f>IFERROR(__xludf.DUMMYFUNCTION("IF(ISBLANK(D86),"""",IFERROR(XIRR({FILTER('Entradas y salidas'!K:K, 'Entradas y salidas'!D:D=D86, NOT(ISBLANK('Entradas y salidas'!K:K))); INDEX(FILTER('Cortes x inversión'!I:I, 'Cortes x inversión'!D:D=D86),1)}, {FILTER('Entradas y salidas'!F:F, 'Entrada"&amp;"s y salidas'!D:D=D86, NOT(ISBLANK('Entradas y salidas'!K:K))); INDEX(FILTER('Cortes x inversión'!J:J, 'Cortes x inversión'!D:D=D86),1)}), """"))"),"")</f>
        <v/>
      </c>
      <c r="U86" s="40"/>
      <c r="V86" s="40"/>
      <c r="W86" s="40"/>
      <c r="X86" s="40"/>
      <c r="Y86" s="40"/>
      <c r="Z86" s="40"/>
      <c r="AA86" s="40"/>
      <c r="AB86" s="40"/>
      <c r="AC86" s="40"/>
    </row>
    <row r="87" ht="28.5" customHeight="1">
      <c r="A87" s="40"/>
      <c r="B87" s="44"/>
      <c r="C87" s="44"/>
      <c r="D87" s="44"/>
      <c r="E87" s="44"/>
      <c r="F87" s="48" t="str">
        <f>IF(E87="COP", SUMIF('Entradas y salidas'!D:D, D87, 'Entradas y salidas'!J:J), )</f>
        <v/>
      </c>
      <c r="G87" s="57" t="str">
        <f>IFERROR(__xludf.DUMMYFUNCTION("IF(E87=""COP"", INDEX(FILTER('Cortes x inversión'!F:F, 'Cortes x inversión'!D:D=D87),1), )"),"")</f>
        <v/>
      </c>
      <c r="H87" s="53" t="str">
        <f t="shared" si="1"/>
        <v/>
      </c>
      <c r="I87" s="55" t="str">
        <f>IFERROR(__xludf.DUMMYFUNCTION("IF(ISBLANK(D87),"""",IFERROR(XIRR({FILTER('Entradas y salidas'!J:J, 'Entradas y salidas'!D:D=D87, NOT(ISBLANK('Entradas y salidas'!J:J))); INDEX(FILTER('Cortes x inversión'!F:F, 'Cortes x inversión'!D:D=D87),1)}, {FILTER('Entradas y salidas'!F:F, 'Entrada"&amp;"s y salidas'!D:D=D87, NOT(ISBLANK('Entradas y salidas'!J:J))); INDEX(FILTER('Cortes x inversión'!J:J, 'Cortes x inversión'!D:D=D87),1)}), """"))"),"")</f>
        <v/>
      </c>
      <c r="J87" s="40"/>
      <c r="K87" s="48" t="str">
        <f>IF(E87="USD", SUMIF('Entradas y salidas'!D:D, D87, 'Entradas y salidas'!I:I), )</f>
        <v/>
      </c>
      <c r="L87" s="57" t="str">
        <f>IFERROR(__xludf.DUMMYFUNCTION("IF(E87=""USD"", INDEX(FILTER('Cortes x inversión'!G:G, 'Cortes x inversión'!D:D=D87),1), )"),"")</f>
        <v/>
      </c>
      <c r="M87" s="53" t="str">
        <f t="shared" si="2"/>
        <v/>
      </c>
      <c r="N87" s="55" t="str">
        <f>IFERROR(__xludf.DUMMYFUNCTION("IF(ISBLANK(D87),"""",IFERROR(XIRR({FILTER('Entradas y salidas'!I:I, 'Entradas y salidas'!D:D=D87, NOT(ISBLANK('Entradas y salidas'!I:I))); INDEX(FILTER('Cortes x inversión'!G:G, 'Cortes x inversión'!D:D=D87),1)}, {FILTER('Entradas y salidas'!F:F, 'Entrada"&amp;"s y salidas'!D:D=D87, NOT(ISBLANK('Entradas y salidas'!I:I))); INDEX(FILTER('Cortes x inversión'!J:J, 'Cortes x inversión'!D:D=D87),1)}), """"))"),"")</f>
        <v/>
      </c>
      <c r="O87" s="40"/>
      <c r="P87" s="47" t="str">
        <f>IFERROR(__xludf.DUMMYFUNCTION("IF(K87="""","""", GOOGLEFINANCE(""CURRENCY:USDCOP""))
"),"")</f>
        <v/>
      </c>
      <c r="Q87" s="47" t="str">
        <f>IFERROR(__xludf.DUMMYFUNCTION("IF(L87="""","""", GOOGLEFINANCE(""CURRENCY:USDCOP""))
"),"")</f>
        <v/>
      </c>
      <c r="R87" s="56" t="str">
        <f t="shared" si="4"/>
        <v/>
      </c>
      <c r="S87" s="58" t="str">
        <f t="shared" si="5"/>
        <v/>
      </c>
      <c r="T87" s="55" t="str">
        <f>IFERROR(__xludf.DUMMYFUNCTION("IF(ISBLANK(D87),"""",IFERROR(XIRR({FILTER('Entradas y salidas'!K:K, 'Entradas y salidas'!D:D=D87, NOT(ISBLANK('Entradas y salidas'!K:K))); INDEX(FILTER('Cortes x inversión'!I:I, 'Cortes x inversión'!D:D=D87),1)}, {FILTER('Entradas y salidas'!F:F, 'Entrada"&amp;"s y salidas'!D:D=D87, NOT(ISBLANK('Entradas y salidas'!K:K))); INDEX(FILTER('Cortes x inversión'!J:J, 'Cortes x inversión'!D:D=D87),1)}), """"))"),"")</f>
        <v/>
      </c>
      <c r="U87" s="40"/>
      <c r="V87" s="40"/>
      <c r="W87" s="40"/>
      <c r="X87" s="40"/>
      <c r="Y87" s="40"/>
      <c r="Z87" s="40"/>
      <c r="AA87" s="40"/>
      <c r="AB87" s="40"/>
      <c r="AC87" s="40"/>
    </row>
    <row r="88" ht="28.5" customHeight="1">
      <c r="A88" s="40"/>
      <c r="B88" s="44"/>
      <c r="C88" s="44"/>
      <c r="D88" s="44"/>
      <c r="E88" s="44"/>
      <c r="F88" s="48" t="str">
        <f>IF(E88="COP", SUMIF('Entradas y salidas'!D:D, D88, 'Entradas y salidas'!J:J), )</f>
        <v/>
      </c>
      <c r="G88" s="57" t="str">
        <f>IFERROR(__xludf.DUMMYFUNCTION("IF(E88=""COP"", INDEX(FILTER('Cortes x inversión'!F:F, 'Cortes x inversión'!D:D=D88),1), )"),"")</f>
        <v/>
      </c>
      <c r="H88" s="53" t="str">
        <f t="shared" si="1"/>
        <v/>
      </c>
      <c r="I88" s="55" t="str">
        <f>IFERROR(__xludf.DUMMYFUNCTION("IF(ISBLANK(D88),"""",IFERROR(XIRR({FILTER('Entradas y salidas'!J:J, 'Entradas y salidas'!D:D=D88, NOT(ISBLANK('Entradas y salidas'!J:J))); INDEX(FILTER('Cortes x inversión'!F:F, 'Cortes x inversión'!D:D=D88),1)}, {FILTER('Entradas y salidas'!F:F, 'Entrada"&amp;"s y salidas'!D:D=D88, NOT(ISBLANK('Entradas y salidas'!J:J))); INDEX(FILTER('Cortes x inversión'!J:J, 'Cortes x inversión'!D:D=D88),1)}), """"))"),"")</f>
        <v/>
      </c>
      <c r="J88" s="40"/>
      <c r="K88" s="48" t="str">
        <f>IF(E88="USD", SUMIF('Entradas y salidas'!D:D, D88, 'Entradas y salidas'!I:I), )</f>
        <v/>
      </c>
      <c r="L88" s="57" t="str">
        <f>IFERROR(__xludf.DUMMYFUNCTION("IF(E88=""USD"", INDEX(FILTER('Cortes x inversión'!G:G, 'Cortes x inversión'!D:D=D88),1), )"),"")</f>
        <v/>
      </c>
      <c r="M88" s="53" t="str">
        <f t="shared" si="2"/>
        <v/>
      </c>
      <c r="N88" s="55" t="str">
        <f>IFERROR(__xludf.DUMMYFUNCTION("IF(ISBLANK(D88),"""",IFERROR(XIRR({FILTER('Entradas y salidas'!I:I, 'Entradas y salidas'!D:D=D88, NOT(ISBLANK('Entradas y salidas'!I:I))); INDEX(FILTER('Cortes x inversión'!G:G, 'Cortes x inversión'!D:D=D88),1)}, {FILTER('Entradas y salidas'!F:F, 'Entrada"&amp;"s y salidas'!D:D=D88, NOT(ISBLANK('Entradas y salidas'!I:I))); INDEX(FILTER('Cortes x inversión'!J:J, 'Cortes x inversión'!D:D=D88),1)}), """"))"),"")</f>
        <v/>
      </c>
      <c r="O88" s="40"/>
      <c r="P88" s="47" t="str">
        <f>IFERROR(__xludf.DUMMYFUNCTION("IF(K88="""","""", GOOGLEFINANCE(""CURRENCY:USDCOP""))
"),"")</f>
        <v/>
      </c>
      <c r="Q88" s="47" t="str">
        <f>IFERROR(__xludf.DUMMYFUNCTION("IF(L88="""","""", GOOGLEFINANCE(""CURRENCY:USDCOP""))
"),"")</f>
        <v/>
      </c>
      <c r="R88" s="56" t="str">
        <f t="shared" si="4"/>
        <v/>
      </c>
      <c r="S88" s="58" t="str">
        <f t="shared" si="5"/>
        <v/>
      </c>
      <c r="T88" s="55" t="str">
        <f>IFERROR(__xludf.DUMMYFUNCTION("IF(ISBLANK(D88),"""",IFERROR(XIRR({FILTER('Entradas y salidas'!K:K, 'Entradas y salidas'!D:D=D88, NOT(ISBLANK('Entradas y salidas'!K:K))); INDEX(FILTER('Cortes x inversión'!I:I, 'Cortes x inversión'!D:D=D88),1)}, {FILTER('Entradas y salidas'!F:F, 'Entrada"&amp;"s y salidas'!D:D=D88, NOT(ISBLANK('Entradas y salidas'!K:K))); INDEX(FILTER('Cortes x inversión'!J:J, 'Cortes x inversión'!D:D=D88),1)}), """"))"),"")</f>
        <v/>
      </c>
      <c r="U88" s="40"/>
      <c r="V88" s="40"/>
      <c r="W88" s="40"/>
      <c r="X88" s="40"/>
      <c r="Y88" s="40"/>
      <c r="Z88" s="40"/>
      <c r="AA88" s="40"/>
      <c r="AB88" s="40"/>
      <c r="AC88" s="40"/>
    </row>
    <row r="89" ht="28.5" customHeight="1">
      <c r="A89" s="40"/>
      <c r="B89" s="44"/>
      <c r="C89" s="44"/>
      <c r="D89" s="44"/>
      <c r="E89" s="44"/>
      <c r="F89" s="48" t="str">
        <f>IF(E89="COP", SUMIF('Entradas y salidas'!D:D, D89, 'Entradas y salidas'!J:J), )</f>
        <v/>
      </c>
      <c r="G89" s="57" t="str">
        <f>IFERROR(__xludf.DUMMYFUNCTION("IF(E89=""COP"", INDEX(FILTER('Cortes x inversión'!F:F, 'Cortes x inversión'!D:D=D89),1), )"),"")</f>
        <v/>
      </c>
      <c r="H89" s="53" t="str">
        <f t="shared" si="1"/>
        <v/>
      </c>
      <c r="I89" s="55" t="str">
        <f>IFERROR(__xludf.DUMMYFUNCTION("IF(ISBLANK(D89),"""",IFERROR(XIRR({FILTER('Entradas y salidas'!J:J, 'Entradas y salidas'!D:D=D89, NOT(ISBLANK('Entradas y salidas'!J:J))); INDEX(FILTER('Cortes x inversión'!F:F, 'Cortes x inversión'!D:D=D89),1)}, {FILTER('Entradas y salidas'!F:F, 'Entrada"&amp;"s y salidas'!D:D=D89, NOT(ISBLANK('Entradas y salidas'!J:J))); INDEX(FILTER('Cortes x inversión'!J:J, 'Cortes x inversión'!D:D=D89),1)}), """"))"),"")</f>
        <v/>
      </c>
      <c r="J89" s="40"/>
      <c r="K89" s="48" t="str">
        <f>IF(E89="USD", SUMIF('Entradas y salidas'!D:D, D89, 'Entradas y salidas'!I:I), )</f>
        <v/>
      </c>
      <c r="L89" s="57" t="str">
        <f>IFERROR(__xludf.DUMMYFUNCTION("IF(E89=""USD"", INDEX(FILTER('Cortes x inversión'!G:G, 'Cortes x inversión'!D:D=D89),1), )"),"")</f>
        <v/>
      </c>
      <c r="M89" s="53" t="str">
        <f t="shared" si="2"/>
        <v/>
      </c>
      <c r="N89" s="55" t="str">
        <f>IFERROR(__xludf.DUMMYFUNCTION("IF(ISBLANK(D89),"""",IFERROR(XIRR({FILTER('Entradas y salidas'!I:I, 'Entradas y salidas'!D:D=D89, NOT(ISBLANK('Entradas y salidas'!I:I))); INDEX(FILTER('Cortes x inversión'!G:G, 'Cortes x inversión'!D:D=D89),1)}, {FILTER('Entradas y salidas'!F:F, 'Entrada"&amp;"s y salidas'!D:D=D89, NOT(ISBLANK('Entradas y salidas'!I:I))); INDEX(FILTER('Cortes x inversión'!J:J, 'Cortes x inversión'!D:D=D89),1)}), """"))"),"")</f>
        <v/>
      </c>
      <c r="O89" s="40"/>
      <c r="P89" s="47" t="str">
        <f>IFERROR(__xludf.DUMMYFUNCTION("IF(K89="""","""", GOOGLEFINANCE(""CURRENCY:USDCOP""))
"),"")</f>
        <v/>
      </c>
      <c r="Q89" s="47" t="str">
        <f>IFERROR(__xludf.DUMMYFUNCTION("IF(L89="""","""", GOOGLEFINANCE(""CURRENCY:USDCOP""))
"),"")</f>
        <v/>
      </c>
      <c r="R89" s="56" t="str">
        <f t="shared" si="4"/>
        <v/>
      </c>
      <c r="S89" s="58" t="str">
        <f t="shared" si="5"/>
        <v/>
      </c>
      <c r="T89" s="55" t="str">
        <f>IFERROR(__xludf.DUMMYFUNCTION("IF(ISBLANK(D89),"""",IFERROR(XIRR({FILTER('Entradas y salidas'!K:K, 'Entradas y salidas'!D:D=D89, NOT(ISBLANK('Entradas y salidas'!K:K))); INDEX(FILTER('Cortes x inversión'!I:I, 'Cortes x inversión'!D:D=D89),1)}, {FILTER('Entradas y salidas'!F:F, 'Entrada"&amp;"s y salidas'!D:D=D89, NOT(ISBLANK('Entradas y salidas'!K:K))); INDEX(FILTER('Cortes x inversión'!J:J, 'Cortes x inversión'!D:D=D89),1)}), """"))"),"")</f>
        <v/>
      </c>
      <c r="U89" s="40"/>
      <c r="V89" s="40"/>
      <c r="W89" s="40"/>
      <c r="X89" s="40"/>
      <c r="Y89" s="40"/>
      <c r="Z89" s="40"/>
      <c r="AA89" s="40"/>
      <c r="AB89" s="40"/>
      <c r="AC89" s="40"/>
    </row>
    <row r="90" ht="28.5" customHeight="1">
      <c r="A90" s="40"/>
      <c r="B90" s="44"/>
      <c r="C90" s="44"/>
      <c r="D90" s="44"/>
      <c r="E90" s="44"/>
      <c r="F90" s="48" t="str">
        <f>IF(E90="COP", SUMIF('Entradas y salidas'!D:D, D90, 'Entradas y salidas'!J:J), )</f>
        <v/>
      </c>
      <c r="G90" s="57" t="str">
        <f>IFERROR(__xludf.DUMMYFUNCTION("IF(E90=""COP"", INDEX(FILTER('Cortes x inversión'!F:F, 'Cortes x inversión'!D:D=D90),1), )"),"")</f>
        <v/>
      </c>
      <c r="H90" s="53" t="str">
        <f t="shared" si="1"/>
        <v/>
      </c>
      <c r="I90" s="55" t="str">
        <f>IFERROR(__xludf.DUMMYFUNCTION("IF(ISBLANK(D90),"""",IFERROR(XIRR({FILTER('Entradas y salidas'!J:J, 'Entradas y salidas'!D:D=D90, NOT(ISBLANK('Entradas y salidas'!J:J))); INDEX(FILTER('Cortes x inversión'!F:F, 'Cortes x inversión'!D:D=D90),1)}, {FILTER('Entradas y salidas'!F:F, 'Entrada"&amp;"s y salidas'!D:D=D90, NOT(ISBLANK('Entradas y salidas'!J:J))); INDEX(FILTER('Cortes x inversión'!J:J, 'Cortes x inversión'!D:D=D90),1)}), """"))"),"")</f>
        <v/>
      </c>
      <c r="J90" s="40"/>
      <c r="K90" s="48" t="str">
        <f>IF(E90="USD", SUMIF('Entradas y salidas'!D:D, D90, 'Entradas y salidas'!I:I), )</f>
        <v/>
      </c>
      <c r="L90" s="57" t="str">
        <f>IFERROR(__xludf.DUMMYFUNCTION("IF(E90=""USD"", INDEX(FILTER('Cortes x inversión'!G:G, 'Cortes x inversión'!D:D=D90),1), )"),"")</f>
        <v/>
      </c>
      <c r="M90" s="53" t="str">
        <f t="shared" si="2"/>
        <v/>
      </c>
      <c r="N90" s="55" t="str">
        <f>IFERROR(__xludf.DUMMYFUNCTION("IF(ISBLANK(D90),"""",IFERROR(XIRR({FILTER('Entradas y salidas'!I:I, 'Entradas y salidas'!D:D=D90, NOT(ISBLANK('Entradas y salidas'!I:I))); INDEX(FILTER('Cortes x inversión'!G:G, 'Cortes x inversión'!D:D=D90),1)}, {FILTER('Entradas y salidas'!F:F, 'Entrada"&amp;"s y salidas'!D:D=D90, NOT(ISBLANK('Entradas y salidas'!I:I))); INDEX(FILTER('Cortes x inversión'!J:J, 'Cortes x inversión'!D:D=D90),1)}), """"))"),"")</f>
        <v/>
      </c>
      <c r="O90" s="40"/>
      <c r="P90" s="47" t="str">
        <f>IFERROR(__xludf.DUMMYFUNCTION("IF(K90="""","""", GOOGLEFINANCE(""CURRENCY:USDCOP""))
"),"")</f>
        <v/>
      </c>
      <c r="Q90" s="47" t="str">
        <f>IFERROR(__xludf.DUMMYFUNCTION("IF(L90="""","""", GOOGLEFINANCE(""CURRENCY:USDCOP""))
"),"")</f>
        <v/>
      </c>
      <c r="R90" s="56" t="str">
        <f t="shared" si="4"/>
        <v/>
      </c>
      <c r="S90" s="58" t="str">
        <f t="shared" si="5"/>
        <v/>
      </c>
      <c r="T90" s="55" t="str">
        <f>IFERROR(__xludf.DUMMYFUNCTION("IF(ISBLANK(D90),"""",IFERROR(XIRR({FILTER('Entradas y salidas'!K:K, 'Entradas y salidas'!D:D=D90, NOT(ISBLANK('Entradas y salidas'!K:K))); INDEX(FILTER('Cortes x inversión'!I:I, 'Cortes x inversión'!D:D=D90),1)}, {FILTER('Entradas y salidas'!F:F, 'Entrada"&amp;"s y salidas'!D:D=D90, NOT(ISBLANK('Entradas y salidas'!K:K))); INDEX(FILTER('Cortes x inversión'!J:J, 'Cortes x inversión'!D:D=D90),1)}), """"))"),"")</f>
        <v/>
      </c>
      <c r="U90" s="40"/>
      <c r="V90" s="40"/>
      <c r="W90" s="40"/>
      <c r="X90" s="40"/>
      <c r="Y90" s="40"/>
      <c r="Z90" s="40"/>
      <c r="AA90" s="40"/>
      <c r="AB90" s="40"/>
      <c r="AC90" s="40"/>
    </row>
    <row r="91" ht="28.5" customHeight="1">
      <c r="A91" s="40"/>
      <c r="B91" s="44"/>
      <c r="C91" s="44"/>
      <c r="D91" s="44"/>
      <c r="E91" s="44"/>
      <c r="F91" s="48" t="str">
        <f>IF(E91="COP", SUMIF('Entradas y salidas'!D:D, D91, 'Entradas y salidas'!J:J), )</f>
        <v/>
      </c>
      <c r="G91" s="57" t="str">
        <f>IFERROR(__xludf.DUMMYFUNCTION("IF(E91=""COP"", INDEX(FILTER('Cortes x inversión'!F:F, 'Cortes x inversión'!D:D=D91),1), )"),"")</f>
        <v/>
      </c>
      <c r="H91" s="53" t="str">
        <f t="shared" si="1"/>
        <v/>
      </c>
      <c r="I91" s="55" t="str">
        <f>IFERROR(__xludf.DUMMYFUNCTION("IF(ISBLANK(D91),"""",IFERROR(XIRR({FILTER('Entradas y salidas'!J:J, 'Entradas y salidas'!D:D=D91, NOT(ISBLANK('Entradas y salidas'!J:J))); INDEX(FILTER('Cortes x inversión'!F:F, 'Cortes x inversión'!D:D=D91),1)}, {FILTER('Entradas y salidas'!F:F, 'Entrada"&amp;"s y salidas'!D:D=D91, NOT(ISBLANK('Entradas y salidas'!J:J))); INDEX(FILTER('Cortes x inversión'!J:J, 'Cortes x inversión'!D:D=D91),1)}), """"))"),"")</f>
        <v/>
      </c>
      <c r="J91" s="40"/>
      <c r="K91" s="48" t="str">
        <f>IF(E91="USD", SUMIF('Entradas y salidas'!D:D, D91, 'Entradas y salidas'!I:I), )</f>
        <v/>
      </c>
      <c r="L91" s="57" t="str">
        <f>IFERROR(__xludf.DUMMYFUNCTION("IF(E91=""USD"", INDEX(FILTER('Cortes x inversión'!G:G, 'Cortes x inversión'!D:D=D91),1), )"),"")</f>
        <v/>
      </c>
      <c r="M91" s="53" t="str">
        <f t="shared" si="2"/>
        <v/>
      </c>
      <c r="N91" s="55" t="str">
        <f>IFERROR(__xludf.DUMMYFUNCTION("IF(ISBLANK(D91),"""",IFERROR(XIRR({FILTER('Entradas y salidas'!I:I, 'Entradas y salidas'!D:D=D91, NOT(ISBLANK('Entradas y salidas'!I:I))); INDEX(FILTER('Cortes x inversión'!G:G, 'Cortes x inversión'!D:D=D91),1)}, {FILTER('Entradas y salidas'!F:F, 'Entrada"&amp;"s y salidas'!D:D=D91, NOT(ISBLANK('Entradas y salidas'!I:I))); INDEX(FILTER('Cortes x inversión'!J:J, 'Cortes x inversión'!D:D=D91),1)}), """"))"),"")</f>
        <v/>
      </c>
      <c r="O91" s="40"/>
      <c r="P91" s="47" t="str">
        <f>IFERROR(__xludf.DUMMYFUNCTION("IF(K91="""","""", GOOGLEFINANCE(""CURRENCY:USDCOP""))
"),"")</f>
        <v/>
      </c>
      <c r="Q91" s="47" t="str">
        <f>IFERROR(__xludf.DUMMYFUNCTION("IF(L91="""","""", GOOGLEFINANCE(""CURRENCY:USDCOP""))
"),"")</f>
        <v/>
      </c>
      <c r="R91" s="56" t="str">
        <f t="shared" si="4"/>
        <v/>
      </c>
      <c r="S91" s="58" t="str">
        <f t="shared" si="5"/>
        <v/>
      </c>
      <c r="T91" s="55" t="str">
        <f>IFERROR(__xludf.DUMMYFUNCTION("IF(ISBLANK(D91),"""",IFERROR(XIRR({FILTER('Entradas y salidas'!K:K, 'Entradas y salidas'!D:D=D91, NOT(ISBLANK('Entradas y salidas'!K:K))); INDEX(FILTER('Cortes x inversión'!I:I, 'Cortes x inversión'!D:D=D91),1)}, {FILTER('Entradas y salidas'!F:F, 'Entrada"&amp;"s y salidas'!D:D=D91, NOT(ISBLANK('Entradas y salidas'!K:K))); INDEX(FILTER('Cortes x inversión'!J:J, 'Cortes x inversión'!D:D=D91),1)}), """"))"),"")</f>
        <v/>
      </c>
      <c r="U91" s="40"/>
      <c r="V91" s="40"/>
      <c r="W91" s="40"/>
      <c r="X91" s="40"/>
      <c r="Y91" s="40"/>
      <c r="Z91" s="40"/>
      <c r="AA91" s="40"/>
      <c r="AB91" s="40"/>
      <c r="AC91" s="40"/>
    </row>
    <row r="92" ht="28.5" customHeight="1">
      <c r="A92" s="40"/>
      <c r="B92" s="44"/>
      <c r="C92" s="44"/>
      <c r="D92" s="44"/>
      <c r="E92" s="44"/>
      <c r="F92" s="48" t="str">
        <f>IF(E92="COP", SUMIF('Entradas y salidas'!D:D, D92, 'Entradas y salidas'!J:J), )</f>
        <v/>
      </c>
      <c r="G92" s="57" t="str">
        <f>IFERROR(__xludf.DUMMYFUNCTION("IF(E92=""COP"", INDEX(FILTER('Cortes x inversión'!F:F, 'Cortes x inversión'!D:D=D92),1), )"),"")</f>
        <v/>
      </c>
      <c r="H92" s="53" t="str">
        <f t="shared" si="1"/>
        <v/>
      </c>
      <c r="I92" s="55" t="str">
        <f>IFERROR(__xludf.DUMMYFUNCTION("IF(ISBLANK(D92),"""",IFERROR(XIRR({FILTER('Entradas y salidas'!J:J, 'Entradas y salidas'!D:D=D92, NOT(ISBLANK('Entradas y salidas'!J:J))); INDEX(FILTER('Cortes x inversión'!F:F, 'Cortes x inversión'!D:D=D92),1)}, {FILTER('Entradas y salidas'!F:F, 'Entrada"&amp;"s y salidas'!D:D=D92, NOT(ISBLANK('Entradas y salidas'!J:J))); INDEX(FILTER('Cortes x inversión'!J:J, 'Cortes x inversión'!D:D=D92),1)}), """"))"),"")</f>
        <v/>
      </c>
      <c r="J92" s="40"/>
      <c r="K92" s="48" t="str">
        <f>IF(E92="USD", SUMIF('Entradas y salidas'!D:D, D92, 'Entradas y salidas'!I:I), )</f>
        <v/>
      </c>
      <c r="L92" s="57" t="str">
        <f>IFERROR(__xludf.DUMMYFUNCTION("IF(E92=""USD"", INDEX(FILTER('Cortes x inversión'!G:G, 'Cortes x inversión'!D:D=D92),1), )"),"")</f>
        <v/>
      </c>
      <c r="M92" s="53" t="str">
        <f t="shared" si="2"/>
        <v/>
      </c>
      <c r="N92" s="55" t="str">
        <f>IFERROR(__xludf.DUMMYFUNCTION("IF(ISBLANK(D92),"""",IFERROR(XIRR({FILTER('Entradas y salidas'!I:I, 'Entradas y salidas'!D:D=D92, NOT(ISBLANK('Entradas y salidas'!I:I))); INDEX(FILTER('Cortes x inversión'!G:G, 'Cortes x inversión'!D:D=D92),1)}, {FILTER('Entradas y salidas'!F:F, 'Entrada"&amp;"s y salidas'!D:D=D92, NOT(ISBLANK('Entradas y salidas'!I:I))); INDEX(FILTER('Cortes x inversión'!J:J, 'Cortes x inversión'!D:D=D92),1)}), """"))"),"")</f>
        <v/>
      </c>
      <c r="O92" s="40"/>
      <c r="P92" s="47" t="str">
        <f>IFERROR(__xludf.DUMMYFUNCTION("IF(K92="""","""", GOOGLEFINANCE(""CURRENCY:USDCOP""))
"),"")</f>
        <v/>
      </c>
      <c r="Q92" s="47" t="str">
        <f>IFERROR(__xludf.DUMMYFUNCTION("IF(L92="""","""", GOOGLEFINANCE(""CURRENCY:USDCOP""))
"),"")</f>
        <v/>
      </c>
      <c r="R92" s="56" t="str">
        <f t="shared" si="4"/>
        <v/>
      </c>
      <c r="S92" s="58" t="str">
        <f t="shared" si="5"/>
        <v/>
      </c>
      <c r="T92" s="55" t="str">
        <f>IFERROR(__xludf.DUMMYFUNCTION("IF(ISBLANK(D92),"""",IFERROR(XIRR({FILTER('Entradas y salidas'!K:K, 'Entradas y salidas'!D:D=D92, NOT(ISBLANK('Entradas y salidas'!K:K))); INDEX(FILTER('Cortes x inversión'!I:I, 'Cortes x inversión'!D:D=D92),1)}, {FILTER('Entradas y salidas'!F:F, 'Entrada"&amp;"s y salidas'!D:D=D92, NOT(ISBLANK('Entradas y salidas'!K:K))); INDEX(FILTER('Cortes x inversión'!J:J, 'Cortes x inversión'!D:D=D92),1)}), """"))"),"")</f>
        <v/>
      </c>
      <c r="U92" s="40"/>
      <c r="V92" s="40"/>
      <c r="W92" s="40"/>
      <c r="X92" s="40"/>
      <c r="Y92" s="40"/>
      <c r="Z92" s="40"/>
      <c r="AA92" s="40"/>
      <c r="AB92" s="40"/>
      <c r="AC92" s="40"/>
    </row>
    <row r="93" ht="28.5" customHeight="1">
      <c r="A93" s="40"/>
      <c r="B93" s="44"/>
      <c r="C93" s="44"/>
      <c r="D93" s="44"/>
      <c r="E93" s="44"/>
      <c r="F93" s="48" t="str">
        <f>IF(E93="COP", SUMIF('Entradas y salidas'!D:D, D93, 'Entradas y salidas'!J:J), )</f>
        <v/>
      </c>
      <c r="G93" s="57" t="str">
        <f>IFERROR(__xludf.DUMMYFUNCTION("IF(E93=""COP"", INDEX(FILTER('Cortes x inversión'!F:F, 'Cortes x inversión'!D:D=D93),1), )"),"")</f>
        <v/>
      </c>
      <c r="H93" s="53" t="str">
        <f t="shared" si="1"/>
        <v/>
      </c>
      <c r="I93" s="55" t="str">
        <f>IFERROR(__xludf.DUMMYFUNCTION("IF(ISBLANK(D93),"""",IFERROR(XIRR({FILTER('Entradas y salidas'!J:J, 'Entradas y salidas'!D:D=D93, NOT(ISBLANK('Entradas y salidas'!J:J))); INDEX(FILTER('Cortes x inversión'!F:F, 'Cortes x inversión'!D:D=D93),1)}, {FILTER('Entradas y salidas'!F:F, 'Entrada"&amp;"s y salidas'!D:D=D93, NOT(ISBLANK('Entradas y salidas'!J:J))); INDEX(FILTER('Cortes x inversión'!J:J, 'Cortes x inversión'!D:D=D93),1)}), """"))"),"")</f>
        <v/>
      </c>
      <c r="J93" s="40"/>
      <c r="K93" s="48" t="str">
        <f>IF(E93="USD", SUMIF('Entradas y salidas'!D:D, D93, 'Entradas y salidas'!I:I), )</f>
        <v/>
      </c>
      <c r="L93" s="57" t="str">
        <f>IFERROR(__xludf.DUMMYFUNCTION("IF(E93=""USD"", INDEX(FILTER('Cortes x inversión'!G:G, 'Cortes x inversión'!D:D=D93),1), )"),"")</f>
        <v/>
      </c>
      <c r="M93" s="53" t="str">
        <f t="shared" si="2"/>
        <v/>
      </c>
      <c r="N93" s="55" t="str">
        <f>IFERROR(__xludf.DUMMYFUNCTION("IF(ISBLANK(D93),"""",IFERROR(XIRR({FILTER('Entradas y salidas'!I:I, 'Entradas y salidas'!D:D=D93, NOT(ISBLANK('Entradas y salidas'!I:I))); INDEX(FILTER('Cortes x inversión'!G:G, 'Cortes x inversión'!D:D=D93),1)}, {FILTER('Entradas y salidas'!F:F, 'Entrada"&amp;"s y salidas'!D:D=D93, NOT(ISBLANK('Entradas y salidas'!I:I))); INDEX(FILTER('Cortes x inversión'!J:J, 'Cortes x inversión'!D:D=D93),1)}), """"))"),"")</f>
        <v/>
      </c>
      <c r="O93" s="40"/>
      <c r="P93" s="47" t="str">
        <f>IFERROR(__xludf.DUMMYFUNCTION("IF(K93="""","""", GOOGLEFINANCE(""CURRENCY:USDCOP""))
"),"")</f>
        <v/>
      </c>
      <c r="Q93" s="47" t="str">
        <f>IFERROR(__xludf.DUMMYFUNCTION("IF(L93="""","""", GOOGLEFINANCE(""CURRENCY:USDCOP""))
"),"")</f>
        <v/>
      </c>
      <c r="R93" s="56" t="str">
        <f t="shared" si="4"/>
        <v/>
      </c>
      <c r="S93" s="58" t="str">
        <f t="shared" si="5"/>
        <v/>
      </c>
      <c r="T93" s="55" t="str">
        <f>IFERROR(__xludf.DUMMYFUNCTION("IF(ISBLANK(D93),"""",IFERROR(XIRR({FILTER('Entradas y salidas'!K:K, 'Entradas y salidas'!D:D=D93, NOT(ISBLANK('Entradas y salidas'!K:K))); INDEX(FILTER('Cortes x inversión'!I:I, 'Cortes x inversión'!D:D=D93),1)}, {FILTER('Entradas y salidas'!F:F, 'Entrada"&amp;"s y salidas'!D:D=D93, NOT(ISBLANK('Entradas y salidas'!K:K))); INDEX(FILTER('Cortes x inversión'!J:J, 'Cortes x inversión'!D:D=D93),1)}), """"))"),"")</f>
        <v/>
      </c>
      <c r="U93" s="40"/>
      <c r="V93" s="40"/>
      <c r="W93" s="40"/>
      <c r="X93" s="40"/>
      <c r="Y93" s="40"/>
      <c r="Z93" s="40"/>
      <c r="AA93" s="40"/>
      <c r="AB93" s="40"/>
      <c r="AC93" s="40"/>
    </row>
    <row r="94" ht="28.5" customHeight="1">
      <c r="A94" s="40"/>
      <c r="B94" s="44"/>
      <c r="C94" s="44"/>
      <c r="D94" s="44"/>
      <c r="E94" s="44"/>
      <c r="F94" s="48" t="str">
        <f>IF(E94="COP", SUMIF('Entradas y salidas'!D:D, D94, 'Entradas y salidas'!J:J), )</f>
        <v/>
      </c>
      <c r="G94" s="57" t="str">
        <f>IFERROR(__xludf.DUMMYFUNCTION("IF(E94=""COP"", INDEX(FILTER('Cortes x inversión'!F:F, 'Cortes x inversión'!D:D=D94),1), )"),"")</f>
        <v/>
      </c>
      <c r="H94" s="53" t="str">
        <f t="shared" si="1"/>
        <v/>
      </c>
      <c r="I94" s="55" t="str">
        <f>IFERROR(__xludf.DUMMYFUNCTION("IF(ISBLANK(D94),"""",IFERROR(XIRR({FILTER('Entradas y salidas'!J:J, 'Entradas y salidas'!D:D=D94, NOT(ISBLANK('Entradas y salidas'!J:J))); INDEX(FILTER('Cortes x inversión'!F:F, 'Cortes x inversión'!D:D=D94),1)}, {FILTER('Entradas y salidas'!F:F, 'Entrada"&amp;"s y salidas'!D:D=D94, NOT(ISBLANK('Entradas y salidas'!J:J))); INDEX(FILTER('Cortes x inversión'!J:J, 'Cortes x inversión'!D:D=D94),1)}), """"))"),"")</f>
        <v/>
      </c>
      <c r="J94" s="40"/>
      <c r="K94" s="48" t="str">
        <f>IF(E94="USD", SUMIF('Entradas y salidas'!D:D, D94, 'Entradas y salidas'!I:I), )</f>
        <v/>
      </c>
      <c r="L94" s="57" t="str">
        <f>IFERROR(__xludf.DUMMYFUNCTION("IF(E94=""USD"", INDEX(FILTER('Cortes x inversión'!G:G, 'Cortes x inversión'!D:D=D94),1), )"),"")</f>
        <v/>
      </c>
      <c r="M94" s="53" t="str">
        <f t="shared" si="2"/>
        <v/>
      </c>
      <c r="N94" s="55" t="str">
        <f>IFERROR(__xludf.DUMMYFUNCTION("IF(ISBLANK(D94),"""",IFERROR(XIRR({FILTER('Entradas y salidas'!I:I, 'Entradas y salidas'!D:D=D94, NOT(ISBLANK('Entradas y salidas'!I:I))); INDEX(FILTER('Cortes x inversión'!G:G, 'Cortes x inversión'!D:D=D94),1)}, {FILTER('Entradas y salidas'!F:F, 'Entrada"&amp;"s y salidas'!D:D=D94, NOT(ISBLANK('Entradas y salidas'!I:I))); INDEX(FILTER('Cortes x inversión'!J:J, 'Cortes x inversión'!D:D=D94),1)}), """"))"),"")</f>
        <v/>
      </c>
      <c r="O94" s="40"/>
      <c r="P94" s="47" t="str">
        <f>IFERROR(__xludf.DUMMYFUNCTION("IF(K94="""","""", GOOGLEFINANCE(""CURRENCY:USDCOP""))
"),"")</f>
        <v/>
      </c>
      <c r="Q94" s="47" t="str">
        <f>IFERROR(__xludf.DUMMYFUNCTION("IF(L94="""","""", GOOGLEFINANCE(""CURRENCY:USDCOP""))
"),"")</f>
        <v/>
      </c>
      <c r="R94" s="56" t="str">
        <f t="shared" si="4"/>
        <v/>
      </c>
      <c r="S94" s="58" t="str">
        <f t="shared" si="5"/>
        <v/>
      </c>
      <c r="T94" s="55" t="str">
        <f>IFERROR(__xludf.DUMMYFUNCTION("IF(ISBLANK(D94),"""",IFERROR(XIRR({FILTER('Entradas y salidas'!K:K, 'Entradas y salidas'!D:D=D94, NOT(ISBLANK('Entradas y salidas'!K:K))); INDEX(FILTER('Cortes x inversión'!I:I, 'Cortes x inversión'!D:D=D94),1)}, {FILTER('Entradas y salidas'!F:F, 'Entrada"&amp;"s y salidas'!D:D=D94, NOT(ISBLANK('Entradas y salidas'!K:K))); INDEX(FILTER('Cortes x inversión'!J:J, 'Cortes x inversión'!D:D=D94),1)}), """"))"),"")</f>
        <v/>
      </c>
      <c r="U94" s="40"/>
      <c r="V94" s="40"/>
      <c r="W94" s="40"/>
      <c r="X94" s="40"/>
      <c r="Y94" s="40"/>
      <c r="Z94" s="40"/>
      <c r="AA94" s="40"/>
      <c r="AB94" s="40"/>
      <c r="AC94" s="40"/>
    </row>
    <row r="95" ht="28.5" customHeight="1">
      <c r="A95" s="40"/>
      <c r="B95" s="44"/>
      <c r="C95" s="44"/>
      <c r="D95" s="44"/>
      <c r="E95" s="44"/>
      <c r="F95" s="48" t="str">
        <f>IF(E95="COP", SUMIF('Entradas y salidas'!D:D, D95, 'Entradas y salidas'!J:J), )</f>
        <v/>
      </c>
      <c r="G95" s="57" t="str">
        <f>IFERROR(__xludf.DUMMYFUNCTION("IF(E95=""COP"", INDEX(FILTER('Cortes x inversión'!F:F, 'Cortes x inversión'!D:D=D95),1), )"),"")</f>
        <v/>
      </c>
      <c r="H95" s="53" t="str">
        <f t="shared" si="1"/>
        <v/>
      </c>
      <c r="I95" s="55" t="str">
        <f>IFERROR(__xludf.DUMMYFUNCTION("IF(ISBLANK(D95),"""",IFERROR(XIRR({FILTER('Entradas y salidas'!J:J, 'Entradas y salidas'!D:D=D95, NOT(ISBLANK('Entradas y salidas'!J:J))); INDEX(FILTER('Cortes x inversión'!F:F, 'Cortes x inversión'!D:D=D95),1)}, {FILTER('Entradas y salidas'!F:F, 'Entrada"&amp;"s y salidas'!D:D=D95, NOT(ISBLANK('Entradas y salidas'!J:J))); INDEX(FILTER('Cortes x inversión'!J:J, 'Cortes x inversión'!D:D=D95),1)}), """"))"),"")</f>
        <v/>
      </c>
      <c r="J95" s="40"/>
      <c r="K95" s="48" t="str">
        <f>IF(E95="USD", SUMIF('Entradas y salidas'!D:D, D95, 'Entradas y salidas'!I:I), )</f>
        <v/>
      </c>
      <c r="L95" s="57" t="str">
        <f>IFERROR(__xludf.DUMMYFUNCTION("IF(E95=""USD"", INDEX(FILTER('Cortes x inversión'!G:G, 'Cortes x inversión'!D:D=D95),1), )"),"")</f>
        <v/>
      </c>
      <c r="M95" s="53" t="str">
        <f t="shared" si="2"/>
        <v/>
      </c>
      <c r="N95" s="55" t="str">
        <f>IFERROR(__xludf.DUMMYFUNCTION("IF(ISBLANK(D95),"""",IFERROR(XIRR({FILTER('Entradas y salidas'!I:I, 'Entradas y salidas'!D:D=D95, NOT(ISBLANK('Entradas y salidas'!I:I))); INDEX(FILTER('Cortes x inversión'!G:G, 'Cortes x inversión'!D:D=D95),1)}, {FILTER('Entradas y salidas'!F:F, 'Entrada"&amp;"s y salidas'!D:D=D95, NOT(ISBLANK('Entradas y salidas'!I:I))); INDEX(FILTER('Cortes x inversión'!J:J, 'Cortes x inversión'!D:D=D95),1)}), """"))"),"")</f>
        <v/>
      </c>
      <c r="O95" s="40"/>
      <c r="P95" s="47" t="str">
        <f>IFERROR(__xludf.DUMMYFUNCTION("IF(K95="""","""", GOOGLEFINANCE(""CURRENCY:USDCOP""))
"),"")</f>
        <v/>
      </c>
      <c r="Q95" s="47" t="str">
        <f>IFERROR(__xludf.DUMMYFUNCTION("IF(L95="""","""", GOOGLEFINANCE(""CURRENCY:USDCOP""))
"),"")</f>
        <v/>
      </c>
      <c r="R95" s="56" t="str">
        <f t="shared" si="4"/>
        <v/>
      </c>
      <c r="S95" s="58" t="str">
        <f t="shared" si="5"/>
        <v/>
      </c>
      <c r="T95" s="55" t="str">
        <f>IFERROR(__xludf.DUMMYFUNCTION("IF(ISBLANK(D95),"""",IFERROR(XIRR({FILTER('Entradas y salidas'!K:K, 'Entradas y salidas'!D:D=D95, NOT(ISBLANK('Entradas y salidas'!K:K))); INDEX(FILTER('Cortes x inversión'!I:I, 'Cortes x inversión'!D:D=D95),1)}, {FILTER('Entradas y salidas'!F:F, 'Entrada"&amp;"s y salidas'!D:D=D95, NOT(ISBLANK('Entradas y salidas'!K:K))); INDEX(FILTER('Cortes x inversión'!J:J, 'Cortes x inversión'!D:D=D95),1)}), """"))"),"")</f>
        <v/>
      </c>
      <c r="U95" s="40"/>
      <c r="V95" s="40"/>
      <c r="W95" s="40"/>
      <c r="X95" s="40"/>
      <c r="Y95" s="40"/>
      <c r="Z95" s="40"/>
      <c r="AA95" s="40"/>
      <c r="AB95" s="40"/>
      <c r="AC95" s="40"/>
    </row>
    <row r="96" ht="28.5" customHeight="1">
      <c r="A96" s="40"/>
      <c r="B96" s="44"/>
      <c r="C96" s="44"/>
      <c r="D96" s="44"/>
      <c r="E96" s="44"/>
      <c r="F96" s="48" t="str">
        <f>IF(E96="COP", SUMIF('Entradas y salidas'!D:D, D96, 'Entradas y salidas'!J:J), )</f>
        <v/>
      </c>
      <c r="G96" s="57" t="str">
        <f>IFERROR(__xludf.DUMMYFUNCTION("IF(E96=""COP"", INDEX(FILTER('Cortes x inversión'!F:F, 'Cortes x inversión'!D:D=D96),1), )"),"")</f>
        <v/>
      </c>
      <c r="H96" s="53" t="str">
        <f t="shared" si="1"/>
        <v/>
      </c>
      <c r="I96" s="55" t="str">
        <f>IFERROR(__xludf.DUMMYFUNCTION("IF(ISBLANK(D96),"""",IFERROR(XIRR({FILTER('Entradas y salidas'!J:J, 'Entradas y salidas'!D:D=D96, NOT(ISBLANK('Entradas y salidas'!J:J))); INDEX(FILTER('Cortes x inversión'!F:F, 'Cortes x inversión'!D:D=D96),1)}, {FILTER('Entradas y salidas'!F:F, 'Entrada"&amp;"s y salidas'!D:D=D96, NOT(ISBLANK('Entradas y salidas'!J:J))); INDEX(FILTER('Cortes x inversión'!J:J, 'Cortes x inversión'!D:D=D96),1)}), """"))"),"")</f>
        <v/>
      </c>
      <c r="J96" s="40"/>
      <c r="K96" s="48" t="str">
        <f>IF(E96="USD", SUMIF('Entradas y salidas'!D:D, D96, 'Entradas y salidas'!I:I), )</f>
        <v/>
      </c>
      <c r="L96" s="57" t="str">
        <f>IFERROR(__xludf.DUMMYFUNCTION("IF(E96=""USD"", INDEX(FILTER('Cortes x inversión'!G:G, 'Cortes x inversión'!D:D=D96),1), )"),"")</f>
        <v/>
      </c>
      <c r="M96" s="53" t="str">
        <f t="shared" si="2"/>
        <v/>
      </c>
      <c r="N96" s="55" t="str">
        <f>IFERROR(__xludf.DUMMYFUNCTION("IF(ISBLANK(D96),"""",IFERROR(XIRR({FILTER('Entradas y salidas'!I:I, 'Entradas y salidas'!D:D=D96, NOT(ISBLANK('Entradas y salidas'!I:I))); INDEX(FILTER('Cortes x inversión'!G:G, 'Cortes x inversión'!D:D=D96),1)}, {FILTER('Entradas y salidas'!F:F, 'Entrada"&amp;"s y salidas'!D:D=D96, NOT(ISBLANK('Entradas y salidas'!I:I))); INDEX(FILTER('Cortes x inversión'!J:J, 'Cortes x inversión'!D:D=D96),1)}), """"))"),"")</f>
        <v/>
      </c>
      <c r="O96" s="40"/>
      <c r="P96" s="47" t="str">
        <f>IFERROR(__xludf.DUMMYFUNCTION("IF(K96="""","""", GOOGLEFINANCE(""CURRENCY:USDCOP""))
"),"")</f>
        <v/>
      </c>
      <c r="Q96" s="47" t="str">
        <f>IFERROR(__xludf.DUMMYFUNCTION("IF(L96="""","""", GOOGLEFINANCE(""CURRENCY:USDCOP""))
"),"")</f>
        <v/>
      </c>
      <c r="R96" s="56" t="str">
        <f t="shared" si="4"/>
        <v/>
      </c>
      <c r="S96" s="58" t="str">
        <f t="shared" si="5"/>
        <v/>
      </c>
      <c r="T96" s="55" t="str">
        <f>IFERROR(__xludf.DUMMYFUNCTION("IF(ISBLANK(D96),"""",IFERROR(XIRR({FILTER('Entradas y salidas'!K:K, 'Entradas y salidas'!D:D=D96, NOT(ISBLANK('Entradas y salidas'!K:K))); INDEX(FILTER('Cortes x inversión'!I:I, 'Cortes x inversión'!D:D=D96),1)}, {FILTER('Entradas y salidas'!F:F, 'Entrada"&amp;"s y salidas'!D:D=D96, NOT(ISBLANK('Entradas y salidas'!K:K))); INDEX(FILTER('Cortes x inversión'!J:J, 'Cortes x inversión'!D:D=D96),1)}), """"))"),"")</f>
        <v/>
      </c>
      <c r="U96" s="40"/>
      <c r="V96" s="40"/>
      <c r="W96" s="40"/>
      <c r="X96" s="40"/>
      <c r="Y96" s="40"/>
      <c r="Z96" s="40"/>
      <c r="AA96" s="40"/>
      <c r="AB96" s="40"/>
      <c r="AC96" s="40"/>
    </row>
    <row r="97" ht="28.5" customHeight="1">
      <c r="A97" s="40"/>
      <c r="B97" s="44"/>
      <c r="C97" s="44"/>
      <c r="D97" s="44"/>
      <c r="E97" s="44"/>
      <c r="F97" s="48" t="str">
        <f>IF(E97="COP", SUMIF('Entradas y salidas'!D:D, D97, 'Entradas y salidas'!J:J), )</f>
        <v/>
      </c>
      <c r="G97" s="57" t="str">
        <f>IFERROR(__xludf.DUMMYFUNCTION("IF(E97=""COP"", INDEX(FILTER('Cortes x inversión'!F:F, 'Cortes x inversión'!D:D=D97),1), )"),"")</f>
        <v/>
      </c>
      <c r="H97" s="53" t="str">
        <f t="shared" si="1"/>
        <v/>
      </c>
      <c r="I97" s="55" t="str">
        <f>IFERROR(__xludf.DUMMYFUNCTION("IF(ISBLANK(D97),"""",IFERROR(XIRR({FILTER('Entradas y salidas'!J:J, 'Entradas y salidas'!D:D=D97, NOT(ISBLANK('Entradas y salidas'!J:J))); INDEX(FILTER('Cortes x inversión'!F:F, 'Cortes x inversión'!D:D=D97),1)}, {FILTER('Entradas y salidas'!F:F, 'Entrada"&amp;"s y salidas'!D:D=D97, NOT(ISBLANK('Entradas y salidas'!J:J))); INDEX(FILTER('Cortes x inversión'!J:J, 'Cortes x inversión'!D:D=D97),1)}), """"))"),"")</f>
        <v/>
      </c>
      <c r="J97" s="40"/>
      <c r="K97" s="48" t="str">
        <f>IF(E97="USD", SUMIF('Entradas y salidas'!D:D, D97, 'Entradas y salidas'!I:I), )</f>
        <v/>
      </c>
      <c r="L97" s="57" t="str">
        <f>IFERROR(__xludf.DUMMYFUNCTION("IF(E97=""USD"", INDEX(FILTER('Cortes x inversión'!G:G, 'Cortes x inversión'!D:D=D97),1), )"),"")</f>
        <v/>
      </c>
      <c r="M97" s="53" t="str">
        <f t="shared" si="2"/>
        <v/>
      </c>
      <c r="N97" s="55" t="str">
        <f>IFERROR(__xludf.DUMMYFUNCTION("IF(ISBLANK(D97),"""",IFERROR(XIRR({FILTER('Entradas y salidas'!I:I, 'Entradas y salidas'!D:D=D97, NOT(ISBLANK('Entradas y salidas'!I:I))); INDEX(FILTER('Cortes x inversión'!G:G, 'Cortes x inversión'!D:D=D97),1)}, {FILTER('Entradas y salidas'!F:F, 'Entrada"&amp;"s y salidas'!D:D=D97, NOT(ISBLANK('Entradas y salidas'!I:I))); INDEX(FILTER('Cortes x inversión'!J:J, 'Cortes x inversión'!D:D=D97),1)}), """"))"),"")</f>
        <v/>
      </c>
      <c r="O97" s="40"/>
      <c r="P97" s="47" t="str">
        <f>IFERROR(__xludf.DUMMYFUNCTION("IF(K97="""","""", GOOGLEFINANCE(""CURRENCY:USDCOP""))
"),"")</f>
        <v/>
      </c>
      <c r="Q97" s="47" t="str">
        <f>IFERROR(__xludf.DUMMYFUNCTION("IF(L97="""","""", GOOGLEFINANCE(""CURRENCY:USDCOP""))
"),"")</f>
        <v/>
      </c>
      <c r="R97" s="56" t="str">
        <f t="shared" si="4"/>
        <v/>
      </c>
      <c r="S97" s="58" t="str">
        <f t="shared" si="5"/>
        <v/>
      </c>
      <c r="T97" s="55" t="str">
        <f>IFERROR(__xludf.DUMMYFUNCTION("IF(ISBLANK(D97),"""",IFERROR(XIRR({FILTER('Entradas y salidas'!K:K, 'Entradas y salidas'!D:D=D97, NOT(ISBLANK('Entradas y salidas'!K:K))); INDEX(FILTER('Cortes x inversión'!I:I, 'Cortes x inversión'!D:D=D97),1)}, {FILTER('Entradas y salidas'!F:F, 'Entrada"&amp;"s y salidas'!D:D=D97, NOT(ISBLANK('Entradas y salidas'!K:K))); INDEX(FILTER('Cortes x inversión'!J:J, 'Cortes x inversión'!D:D=D97),1)}), """"))"),"")</f>
        <v/>
      </c>
      <c r="U97" s="40"/>
      <c r="V97" s="40"/>
      <c r="W97" s="40"/>
      <c r="X97" s="40"/>
      <c r="Y97" s="40"/>
      <c r="Z97" s="40"/>
      <c r="AA97" s="40"/>
      <c r="AB97" s="40"/>
      <c r="AC97" s="40"/>
    </row>
    <row r="98" ht="28.5" customHeight="1">
      <c r="A98" s="40"/>
      <c r="B98" s="44"/>
      <c r="C98" s="44"/>
      <c r="D98" s="44"/>
      <c r="E98" s="44"/>
      <c r="F98" s="48" t="str">
        <f>IF(E98="COP", SUMIF('Entradas y salidas'!D:D, D98, 'Entradas y salidas'!J:J), )</f>
        <v/>
      </c>
      <c r="G98" s="57" t="str">
        <f>IFERROR(__xludf.DUMMYFUNCTION("IF(E98=""COP"", INDEX(FILTER('Cortes x inversión'!F:F, 'Cortes x inversión'!D:D=D98),1), )"),"")</f>
        <v/>
      </c>
      <c r="H98" s="53" t="str">
        <f t="shared" si="1"/>
        <v/>
      </c>
      <c r="I98" s="55" t="str">
        <f>IFERROR(__xludf.DUMMYFUNCTION("IF(ISBLANK(D98),"""",IFERROR(XIRR({FILTER('Entradas y salidas'!J:J, 'Entradas y salidas'!D:D=D98, NOT(ISBLANK('Entradas y salidas'!J:J))); INDEX(FILTER('Cortes x inversión'!F:F, 'Cortes x inversión'!D:D=D98),1)}, {FILTER('Entradas y salidas'!F:F, 'Entrada"&amp;"s y salidas'!D:D=D98, NOT(ISBLANK('Entradas y salidas'!J:J))); INDEX(FILTER('Cortes x inversión'!J:J, 'Cortes x inversión'!D:D=D98),1)}), """"))"),"")</f>
        <v/>
      </c>
      <c r="J98" s="40"/>
      <c r="K98" s="48" t="str">
        <f>IF(E98="USD", SUMIF('Entradas y salidas'!D:D, D98, 'Entradas y salidas'!I:I), )</f>
        <v/>
      </c>
      <c r="L98" s="57" t="str">
        <f>IFERROR(__xludf.DUMMYFUNCTION("IF(E98=""USD"", INDEX(FILTER('Cortes x inversión'!G:G, 'Cortes x inversión'!D:D=D98),1), )"),"")</f>
        <v/>
      </c>
      <c r="M98" s="53" t="str">
        <f t="shared" si="2"/>
        <v/>
      </c>
      <c r="N98" s="55" t="str">
        <f>IFERROR(__xludf.DUMMYFUNCTION("IF(ISBLANK(D98),"""",IFERROR(XIRR({FILTER('Entradas y salidas'!I:I, 'Entradas y salidas'!D:D=D98, NOT(ISBLANK('Entradas y salidas'!I:I))); INDEX(FILTER('Cortes x inversión'!G:G, 'Cortes x inversión'!D:D=D98),1)}, {FILTER('Entradas y salidas'!F:F, 'Entrada"&amp;"s y salidas'!D:D=D98, NOT(ISBLANK('Entradas y salidas'!I:I))); INDEX(FILTER('Cortes x inversión'!J:J, 'Cortes x inversión'!D:D=D98),1)}), """"))"),"")</f>
        <v/>
      </c>
      <c r="O98" s="40"/>
      <c r="P98" s="47" t="str">
        <f>IFERROR(__xludf.DUMMYFUNCTION("IF(K98="""","""", GOOGLEFINANCE(""CURRENCY:USDCOP""))
"),"")</f>
        <v/>
      </c>
      <c r="Q98" s="47" t="str">
        <f>IFERROR(__xludf.DUMMYFUNCTION("IF(L98="""","""", GOOGLEFINANCE(""CURRENCY:USDCOP""))
"),"")</f>
        <v/>
      </c>
      <c r="R98" s="56" t="str">
        <f t="shared" si="4"/>
        <v/>
      </c>
      <c r="S98" s="58" t="str">
        <f t="shared" si="5"/>
        <v/>
      </c>
      <c r="T98" s="55" t="str">
        <f>IFERROR(__xludf.DUMMYFUNCTION("IF(ISBLANK(D98),"""",IFERROR(XIRR({FILTER('Entradas y salidas'!K:K, 'Entradas y salidas'!D:D=D98, NOT(ISBLANK('Entradas y salidas'!K:K))); INDEX(FILTER('Cortes x inversión'!I:I, 'Cortes x inversión'!D:D=D98),1)}, {FILTER('Entradas y salidas'!F:F, 'Entrada"&amp;"s y salidas'!D:D=D98, NOT(ISBLANK('Entradas y salidas'!K:K))); INDEX(FILTER('Cortes x inversión'!J:J, 'Cortes x inversión'!D:D=D98),1)}), """"))"),"")</f>
        <v/>
      </c>
      <c r="U98" s="40"/>
      <c r="V98" s="40"/>
      <c r="W98" s="40"/>
      <c r="X98" s="40"/>
      <c r="Y98" s="40"/>
      <c r="Z98" s="40"/>
      <c r="AA98" s="40"/>
      <c r="AB98" s="40"/>
      <c r="AC98" s="40"/>
    </row>
    <row r="99" ht="28.5" customHeight="1">
      <c r="A99" s="40"/>
      <c r="B99" s="44"/>
      <c r="C99" s="44"/>
      <c r="D99" s="44"/>
      <c r="E99" s="44"/>
      <c r="F99" s="48" t="str">
        <f>IF(E99="COP", SUMIF('Entradas y salidas'!D:D, D99, 'Entradas y salidas'!J:J), )</f>
        <v/>
      </c>
      <c r="G99" s="57" t="str">
        <f>IFERROR(__xludf.DUMMYFUNCTION("IF(E99=""COP"", INDEX(FILTER('Cortes x inversión'!F:F, 'Cortes x inversión'!D:D=D99),1), )"),"")</f>
        <v/>
      </c>
      <c r="H99" s="53" t="str">
        <f t="shared" si="1"/>
        <v/>
      </c>
      <c r="I99" s="55" t="str">
        <f>IFERROR(__xludf.DUMMYFUNCTION("IF(ISBLANK(D99),"""",IFERROR(XIRR({FILTER('Entradas y salidas'!J:J, 'Entradas y salidas'!D:D=D99, NOT(ISBLANK('Entradas y salidas'!J:J))); INDEX(FILTER('Cortes x inversión'!F:F, 'Cortes x inversión'!D:D=D99),1)}, {FILTER('Entradas y salidas'!F:F, 'Entrada"&amp;"s y salidas'!D:D=D99, NOT(ISBLANK('Entradas y salidas'!J:J))); INDEX(FILTER('Cortes x inversión'!J:J, 'Cortes x inversión'!D:D=D99),1)}), """"))"),"")</f>
        <v/>
      </c>
      <c r="J99" s="40"/>
      <c r="K99" s="48" t="str">
        <f>IF(E99="USD", SUMIF('Entradas y salidas'!D:D, D99, 'Entradas y salidas'!I:I), )</f>
        <v/>
      </c>
      <c r="L99" s="57" t="str">
        <f>IFERROR(__xludf.DUMMYFUNCTION("IF(E99=""USD"", INDEX(FILTER('Cortes x inversión'!G:G, 'Cortes x inversión'!D:D=D99),1), )"),"")</f>
        <v/>
      </c>
      <c r="M99" s="53" t="str">
        <f t="shared" si="2"/>
        <v/>
      </c>
      <c r="N99" s="55" t="str">
        <f>IFERROR(__xludf.DUMMYFUNCTION("IF(ISBLANK(D99),"""",IFERROR(XIRR({FILTER('Entradas y salidas'!I:I, 'Entradas y salidas'!D:D=D99, NOT(ISBLANK('Entradas y salidas'!I:I))); INDEX(FILTER('Cortes x inversión'!G:G, 'Cortes x inversión'!D:D=D99),1)}, {FILTER('Entradas y salidas'!F:F, 'Entrada"&amp;"s y salidas'!D:D=D99, NOT(ISBLANK('Entradas y salidas'!I:I))); INDEX(FILTER('Cortes x inversión'!J:J, 'Cortes x inversión'!D:D=D99),1)}), """"))"),"")</f>
        <v/>
      </c>
      <c r="O99" s="40"/>
      <c r="P99" s="47" t="str">
        <f>IFERROR(__xludf.DUMMYFUNCTION("IF(K99="""","""", GOOGLEFINANCE(""CURRENCY:USDCOP""))
"),"")</f>
        <v/>
      </c>
      <c r="Q99" s="47" t="str">
        <f>IFERROR(__xludf.DUMMYFUNCTION("IF(L99="""","""", GOOGLEFINANCE(""CURRENCY:USDCOP""))
"),"")</f>
        <v/>
      </c>
      <c r="R99" s="56" t="str">
        <f t="shared" si="4"/>
        <v/>
      </c>
      <c r="S99" s="58" t="str">
        <f t="shared" si="5"/>
        <v/>
      </c>
      <c r="T99" s="55" t="str">
        <f>IFERROR(__xludf.DUMMYFUNCTION("IF(ISBLANK(D99),"""",IFERROR(XIRR({FILTER('Entradas y salidas'!K:K, 'Entradas y salidas'!D:D=D99, NOT(ISBLANK('Entradas y salidas'!K:K))); INDEX(FILTER('Cortes x inversión'!I:I, 'Cortes x inversión'!D:D=D99),1)}, {FILTER('Entradas y salidas'!F:F, 'Entrada"&amp;"s y salidas'!D:D=D99, NOT(ISBLANK('Entradas y salidas'!K:K))); INDEX(FILTER('Cortes x inversión'!J:J, 'Cortes x inversión'!D:D=D99),1)}), """"))"),"")</f>
        <v/>
      </c>
      <c r="U99" s="40"/>
      <c r="V99" s="40"/>
      <c r="W99" s="40"/>
      <c r="X99" s="40"/>
      <c r="Y99" s="40"/>
      <c r="Z99" s="40"/>
      <c r="AA99" s="40"/>
      <c r="AB99" s="40"/>
      <c r="AC99" s="40"/>
    </row>
    <row r="100" ht="28.5" customHeight="1">
      <c r="A100" s="40"/>
      <c r="B100" s="44"/>
      <c r="C100" s="44"/>
      <c r="D100" s="44"/>
      <c r="E100" s="44"/>
      <c r="F100" s="48" t="str">
        <f>IF(E100="COP", SUMIF('Entradas y salidas'!D:D, D100, 'Entradas y salidas'!J:J), )</f>
        <v/>
      </c>
      <c r="G100" s="57" t="str">
        <f>IFERROR(__xludf.DUMMYFUNCTION("IF(E100=""COP"", INDEX(FILTER('Cortes x inversión'!F:F, 'Cortes x inversión'!D:D=D100),1), )"),"")</f>
        <v/>
      </c>
      <c r="H100" s="53" t="str">
        <f t="shared" si="1"/>
        <v/>
      </c>
      <c r="I100" s="55" t="str">
        <f>IFERROR(__xludf.DUMMYFUNCTION("IF(ISBLANK(D100),"""",IFERROR(XIRR({FILTER('Entradas y salidas'!J:J, 'Entradas y salidas'!D:D=D100, NOT(ISBLANK('Entradas y salidas'!J:J))); INDEX(FILTER('Cortes x inversión'!F:F, 'Cortes x inversión'!D:D=D100),1)}, {FILTER('Entradas y salidas'!F:F, 'Entr"&amp;"adas y salidas'!D:D=D100, NOT(ISBLANK('Entradas y salidas'!J:J))); INDEX(FILTER('Cortes x inversión'!J:J, 'Cortes x inversión'!D:D=D100),1)}), """"))"),"")</f>
        <v/>
      </c>
      <c r="J100" s="40"/>
      <c r="K100" s="48" t="str">
        <f>IF(E100="USD", SUMIF('Entradas y salidas'!D:D, D100, 'Entradas y salidas'!I:I), )</f>
        <v/>
      </c>
      <c r="L100" s="57" t="str">
        <f>IFERROR(__xludf.DUMMYFUNCTION("IF(E100=""USD"", INDEX(FILTER('Cortes x inversión'!G:G, 'Cortes x inversión'!D:D=D100),1), )"),"")</f>
        <v/>
      </c>
      <c r="M100" s="53" t="str">
        <f t="shared" si="2"/>
        <v/>
      </c>
      <c r="N100" s="55" t="str">
        <f>IFERROR(__xludf.DUMMYFUNCTION("IF(ISBLANK(D100),"""",IFERROR(XIRR({FILTER('Entradas y salidas'!I:I, 'Entradas y salidas'!D:D=D100, NOT(ISBLANK('Entradas y salidas'!I:I))); INDEX(FILTER('Cortes x inversión'!G:G, 'Cortes x inversión'!D:D=D100),1)}, {FILTER('Entradas y salidas'!F:F, 'Entr"&amp;"adas y salidas'!D:D=D100, NOT(ISBLANK('Entradas y salidas'!I:I))); INDEX(FILTER('Cortes x inversión'!J:J, 'Cortes x inversión'!D:D=D100),1)}), """"))"),"")</f>
        <v/>
      </c>
      <c r="O100" s="40"/>
      <c r="P100" s="47" t="str">
        <f>IFERROR(__xludf.DUMMYFUNCTION("IF(K100="""","""", GOOGLEFINANCE(""CURRENCY:USDCOP""))
"),"")</f>
        <v/>
      </c>
      <c r="Q100" s="47" t="str">
        <f>IFERROR(__xludf.DUMMYFUNCTION("IF(L100="""","""", GOOGLEFINANCE(""CURRENCY:USDCOP""))
"),"")</f>
        <v/>
      </c>
      <c r="R100" s="56" t="str">
        <f t="shared" si="4"/>
        <v/>
      </c>
      <c r="S100" s="58" t="str">
        <f t="shared" si="5"/>
        <v/>
      </c>
      <c r="T100" s="55" t="str">
        <f>IFERROR(__xludf.DUMMYFUNCTION("IF(ISBLANK(D100),"""",IFERROR(XIRR({FILTER('Entradas y salidas'!K:K, 'Entradas y salidas'!D:D=D100, NOT(ISBLANK('Entradas y salidas'!K:K))); INDEX(FILTER('Cortes x inversión'!I:I, 'Cortes x inversión'!D:D=D100),1)}, {FILTER('Entradas y salidas'!F:F, 'Entr"&amp;"adas y salidas'!D:D=D100, NOT(ISBLANK('Entradas y salidas'!K:K))); INDEX(FILTER('Cortes x inversión'!J:J, 'Cortes x inversión'!D:D=D100),1)}), """"))"),"")</f>
        <v/>
      </c>
      <c r="U100" s="40"/>
      <c r="V100" s="40"/>
      <c r="W100" s="40"/>
      <c r="X100" s="40"/>
      <c r="Y100" s="40"/>
      <c r="Z100" s="40"/>
      <c r="AA100" s="40"/>
      <c r="AB100" s="40"/>
      <c r="AC100" s="40"/>
    </row>
    <row r="101" ht="28.5" customHeight="1">
      <c r="A101" s="40"/>
      <c r="B101" s="44"/>
      <c r="C101" s="44"/>
      <c r="D101" s="44"/>
      <c r="E101" s="44"/>
      <c r="F101" s="48" t="str">
        <f>IF(E101="COP", SUMIF('Entradas y salidas'!D:D, D101, 'Entradas y salidas'!J:J), )</f>
        <v/>
      </c>
      <c r="G101" s="57" t="str">
        <f>IFERROR(__xludf.DUMMYFUNCTION("IF(E101=""COP"", INDEX(FILTER('Cortes x inversión'!F:F, 'Cortes x inversión'!D:D=D101),1), )"),"")</f>
        <v/>
      </c>
      <c r="H101" s="53" t="str">
        <f t="shared" si="1"/>
        <v/>
      </c>
      <c r="I101" s="55" t="str">
        <f>IFERROR(__xludf.DUMMYFUNCTION("IF(ISBLANK(D101),"""",IFERROR(XIRR({FILTER('Entradas y salidas'!J:J, 'Entradas y salidas'!D:D=D101, NOT(ISBLANK('Entradas y salidas'!J:J))); INDEX(FILTER('Cortes x inversión'!F:F, 'Cortes x inversión'!D:D=D101),1)}, {FILTER('Entradas y salidas'!F:F, 'Entr"&amp;"adas y salidas'!D:D=D101, NOT(ISBLANK('Entradas y salidas'!J:J))); INDEX(FILTER('Cortes x inversión'!J:J, 'Cortes x inversión'!D:D=D101),1)}), """"))"),"")</f>
        <v/>
      </c>
      <c r="J101" s="40"/>
      <c r="K101" s="48" t="str">
        <f>IF(E101="USD", SUMIF('Entradas y salidas'!D:D, D101, 'Entradas y salidas'!I:I), )</f>
        <v/>
      </c>
      <c r="L101" s="57" t="str">
        <f>IFERROR(__xludf.DUMMYFUNCTION("IF(E101=""USD"", INDEX(FILTER('Cortes x inversión'!G:G, 'Cortes x inversión'!D:D=D101),1), )"),"")</f>
        <v/>
      </c>
      <c r="M101" s="53" t="str">
        <f t="shared" si="2"/>
        <v/>
      </c>
      <c r="N101" s="55" t="str">
        <f>IFERROR(__xludf.DUMMYFUNCTION("IF(ISBLANK(D101),"""",IFERROR(XIRR({FILTER('Entradas y salidas'!I:I, 'Entradas y salidas'!D:D=D101, NOT(ISBLANK('Entradas y salidas'!I:I))); INDEX(FILTER('Cortes x inversión'!G:G, 'Cortes x inversión'!D:D=D101),1)}, {FILTER('Entradas y salidas'!F:F, 'Entr"&amp;"adas y salidas'!D:D=D101, NOT(ISBLANK('Entradas y salidas'!I:I))); INDEX(FILTER('Cortes x inversión'!J:J, 'Cortes x inversión'!D:D=D101),1)}), """"))"),"")</f>
        <v/>
      </c>
      <c r="O101" s="40"/>
      <c r="P101" s="47" t="str">
        <f>IFERROR(__xludf.DUMMYFUNCTION("IF(K101="""","""", GOOGLEFINANCE(""CURRENCY:USDCOP""))
"),"")</f>
        <v/>
      </c>
      <c r="Q101" s="47" t="str">
        <f>IFERROR(__xludf.DUMMYFUNCTION("IF(L101="""","""", GOOGLEFINANCE(""CURRENCY:USDCOP""))
"),"")</f>
        <v/>
      </c>
      <c r="R101" s="56" t="str">
        <f t="shared" si="4"/>
        <v/>
      </c>
      <c r="S101" s="58" t="str">
        <f t="shared" si="5"/>
        <v/>
      </c>
      <c r="T101" s="55" t="str">
        <f>IFERROR(__xludf.DUMMYFUNCTION("IF(ISBLANK(D101),"""",IFERROR(XIRR({FILTER('Entradas y salidas'!K:K, 'Entradas y salidas'!D:D=D101, NOT(ISBLANK('Entradas y salidas'!K:K))); INDEX(FILTER('Cortes x inversión'!I:I, 'Cortes x inversión'!D:D=D101),1)}, {FILTER('Entradas y salidas'!F:F, 'Entr"&amp;"adas y salidas'!D:D=D101, NOT(ISBLANK('Entradas y salidas'!K:K))); INDEX(FILTER('Cortes x inversión'!J:J, 'Cortes x inversión'!D:D=D101),1)}), """"))"),"")</f>
        <v/>
      </c>
      <c r="U101" s="40"/>
      <c r="V101" s="40"/>
      <c r="W101" s="40"/>
      <c r="X101" s="40"/>
      <c r="Y101" s="40"/>
      <c r="Z101" s="40"/>
      <c r="AA101" s="40"/>
      <c r="AB101" s="40"/>
      <c r="AC101" s="40"/>
    </row>
    <row r="102" ht="28.5" customHeight="1">
      <c r="A102" s="40"/>
      <c r="B102" s="44"/>
      <c r="C102" s="44"/>
      <c r="D102" s="44"/>
      <c r="E102" s="44"/>
      <c r="F102" s="48" t="str">
        <f>IF(E102="COP", SUMIF('Entradas y salidas'!D:D, D102, 'Entradas y salidas'!J:J), )</f>
        <v/>
      </c>
      <c r="G102" s="57" t="str">
        <f>IFERROR(__xludf.DUMMYFUNCTION("IF(E102=""COP"", INDEX(FILTER('Cortes x inversión'!F:F, 'Cortes x inversión'!D:D=D102),1), )"),"")</f>
        <v/>
      </c>
      <c r="H102" s="53" t="str">
        <f t="shared" si="1"/>
        <v/>
      </c>
      <c r="I102" s="55" t="str">
        <f>IFERROR(__xludf.DUMMYFUNCTION("IF(ISBLANK(D102),"""",IFERROR(XIRR({FILTER('Entradas y salidas'!J:J, 'Entradas y salidas'!D:D=D102, NOT(ISBLANK('Entradas y salidas'!J:J))); INDEX(FILTER('Cortes x inversión'!F:F, 'Cortes x inversión'!D:D=D102),1)}, {FILTER('Entradas y salidas'!F:F, 'Entr"&amp;"adas y salidas'!D:D=D102, NOT(ISBLANK('Entradas y salidas'!J:J))); INDEX(FILTER('Cortes x inversión'!J:J, 'Cortes x inversión'!D:D=D102),1)}), """"))"),"")</f>
        <v/>
      </c>
      <c r="J102" s="40"/>
      <c r="K102" s="48" t="str">
        <f>IF(E102="USD", SUMIF('Entradas y salidas'!D:D, D102, 'Entradas y salidas'!I:I), )</f>
        <v/>
      </c>
      <c r="L102" s="57" t="str">
        <f>IFERROR(__xludf.DUMMYFUNCTION("IF(E102=""USD"", INDEX(FILTER('Cortes x inversión'!G:G, 'Cortes x inversión'!D:D=D102),1), )"),"")</f>
        <v/>
      </c>
      <c r="M102" s="53" t="str">
        <f t="shared" si="2"/>
        <v/>
      </c>
      <c r="N102" s="55" t="str">
        <f>IFERROR(__xludf.DUMMYFUNCTION("IF(ISBLANK(D102),"""",IFERROR(XIRR({FILTER('Entradas y salidas'!I:I, 'Entradas y salidas'!D:D=D102, NOT(ISBLANK('Entradas y salidas'!I:I))); INDEX(FILTER('Cortes x inversión'!G:G, 'Cortes x inversión'!D:D=D102),1)}, {FILTER('Entradas y salidas'!F:F, 'Entr"&amp;"adas y salidas'!D:D=D102, NOT(ISBLANK('Entradas y salidas'!I:I))); INDEX(FILTER('Cortes x inversión'!J:J, 'Cortes x inversión'!D:D=D102),1)}), """"))"),"")</f>
        <v/>
      </c>
      <c r="O102" s="40"/>
      <c r="P102" s="47" t="str">
        <f>IFERROR(__xludf.DUMMYFUNCTION("IF(K102="""","""", GOOGLEFINANCE(""CURRENCY:USDCOP""))
"),"")</f>
        <v/>
      </c>
      <c r="Q102" s="47" t="str">
        <f>IFERROR(__xludf.DUMMYFUNCTION("IF(L102="""","""", GOOGLEFINANCE(""CURRENCY:USDCOP""))
"),"")</f>
        <v/>
      </c>
      <c r="R102" s="56" t="str">
        <f t="shared" si="4"/>
        <v/>
      </c>
      <c r="S102" s="58" t="str">
        <f t="shared" si="5"/>
        <v/>
      </c>
      <c r="T102" s="55" t="str">
        <f>IFERROR(__xludf.DUMMYFUNCTION("IF(ISBLANK(D102),"""",IFERROR(XIRR({FILTER('Entradas y salidas'!K:K, 'Entradas y salidas'!D:D=D102, NOT(ISBLANK('Entradas y salidas'!K:K))); INDEX(FILTER('Cortes x inversión'!I:I, 'Cortes x inversión'!D:D=D102),1)}, {FILTER('Entradas y salidas'!F:F, 'Entr"&amp;"adas y salidas'!D:D=D102, NOT(ISBLANK('Entradas y salidas'!K:K))); INDEX(FILTER('Cortes x inversión'!J:J, 'Cortes x inversión'!D:D=D102),1)}), """"))"),"")</f>
        <v/>
      </c>
      <c r="U102" s="40"/>
      <c r="V102" s="40"/>
      <c r="W102" s="40"/>
      <c r="X102" s="40"/>
      <c r="Y102" s="40"/>
      <c r="Z102" s="40"/>
      <c r="AA102" s="40"/>
      <c r="AB102" s="40"/>
      <c r="AC102" s="40"/>
    </row>
    <row r="103" ht="28.5" customHeight="1">
      <c r="A103" s="40"/>
      <c r="B103" s="44"/>
      <c r="C103" s="44"/>
      <c r="D103" s="44"/>
      <c r="E103" s="44"/>
      <c r="F103" s="48" t="str">
        <f>IF(E103="COP", SUMIF('Entradas y salidas'!D:D, D103, 'Entradas y salidas'!J:J), )</f>
        <v/>
      </c>
      <c r="G103" s="57" t="str">
        <f>IFERROR(__xludf.DUMMYFUNCTION("IF(E103=""COP"", INDEX(FILTER('Cortes x inversión'!F:F, 'Cortes x inversión'!D:D=D103),1), )"),"")</f>
        <v/>
      </c>
      <c r="H103" s="53" t="str">
        <f t="shared" si="1"/>
        <v/>
      </c>
      <c r="I103" s="55" t="str">
        <f>IFERROR(__xludf.DUMMYFUNCTION("IF(ISBLANK(D103),"""",IFERROR(XIRR({FILTER('Entradas y salidas'!J:J, 'Entradas y salidas'!D:D=D103, NOT(ISBLANK('Entradas y salidas'!J:J))); INDEX(FILTER('Cortes x inversión'!F:F, 'Cortes x inversión'!D:D=D103),1)}, {FILTER('Entradas y salidas'!F:F, 'Entr"&amp;"adas y salidas'!D:D=D103, NOT(ISBLANK('Entradas y salidas'!J:J))); INDEX(FILTER('Cortes x inversión'!J:J, 'Cortes x inversión'!D:D=D103),1)}), """"))"),"")</f>
        <v/>
      </c>
      <c r="J103" s="40"/>
      <c r="K103" s="48" t="str">
        <f>IF(E103="USD", SUMIF('Entradas y salidas'!D:D, D103, 'Entradas y salidas'!I:I), )</f>
        <v/>
      </c>
      <c r="L103" s="57" t="str">
        <f>IFERROR(__xludf.DUMMYFUNCTION("IF(E103=""USD"", INDEX(FILTER('Cortes x inversión'!G:G, 'Cortes x inversión'!D:D=D103),1), )"),"")</f>
        <v/>
      </c>
      <c r="M103" s="53" t="str">
        <f t="shared" si="2"/>
        <v/>
      </c>
      <c r="N103" s="55" t="str">
        <f>IFERROR(__xludf.DUMMYFUNCTION("IF(ISBLANK(D103),"""",IFERROR(XIRR({FILTER('Entradas y salidas'!I:I, 'Entradas y salidas'!D:D=D103, NOT(ISBLANK('Entradas y salidas'!I:I))); INDEX(FILTER('Cortes x inversión'!G:G, 'Cortes x inversión'!D:D=D103),1)}, {FILTER('Entradas y salidas'!F:F, 'Entr"&amp;"adas y salidas'!D:D=D103, NOT(ISBLANK('Entradas y salidas'!I:I))); INDEX(FILTER('Cortes x inversión'!J:J, 'Cortes x inversión'!D:D=D103),1)}), """"))"),"")</f>
        <v/>
      </c>
      <c r="O103" s="40"/>
      <c r="P103" s="47" t="str">
        <f>IFERROR(__xludf.DUMMYFUNCTION("IF(K103="""","""", GOOGLEFINANCE(""CURRENCY:USDCOP""))
"),"")</f>
        <v/>
      </c>
      <c r="Q103" s="47" t="str">
        <f>IFERROR(__xludf.DUMMYFUNCTION("IF(L103="""","""", GOOGLEFINANCE(""CURRENCY:USDCOP""))
"),"")</f>
        <v/>
      </c>
      <c r="R103" s="56" t="str">
        <f t="shared" si="4"/>
        <v/>
      </c>
      <c r="S103" s="58" t="str">
        <f t="shared" si="5"/>
        <v/>
      </c>
      <c r="T103" s="55" t="str">
        <f>IFERROR(__xludf.DUMMYFUNCTION("IF(ISBLANK(D103),"""",IFERROR(XIRR({FILTER('Entradas y salidas'!K:K, 'Entradas y salidas'!D:D=D103, NOT(ISBLANK('Entradas y salidas'!K:K))); INDEX(FILTER('Cortes x inversión'!I:I, 'Cortes x inversión'!D:D=D103),1)}, {FILTER('Entradas y salidas'!F:F, 'Entr"&amp;"adas y salidas'!D:D=D103, NOT(ISBLANK('Entradas y salidas'!K:K))); INDEX(FILTER('Cortes x inversión'!J:J, 'Cortes x inversión'!D:D=D103),1)}), """"))"),"")</f>
        <v/>
      </c>
      <c r="U103" s="40"/>
      <c r="V103" s="40"/>
      <c r="W103" s="40"/>
      <c r="X103" s="40"/>
      <c r="Y103" s="40"/>
      <c r="Z103" s="40"/>
      <c r="AA103" s="40"/>
      <c r="AB103" s="40"/>
      <c r="AC103" s="40"/>
    </row>
    <row r="104" ht="28.5" customHeight="1">
      <c r="A104" s="40"/>
      <c r="B104" s="44"/>
      <c r="C104" s="44"/>
      <c r="D104" s="44"/>
      <c r="E104" s="44"/>
      <c r="F104" s="48" t="str">
        <f>IF(E104="COP", SUMIF('Entradas y salidas'!D:D, D104, 'Entradas y salidas'!J:J), )</f>
        <v/>
      </c>
      <c r="G104" s="57" t="str">
        <f>IFERROR(__xludf.DUMMYFUNCTION("IF(E104=""COP"", INDEX(FILTER('Cortes x inversión'!F:F, 'Cortes x inversión'!D:D=D104),1), )"),"")</f>
        <v/>
      </c>
      <c r="H104" s="53" t="str">
        <f t="shared" si="1"/>
        <v/>
      </c>
      <c r="I104" s="55" t="str">
        <f>IFERROR(__xludf.DUMMYFUNCTION("IF(ISBLANK(D104),"""",IFERROR(XIRR({FILTER('Entradas y salidas'!J:J, 'Entradas y salidas'!D:D=D104, NOT(ISBLANK('Entradas y salidas'!J:J))); INDEX(FILTER('Cortes x inversión'!F:F, 'Cortes x inversión'!D:D=D104),1)}, {FILTER('Entradas y salidas'!F:F, 'Entr"&amp;"adas y salidas'!D:D=D104, NOT(ISBLANK('Entradas y salidas'!J:J))); INDEX(FILTER('Cortes x inversión'!J:J, 'Cortes x inversión'!D:D=D104),1)}), """"))"),"")</f>
        <v/>
      </c>
      <c r="J104" s="40"/>
      <c r="K104" s="48" t="str">
        <f>IF(E104="USD", SUMIF('Entradas y salidas'!D:D, D104, 'Entradas y salidas'!I:I), )</f>
        <v/>
      </c>
      <c r="L104" s="57" t="str">
        <f>IFERROR(__xludf.DUMMYFUNCTION("IF(E104=""USD"", INDEX(FILTER('Cortes x inversión'!G:G, 'Cortes x inversión'!D:D=D104),1), )"),"")</f>
        <v/>
      </c>
      <c r="M104" s="53" t="str">
        <f t="shared" si="2"/>
        <v/>
      </c>
      <c r="N104" s="55" t="str">
        <f>IFERROR(__xludf.DUMMYFUNCTION("IF(ISBLANK(D104),"""",IFERROR(XIRR({FILTER('Entradas y salidas'!I:I, 'Entradas y salidas'!D:D=D104, NOT(ISBLANK('Entradas y salidas'!I:I))); INDEX(FILTER('Cortes x inversión'!G:G, 'Cortes x inversión'!D:D=D104),1)}, {FILTER('Entradas y salidas'!F:F, 'Entr"&amp;"adas y salidas'!D:D=D104, NOT(ISBLANK('Entradas y salidas'!I:I))); INDEX(FILTER('Cortes x inversión'!J:J, 'Cortes x inversión'!D:D=D104),1)}), """"))"),"")</f>
        <v/>
      </c>
      <c r="O104" s="40"/>
      <c r="P104" s="47" t="str">
        <f>IFERROR(__xludf.DUMMYFUNCTION("IF(K104="""","""", GOOGLEFINANCE(""CURRENCY:USDCOP""))
"),"")</f>
        <v/>
      </c>
      <c r="Q104" s="47" t="str">
        <f>IFERROR(__xludf.DUMMYFUNCTION("IF(L104="""","""", GOOGLEFINANCE(""CURRENCY:USDCOP""))
"),"")</f>
        <v/>
      </c>
      <c r="R104" s="56" t="str">
        <f t="shared" si="4"/>
        <v/>
      </c>
      <c r="S104" s="58" t="str">
        <f t="shared" si="5"/>
        <v/>
      </c>
      <c r="T104" s="55" t="str">
        <f>IFERROR(__xludf.DUMMYFUNCTION("IF(ISBLANK(D104),"""",IFERROR(XIRR({FILTER('Entradas y salidas'!K:K, 'Entradas y salidas'!D:D=D104, NOT(ISBLANK('Entradas y salidas'!K:K))); INDEX(FILTER('Cortes x inversión'!I:I, 'Cortes x inversión'!D:D=D104),1)}, {FILTER('Entradas y salidas'!F:F, 'Entr"&amp;"adas y salidas'!D:D=D104, NOT(ISBLANK('Entradas y salidas'!K:K))); INDEX(FILTER('Cortes x inversión'!J:J, 'Cortes x inversión'!D:D=D104),1)}), """"))"),"")</f>
        <v/>
      </c>
      <c r="U104" s="40"/>
      <c r="V104" s="40"/>
      <c r="W104" s="40"/>
      <c r="X104" s="40"/>
      <c r="Y104" s="40"/>
      <c r="Z104" s="40"/>
      <c r="AA104" s="40"/>
      <c r="AB104" s="40"/>
      <c r="AC104" s="40"/>
    </row>
    <row r="105" ht="28.5" customHeight="1">
      <c r="A105" s="40"/>
      <c r="B105" s="44"/>
      <c r="C105" s="44"/>
      <c r="D105" s="44"/>
      <c r="E105" s="44"/>
      <c r="F105" s="48" t="str">
        <f>IF(E105="COP", SUMIF('Entradas y salidas'!D:D, D105, 'Entradas y salidas'!J:J), )</f>
        <v/>
      </c>
      <c r="G105" s="57" t="str">
        <f>IFERROR(__xludf.DUMMYFUNCTION("IF(E105=""COP"", INDEX(FILTER('Cortes x inversión'!F:F, 'Cortes x inversión'!D:D=D105),1), )"),"")</f>
        <v/>
      </c>
      <c r="H105" s="53" t="str">
        <f t="shared" si="1"/>
        <v/>
      </c>
      <c r="I105" s="55" t="str">
        <f>IFERROR(__xludf.DUMMYFUNCTION("IF(ISBLANK(D105),"""",IFERROR(XIRR({FILTER('Entradas y salidas'!J:J, 'Entradas y salidas'!D:D=D105, NOT(ISBLANK('Entradas y salidas'!J:J))); INDEX(FILTER('Cortes x inversión'!F:F, 'Cortes x inversión'!D:D=D105),1)}, {FILTER('Entradas y salidas'!F:F, 'Entr"&amp;"adas y salidas'!D:D=D105, NOT(ISBLANK('Entradas y salidas'!J:J))); INDEX(FILTER('Cortes x inversión'!J:J, 'Cortes x inversión'!D:D=D105),1)}), """"))"),"")</f>
        <v/>
      </c>
      <c r="J105" s="40"/>
      <c r="K105" s="48" t="str">
        <f>IF(E105="USD", SUMIF('Entradas y salidas'!D:D, D105, 'Entradas y salidas'!I:I), )</f>
        <v/>
      </c>
      <c r="L105" s="57" t="str">
        <f>IFERROR(__xludf.DUMMYFUNCTION("IF(E105=""USD"", INDEX(FILTER('Cortes x inversión'!G:G, 'Cortes x inversión'!D:D=D105),1), )"),"")</f>
        <v/>
      </c>
      <c r="M105" s="53" t="str">
        <f t="shared" si="2"/>
        <v/>
      </c>
      <c r="N105" s="55" t="str">
        <f>IFERROR(__xludf.DUMMYFUNCTION("IF(ISBLANK(D105),"""",IFERROR(XIRR({FILTER('Entradas y salidas'!I:I, 'Entradas y salidas'!D:D=D105, NOT(ISBLANK('Entradas y salidas'!I:I))); INDEX(FILTER('Cortes x inversión'!G:G, 'Cortes x inversión'!D:D=D105),1)}, {FILTER('Entradas y salidas'!F:F, 'Entr"&amp;"adas y salidas'!D:D=D105, NOT(ISBLANK('Entradas y salidas'!I:I))); INDEX(FILTER('Cortes x inversión'!J:J, 'Cortes x inversión'!D:D=D105),1)}), """"))"),"")</f>
        <v/>
      </c>
      <c r="O105" s="40"/>
      <c r="P105" s="47" t="str">
        <f>IFERROR(__xludf.DUMMYFUNCTION("IF(K105="""","""", GOOGLEFINANCE(""CURRENCY:USDCOP""))
"),"")</f>
        <v/>
      </c>
      <c r="Q105" s="47" t="str">
        <f>IFERROR(__xludf.DUMMYFUNCTION("IF(L105="""","""", GOOGLEFINANCE(""CURRENCY:USDCOP""))
"),"")</f>
        <v/>
      </c>
      <c r="R105" s="56" t="str">
        <f t="shared" si="4"/>
        <v/>
      </c>
      <c r="S105" s="58" t="str">
        <f t="shared" si="5"/>
        <v/>
      </c>
      <c r="T105" s="55" t="str">
        <f>IFERROR(__xludf.DUMMYFUNCTION("IF(ISBLANK(D105),"""",IFERROR(XIRR({FILTER('Entradas y salidas'!K:K, 'Entradas y salidas'!D:D=D105, NOT(ISBLANK('Entradas y salidas'!K:K))); INDEX(FILTER('Cortes x inversión'!I:I, 'Cortes x inversión'!D:D=D105),1)}, {FILTER('Entradas y salidas'!F:F, 'Entr"&amp;"adas y salidas'!D:D=D105, NOT(ISBLANK('Entradas y salidas'!K:K))); INDEX(FILTER('Cortes x inversión'!J:J, 'Cortes x inversión'!D:D=D105),1)}), """"))"),"")</f>
        <v/>
      </c>
      <c r="U105" s="40"/>
      <c r="V105" s="40"/>
      <c r="W105" s="40"/>
      <c r="X105" s="40"/>
      <c r="Y105" s="40"/>
      <c r="Z105" s="40"/>
      <c r="AA105" s="40"/>
      <c r="AB105" s="40"/>
      <c r="AC105" s="40"/>
    </row>
    <row r="106" ht="28.5" customHeight="1">
      <c r="A106" s="40"/>
      <c r="B106" s="44"/>
      <c r="C106" s="44"/>
      <c r="D106" s="44"/>
      <c r="E106" s="44"/>
      <c r="F106" s="48" t="str">
        <f>IF(E106="COP", SUMIF('Entradas y salidas'!D:D, D106, 'Entradas y salidas'!J:J), )</f>
        <v/>
      </c>
      <c r="G106" s="57" t="str">
        <f>IFERROR(__xludf.DUMMYFUNCTION("IF(E106=""COP"", INDEX(FILTER('Cortes x inversión'!F:F, 'Cortes x inversión'!D:D=D106),1), )"),"")</f>
        <v/>
      </c>
      <c r="H106" s="53" t="str">
        <f t="shared" si="1"/>
        <v/>
      </c>
      <c r="I106" s="55" t="str">
        <f>IFERROR(__xludf.DUMMYFUNCTION("IF(ISBLANK(D106),"""",IFERROR(XIRR({FILTER('Entradas y salidas'!J:J, 'Entradas y salidas'!D:D=D106, NOT(ISBLANK('Entradas y salidas'!J:J))); INDEX(FILTER('Cortes x inversión'!F:F, 'Cortes x inversión'!D:D=D106),1)}, {FILTER('Entradas y salidas'!F:F, 'Entr"&amp;"adas y salidas'!D:D=D106, NOT(ISBLANK('Entradas y salidas'!J:J))); INDEX(FILTER('Cortes x inversión'!J:J, 'Cortes x inversión'!D:D=D106),1)}), """"))"),"")</f>
        <v/>
      </c>
      <c r="J106" s="40"/>
      <c r="K106" s="48" t="str">
        <f>IF(E106="USD", SUMIF('Entradas y salidas'!D:D, D106, 'Entradas y salidas'!I:I), )</f>
        <v/>
      </c>
      <c r="L106" s="57" t="str">
        <f>IFERROR(__xludf.DUMMYFUNCTION("IF(E106=""USD"", INDEX(FILTER('Cortes x inversión'!G:G, 'Cortes x inversión'!D:D=D106),1), )"),"")</f>
        <v/>
      </c>
      <c r="M106" s="53" t="str">
        <f t="shared" si="2"/>
        <v/>
      </c>
      <c r="N106" s="55" t="str">
        <f>IFERROR(__xludf.DUMMYFUNCTION("IF(ISBLANK(D106),"""",IFERROR(XIRR({FILTER('Entradas y salidas'!I:I, 'Entradas y salidas'!D:D=D106, NOT(ISBLANK('Entradas y salidas'!I:I))); INDEX(FILTER('Cortes x inversión'!G:G, 'Cortes x inversión'!D:D=D106),1)}, {FILTER('Entradas y salidas'!F:F, 'Entr"&amp;"adas y salidas'!D:D=D106, NOT(ISBLANK('Entradas y salidas'!I:I))); INDEX(FILTER('Cortes x inversión'!J:J, 'Cortes x inversión'!D:D=D106),1)}), """"))"),"")</f>
        <v/>
      </c>
      <c r="O106" s="40"/>
      <c r="P106" s="47" t="str">
        <f>IFERROR(__xludf.DUMMYFUNCTION("IF(K106="""","""", GOOGLEFINANCE(""CURRENCY:USDCOP""))
"),"")</f>
        <v/>
      </c>
      <c r="Q106" s="47" t="str">
        <f>IFERROR(__xludf.DUMMYFUNCTION("IF(L106="""","""", GOOGLEFINANCE(""CURRENCY:USDCOP""))
"),"")</f>
        <v/>
      </c>
      <c r="R106" s="56" t="str">
        <f t="shared" si="4"/>
        <v/>
      </c>
      <c r="S106" s="58" t="str">
        <f t="shared" si="5"/>
        <v/>
      </c>
      <c r="T106" s="55" t="str">
        <f>IFERROR(__xludf.DUMMYFUNCTION("IF(ISBLANK(D106),"""",IFERROR(XIRR({FILTER('Entradas y salidas'!K:K, 'Entradas y salidas'!D:D=D106, NOT(ISBLANK('Entradas y salidas'!K:K))); INDEX(FILTER('Cortes x inversión'!I:I, 'Cortes x inversión'!D:D=D106),1)}, {FILTER('Entradas y salidas'!F:F, 'Entr"&amp;"adas y salidas'!D:D=D106, NOT(ISBLANK('Entradas y salidas'!K:K))); INDEX(FILTER('Cortes x inversión'!J:J, 'Cortes x inversión'!D:D=D106),1)}), """"))"),"")</f>
        <v/>
      </c>
      <c r="U106" s="40"/>
      <c r="V106" s="40"/>
      <c r="W106" s="40"/>
      <c r="X106" s="40"/>
      <c r="Y106" s="40"/>
      <c r="Z106" s="40"/>
      <c r="AA106" s="40"/>
      <c r="AB106" s="40"/>
      <c r="AC106" s="40"/>
    </row>
    <row r="107" ht="28.5" customHeight="1">
      <c r="A107" s="40"/>
      <c r="B107" s="44"/>
      <c r="C107" s="44"/>
      <c r="D107" s="44"/>
      <c r="E107" s="44"/>
      <c r="F107" s="48" t="str">
        <f>IF(E107="COP", SUMIF('Entradas y salidas'!D:D, D107, 'Entradas y salidas'!J:J), )</f>
        <v/>
      </c>
      <c r="G107" s="57" t="str">
        <f>IFERROR(__xludf.DUMMYFUNCTION("IF(E107=""COP"", INDEX(FILTER('Cortes x inversión'!F:F, 'Cortes x inversión'!D:D=D107),1), )"),"")</f>
        <v/>
      </c>
      <c r="H107" s="53" t="str">
        <f t="shared" si="1"/>
        <v/>
      </c>
      <c r="I107" s="55" t="str">
        <f>IFERROR(__xludf.DUMMYFUNCTION("IF(ISBLANK(D107),"""",IFERROR(XIRR({FILTER('Entradas y salidas'!J:J, 'Entradas y salidas'!D:D=D107, NOT(ISBLANK('Entradas y salidas'!J:J))); INDEX(FILTER('Cortes x inversión'!F:F, 'Cortes x inversión'!D:D=D107),1)}, {FILTER('Entradas y salidas'!F:F, 'Entr"&amp;"adas y salidas'!D:D=D107, NOT(ISBLANK('Entradas y salidas'!J:J))); INDEX(FILTER('Cortes x inversión'!J:J, 'Cortes x inversión'!D:D=D107),1)}), """"))"),"")</f>
        <v/>
      </c>
      <c r="J107" s="40"/>
      <c r="K107" s="48" t="str">
        <f>IF(E107="USD", SUMIF('Entradas y salidas'!D:D, D107, 'Entradas y salidas'!I:I), )</f>
        <v/>
      </c>
      <c r="L107" s="57" t="str">
        <f>IFERROR(__xludf.DUMMYFUNCTION("IF(E107=""USD"", INDEX(FILTER('Cortes x inversión'!G:G, 'Cortes x inversión'!D:D=D107),1), )"),"")</f>
        <v/>
      </c>
      <c r="M107" s="53" t="str">
        <f t="shared" si="2"/>
        <v/>
      </c>
      <c r="N107" s="55" t="str">
        <f>IFERROR(__xludf.DUMMYFUNCTION("IF(ISBLANK(D107),"""",IFERROR(XIRR({FILTER('Entradas y salidas'!I:I, 'Entradas y salidas'!D:D=D107, NOT(ISBLANK('Entradas y salidas'!I:I))); INDEX(FILTER('Cortes x inversión'!G:G, 'Cortes x inversión'!D:D=D107),1)}, {FILTER('Entradas y salidas'!F:F, 'Entr"&amp;"adas y salidas'!D:D=D107, NOT(ISBLANK('Entradas y salidas'!I:I))); INDEX(FILTER('Cortes x inversión'!J:J, 'Cortes x inversión'!D:D=D107),1)}), """"))"),"")</f>
        <v/>
      </c>
      <c r="O107" s="40"/>
      <c r="P107" s="47" t="str">
        <f>IFERROR(__xludf.DUMMYFUNCTION("IF(K107="""","""", GOOGLEFINANCE(""CURRENCY:USDCOP""))
"),"")</f>
        <v/>
      </c>
      <c r="Q107" s="47" t="str">
        <f>IFERROR(__xludf.DUMMYFUNCTION("IF(L107="""","""", GOOGLEFINANCE(""CURRENCY:USDCOP""))
"),"")</f>
        <v/>
      </c>
      <c r="R107" s="56" t="str">
        <f t="shared" si="4"/>
        <v/>
      </c>
      <c r="S107" s="58" t="str">
        <f t="shared" si="5"/>
        <v/>
      </c>
      <c r="T107" s="55" t="str">
        <f>IFERROR(__xludf.DUMMYFUNCTION("IF(ISBLANK(D107),"""",IFERROR(XIRR({FILTER('Entradas y salidas'!K:K, 'Entradas y salidas'!D:D=D107, NOT(ISBLANK('Entradas y salidas'!K:K))); INDEX(FILTER('Cortes x inversión'!I:I, 'Cortes x inversión'!D:D=D107),1)}, {FILTER('Entradas y salidas'!F:F, 'Entr"&amp;"adas y salidas'!D:D=D107, NOT(ISBLANK('Entradas y salidas'!K:K))); INDEX(FILTER('Cortes x inversión'!J:J, 'Cortes x inversión'!D:D=D107),1)}), """"))"),"")</f>
        <v/>
      </c>
      <c r="U107" s="40"/>
      <c r="V107" s="40"/>
      <c r="W107" s="40"/>
      <c r="X107" s="40"/>
      <c r="Y107" s="40"/>
      <c r="Z107" s="40"/>
      <c r="AA107" s="40"/>
      <c r="AB107" s="40"/>
      <c r="AC107" s="40"/>
    </row>
    <row r="108" ht="28.5" customHeight="1">
      <c r="A108" s="40"/>
      <c r="B108" s="44"/>
      <c r="C108" s="44"/>
      <c r="D108" s="44"/>
      <c r="E108" s="44"/>
      <c r="F108" s="48" t="str">
        <f>IF(E108="COP", SUMIF('Entradas y salidas'!D:D, D108, 'Entradas y salidas'!J:J), )</f>
        <v/>
      </c>
      <c r="G108" s="57" t="str">
        <f>IFERROR(__xludf.DUMMYFUNCTION("IF(E108=""COP"", INDEX(FILTER('Cortes x inversión'!F:F, 'Cortes x inversión'!D:D=D108),1), )"),"")</f>
        <v/>
      </c>
      <c r="H108" s="53" t="str">
        <f t="shared" si="1"/>
        <v/>
      </c>
      <c r="I108" s="55" t="str">
        <f>IFERROR(__xludf.DUMMYFUNCTION("IF(ISBLANK(D108),"""",IFERROR(XIRR({FILTER('Entradas y salidas'!J:J, 'Entradas y salidas'!D:D=D108, NOT(ISBLANK('Entradas y salidas'!J:J))); INDEX(FILTER('Cortes x inversión'!F:F, 'Cortes x inversión'!D:D=D108),1)}, {FILTER('Entradas y salidas'!F:F, 'Entr"&amp;"adas y salidas'!D:D=D108, NOT(ISBLANK('Entradas y salidas'!J:J))); INDEX(FILTER('Cortes x inversión'!J:J, 'Cortes x inversión'!D:D=D108),1)}), """"))"),"")</f>
        <v/>
      </c>
      <c r="J108" s="40"/>
      <c r="K108" s="48" t="str">
        <f>IF(E108="USD", SUMIF('Entradas y salidas'!D:D, D108, 'Entradas y salidas'!I:I), )</f>
        <v/>
      </c>
      <c r="L108" s="57" t="str">
        <f>IFERROR(__xludf.DUMMYFUNCTION("IF(E108=""USD"", INDEX(FILTER('Cortes x inversión'!G:G, 'Cortes x inversión'!D:D=D108),1), )"),"")</f>
        <v/>
      </c>
      <c r="M108" s="53" t="str">
        <f t="shared" si="2"/>
        <v/>
      </c>
      <c r="N108" s="55" t="str">
        <f>IFERROR(__xludf.DUMMYFUNCTION("IF(ISBLANK(D108),"""",IFERROR(XIRR({FILTER('Entradas y salidas'!I:I, 'Entradas y salidas'!D:D=D108, NOT(ISBLANK('Entradas y salidas'!I:I))); INDEX(FILTER('Cortes x inversión'!G:G, 'Cortes x inversión'!D:D=D108),1)}, {FILTER('Entradas y salidas'!F:F, 'Entr"&amp;"adas y salidas'!D:D=D108, NOT(ISBLANK('Entradas y salidas'!I:I))); INDEX(FILTER('Cortes x inversión'!J:J, 'Cortes x inversión'!D:D=D108),1)}), """"))"),"")</f>
        <v/>
      </c>
      <c r="O108" s="40"/>
      <c r="P108" s="47" t="str">
        <f>IFERROR(__xludf.DUMMYFUNCTION("IF(K108="""","""", GOOGLEFINANCE(""CURRENCY:USDCOP""))
"),"")</f>
        <v/>
      </c>
      <c r="Q108" s="47" t="str">
        <f>IFERROR(__xludf.DUMMYFUNCTION("IF(L108="""","""", GOOGLEFINANCE(""CURRENCY:USDCOP""))
"),"")</f>
        <v/>
      </c>
      <c r="R108" s="56" t="str">
        <f t="shared" si="4"/>
        <v/>
      </c>
      <c r="S108" s="58" t="str">
        <f t="shared" si="5"/>
        <v/>
      </c>
      <c r="T108" s="55" t="str">
        <f>IFERROR(__xludf.DUMMYFUNCTION("IF(ISBLANK(D108),"""",IFERROR(XIRR({FILTER('Entradas y salidas'!K:K, 'Entradas y salidas'!D:D=D108, NOT(ISBLANK('Entradas y salidas'!K:K))); INDEX(FILTER('Cortes x inversión'!I:I, 'Cortes x inversión'!D:D=D108),1)}, {FILTER('Entradas y salidas'!F:F, 'Entr"&amp;"adas y salidas'!D:D=D108, NOT(ISBLANK('Entradas y salidas'!K:K))); INDEX(FILTER('Cortes x inversión'!J:J, 'Cortes x inversión'!D:D=D108),1)}), """"))"),"")</f>
        <v/>
      </c>
      <c r="U108" s="40"/>
      <c r="V108" s="40"/>
      <c r="W108" s="40"/>
      <c r="X108" s="40"/>
      <c r="Y108" s="40"/>
      <c r="Z108" s="40"/>
      <c r="AA108" s="40"/>
      <c r="AB108" s="40"/>
      <c r="AC108" s="40"/>
    </row>
    <row r="109" ht="28.5" customHeight="1">
      <c r="A109" s="40"/>
      <c r="B109" s="44"/>
      <c r="C109" s="44"/>
      <c r="D109" s="44"/>
      <c r="E109" s="44"/>
      <c r="F109" s="48" t="str">
        <f>IF(E109="COP", SUMIF('Entradas y salidas'!D:D, D109, 'Entradas y salidas'!J:J), )</f>
        <v/>
      </c>
      <c r="G109" s="57" t="str">
        <f>IFERROR(__xludf.DUMMYFUNCTION("IF(E109=""COP"", INDEX(FILTER('Cortes x inversión'!F:F, 'Cortes x inversión'!D:D=D109),1), )"),"")</f>
        <v/>
      </c>
      <c r="H109" s="53" t="str">
        <f t="shared" si="1"/>
        <v/>
      </c>
      <c r="I109" s="55" t="str">
        <f>IFERROR(__xludf.DUMMYFUNCTION("IF(ISBLANK(D109),"""",IFERROR(XIRR({FILTER('Entradas y salidas'!J:J, 'Entradas y salidas'!D:D=D109, NOT(ISBLANK('Entradas y salidas'!J:J))); INDEX(FILTER('Cortes x inversión'!F:F, 'Cortes x inversión'!D:D=D109),1)}, {FILTER('Entradas y salidas'!F:F, 'Entr"&amp;"adas y salidas'!D:D=D109, NOT(ISBLANK('Entradas y salidas'!J:J))); INDEX(FILTER('Cortes x inversión'!J:J, 'Cortes x inversión'!D:D=D109),1)}), """"))"),"")</f>
        <v/>
      </c>
      <c r="J109" s="40"/>
      <c r="K109" s="48" t="str">
        <f>IF(E109="USD", SUMIF('Entradas y salidas'!D:D, D109, 'Entradas y salidas'!I:I), )</f>
        <v/>
      </c>
      <c r="L109" s="57" t="str">
        <f>IFERROR(__xludf.DUMMYFUNCTION("IF(E109=""USD"", INDEX(FILTER('Cortes x inversión'!G:G, 'Cortes x inversión'!D:D=D109),1), )"),"")</f>
        <v/>
      </c>
      <c r="M109" s="53" t="str">
        <f t="shared" si="2"/>
        <v/>
      </c>
      <c r="N109" s="55" t="str">
        <f>IFERROR(__xludf.DUMMYFUNCTION("IF(ISBLANK(D109),"""",IFERROR(XIRR({FILTER('Entradas y salidas'!I:I, 'Entradas y salidas'!D:D=D109, NOT(ISBLANK('Entradas y salidas'!I:I))); INDEX(FILTER('Cortes x inversión'!G:G, 'Cortes x inversión'!D:D=D109),1)}, {FILTER('Entradas y salidas'!F:F, 'Entr"&amp;"adas y salidas'!D:D=D109, NOT(ISBLANK('Entradas y salidas'!I:I))); INDEX(FILTER('Cortes x inversión'!J:J, 'Cortes x inversión'!D:D=D109),1)}), """"))"),"")</f>
        <v/>
      </c>
      <c r="O109" s="40"/>
      <c r="P109" s="47" t="str">
        <f>IFERROR(__xludf.DUMMYFUNCTION("IF(K109="""","""", GOOGLEFINANCE(""CURRENCY:USDCOP""))
"),"")</f>
        <v/>
      </c>
      <c r="Q109" s="47" t="str">
        <f>IFERROR(__xludf.DUMMYFUNCTION("IF(L109="""","""", GOOGLEFINANCE(""CURRENCY:USDCOP""))
"),"")</f>
        <v/>
      </c>
      <c r="R109" s="56" t="str">
        <f t="shared" si="4"/>
        <v/>
      </c>
      <c r="S109" s="58" t="str">
        <f t="shared" si="5"/>
        <v/>
      </c>
      <c r="T109" s="55" t="str">
        <f>IFERROR(__xludf.DUMMYFUNCTION("IF(ISBLANK(D109),"""",IFERROR(XIRR({FILTER('Entradas y salidas'!K:K, 'Entradas y salidas'!D:D=D109, NOT(ISBLANK('Entradas y salidas'!K:K))); INDEX(FILTER('Cortes x inversión'!I:I, 'Cortes x inversión'!D:D=D109),1)}, {FILTER('Entradas y salidas'!F:F, 'Entr"&amp;"adas y salidas'!D:D=D109, NOT(ISBLANK('Entradas y salidas'!K:K))); INDEX(FILTER('Cortes x inversión'!J:J, 'Cortes x inversión'!D:D=D109),1)}), """"))"),"")</f>
        <v/>
      </c>
      <c r="U109" s="40"/>
      <c r="V109" s="40"/>
      <c r="W109" s="40"/>
      <c r="X109" s="40"/>
      <c r="Y109" s="40"/>
      <c r="Z109" s="40"/>
      <c r="AA109" s="40"/>
      <c r="AB109" s="40"/>
      <c r="AC109" s="40"/>
    </row>
    <row r="110" ht="28.5" customHeight="1">
      <c r="A110" s="40"/>
      <c r="B110" s="44"/>
      <c r="C110" s="44"/>
      <c r="D110" s="44"/>
      <c r="E110" s="44"/>
      <c r="F110" s="48" t="str">
        <f>IF(E110="COP", SUMIF('Entradas y salidas'!D:D, D110, 'Entradas y salidas'!J:J), )</f>
        <v/>
      </c>
      <c r="G110" s="57" t="str">
        <f>IFERROR(__xludf.DUMMYFUNCTION("IF(E110=""COP"", INDEX(FILTER('Cortes x inversión'!F:F, 'Cortes x inversión'!D:D=D110),1), )"),"")</f>
        <v/>
      </c>
      <c r="H110" s="53" t="str">
        <f t="shared" si="1"/>
        <v/>
      </c>
      <c r="I110" s="55" t="str">
        <f>IFERROR(__xludf.DUMMYFUNCTION("IF(ISBLANK(D110),"""",IFERROR(XIRR({FILTER('Entradas y salidas'!J:J, 'Entradas y salidas'!D:D=D110, NOT(ISBLANK('Entradas y salidas'!J:J))); INDEX(FILTER('Cortes x inversión'!F:F, 'Cortes x inversión'!D:D=D110),1)}, {FILTER('Entradas y salidas'!F:F, 'Entr"&amp;"adas y salidas'!D:D=D110, NOT(ISBLANK('Entradas y salidas'!J:J))); INDEX(FILTER('Cortes x inversión'!J:J, 'Cortes x inversión'!D:D=D110),1)}), """"))"),"")</f>
        <v/>
      </c>
      <c r="J110" s="40"/>
      <c r="K110" s="48" t="str">
        <f>IF(E110="USD", SUMIF('Entradas y salidas'!D:D, D110, 'Entradas y salidas'!I:I), )</f>
        <v/>
      </c>
      <c r="L110" s="57" t="str">
        <f>IFERROR(__xludf.DUMMYFUNCTION("IF(E110=""USD"", INDEX(FILTER('Cortes x inversión'!G:G, 'Cortes x inversión'!D:D=D110),1), )"),"")</f>
        <v/>
      </c>
      <c r="M110" s="53" t="str">
        <f t="shared" si="2"/>
        <v/>
      </c>
      <c r="N110" s="55" t="str">
        <f>IFERROR(__xludf.DUMMYFUNCTION("IF(ISBLANK(D110),"""",IFERROR(XIRR({FILTER('Entradas y salidas'!I:I, 'Entradas y salidas'!D:D=D110, NOT(ISBLANK('Entradas y salidas'!I:I))); INDEX(FILTER('Cortes x inversión'!G:G, 'Cortes x inversión'!D:D=D110),1)}, {FILTER('Entradas y salidas'!F:F, 'Entr"&amp;"adas y salidas'!D:D=D110, NOT(ISBLANK('Entradas y salidas'!I:I))); INDEX(FILTER('Cortes x inversión'!J:J, 'Cortes x inversión'!D:D=D110),1)}), """"))"),"")</f>
        <v/>
      </c>
      <c r="O110" s="40"/>
      <c r="P110" s="47" t="str">
        <f>IFERROR(__xludf.DUMMYFUNCTION("IF(K110="""","""", GOOGLEFINANCE(""CURRENCY:USDCOP""))
"),"")</f>
        <v/>
      </c>
      <c r="Q110" s="47" t="str">
        <f>IFERROR(__xludf.DUMMYFUNCTION("IF(L110="""","""", GOOGLEFINANCE(""CURRENCY:USDCOP""))
"),"")</f>
        <v/>
      </c>
      <c r="R110" s="56" t="str">
        <f t="shared" si="4"/>
        <v/>
      </c>
      <c r="S110" s="58" t="str">
        <f t="shared" si="5"/>
        <v/>
      </c>
      <c r="T110" s="55" t="str">
        <f>IFERROR(__xludf.DUMMYFUNCTION("IF(ISBLANK(D110),"""",IFERROR(XIRR({FILTER('Entradas y salidas'!K:K, 'Entradas y salidas'!D:D=D110, NOT(ISBLANK('Entradas y salidas'!K:K))); INDEX(FILTER('Cortes x inversión'!I:I, 'Cortes x inversión'!D:D=D110),1)}, {FILTER('Entradas y salidas'!F:F, 'Entr"&amp;"adas y salidas'!D:D=D110, NOT(ISBLANK('Entradas y salidas'!K:K))); INDEX(FILTER('Cortes x inversión'!J:J, 'Cortes x inversión'!D:D=D110),1)}), """"))"),"")</f>
        <v/>
      </c>
      <c r="U110" s="40"/>
      <c r="V110" s="40"/>
      <c r="W110" s="40"/>
      <c r="X110" s="40"/>
      <c r="Y110" s="40"/>
      <c r="Z110" s="40"/>
      <c r="AA110" s="40"/>
      <c r="AB110" s="40"/>
      <c r="AC110" s="40"/>
    </row>
    <row r="111" ht="28.5" customHeight="1">
      <c r="A111" s="40"/>
      <c r="B111" s="44"/>
      <c r="C111" s="44"/>
      <c r="D111" s="44"/>
      <c r="E111" s="44"/>
      <c r="F111" s="48" t="str">
        <f>IF(E111="COP", SUMIF('Entradas y salidas'!D:D, D111, 'Entradas y salidas'!J:J), )</f>
        <v/>
      </c>
      <c r="G111" s="57" t="str">
        <f>IFERROR(__xludf.DUMMYFUNCTION("IF(E111=""COP"", INDEX(FILTER('Cortes x inversión'!F:F, 'Cortes x inversión'!D:D=D111),1), )"),"")</f>
        <v/>
      </c>
      <c r="H111" s="53" t="str">
        <f t="shared" si="1"/>
        <v/>
      </c>
      <c r="I111" s="55" t="str">
        <f>IFERROR(__xludf.DUMMYFUNCTION("IF(ISBLANK(D111),"""",IFERROR(XIRR({FILTER('Entradas y salidas'!J:J, 'Entradas y salidas'!D:D=D111, NOT(ISBLANK('Entradas y salidas'!J:J))); INDEX(FILTER('Cortes x inversión'!F:F, 'Cortes x inversión'!D:D=D111),1)}, {FILTER('Entradas y salidas'!F:F, 'Entr"&amp;"adas y salidas'!D:D=D111, NOT(ISBLANK('Entradas y salidas'!J:J))); INDEX(FILTER('Cortes x inversión'!J:J, 'Cortes x inversión'!D:D=D111),1)}), """"))"),"")</f>
        <v/>
      </c>
      <c r="J111" s="40"/>
      <c r="K111" s="48" t="str">
        <f>IF(E111="USD", SUMIF('Entradas y salidas'!D:D, D111, 'Entradas y salidas'!I:I), )</f>
        <v/>
      </c>
      <c r="L111" s="57" t="str">
        <f>IFERROR(__xludf.DUMMYFUNCTION("IF(E111=""USD"", INDEX(FILTER('Cortes x inversión'!G:G, 'Cortes x inversión'!D:D=D111),1), )"),"")</f>
        <v/>
      </c>
      <c r="M111" s="53" t="str">
        <f t="shared" si="2"/>
        <v/>
      </c>
      <c r="N111" s="55" t="str">
        <f>IFERROR(__xludf.DUMMYFUNCTION("IF(ISBLANK(D111),"""",IFERROR(XIRR({FILTER('Entradas y salidas'!I:I, 'Entradas y salidas'!D:D=D111, NOT(ISBLANK('Entradas y salidas'!I:I))); INDEX(FILTER('Cortes x inversión'!G:G, 'Cortes x inversión'!D:D=D111),1)}, {FILTER('Entradas y salidas'!F:F, 'Entr"&amp;"adas y salidas'!D:D=D111, NOT(ISBLANK('Entradas y salidas'!I:I))); INDEX(FILTER('Cortes x inversión'!J:J, 'Cortes x inversión'!D:D=D111),1)}), """"))"),"")</f>
        <v/>
      </c>
      <c r="O111" s="40"/>
      <c r="P111" s="47" t="str">
        <f>IFERROR(__xludf.DUMMYFUNCTION("IF(K111="""","""", GOOGLEFINANCE(""CURRENCY:USDCOP""))
"),"")</f>
        <v/>
      </c>
      <c r="Q111" s="47" t="str">
        <f>IFERROR(__xludf.DUMMYFUNCTION("IF(L111="""","""", GOOGLEFINANCE(""CURRENCY:USDCOP""))
"),"")</f>
        <v/>
      </c>
      <c r="R111" s="56" t="str">
        <f t="shared" si="4"/>
        <v/>
      </c>
      <c r="S111" s="58" t="str">
        <f t="shared" si="5"/>
        <v/>
      </c>
      <c r="T111" s="55" t="str">
        <f>IFERROR(__xludf.DUMMYFUNCTION("IF(ISBLANK(D111),"""",IFERROR(XIRR({FILTER('Entradas y salidas'!K:K, 'Entradas y salidas'!D:D=D111, NOT(ISBLANK('Entradas y salidas'!K:K))); INDEX(FILTER('Cortes x inversión'!I:I, 'Cortes x inversión'!D:D=D111),1)}, {FILTER('Entradas y salidas'!F:F, 'Entr"&amp;"adas y salidas'!D:D=D111, NOT(ISBLANK('Entradas y salidas'!K:K))); INDEX(FILTER('Cortes x inversión'!J:J, 'Cortes x inversión'!D:D=D111),1)}), """"))"),"")</f>
        <v/>
      </c>
      <c r="U111" s="40"/>
      <c r="V111" s="40"/>
      <c r="W111" s="40"/>
      <c r="X111" s="40"/>
      <c r="Y111" s="40"/>
      <c r="Z111" s="40"/>
      <c r="AA111" s="40"/>
      <c r="AB111" s="40"/>
      <c r="AC111" s="40"/>
    </row>
    <row r="112" ht="28.5" customHeight="1">
      <c r="A112" s="40"/>
      <c r="B112" s="44"/>
      <c r="C112" s="44"/>
      <c r="D112" s="44"/>
      <c r="E112" s="44"/>
      <c r="F112" s="48" t="str">
        <f>IF(E112="COP", SUMIF('Entradas y salidas'!D:D, D112, 'Entradas y salidas'!J:J), )</f>
        <v/>
      </c>
      <c r="G112" s="57" t="str">
        <f>IFERROR(__xludf.DUMMYFUNCTION("IF(E112=""COP"", INDEX(FILTER('Cortes x inversión'!F:F, 'Cortes x inversión'!D:D=D112),1), )"),"")</f>
        <v/>
      </c>
      <c r="H112" s="53" t="str">
        <f t="shared" si="1"/>
        <v/>
      </c>
      <c r="I112" s="55" t="str">
        <f>IFERROR(__xludf.DUMMYFUNCTION("IF(ISBLANK(D112),"""",IFERROR(XIRR({FILTER('Entradas y salidas'!J:J, 'Entradas y salidas'!D:D=D112, NOT(ISBLANK('Entradas y salidas'!J:J))); INDEX(FILTER('Cortes x inversión'!F:F, 'Cortes x inversión'!D:D=D112),1)}, {FILTER('Entradas y salidas'!F:F, 'Entr"&amp;"adas y salidas'!D:D=D112, NOT(ISBLANK('Entradas y salidas'!J:J))); INDEX(FILTER('Cortes x inversión'!J:J, 'Cortes x inversión'!D:D=D112),1)}), """"))"),"")</f>
        <v/>
      </c>
      <c r="J112" s="40"/>
      <c r="K112" s="48" t="str">
        <f>IF(E112="USD", SUMIF('Entradas y salidas'!D:D, D112, 'Entradas y salidas'!I:I), )</f>
        <v/>
      </c>
      <c r="L112" s="57" t="str">
        <f>IFERROR(__xludf.DUMMYFUNCTION("IF(E112=""USD"", INDEX(FILTER('Cortes x inversión'!G:G, 'Cortes x inversión'!D:D=D112),1), )"),"")</f>
        <v/>
      </c>
      <c r="M112" s="53" t="str">
        <f t="shared" si="2"/>
        <v/>
      </c>
      <c r="N112" s="55" t="str">
        <f>IFERROR(__xludf.DUMMYFUNCTION("IF(ISBLANK(D112),"""",IFERROR(XIRR({FILTER('Entradas y salidas'!I:I, 'Entradas y salidas'!D:D=D112, NOT(ISBLANK('Entradas y salidas'!I:I))); INDEX(FILTER('Cortes x inversión'!G:G, 'Cortes x inversión'!D:D=D112),1)}, {FILTER('Entradas y salidas'!F:F, 'Entr"&amp;"adas y salidas'!D:D=D112, NOT(ISBLANK('Entradas y salidas'!I:I))); INDEX(FILTER('Cortes x inversión'!J:J, 'Cortes x inversión'!D:D=D112),1)}), """"))"),"")</f>
        <v/>
      </c>
      <c r="O112" s="40"/>
      <c r="P112" s="47" t="str">
        <f>IFERROR(__xludf.DUMMYFUNCTION("IF(K112="""","""", GOOGLEFINANCE(""CURRENCY:USDCOP""))
"),"")</f>
        <v/>
      </c>
      <c r="Q112" s="47" t="str">
        <f>IFERROR(__xludf.DUMMYFUNCTION("IF(L112="""","""", GOOGLEFINANCE(""CURRENCY:USDCOP""))
"),"")</f>
        <v/>
      </c>
      <c r="R112" s="56" t="str">
        <f t="shared" si="4"/>
        <v/>
      </c>
      <c r="S112" s="58" t="str">
        <f t="shared" si="5"/>
        <v/>
      </c>
      <c r="T112" s="55" t="str">
        <f>IFERROR(__xludf.DUMMYFUNCTION("IF(ISBLANK(D112),"""",IFERROR(XIRR({FILTER('Entradas y salidas'!K:K, 'Entradas y salidas'!D:D=D112, NOT(ISBLANK('Entradas y salidas'!K:K))); INDEX(FILTER('Cortes x inversión'!I:I, 'Cortes x inversión'!D:D=D112),1)}, {FILTER('Entradas y salidas'!F:F, 'Entr"&amp;"adas y salidas'!D:D=D112, NOT(ISBLANK('Entradas y salidas'!K:K))); INDEX(FILTER('Cortes x inversión'!J:J, 'Cortes x inversión'!D:D=D112),1)}), """"))"),"")</f>
        <v/>
      </c>
      <c r="U112" s="40"/>
      <c r="V112" s="40"/>
      <c r="W112" s="40"/>
      <c r="X112" s="40"/>
      <c r="Y112" s="40"/>
      <c r="Z112" s="40"/>
      <c r="AA112" s="40"/>
      <c r="AB112" s="40"/>
      <c r="AC112" s="40"/>
    </row>
    <row r="113" ht="28.5" customHeight="1">
      <c r="A113" s="40"/>
      <c r="B113" s="44"/>
      <c r="C113" s="44"/>
      <c r="D113" s="44"/>
      <c r="E113" s="44"/>
      <c r="F113" s="48" t="str">
        <f>IF(E113="COP", SUMIF('Entradas y salidas'!D:D, D113, 'Entradas y salidas'!J:J), )</f>
        <v/>
      </c>
      <c r="G113" s="57" t="str">
        <f>IFERROR(__xludf.DUMMYFUNCTION("IF(E113=""COP"", INDEX(FILTER('Cortes x inversión'!F:F, 'Cortes x inversión'!D:D=D113),1), )"),"")</f>
        <v/>
      </c>
      <c r="H113" s="53" t="str">
        <f t="shared" si="1"/>
        <v/>
      </c>
      <c r="I113" s="55" t="str">
        <f>IFERROR(__xludf.DUMMYFUNCTION("IF(ISBLANK(D113),"""",IFERROR(XIRR({FILTER('Entradas y salidas'!J:J, 'Entradas y salidas'!D:D=D113, NOT(ISBLANK('Entradas y salidas'!J:J))); INDEX(FILTER('Cortes x inversión'!F:F, 'Cortes x inversión'!D:D=D113),1)}, {FILTER('Entradas y salidas'!F:F, 'Entr"&amp;"adas y salidas'!D:D=D113, NOT(ISBLANK('Entradas y salidas'!J:J))); INDEX(FILTER('Cortes x inversión'!J:J, 'Cortes x inversión'!D:D=D113),1)}), """"))"),"")</f>
        <v/>
      </c>
      <c r="J113" s="40"/>
      <c r="K113" s="48" t="str">
        <f>IF(E113="USD", SUMIF('Entradas y salidas'!D:D, D113, 'Entradas y salidas'!I:I), )</f>
        <v/>
      </c>
      <c r="L113" s="57" t="str">
        <f>IFERROR(__xludf.DUMMYFUNCTION("IF(E113=""USD"", INDEX(FILTER('Cortes x inversión'!G:G, 'Cortes x inversión'!D:D=D113),1), )"),"")</f>
        <v/>
      </c>
      <c r="M113" s="53" t="str">
        <f t="shared" si="2"/>
        <v/>
      </c>
      <c r="N113" s="55" t="str">
        <f>IFERROR(__xludf.DUMMYFUNCTION("IF(ISBLANK(D113),"""",IFERROR(XIRR({FILTER('Entradas y salidas'!I:I, 'Entradas y salidas'!D:D=D113, NOT(ISBLANK('Entradas y salidas'!I:I))); INDEX(FILTER('Cortes x inversión'!G:G, 'Cortes x inversión'!D:D=D113),1)}, {FILTER('Entradas y salidas'!F:F, 'Entr"&amp;"adas y salidas'!D:D=D113, NOT(ISBLANK('Entradas y salidas'!I:I))); INDEX(FILTER('Cortes x inversión'!J:J, 'Cortes x inversión'!D:D=D113),1)}), """"))"),"")</f>
        <v/>
      </c>
      <c r="O113" s="40"/>
      <c r="P113" s="47" t="str">
        <f>IFERROR(__xludf.DUMMYFUNCTION("IF(K113="""","""", GOOGLEFINANCE(""CURRENCY:USDCOP""))
"),"")</f>
        <v/>
      </c>
      <c r="Q113" s="47" t="str">
        <f>IFERROR(__xludf.DUMMYFUNCTION("IF(L113="""","""", GOOGLEFINANCE(""CURRENCY:USDCOP""))
"),"")</f>
        <v/>
      </c>
      <c r="R113" s="56" t="str">
        <f t="shared" si="4"/>
        <v/>
      </c>
      <c r="S113" s="58" t="str">
        <f t="shared" si="5"/>
        <v/>
      </c>
      <c r="T113" s="55" t="str">
        <f>IFERROR(__xludf.DUMMYFUNCTION("IF(ISBLANK(D113),"""",IFERROR(XIRR({FILTER('Entradas y salidas'!K:K, 'Entradas y salidas'!D:D=D113, NOT(ISBLANK('Entradas y salidas'!K:K))); INDEX(FILTER('Cortes x inversión'!I:I, 'Cortes x inversión'!D:D=D113),1)}, {FILTER('Entradas y salidas'!F:F, 'Entr"&amp;"adas y salidas'!D:D=D113, NOT(ISBLANK('Entradas y salidas'!K:K))); INDEX(FILTER('Cortes x inversión'!J:J, 'Cortes x inversión'!D:D=D113),1)}), """"))"),"")</f>
        <v/>
      </c>
      <c r="U113" s="40"/>
      <c r="V113" s="40"/>
      <c r="W113" s="40"/>
      <c r="X113" s="40"/>
      <c r="Y113" s="40"/>
      <c r="Z113" s="40"/>
      <c r="AA113" s="40"/>
      <c r="AB113" s="40"/>
      <c r="AC113" s="40"/>
    </row>
    <row r="114" ht="28.5" customHeight="1">
      <c r="A114" s="40"/>
      <c r="B114" s="44"/>
      <c r="C114" s="44"/>
      <c r="D114" s="44"/>
      <c r="E114" s="44"/>
      <c r="F114" s="48" t="str">
        <f>IF(E114="COP", SUMIF('Entradas y salidas'!D:D, D114, 'Entradas y salidas'!J:J), )</f>
        <v/>
      </c>
      <c r="G114" s="57" t="str">
        <f>IFERROR(__xludf.DUMMYFUNCTION("IF(E114=""COP"", INDEX(FILTER('Cortes x inversión'!F:F, 'Cortes x inversión'!D:D=D114),1), )"),"")</f>
        <v/>
      </c>
      <c r="H114" s="53" t="str">
        <f t="shared" si="1"/>
        <v/>
      </c>
      <c r="I114" s="55" t="str">
        <f>IFERROR(__xludf.DUMMYFUNCTION("IF(ISBLANK(D114),"""",IFERROR(XIRR({FILTER('Entradas y salidas'!J:J, 'Entradas y salidas'!D:D=D114, NOT(ISBLANK('Entradas y salidas'!J:J))); INDEX(FILTER('Cortes x inversión'!F:F, 'Cortes x inversión'!D:D=D114),1)}, {FILTER('Entradas y salidas'!F:F, 'Entr"&amp;"adas y salidas'!D:D=D114, NOT(ISBLANK('Entradas y salidas'!J:J))); INDEX(FILTER('Cortes x inversión'!J:J, 'Cortes x inversión'!D:D=D114),1)}), """"))"),"")</f>
        <v/>
      </c>
      <c r="J114" s="40"/>
      <c r="K114" s="48" t="str">
        <f>IF(E114="USD", SUMIF('Entradas y salidas'!D:D, D114, 'Entradas y salidas'!I:I), )</f>
        <v/>
      </c>
      <c r="L114" s="57" t="str">
        <f>IFERROR(__xludf.DUMMYFUNCTION("IF(E114=""USD"", INDEX(FILTER('Cortes x inversión'!G:G, 'Cortes x inversión'!D:D=D114),1), )"),"")</f>
        <v/>
      </c>
      <c r="M114" s="53" t="str">
        <f t="shared" si="2"/>
        <v/>
      </c>
      <c r="N114" s="55" t="str">
        <f>IFERROR(__xludf.DUMMYFUNCTION("IF(ISBLANK(D114),"""",IFERROR(XIRR({FILTER('Entradas y salidas'!I:I, 'Entradas y salidas'!D:D=D114, NOT(ISBLANK('Entradas y salidas'!I:I))); INDEX(FILTER('Cortes x inversión'!G:G, 'Cortes x inversión'!D:D=D114),1)}, {FILTER('Entradas y salidas'!F:F, 'Entr"&amp;"adas y salidas'!D:D=D114, NOT(ISBLANK('Entradas y salidas'!I:I))); INDEX(FILTER('Cortes x inversión'!J:J, 'Cortes x inversión'!D:D=D114),1)}), """"))"),"")</f>
        <v/>
      </c>
      <c r="O114" s="40"/>
      <c r="P114" s="47" t="str">
        <f>IFERROR(__xludf.DUMMYFUNCTION("IF(K114="""","""", GOOGLEFINANCE(""CURRENCY:USDCOP""))
"),"")</f>
        <v/>
      </c>
      <c r="Q114" s="47" t="str">
        <f>IFERROR(__xludf.DUMMYFUNCTION("IF(L114="""","""", GOOGLEFINANCE(""CURRENCY:USDCOP""))
"),"")</f>
        <v/>
      </c>
      <c r="R114" s="56" t="str">
        <f t="shared" si="4"/>
        <v/>
      </c>
      <c r="S114" s="58" t="str">
        <f t="shared" si="5"/>
        <v/>
      </c>
      <c r="T114" s="55" t="str">
        <f>IFERROR(__xludf.DUMMYFUNCTION("IF(ISBLANK(D114),"""",IFERROR(XIRR({FILTER('Entradas y salidas'!K:K, 'Entradas y salidas'!D:D=D114, NOT(ISBLANK('Entradas y salidas'!K:K))); INDEX(FILTER('Cortes x inversión'!I:I, 'Cortes x inversión'!D:D=D114),1)}, {FILTER('Entradas y salidas'!F:F, 'Entr"&amp;"adas y salidas'!D:D=D114, NOT(ISBLANK('Entradas y salidas'!K:K))); INDEX(FILTER('Cortes x inversión'!J:J, 'Cortes x inversión'!D:D=D114),1)}), """"))"),"")</f>
        <v/>
      </c>
      <c r="U114" s="40"/>
      <c r="V114" s="40"/>
      <c r="W114" s="40"/>
      <c r="X114" s="40"/>
      <c r="Y114" s="40"/>
      <c r="Z114" s="40"/>
      <c r="AA114" s="40"/>
      <c r="AB114" s="40"/>
      <c r="AC114" s="40"/>
    </row>
    <row r="115" ht="28.5" customHeight="1">
      <c r="A115" s="40"/>
      <c r="B115" s="44"/>
      <c r="C115" s="44"/>
      <c r="D115" s="44"/>
      <c r="E115" s="44"/>
      <c r="F115" s="48" t="str">
        <f>IF(E115="COP", SUMIF('Entradas y salidas'!D:D, D115, 'Entradas y salidas'!J:J), )</f>
        <v/>
      </c>
      <c r="G115" s="57" t="str">
        <f>IFERROR(__xludf.DUMMYFUNCTION("IF(E115=""COP"", INDEX(FILTER('Cortes x inversión'!F:F, 'Cortes x inversión'!D:D=D115),1), )"),"")</f>
        <v/>
      </c>
      <c r="H115" s="53" t="str">
        <f t="shared" si="1"/>
        <v/>
      </c>
      <c r="I115" s="55" t="str">
        <f>IFERROR(__xludf.DUMMYFUNCTION("IF(ISBLANK(D115),"""",IFERROR(XIRR({FILTER('Entradas y salidas'!J:J, 'Entradas y salidas'!D:D=D115, NOT(ISBLANK('Entradas y salidas'!J:J))); INDEX(FILTER('Cortes x inversión'!F:F, 'Cortes x inversión'!D:D=D115),1)}, {FILTER('Entradas y salidas'!F:F, 'Entr"&amp;"adas y salidas'!D:D=D115, NOT(ISBLANK('Entradas y salidas'!J:J))); INDEX(FILTER('Cortes x inversión'!J:J, 'Cortes x inversión'!D:D=D115),1)}), """"))"),"")</f>
        <v/>
      </c>
      <c r="J115" s="40"/>
      <c r="K115" s="48" t="str">
        <f>IF(E115="USD", SUMIF('Entradas y salidas'!D:D, D115, 'Entradas y salidas'!I:I), )</f>
        <v/>
      </c>
      <c r="L115" s="57" t="str">
        <f>IFERROR(__xludf.DUMMYFUNCTION("IF(E115=""USD"", INDEX(FILTER('Cortes x inversión'!G:G, 'Cortes x inversión'!D:D=D115),1), )"),"")</f>
        <v/>
      </c>
      <c r="M115" s="53" t="str">
        <f t="shared" si="2"/>
        <v/>
      </c>
      <c r="N115" s="55" t="str">
        <f>IFERROR(__xludf.DUMMYFUNCTION("IF(ISBLANK(D115),"""",IFERROR(XIRR({FILTER('Entradas y salidas'!I:I, 'Entradas y salidas'!D:D=D115, NOT(ISBLANK('Entradas y salidas'!I:I))); INDEX(FILTER('Cortes x inversión'!G:G, 'Cortes x inversión'!D:D=D115),1)}, {FILTER('Entradas y salidas'!F:F, 'Entr"&amp;"adas y salidas'!D:D=D115, NOT(ISBLANK('Entradas y salidas'!I:I))); INDEX(FILTER('Cortes x inversión'!J:J, 'Cortes x inversión'!D:D=D115),1)}), """"))"),"")</f>
        <v/>
      </c>
      <c r="O115" s="40"/>
      <c r="P115" s="47" t="str">
        <f>IFERROR(__xludf.DUMMYFUNCTION("IF(K115="""","""", GOOGLEFINANCE(""CURRENCY:USDCOP""))
"),"")</f>
        <v/>
      </c>
      <c r="Q115" s="47" t="str">
        <f>IFERROR(__xludf.DUMMYFUNCTION("IF(L115="""","""", GOOGLEFINANCE(""CURRENCY:USDCOP""))
"),"")</f>
        <v/>
      </c>
      <c r="R115" s="56" t="str">
        <f t="shared" si="4"/>
        <v/>
      </c>
      <c r="S115" s="58" t="str">
        <f t="shared" si="5"/>
        <v/>
      </c>
      <c r="T115" s="55" t="str">
        <f>IFERROR(__xludf.DUMMYFUNCTION("IF(ISBLANK(D115),"""",IFERROR(XIRR({FILTER('Entradas y salidas'!K:K, 'Entradas y salidas'!D:D=D115, NOT(ISBLANK('Entradas y salidas'!K:K))); INDEX(FILTER('Cortes x inversión'!I:I, 'Cortes x inversión'!D:D=D115),1)}, {FILTER('Entradas y salidas'!F:F, 'Entr"&amp;"adas y salidas'!D:D=D115, NOT(ISBLANK('Entradas y salidas'!K:K))); INDEX(FILTER('Cortes x inversión'!J:J, 'Cortes x inversión'!D:D=D115),1)}), """"))"),"")</f>
        <v/>
      </c>
      <c r="U115" s="40"/>
      <c r="V115" s="40"/>
      <c r="W115" s="40"/>
      <c r="X115" s="40"/>
      <c r="Y115" s="40"/>
      <c r="Z115" s="40"/>
      <c r="AA115" s="40"/>
      <c r="AB115" s="40"/>
      <c r="AC115" s="40"/>
    </row>
    <row r="116" ht="28.5" customHeight="1">
      <c r="A116" s="40"/>
      <c r="B116" s="44"/>
      <c r="C116" s="44"/>
      <c r="D116" s="44"/>
      <c r="E116" s="44"/>
      <c r="F116" s="48" t="str">
        <f>IF(E116="COP", SUMIF('Entradas y salidas'!D:D, D116, 'Entradas y salidas'!J:J), )</f>
        <v/>
      </c>
      <c r="G116" s="57" t="str">
        <f>IFERROR(__xludf.DUMMYFUNCTION("IF(E116=""COP"", INDEX(FILTER('Cortes x inversión'!F:F, 'Cortes x inversión'!D:D=D116),1), )"),"")</f>
        <v/>
      </c>
      <c r="H116" s="53" t="str">
        <f t="shared" si="1"/>
        <v/>
      </c>
      <c r="I116" s="55" t="str">
        <f>IFERROR(__xludf.DUMMYFUNCTION("IF(ISBLANK(D116),"""",IFERROR(XIRR({FILTER('Entradas y salidas'!J:J, 'Entradas y salidas'!D:D=D116, NOT(ISBLANK('Entradas y salidas'!J:J))); INDEX(FILTER('Cortes x inversión'!F:F, 'Cortes x inversión'!D:D=D116),1)}, {FILTER('Entradas y salidas'!F:F, 'Entr"&amp;"adas y salidas'!D:D=D116, NOT(ISBLANK('Entradas y salidas'!J:J))); INDEX(FILTER('Cortes x inversión'!J:J, 'Cortes x inversión'!D:D=D116),1)}), """"))"),"")</f>
        <v/>
      </c>
      <c r="J116" s="40"/>
      <c r="K116" s="48" t="str">
        <f>IF(E116="USD", SUMIF('Entradas y salidas'!D:D, D116, 'Entradas y salidas'!I:I), )</f>
        <v/>
      </c>
      <c r="L116" s="57" t="str">
        <f>IFERROR(__xludf.DUMMYFUNCTION("IF(E116=""USD"", INDEX(FILTER('Cortes x inversión'!G:G, 'Cortes x inversión'!D:D=D116),1), )"),"")</f>
        <v/>
      </c>
      <c r="M116" s="53" t="str">
        <f t="shared" si="2"/>
        <v/>
      </c>
      <c r="N116" s="55" t="str">
        <f>IFERROR(__xludf.DUMMYFUNCTION("IF(ISBLANK(D116),"""",IFERROR(XIRR({FILTER('Entradas y salidas'!I:I, 'Entradas y salidas'!D:D=D116, NOT(ISBLANK('Entradas y salidas'!I:I))); INDEX(FILTER('Cortes x inversión'!G:G, 'Cortes x inversión'!D:D=D116),1)}, {FILTER('Entradas y salidas'!F:F, 'Entr"&amp;"adas y salidas'!D:D=D116, NOT(ISBLANK('Entradas y salidas'!I:I))); INDEX(FILTER('Cortes x inversión'!J:J, 'Cortes x inversión'!D:D=D116),1)}), """"))"),"")</f>
        <v/>
      </c>
      <c r="O116" s="40"/>
      <c r="P116" s="47" t="str">
        <f>IFERROR(__xludf.DUMMYFUNCTION("IF(K116="""","""", GOOGLEFINANCE(""CURRENCY:USDCOP""))
"),"")</f>
        <v/>
      </c>
      <c r="Q116" s="47" t="str">
        <f>IFERROR(__xludf.DUMMYFUNCTION("IF(L116="""","""", GOOGLEFINANCE(""CURRENCY:USDCOP""))
"),"")</f>
        <v/>
      </c>
      <c r="R116" s="56" t="str">
        <f t="shared" si="4"/>
        <v/>
      </c>
      <c r="S116" s="58" t="str">
        <f t="shared" si="5"/>
        <v/>
      </c>
      <c r="T116" s="55" t="str">
        <f>IFERROR(__xludf.DUMMYFUNCTION("IF(ISBLANK(D116),"""",IFERROR(XIRR({FILTER('Entradas y salidas'!K:K, 'Entradas y salidas'!D:D=D116, NOT(ISBLANK('Entradas y salidas'!K:K))); INDEX(FILTER('Cortes x inversión'!I:I, 'Cortes x inversión'!D:D=D116),1)}, {FILTER('Entradas y salidas'!F:F, 'Entr"&amp;"adas y salidas'!D:D=D116, NOT(ISBLANK('Entradas y salidas'!K:K))); INDEX(FILTER('Cortes x inversión'!J:J, 'Cortes x inversión'!D:D=D116),1)}), """"))"),"")</f>
        <v/>
      </c>
      <c r="U116" s="40"/>
      <c r="V116" s="40"/>
      <c r="W116" s="40"/>
      <c r="X116" s="40"/>
      <c r="Y116" s="40"/>
      <c r="Z116" s="40"/>
      <c r="AA116" s="40"/>
      <c r="AB116" s="40"/>
      <c r="AC116" s="40"/>
    </row>
    <row r="117" ht="28.5" customHeight="1">
      <c r="A117" s="40"/>
      <c r="B117" s="44"/>
      <c r="C117" s="44"/>
      <c r="D117" s="44"/>
      <c r="E117" s="44"/>
      <c r="F117" s="48" t="str">
        <f>IF(E117="COP", SUMIF('Entradas y salidas'!D:D, D117, 'Entradas y salidas'!J:J), )</f>
        <v/>
      </c>
      <c r="G117" s="57" t="str">
        <f>IFERROR(__xludf.DUMMYFUNCTION("IF(E117=""COP"", INDEX(FILTER('Cortes x inversión'!F:F, 'Cortes x inversión'!D:D=D117),1), )"),"")</f>
        <v/>
      </c>
      <c r="H117" s="53" t="str">
        <f t="shared" si="1"/>
        <v/>
      </c>
      <c r="I117" s="55" t="str">
        <f>IFERROR(__xludf.DUMMYFUNCTION("IF(ISBLANK(D117),"""",IFERROR(XIRR({FILTER('Entradas y salidas'!J:J, 'Entradas y salidas'!D:D=D117, NOT(ISBLANK('Entradas y salidas'!J:J))); INDEX(FILTER('Cortes x inversión'!F:F, 'Cortes x inversión'!D:D=D117),1)}, {FILTER('Entradas y salidas'!F:F, 'Entr"&amp;"adas y salidas'!D:D=D117, NOT(ISBLANK('Entradas y salidas'!J:J))); INDEX(FILTER('Cortes x inversión'!J:J, 'Cortes x inversión'!D:D=D117),1)}), """"))"),"")</f>
        <v/>
      </c>
      <c r="J117" s="40"/>
      <c r="K117" s="48" t="str">
        <f>IF(E117="USD", SUMIF('Entradas y salidas'!D:D, D117, 'Entradas y salidas'!I:I), )</f>
        <v/>
      </c>
      <c r="L117" s="57" t="str">
        <f>IFERROR(__xludf.DUMMYFUNCTION("IF(E117=""USD"", INDEX(FILTER('Cortes x inversión'!G:G, 'Cortes x inversión'!D:D=D117),1), )"),"")</f>
        <v/>
      </c>
      <c r="M117" s="53" t="str">
        <f t="shared" si="2"/>
        <v/>
      </c>
      <c r="N117" s="55" t="str">
        <f>IFERROR(__xludf.DUMMYFUNCTION("IF(ISBLANK(D117),"""",IFERROR(XIRR({FILTER('Entradas y salidas'!I:I, 'Entradas y salidas'!D:D=D117, NOT(ISBLANK('Entradas y salidas'!I:I))); INDEX(FILTER('Cortes x inversión'!G:G, 'Cortes x inversión'!D:D=D117),1)}, {FILTER('Entradas y salidas'!F:F, 'Entr"&amp;"adas y salidas'!D:D=D117, NOT(ISBLANK('Entradas y salidas'!I:I))); INDEX(FILTER('Cortes x inversión'!J:J, 'Cortes x inversión'!D:D=D117),1)}), """"))"),"")</f>
        <v/>
      </c>
      <c r="O117" s="40"/>
      <c r="P117" s="47" t="str">
        <f>IFERROR(__xludf.DUMMYFUNCTION("IF(K117="""","""", GOOGLEFINANCE(""CURRENCY:USDCOP""))
"),"")</f>
        <v/>
      </c>
      <c r="Q117" s="47" t="str">
        <f>IFERROR(__xludf.DUMMYFUNCTION("IF(L117="""","""", GOOGLEFINANCE(""CURRENCY:USDCOP""))
"),"")</f>
        <v/>
      </c>
      <c r="R117" s="56" t="str">
        <f t="shared" si="4"/>
        <v/>
      </c>
      <c r="S117" s="58" t="str">
        <f t="shared" si="5"/>
        <v/>
      </c>
      <c r="T117" s="55" t="str">
        <f>IFERROR(__xludf.DUMMYFUNCTION("IF(ISBLANK(D117),"""",IFERROR(XIRR({FILTER('Entradas y salidas'!K:K, 'Entradas y salidas'!D:D=D117, NOT(ISBLANK('Entradas y salidas'!K:K))); INDEX(FILTER('Cortes x inversión'!I:I, 'Cortes x inversión'!D:D=D117),1)}, {FILTER('Entradas y salidas'!F:F, 'Entr"&amp;"adas y salidas'!D:D=D117, NOT(ISBLANK('Entradas y salidas'!K:K))); INDEX(FILTER('Cortes x inversión'!J:J, 'Cortes x inversión'!D:D=D117),1)}), """"))"),"")</f>
        <v/>
      </c>
      <c r="U117" s="40"/>
      <c r="V117" s="40"/>
      <c r="W117" s="40"/>
      <c r="X117" s="40"/>
      <c r="Y117" s="40"/>
      <c r="Z117" s="40"/>
      <c r="AA117" s="40"/>
      <c r="AB117" s="40"/>
      <c r="AC117" s="40"/>
    </row>
    <row r="118" ht="28.5" customHeight="1">
      <c r="A118" s="40"/>
      <c r="B118" s="44"/>
      <c r="C118" s="44"/>
      <c r="D118" s="44"/>
      <c r="E118" s="44"/>
      <c r="F118" s="48" t="str">
        <f>IF(E118="COP", SUMIF('Entradas y salidas'!D:D, D118, 'Entradas y salidas'!J:J), )</f>
        <v/>
      </c>
      <c r="G118" s="57" t="str">
        <f>IFERROR(__xludf.DUMMYFUNCTION("IF(E118=""COP"", INDEX(FILTER('Cortes x inversión'!F:F, 'Cortes x inversión'!D:D=D118),1), )"),"")</f>
        <v/>
      </c>
      <c r="H118" s="53" t="str">
        <f t="shared" si="1"/>
        <v/>
      </c>
      <c r="I118" s="55" t="str">
        <f>IFERROR(__xludf.DUMMYFUNCTION("IF(ISBLANK(D118),"""",IFERROR(XIRR({FILTER('Entradas y salidas'!J:J, 'Entradas y salidas'!D:D=D118, NOT(ISBLANK('Entradas y salidas'!J:J))); INDEX(FILTER('Cortes x inversión'!F:F, 'Cortes x inversión'!D:D=D118),1)}, {FILTER('Entradas y salidas'!F:F, 'Entr"&amp;"adas y salidas'!D:D=D118, NOT(ISBLANK('Entradas y salidas'!J:J))); INDEX(FILTER('Cortes x inversión'!J:J, 'Cortes x inversión'!D:D=D118),1)}), """"))"),"")</f>
        <v/>
      </c>
      <c r="J118" s="40"/>
      <c r="K118" s="48" t="str">
        <f>IF(E118="USD", SUMIF('Entradas y salidas'!D:D, D118, 'Entradas y salidas'!I:I), )</f>
        <v/>
      </c>
      <c r="L118" s="57" t="str">
        <f>IFERROR(__xludf.DUMMYFUNCTION("IF(E118=""USD"", INDEX(FILTER('Cortes x inversión'!G:G, 'Cortes x inversión'!D:D=D118),1), )"),"")</f>
        <v/>
      </c>
      <c r="M118" s="53" t="str">
        <f t="shared" si="2"/>
        <v/>
      </c>
      <c r="N118" s="55" t="str">
        <f>IFERROR(__xludf.DUMMYFUNCTION("IF(ISBLANK(D118),"""",IFERROR(XIRR({FILTER('Entradas y salidas'!I:I, 'Entradas y salidas'!D:D=D118, NOT(ISBLANK('Entradas y salidas'!I:I))); INDEX(FILTER('Cortes x inversión'!G:G, 'Cortes x inversión'!D:D=D118),1)}, {FILTER('Entradas y salidas'!F:F, 'Entr"&amp;"adas y salidas'!D:D=D118, NOT(ISBLANK('Entradas y salidas'!I:I))); INDEX(FILTER('Cortes x inversión'!J:J, 'Cortes x inversión'!D:D=D118),1)}), """"))"),"")</f>
        <v/>
      </c>
      <c r="O118" s="40"/>
      <c r="P118" s="47" t="str">
        <f>IFERROR(__xludf.DUMMYFUNCTION("IF(K118="""","""", GOOGLEFINANCE(""CURRENCY:USDCOP""))
"),"")</f>
        <v/>
      </c>
      <c r="Q118" s="47" t="str">
        <f>IFERROR(__xludf.DUMMYFUNCTION("IF(L118="""","""", GOOGLEFINANCE(""CURRENCY:USDCOP""))
"),"")</f>
        <v/>
      </c>
      <c r="R118" s="56" t="str">
        <f t="shared" si="4"/>
        <v/>
      </c>
      <c r="S118" s="58" t="str">
        <f t="shared" si="5"/>
        <v/>
      </c>
      <c r="T118" s="55" t="str">
        <f>IFERROR(__xludf.DUMMYFUNCTION("IF(ISBLANK(D118),"""",IFERROR(XIRR({FILTER('Entradas y salidas'!K:K, 'Entradas y salidas'!D:D=D118, NOT(ISBLANK('Entradas y salidas'!K:K))); INDEX(FILTER('Cortes x inversión'!I:I, 'Cortes x inversión'!D:D=D118),1)}, {FILTER('Entradas y salidas'!F:F, 'Entr"&amp;"adas y salidas'!D:D=D118, NOT(ISBLANK('Entradas y salidas'!K:K))); INDEX(FILTER('Cortes x inversión'!J:J, 'Cortes x inversión'!D:D=D118),1)}), """"))"),"")</f>
        <v/>
      </c>
      <c r="U118" s="40"/>
      <c r="V118" s="40"/>
      <c r="W118" s="40"/>
      <c r="X118" s="40"/>
      <c r="Y118" s="40"/>
      <c r="Z118" s="40"/>
      <c r="AA118" s="40"/>
      <c r="AB118" s="40"/>
      <c r="AC118" s="40"/>
    </row>
    <row r="119" ht="28.5" customHeight="1">
      <c r="A119" s="40"/>
      <c r="B119" s="44"/>
      <c r="C119" s="44"/>
      <c r="D119" s="44"/>
      <c r="E119" s="44"/>
      <c r="F119" s="48" t="str">
        <f>IF(E119="COP", SUMIF('Entradas y salidas'!D:D, D119, 'Entradas y salidas'!J:J), )</f>
        <v/>
      </c>
      <c r="G119" s="57" t="str">
        <f>IFERROR(__xludf.DUMMYFUNCTION("IF(E119=""COP"", INDEX(FILTER('Cortes x inversión'!F:F, 'Cortes x inversión'!D:D=D119),1), )"),"")</f>
        <v/>
      </c>
      <c r="H119" s="53" t="str">
        <f t="shared" si="1"/>
        <v/>
      </c>
      <c r="I119" s="55" t="str">
        <f>IFERROR(__xludf.DUMMYFUNCTION("IF(ISBLANK(D119),"""",IFERROR(XIRR({FILTER('Entradas y salidas'!J:J, 'Entradas y salidas'!D:D=D119, NOT(ISBLANK('Entradas y salidas'!J:J))); INDEX(FILTER('Cortes x inversión'!F:F, 'Cortes x inversión'!D:D=D119),1)}, {FILTER('Entradas y salidas'!F:F, 'Entr"&amp;"adas y salidas'!D:D=D119, NOT(ISBLANK('Entradas y salidas'!J:J))); INDEX(FILTER('Cortes x inversión'!J:J, 'Cortes x inversión'!D:D=D119),1)}), """"))"),"")</f>
        <v/>
      </c>
      <c r="J119" s="40"/>
      <c r="K119" s="48" t="str">
        <f>IF(E119="USD", SUMIF('Entradas y salidas'!D:D, D119, 'Entradas y salidas'!I:I), )</f>
        <v/>
      </c>
      <c r="L119" s="57" t="str">
        <f>IFERROR(__xludf.DUMMYFUNCTION("IF(E119=""USD"", INDEX(FILTER('Cortes x inversión'!G:G, 'Cortes x inversión'!D:D=D119),1), )"),"")</f>
        <v/>
      </c>
      <c r="M119" s="53" t="str">
        <f t="shared" si="2"/>
        <v/>
      </c>
      <c r="N119" s="55" t="str">
        <f>IFERROR(__xludf.DUMMYFUNCTION("IF(ISBLANK(D119),"""",IFERROR(XIRR({FILTER('Entradas y salidas'!I:I, 'Entradas y salidas'!D:D=D119, NOT(ISBLANK('Entradas y salidas'!I:I))); INDEX(FILTER('Cortes x inversión'!G:G, 'Cortes x inversión'!D:D=D119),1)}, {FILTER('Entradas y salidas'!F:F, 'Entr"&amp;"adas y salidas'!D:D=D119, NOT(ISBLANK('Entradas y salidas'!I:I))); INDEX(FILTER('Cortes x inversión'!J:J, 'Cortes x inversión'!D:D=D119),1)}), """"))"),"")</f>
        <v/>
      </c>
      <c r="O119" s="40"/>
      <c r="P119" s="47" t="str">
        <f>IFERROR(__xludf.DUMMYFUNCTION("IF(K119="""","""", GOOGLEFINANCE(""CURRENCY:USDCOP""))
"),"")</f>
        <v/>
      </c>
      <c r="Q119" s="47" t="str">
        <f>IFERROR(__xludf.DUMMYFUNCTION("IF(L119="""","""", GOOGLEFINANCE(""CURRENCY:USDCOP""))
"),"")</f>
        <v/>
      </c>
      <c r="R119" s="56" t="str">
        <f t="shared" si="4"/>
        <v/>
      </c>
      <c r="S119" s="58" t="str">
        <f t="shared" si="5"/>
        <v/>
      </c>
      <c r="T119" s="55" t="str">
        <f>IFERROR(__xludf.DUMMYFUNCTION("IF(ISBLANK(D119),"""",IFERROR(XIRR({FILTER('Entradas y salidas'!K:K, 'Entradas y salidas'!D:D=D119, NOT(ISBLANK('Entradas y salidas'!K:K))); INDEX(FILTER('Cortes x inversión'!I:I, 'Cortes x inversión'!D:D=D119),1)}, {FILTER('Entradas y salidas'!F:F, 'Entr"&amp;"adas y salidas'!D:D=D119, NOT(ISBLANK('Entradas y salidas'!K:K))); INDEX(FILTER('Cortes x inversión'!J:J, 'Cortes x inversión'!D:D=D119),1)}), """"))"),"")</f>
        <v/>
      </c>
      <c r="U119" s="40"/>
      <c r="V119" s="40"/>
      <c r="W119" s="40"/>
      <c r="X119" s="40"/>
      <c r="Y119" s="40"/>
      <c r="Z119" s="40"/>
      <c r="AA119" s="40"/>
      <c r="AB119" s="40"/>
      <c r="AC119" s="40"/>
    </row>
    <row r="120" ht="28.5" customHeight="1">
      <c r="A120" s="40"/>
      <c r="B120" s="44"/>
      <c r="C120" s="44"/>
      <c r="D120" s="44"/>
      <c r="E120" s="44"/>
      <c r="F120" s="48" t="str">
        <f>IF(E120="COP", SUMIF('Entradas y salidas'!D:D, D120, 'Entradas y salidas'!J:J), )</f>
        <v/>
      </c>
      <c r="G120" s="57" t="str">
        <f>IFERROR(__xludf.DUMMYFUNCTION("IF(E120=""COP"", INDEX(FILTER('Cortes x inversión'!F:F, 'Cortes x inversión'!D:D=D120),1), )"),"")</f>
        <v/>
      </c>
      <c r="H120" s="53" t="str">
        <f t="shared" si="1"/>
        <v/>
      </c>
      <c r="I120" s="55" t="str">
        <f>IFERROR(__xludf.DUMMYFUNCTION("IF(ISBLANK(D120),"""",IFERROR(XIRR({FILTER('Entradas y salidas'!J:J, 'Entradas y salidas'!D:D=D120, NOT(ISBLANK('Entradas y salidas'!J:J))); INDEX(FILTER('Cortes x inversión'!F:F, 'Cortes x inversión'!D:D=D120),1)}, {FILTER('Entradas y salidas'!F:F, 'Entr"&amp;"adas y salidas'!D:D=D120, NOT(ISBLANK('Entradas y salidas'!J:J))); INDEX(FILTER('Cortes x inversión'!J:J, 'Cortes x inversión'!D:D=D120),1)}), """"))"),"")</f>
        <v/>
      </c>
      <c r="J120" s="40"/>
      <c r="K120" s="48" t="str">
        <f>IF(E120="USD", SUMIF('Entradas y salidas'!D:D, D120, 'Entradas y salidas'!I:I), )</f>
        <v/>
      </c>
      <c r="L120" s="57" t="str">
        <f>IFERROR(__xludf.DUMMYFUNCTION("IF(E120=""USD"", INDEX(FILTER('Cortes x inversión'!G:G, 'Cortes x inversión'!D:D=D120),1), )"),"")</f>
        <v/>
      </c>
      <c r="M120" s="53" t="str">
        <f t="shared" si="2"/>
        <v/>
      </c>
      <c r="N120" s="55" t="str">
        <f>IFERROR(__xludf.DUMMYFUNCTION("IF(ISBLANK(D120),"""",IFERROR(XIRR({FILTER('Entradas y salidas'!I:I, 'Entradas y salidas'!D:D=D120, NOT(ISBLANK('Entradas y salidas'!I:I))); INDEX(FILTER('Cortes x inversión'!G:G, 'Cortes x inversión'!D:D=D120),1)}, {FILTER('Entradas y salidas'!F:F, 'Entr"&amp;"adas y salidas'!D:D=D120, NOT(ISBLANK('Entradas y salidas'!I:I))); INDEX(FILTER('Cortes x inversión'!J:J, 'Cortes x inversión'!D:D=D120),1)}), """"))"),"")</f>
        <v/>
      </c>
      <c r="O120" s="40"/>
      <c r="P120" s="47" t="str">
        <f>IFERROR(__xludf.DUMMYFUNCTION("IF(K120="""","""", GOOGLEFINANCE(""CURRENCY:USDCOP""))
"),"")</f>
        <v/>
      </c>
      <c r="Q120" s="47" t="str">
        <f>IFERROR(__xludf.DUMMYFUNCTION("IF(L120="""","""", GOOGLEFINANCE(""CURRENCY:USDCOP""))
"),"")</f>
        <v/>
      </c>
      <c r="R120" s="56" t="str">
        <f t="shared" si="4"/>
        <v/>
      </c>
      <c r="S120" s="58" t="str">
        <f t="shared" si="5"/>
        <v/>
      </c>
      <c r="T120" s="55" t="str">
        <f>IFERROR(__xludf.DUMMYFUNCTION("IF(ISBLANK(D120),"""",IFERROR(XIRR({FILTER('Entradas y salidas'!K:K, 'Entradas y salidas'!D:D=D120, NOT(ISBLANK('Entradas y salidas'!K:K))); INDEX(FILTER('Cortes x inversión'!I:I, 'Cortes x inversión'!D:D=D120),1)}, {FILTER('Entradas y salidas'!F:F, 'Entr"&amp;"adas y salidas'!D:D=D120, NOT(ISBLANK('Entradas y salidas'!K:K))); INDEX(FILTER('Cortes x inversión'!J:J, 'Cortes x inversión'!D:D=D120),1)}), """"))"),"")</f>
        <v/>
      </c>
      <c r="U120" s="40"/>
      <c r="V120" s="40"/>
      <c r="W120" s="40"/>
      <c r="X120" s="40"/>
      <c r="Y120" s="40"/>
      <c r="Z120" s="40"/>
      <c r="AA120" s="40"/>
      <c r="AB120" s="40"/>
      <c r="AC120" s="40"/>
    </row>
    <row r="121" ht="28.5" customHeight="1">
      <c r="A121" s="40"/>
      <c r="B121" s="44"/>
      <c r="C121" s="44"/>
      <c r="D121" s="44"/>
      <c r="E121" s="44"/>
      <c r="F121" s="48" t="str">
        <f>IF(E121="COP", SUMIF('Entradas y salidas'!D:D, D121, 'Entradas y salidas'!J:J), )</f>
        <v/>
      </c>
      <c r="G121" s="57" t="str">
        <f>IFERROR(__xludf.DUMMYFUNCTION("IF(E121=""COP"", INDEX(FILTER('Cortes x inversión'!F:F, 'Cortes x inversión'!D:D=D121),1), )"),"")</f>
        <v/>
      </c>
      <c r="H121" s="53" t="str">
        <f t="shared" si="1"/>
        <v/>
      </c>
      <c r="I121" s="55" t="str">
        <f>IFERROR(__xludf.DUMMYFUNCTION("IF(ISBLANK(D121),"""",IFERROR(XIRR({FILTER('Entradas y salidas'!J:J, 'Entradas y salidas'!D:D=D121, NOT(ISBLANK('Entradas y salidas'!J:J))); INDEX(FILTER('Cortes x inversión'!F:F, 'Cortes x inversión'!D:D=D121),1)}, {FILTER('Entradas y salidas'!F:F, 'Entr"&amp;"adas y salidas'!D:D=D121, NOT(ISBLANK('Entradas y salidas'!J:J))); INDEX(FILTER('Cortes x inversión'!J:J, 'Cortes x inversión'!D:D=D121),1)}), """"))"),"")</f>
        <v/>
      </c>
      <c r="J121" s="40"/>
      <c r="K121" s="48" t="str">
        <f>IF(E121="USD", SUMIF('Entradas y salidas'!D:D, D121, 'Entradas y salidas'!I:I), )</f>
        <v/>
      </c>
      <c r="L121" s="57" t="str">
        <f>IFERROR(__xludf.DUMMYFUNCTION("IF(E121=""USD"", INDEX(FILTER('Cortes x inversión'!G:G, 'Cortes x inversión'!D:D=D121),1), )"),"")</f>
        <v/>
      </c>
      <c r="M121" s="53" t="str">
        <f t="shared" si="2"/>
        <v/>
      </c>
      <c r="N121" s="55" t="str">
        <f>IFERROR(__xludf.DUMMYFUNCTION("IF(ISBLANK(D121),"""",IFERROR(XIRR({FILTER('Entradas y salidas'!I:I, 'Entradas y salidas'!D:D=D121, NOT(ISBLANK('Entradas y salidas'!I:I))); INDEX(FILTER('Cortes x inversión'!G:G, 'Cortes x inversión'!D:D=D121),1)}, {FILTER('Entradas y salidas'!F:F, 'Entr"&amp;"adas y salidas'!D:D=D121, NOT(ISBLANK('Entradas y salidas'!I:I))); INDEX(FILTER('Cortes x inversión'!J:J, 'Cortes x inversión'!D:D=D121),1)}), """"))"),"")</f>
        <v/>
      </c>
      <c r="O121" s="40"/>
      <c r="P121" s="47" t="str">
        <f>IFERROR(__xludf.DUMMYFUNCTION("IF(K121="""","""", GOOGLEFINANCE(""CURRENCY:USDCOP""))
"),"")</f>
        <v/>
      </c>
      <c r="Q121" s="47" t="str">
        <f>IFERROR(__xludf.DUMMYFUNCTION("IF(L121="""","""", GOOGLEFINANCE(""CURRENCY:USDCOP""))
"),"")</f>
        <v/>
      </c>
      <c r="R121" s="56" t="str">
        <f t="shared" si="4"/>
        <v/>
      </c>
      <c r="S121" s="58" t="str">
        <f t="shared" si="5"/>
        <v/>
      </c>
      <c r="T121" s="55" t="str">
        <f>IFERROR(__xludf.DUMMYFUNCTION("IF(ISBLANK(D121),"""",IFERROR(XIRR({FILTER('Entradas y salidas'!K:K, 'Entradas y salidas'!D:D=D121, NOT(ISBLANK('Entradas y salidas'!K:K))); INDEX(FILTER('Cortes x inversión'!I:I, 'Cortes x inversión'!D:D=D121),1)}, {FILTER('Entradas y salidas'!F:F, 'Entr"&amp;"adas y salidas'!D:D=D121, NOT(ISBLANK('Entradas y salidas'!K:K))); INDEX(FILTER('Cortes x inversión'!J:J, 'Cortes x inversión'!D:D=D121),1)}), """"))"),"")</f>
        <v/>
      </c>
      <c r="U121" s="40"/>
      <c r="V121" s="40"/>
      <c r="W121" s="40"/>
      <c r="X121" s="40"/>
      <c r="Y121" s="40"/>
      <c r="Z121" s="40"/>
      <c r="AA121" s="40"/>
      <c r="AB121" s="40"/>
      <c r="AC121" s="40"/>
    </row>
    <row r="122" ht="28.5" customHeight="1">
      <c r="A122" s="40"/>
      <c r="B122" s="44"/>
      <c r="C122" s="44"/>
      <c r="D122" s="44"/>
      <c r="E122" s="44"/>
      <c r="F122" s="48" t="str">
        <f>IF(E122="COP", SUMIF('Entradas y salidas'!D:D, D122, 'Entradas y salidas'!J:J), )</f>
        <v/>
      </c>
      <c r="G122" s="57" t="str">
        <f>IFERROR(__xludf.DUMMYFUNCTION("IF(E122=""COP"", INDEX(FILTER('Cortes x inversión'!F:F, 'Cortes x inversión'!D:D=D122),1), )"),"")</f>
        <v/>
      </c>
      <c r="H122" s="53" t="str">
        <f t="shared" si="1"/>
        <v/>
      </c>
      <c r="I122" s="55" t="str">
        <f>IFERROR(__xludf.DUMMYFUNCTION("IF(ISBLANK(D122),"""",IFERROR(XIRR({FILTER('Entradas y salidas'!J:J, 'Entradas y salidas'!D:D=D122, NOT(ISBLANK('Entradas y salidas'!J:J))); INDEX(FILTER('Cortes x inversión'!F:F, 'Cortes x inversión'!D:D=D122),1)}, {FILTER('Entradas y salidas'!F:F, 'Entr"&amp;"adas y salidas'!D:D=D122, NOT(ISBLANK('Entradas y salidas'!J:J))); INDEX(FILTER('Cortes x inversión'!J:J, 'Cortes x inversión'!D:D=D122),1)}), """"))"),"")</f>
        <v/>
      </c>
      <c r="J122" s="40"/>
      <c r="K122" s="48" t="str">
        <f>IF(E122="USD", SUMIF('Entradas y salidas'!D:D, D122, 'Entradas y salidas'!I:I), )</f>
        <v/>
      </c>
      <c r="L122" s="57" t="str">
        <f>IFERROR(__xludf.DUMMYFUNCTION("IF(E122=""USD"", INDEX(FILTER('Cortes x inversión'!G:G, 'Cortes x inversión'!D:D=D122),1), )"),"")</f>
        <v/>
      </c>
      <c r="M122" s="53" t="str">
        <f t="shared" si="2"/>
        <v/>
      </c>
      <c r="N122" s="55" t="str">
        <f>IFERROR(__xludf.DUMMYFUNCTION("IF(ISBLANK(D122),"""",IFERROR(XIRR({FILTER('Entradas y salidas'!I:I, 'Entradas y salidas'!D:D=D122, NOT(ISBLANK('Entradas y salidas'!I:I))); INDEX(FILTER('Cortes x inversión'!G:G, 'Cortes x inversión'!D:D=D122),1)}, {FILTER('Entradas y salidas'!F:F, 'Entr"&amp;"adas y salidas'!D:D=D122, NOT(ISBLANK('Entradas y salidas'!I:I))); INDEX(FILTER('Cortes x inversión'!J:J, 'Cortes x inversión'!D:D=D122),1)}), """"))"),"")</f>
        <v/>
      </c>
      <c r="O122" s="40"/>
      <c r="P122" s="47" t="str">
        <f>IFERROR(__xludf.DUMMYFUNCTION("IF(K122="""","""", GOOGLEFINANCE(""CURRENCY:USDCOP""))
"),"")</f>
        <v/>
      </c>
      <c r="Q122" s="47" t="str">
        <f>IFERROR(__xludf.DUMMYFUNCTION("IF(L122="""","""", GOOGLEFINANCE(""CURRENCY:USDCOP""))
"),"")</f>
        <v/>
      </c>
      <c r="R122" s="56" t="str">
        <f t="shared" si="4"/>
        <v/>
      </c>
      <c r="S122" s="58" t="str">
        <f t="shared" si="5"/>
        <v/>
      </c>
      <c r="T122" s="55" t="str">
        <f>IFERROR(__xludf.DUMMYFUNCTION("IF(ISBLANK(D122),"""",IFERROR(XIRR({FILTER('Entradas y salidas'!K:K, 'Entradas y salidas'!D:D=D122, NOT(ISBLANK('Entradas y salidas'!K:K))); INDEX(FILTER('Cortes x inversión'!I:I, 'Cortes x inversión'!D:D=D122),1)}, {FILTER('Entradas y salidas'!F:F, 'Entr"&amp;"adas y salidas'!D:D=D122, NOT(ISBLANK('Entradas y salidas'!K:K))); INDEX(FILTER('Cortes x inversión'!J:J, 'Cortes x inversión'!D:D=D122),1)}), """"))"),"")</f>
        <v/>
      </c>
      <c r="U122" s="40"/>
      <c r="V122" s="40"/>
      <c r="W122" s="40"/>
      <c r="X122" s="40"/>
      <c r="Y122" s="40"/>
      <c r="Z122" s="40"/>
      <c r="AA122" s="40"/>
      <c r="AB122" s="40"/>
      <c r="AC122" s="40"/>
    </row>
    <row r="123" ht="28.5" customHeight="1">
      <c r="A123" s="40"/>
      <c r="B123" s="44"/>
      <c r="C123" s="44"/>
      <c r="D123" s="44"/>
      <c r="E123" s="44"/>
      <c r="F123" s="48" t="str">
        <f>IF(E123="COP", SUMIF('Entradas y salidas'!D:D, D123, 'Entradas y salidas'!J:J), )</f>
        <v/>
      </c>
      <c r="G123" s="57" t="str">
        <f>IFERROR(__xludf.DUMMYFUNCTION("IF(E123=""COP"", INDEX(FILTER('Cortes x inversión'!F:F, 'Cortes x inversión'!D:D=D123),1), )"),"")</f>
        <v/>
      </c>
      <c r="H123" s="53" t="str">
        <f t="shared" si="1"/>
        <v/>
      </c>
      <c r="I123" s="55" t="str">
        <f>IFERROR(__xludf.DUMMYFUNCTION("IF(ISBLANK(D123),"""",IFERROR(XIRR({FILTER('Entradas y salidas'!J:J, 'Entradas y salidas'!D:D=D123, NOT(ISBLANK('Entradas y salidas'!J:J))); INDEX(FILTER('Cortes x inversión'!F:F, 'Cortes x inversión'!D:D=D123),1)}, {FILTER('Entradas y salidas'!F:F, 'Entr"&amp;"adas y salidas'!D:D=D123, NOT(ISBLANK('Entradas y salidas'!J:J))); INDEX(FILTER('Cortes x inversión'!J:J, 'Cortes x inversión'!D:D=D123),1)}), """"))"),"")</f>
        <v/>
      </c>
      <c r="J123" s="40"/>
      <c r="K123" s="48" t="str">
        <f>IF(E123="USD", SUMIF('Entradas y salidas'!D:D, D123, 'Entradas y salidas'!I:I), )</f>
        <v/>
      </c>
      <c r="L123" s="57" t="str">
        <f>IFERROR(__xludf.DUMMYFUNCTION("IF(E123=""USD"", INDEX(FILTER('Cortes x inversión'!G:G, 'Cortes x inversión'!D:D=D123),1), )"),"")</f>
        <v/>
      </c>
      <c r="M123" s="53" t="str">
        <f t="shared" si="2"/>
        <v/>
      </c>
      <c r="N123" s="55" t="str">
        <f>IFERROR(__xludf.DUMMYFUNCTION("IF(ISBLANK(D123),"""",IFERROR(XIRR({FILTER('Entradas y salidas'!I:I, 'Entradas y salidas'!D:D=D123, NOT(ISBLANK('Entradas y salidas'!I:I))); INDEX(FILTER('Cortes x inversión'!G:G, 'Cortes x inversión'!D:D=D123),1)}, {FILTER('Entradas y salidas'!F:F, 'Entr"&amp;"adas y salidas'!D:D=D123, NOT(ISBLANK('Entradas y salidas'!I:I))); INDEX(FILTER('Cortes x inversión'!J:J, 'Cortes x inversión'!D:D=D123),1)}), """"))"),"")</f>
        <v/>
      </c>
      <c r="O123" s="40"/>
      <c r="P123" s="47" t="str">
        <f>IFERROR(__xludf.DUMMYFUNCTION("IF(K123="""","""", GOOGLEFINANCE(""CURRENCY:USDCOP""))
"),"")</f>
        <v/>
      </c>
      <c r="Q123" s="47" t="str">
        <f>IFERROR(__xludf.DUMMYFUNCTION("IF(L123="""","""", GOOGLEFINANCE(""CURRENCY:USDCOP""))
"),"")</f>
        <v/>
      </c>
      <c r="R123" s="56" t="str">
        <f t="shared" si="4"/>
        <v/>
      </c>
      <c r="S123" s="58" t="str">
        <f t="shared" si="5"/>
        <v/>
      </c>
      <c r="T123" s="55" t="str">
        <f>IFERROR(__xludf.DUMMYFUNCTION("IF(ISBLANK(D123),"""",IFERROR(XIRR({FILTER('Entradas y salidas'!K:K, 'Entradas y salidas'!D:D=D123, NOT(ISBLANK('Entradas y salidas'!K:K))); INDEX(FILTER('Cortes x inversión'!I:I, 'Cortes x inversión'!D:D=D123),1)}, {FILTER('Entradas y salidas'!F:F, 'Entr"&amp;"adas y salidas'!D:D=D123, NOT(ISBLANK('Entradas y salidas'!K:K))); INDEX(FILTER('Cortes x inversión'!J:J, 'Cortes x inversión'!D:D=D123),1)}), """"))"),"")</f>
        <v/>
      </c>
      <c r="U123" s="40"/>
      <c r="V123" s="40"/>
      <c r="W123" s="40"/>
      <c r="X123" s="40"/>
      <c r="Y123" s="40"/>
      <c r="Z123" s="40"/>
      <c r="AA123" s="40"/>
      <c r="AB123" s="40"/>
      <c r="AC123" s="40"/>
    </row>
    <row r="124" ht="28.5" customHeight="1">
      <c r="A124" s="40"/>
      <c r="B124" s="44"/>
      <c r="C124" s="44"/>
      <c r="D124" s="44"/>
      <c r="E124" s="44"/>
      <c r="F124" s="48" t="str">
        <f>IF(E124="COP", SUMIF('Entradas y salidas'!D:D, D124, 'Entradas y salidas'!J:J), )</f>
        <v/>
      </c>
      <c r="G124" s="57" t="str">
        <f>IFERROR(__xludf.DUMMYFUNCTION("IF(E124=""COP"", INDEX(FILTER('Cortes x inversión'!F:F, 'Cortes x inversión'!D:D=D124),1), )"),"")</f>
        <v/>
      </c>
      <c r="H124" s="53" t="str">
        <f t="shared" si="1"/>
        <v/>
      </c>
      <c r="I124" s="55" t="str">
        <f>IFERROR(__xludf.DUMMYFUNCTION("IF(ISBLANK(D124),"""",IFERROR(XIRR({FILTER('Entradas y salidas'!J:J, 'Entradas y salidas'!D:D=D124, NOT(ISBLANK('Entradas y salidas'!J:J))); INDEX(FILTER('Cortes x inversión'!F:F, 'Cortes x inversión'!D:D=D124),1)}, {FILTER('Entradas y salidas'!F:F, 'Entr"&amp;"adas y salidas'!D:D=D124, NOT(ISBLANK('Entradas y salidas'!J:J))); INDEX(FILTER('Cortes x inversión'!J:J, 'Cortes x inversión'!D:D=D124),1)}), """"))"),"")</f>
        <v/>
      </c>
      <c r="J124" s="40"/>
      <c r="K124" s="48" t="str">
        <f>IF(E124="USD", SUMIF('Entradas y salidas'!D:D, D124, 'Entradas y salidas'!I:I), )</f>
        <v/>
      </c>
      <c r="L124" s="57" t="str">
        <f>IFERROR(__xludf.DUMMYFUNCTION("IF(E124=""USD"", INDEX(FILTER('Cortes x inversión'!G:G, 'Cortes x inversión'!D:D=D124),1), )"),"")</f>
        <v/>
      </c>
      <c r="M124" s="53" t="str">
        <f t="shared" si="2"/>
        <v/>
      </c>
      <c r="N124" s="55" t="str">
        <f>IFERROR(__xludf.DUMMYFUNCTION("IF(ISBLANK(D124),"""",IFERROR(XIRR({FILTER('Entradas y salidas'!I:I, 'Entradas y salidas'!D:D=D124, NOT(ISBLANK('Entradas y salidas'!I:I))); INDEX(FILTER('Cortes x inversión'!G:G, 'Cortes x inversión'!D:D=D124),1)}, {FILTER('Entradas y salidas'!F:F, 'Entr"&amp;"adas y salidas'!D:D=D124, NOT(ISBLANK('Entradas y salidas'!I:I))); INDEX(FILTER('Cortes x inversión'!J:J, 'Cortes x inversión'!D:D=D124),1)}), """"))"),"")</f>
        <v/>
      </c>
      <c r="O124" s="40"/>
      <c r="P124" s="47" t="str">
        <f>IFERROR(__xludf.DUMMYFUNCTION("IF(K124="""","""", GOOGLEFINANCE(""CURRENCY:USDCOP""))
"),"")</f>
        <v/>
      </c>
      <c r="Q124" s="47" t="str">
        <f>IFERROR(__xludf.DUMMYFUNCTION("IF(L124="""","""", GOOGLEFINANCE(""CURRENCY:USDCOP""))
"),"")</f>
        <v/>
      </c>
      <c r="R124" s="56" t="str">
        <f t="shared" si="4"/>
        <v/>
      </c>
      <c r="S124" s="58" t="str">
        <f t="shared" si="5"/>
        <v/>
      </c>
      <c r="T124" s="55" t="str">
        <f>IFERROR(__xludf.DUMMYFUNCTION("IF(ISBLANK(D124),"""",IFERROR(XIRR({FILTER('Entradas y salidas'!K:K, 'Entradas y salidas'!D:D=D124, NOT(ISBLANK('Entradas y salidas'!K:K))); INDEX(FILTER('Cortes x inversión'!I:I, 'Cortes x inversión'!D:D=D124),1)}, {FILTER('Entradas y salidas'!F:F, 'Entr"&amp;"adas y salidas'!D:D=D124, NOT(ISBLANK('Entradas y salidas'!K:K))); INDEX(FILTER('Cortes x inversión'!J:J, 'Cortes x inversión'!D:D=D124),1)}), """"))"),"")</f>
        <v/>
      </c>
      <c r="U124" s="40"/>
      <c r="V124" s="40"/>
      <c r="W124" s="40"/>
      <c r="X124" s="40"/>
      <c r="Y124" s="40"/>
      <c r="Z124" s="40"/>
      <c r="AA124" s="40"/>
      <c r="AB124" s="40"/>
      <c r="AC124" s="40"/>
    </row>
    <row r="125" ht="28.5" customHeight="1">
      <c r="A125" s="40"/>
      <c r="B125" s="44"/>
      <c r="C125" s="44"/>
      <c r="D125" s="44"/>
      <c r="E125" s="44"/>
      <c r="F125" s="48" t="str">
        <f>IF(E125="COP", SUMIF('Entradas y salidas'!D:D, D125, 'Entradas y salidas'!J:J), )</f>
        <v/>
      </c>
      <c r="G125" s="57" t="str">
        <f>IFERROR(__xludf.DUMMYFUNCTION("IF(E125=""COP"", INDEX(FILTER('Cortes x inversión'!F:F, 'Cortes x inversión'!D:D=D125),1), )"),"")</f>
        <v/>
      </c>
      <c r="H125" s="53" t="str">
        <f t="shared" si="1"/>
        <v/>
      </c>
      <c r="I125" s="55" t="str">
        <f>IFERROR(__xludf.DUMMYFUNCTION("IF(ISBLANK(D125),"""",IFERROR(XIRR({FILTER('Entradas y salidas'!J:J, 'Entradas y salidas'!D:D=D125, NOT(ISBLANK('Entradas y salidas'!J:J))); INDEX(FILTER('Cortes x inversión'!F:F, 'Cortes x inversión'!D:D=D125),1)}, {FILTER('Entradas y salidas'!F:F, 'Entr"&amp;"adas y salidas'!D:D=D125, NOT(ISBLANK('Entradas y salidas'!J:J))); INDEX(FILTER('Cortes x inversión'!J:J, 'Cortes x inversión'!D:D=D125),1)}), """"))"),"")</f>
        <v/>
      </c>
      <c r="J125" s="40"/>
      <c r="K125" s="48" t="str">
        <f>IF(E125="USD", SUMIF('Entradas y salidas'!D:D, D125, 'Entradas y salidas'!I:I), )</f>
        <v/>
      </c>
      <c r="L125" s="57" t="str">
        <f>IFERROR(__xludf.DUMMYFUNCTION("IF(E125=""USD"", INDEX(FILTER('Cortes x inversión'!G:G, 'Cortes x inversión'!D:D=D125),1), )"),"")</f>
        <v/>
      </c>
      <c r="M125" s="53" t="str">
        <f t="shared" si="2"/>
        <v/>
      </c>
      <c r="N125" s="55" t="str">
        <f>IFERROR(__xludf.DUMMYFUNCTION("IF(ISBLANK(D125),"""",IFERROR(XIRR({FILTER('Entradas y salidas'!I:I, 'Entradas y salidas'!D:D=D125, NOT(ISBLANK('Entradas y salidas'!I:I))); INDEX(FILTER('Cortes x inversión'!G:G, 'Cortes x inversión'!D:D=D125),1)}, {FILTER('Entradas y salidas'!F:F, 'Entr"&amp;"adas y salidas'!D:D=D125, NOT(ISBLANK('Entradas y salidas'!I:I))); INDEX(FILTER('Cortes x inversión'!J:J, 'Cortes x inversión'!D:D=D125),1)}), """"))"),"")</f>
        <v/>
      </c>
      <c r="O125" s="40"/>
      <c r="P125" s="47" t="str">
        <f>IFERROR(__xludf.DUMMYFUNCTION("IF(K125="""","""", GOOGLEFINANCE(""CURRENCY:USDCOP""))
"),"")</f>
        <v/>
      </c>
      <c r="Q125" s="47" t="str">
        <f>IFERROR(__xludf.DUMMYFUNCTION("IF(L125="""","""", GOOGLEFINANCE(""CURRENCY:USDCOP""))
"),"")</f>
        <v/>
      </c>
      <c r="R125" s="56" t="str">
        <f t="shared" si="4"/>
        <v/>
      </c>
      <c r="S125" s="58" t="str">
        <f t="shared" si="5"/>
        <v/>
      </c>
      <c r="T125" s="55" t="str">
        <f>IFERROR(__xludf.DUMMYFUNCTION("IF(ISBLANK(D125),"""",IFERROR(XIRR({FILTER('Entradas y salidas'!K:K, 'Entradas y salidas'!D:D=D125, NOT(ISBLANK('Entradas y salidas'!K:K))); INDEX(FILTER('Cortes x inversión'!I:I, 'Cortes x inversión'!D:D=D125),1)}, {FILTER('Entradas y salidas'!F:F, 'Entr"&amp;"adas y salidas'!D:D=D125, NOT(ISBLANK('Entradas y salidas'!K:K))); INDEX(FILTER('Cortes x inversión'!J:J, 'Cortes x inversión'!D:D=D125),1)}), """"))"),"")</f>
        <v/>
      </c>
      <c r="U125" s="40"/>
      <c r="V125" s="40"/>
      <c r="W125" s="40"/>
      <c r="X125" s="40"/>
      <c r="Y125" s="40"/>
      <c r="Z125" s="40"/>
      <c r="AA125" s="40"/>
      <c r="AB125" s="40"/>
      <c r="AC125" s="40"/>
    </row>
    <row r="126" ht="28.5" customHeight="1">
      <c r="A126" s="40"/>
      <c r="B126" s="44"/>
      <c r="C126" s="44"/>
      <c r="D126" s="44"/>
      <c r="E126" s="44"/>
      <c r="F126" s="48" t="str">
        <f>IF(E126="COP", SUMIF('Entradas y salidas'!D:D, D126, 'Entradas y salidas'!J:J), )</f>
        <v/>
      </c>
      <c r="G126" s="57" t="str">
        <f>IFERROR(__xludf.DUMMYFUNCTION("IF(E126=""COP"", INDEX(FILTER('Cortes x inversión'!F:F, 'Cortes x inversión'!D:D=D126),1), )"),"")</f>
        <v/>
      </c>
      <c r="H126" s="53" t="str">
        <f t="shared" si="1"/>
        <v/>
      </c>
      <c r="I126" s="55" t="str">
        <f>IFERROR(__xludf.DUMMYFUNCTION("IF(ISBLANK(D126),"""",IFERROR(XIRR({FILTER('Entradas y salidas'!J:J, 'Entradas y salidas'!D:D=D126, NOT(ISBLANK('Entradas y salidas'!J:J))); INDEX(FILTER('Cortes x inversión'!F:F, 'Cortes x inversión'!D:D=D126),1)}, {FILTER('Entradas y salidas'!F:F, 'Entr"&amp;"adas y salidas'!D:D=D126, NOT(ISBLANK('Entradas y salidas'!J:J))); INDEX(FILTER('Cortes x inversión'!J:J, 'Cortes x inversión'!D:D=D126),1)}), """"))"),"")</f>
        <v/>
      </c>
      <c r="J126" s="40"/>
      <c r="K126" s="48" t="str">
        <f>IF(E126="USD", SUMIF('Entradas y salidas'!D:D, D126, 'Entradas y salidas'!I:I), )</f>
        <v/>
      </c>
      <c r="L126" s="57" t="str">
        <f>IFERROR(__xludf.DUMMYFUNCTION("IF(E126=""USD"", INDEX(FILTER('Cortes x inversión'!G:G, 'Cortes x inversión'!D:D=D126),1), )"),"")</f>
        <v/>
      </c>
      <c r="M126" s="53" t="str">
        <f t="shared" si="2"/>
        <v/>
      </c>
      <c r="N126" s="55" t="str">
        <f>IFERROR(__xludf.DUMMYFUNCTION("IF(ISBLANK(D126),"""",IFERROR(XIRR({FILTER('Entradas y salidas'!I:I, 'Entradas y salidas'!D:D=D126, NOT(ISBLANK('Entradas y salidas'!I:I))); INDEX(FILTER('Cortes x inversión'!G:G, 'Cortes x inversión'!D:D=D126),1)}, {FILTER('Entradas y salidas'!F:F, 'Entr"&amp;"adas y salidas'!D:D=D126, NOT(ISBLANK('Entradas y salidas'!I:I))); INDEX(FILTER('Cortes x inversión'!J:J, 'Cortes x inversión'!D:D=D126),1)}), """"))"),"")</f>
        <v/>
      </c>
      <c r="O126" s="40"/>
      <c r="P126" s="47" t="str">
        <f>IFERROR(__xludf.DUMMYFUNCTION("IF(K126="""","""", GOOGLEFINANCE(""CURRENCY:USDCOP""))
"),"")</f>
        <v/>
      </c>
      <c r="Q126" s="47" t="str">
        <f>IFERROR(__xludf.DUMMYFUNCTION("IF(L126="""","""", GOOGLEFINANCE(""CURRENCY:USDCOP""))
"),"")</f>
        <v/>
      </c>
      <c r="R126" s="56" t="str">
        <f t="shared" si="4"/>
        <v/>
      </c>
      <c r="S126" s="58" t="str">
        <f t="shared" si="5"/>
        <v/>
      </c>
      <c r="T126" s="55" t="str">
        <f>IFERROR(__xludf.DUMMYFUNCTION("IF(ISBLANK(D126),"""",IFERROR(XIRR({FILTER('Entradas y salidas'!K:K, 'Entradas y salidas'!D:D=D126, NOT(ISBLANK('Entradas y salidas'!K:K))); INDEX(FILTER('Cortes x inversión'!I:I, 'Cortes x inversión'!D:D=D126),1)}, {FILTER('Entradas y salidas'!F:F, 'Entr"&amp;"adas y salidas'!D:D=D126, NOT(ISBLANK('Entradas y salidas'!K:K))); INDEX(FILTER('Cortes x inversión'!J:J, 'Cortes x inversión'!D:D=D126),1)}), """"))"),"")</f>
        <v/>
      </c>
      <c r="U126" s="40"/>
      <c r="V126" s="40"/>
      <c r="W126" s="40"/>
      <c r="X126" s="40"/>
      <c r="Y126" s="40"/>
      <c r="Z126" s="40"/>
      <c r="AA126" s="40"/>
      <c r="AB126" s="40"/>
      <c r="AC126" s="40"/>
    </row>
    <row r="127" ht="28.5" customHeight="1">
      <c r="A127" s="40"/>
      <c r="B127" s="44"/>
      <c r="C127" s="44"/>
      <c r="D127" s="44"/>
      <c r="E127" s="44"/>
      <c r="F127" s="48" t="str">
        <f>IF(E127="COP", SUMIF('Entradas y salidas'!D:D, D127, 'Entradas y salidas'!J:J), )</f>
        <v/>
      </c>
      <c r="G127" s="57" t="str">
        <f>IFERROR(__xludf.DUMMYFUNCTION("IF(E127=""COP"", INDEX(FILTER('Cortes x inversión'!F:F, 'Cortes x inversión'!D:D=D127),1), )"),"")</f>
        <v/>
      </c>
      <c r="H127" s="53" t="str">
        <f t="shared" si="1"/>
        <v/>
      </c>
      <c r="I127" s="55" t="str">
        <f>IFERROR(__xludf.DUMMYFUNCTION("IF(ISBLANK(D127),"""",IFERROR(XIRR({FILTER('Entradas y salidas'!J:J, 'Entradas y salidas'!D:D=D127, NOT(ISBLANK('Entradas y salidas'!J:J))); INDEX(FILTER('Cortes x inversión'!F:F, 'Cortes x inversión'!D:D=D127),1)}, {FILTER('Entradas y salidas'!F:F, 'Entr"&amp;"adas y salidas'!D:D=D127, NOT(ISBLANK('Entradas y salidas'!J:J))); INDEX(FILTER('Cortes x inversión'!J:J, 'Cortes x inversión'!D:D=D127),1)}), """"))"),"")</f>
        <v/>
      </c>
      <c r="J127" s="40"/>
      <c r="K127" s="48" t="str">
        <f>IF(E127="USD", SUMIF('Entradas y salidas'!D:D, D127, 'Entradas y salidas'!I:I), )</f>
        <v/>
      </c>
      <c r="L127" s="57" t="str">
        <f>IFERROR(__xludf.DUMMYFUNCTION("IF(E127=""USD"", INDEX(FILTER('Cortes x inversión'!G:G, 'Cortes x inversión'!D:D=D127),1), )"),"")</f>
        <v/>
      </c>
      <c r="M127" s="53" t="str">
        <f t="shared" si="2"/>
        <v/>
      </c>
      <c r="N127" s="55" t="str">
        <f>IFERROR(__xludf.DUMMYFUNCTION("IF(ISBLANK(D127),"""",IFERROR(XIRR({FILTER('Entradas y salidas'!I:I, 'Entradas y salidas'!D:D=D127, NOT(ISBLANK('Entradas y salidas'!I:I))); INDEX(FILTER('Cortes x inversión'!G:G, 'Cortes x inversión'!D:D=D127),1)}, {FILTER('Entradas y salidas'!F:F, 'Entr"&amp;"adas y salidas'!D:D=D127, NOT(ISBLANK('Entradas y salidas'!I:I))); INDEX(FILTER('Cortes x inversión'!J:J, 'Cortes x inversión'!D:D=D127),1)}), """"))"),"")</f>
        <v/>
      </c>
      <c r="O127" s="40"/>
      <c r="P127" s="47" t="str">
        <f>IFERROR(__xludf.DUMMYFUNCTION("IF(K127="""","""", GOOGLEFINANCE(""CURRENCY:USDCOP""))
"),"")</f>
        <v/>
      </c>
      <c r="Q127" s="47" t="str">
        <f>IFERROR(__xludf.DUMMYFUNCTION("IF(L127="""","""", GOOGLEFINANCE(""CURRENCY:USDCOP""))
"),"")</f>
        <v/>
      </c>
      <c r="R127" s="56" t="str">
        <f t="shared" si="4"/>
        <v/>
      </c>
      <c r="S127" s="58" t="str">
        <f t="shared" si="5"/>
        <v/>
      </c>
      <c r="T127" s="55" t="str">
        <f>IFERROR(__xludf.DUMMYFUNCTION("IF(ISBLANK(D127),"""",IFERROR(XIRR({FILTER('Entradas y salidas'!K:K, 'Entradas y salidas'!D:D=D127, NOT(ISBLANK('Entradas y salidas'!K:K))); INDEX(FILTER('Cortes x inversión'!I:I, 'Cortes x inversión'!D:D=D127),1)}, {FILTER('Entradas y salidas'!F:F, 'Entr"&amp;"adas y salidas'!D:D=D127, NOT(ISBLANK('Entradas y salidas'!K:K))); INDEX(FILTER('Cortes x inversión'!J:J, 'Cortes x inversión'!D:D=D127),1)}), """"))"),"")</f>
        <v/>
      </c>
      <c r="U127" s="40"/>
      <c r="V127" s="40"/>
      <c r="W127" s="40"/>
      <c r="X127" s="40"/>
      <c r="Y127" s="40"/>
      <c r="Z127" s="40"/>
      <c r="AA127" s="40"/>
      <c r="AB127" s="40"/>
      <c r="AC127" s="40"/>
    </row>
    <row r="128" ht="28.5" customHeight="1">
      <c r="A128" s="40"/>
      <c r="B128" s="44"/>
      <c r="C128" s="44"/>
      <c r="D128" s="44"/>
      <c r="E128" s="44"/>
      <c r="F128" s="48" t="str">
        <f>IF(E128="COP", SUMIF('Entradas y salidas'!D:D, D128, 'Entradas y salidas'!J:J), )</f>
        <v/>
      </c>
      <c r="G128" s="57" t="str">
        <f>IFERROR(__xludf.DUMMYFUNCTION("IF(E128=""COP"", INDEX(FILTER('Cortes x inversión'!F:F, 'Cortes x inversión'!D:D=D128),1), )"),"")</f>
        <v/>
      </c>
      <c r="H128" s="53" t="str">
        <f t="shared" si="1"/>
        <v/>
      </c>
      <c r="I128" s="55" t="str">
        <f>IFERROR(__xludf.DUMMYFUNCTION("IF(ISBLANK(D128),"""",IFERROR(XIRR({FILTER('Entradas y salidas'!J:J, 'Entradas y salidas'!D:D=D128, NOT(ISBLANK('Entradas y salidas'!J:J))); INDEX(FILTER('Cortes x inversión'!F:F, 'Cortes x inversión'!D:D=D128),1)}, {FILTER('Entradas y salidas'!F:F, 'Entr"&amp;"adas y salidas'!D:D=D128, NOT(ISBLANK('Entradas y salidas'!J:J))); INDEX(FILTER('Cortes x inversión'!J:J, 'Cortes x inversión'!D:D=D128),1)}), """"))"),"")</f>
        <v/>
      </c>
      <c r="J128" s="40"/>
      <c r="K128" s="48" t="str">
        <f>IF(E128="USD", SUMIF('Entradas y salidas'!D:D, D128, 'Entradas y salidas'!I:I), )</f>
        <v/>
      </c>
      <c r="L128" s="57" t="str">
        <f>IFERROR(__xludf.DUMMYFUNCTION("IF(E128=""USD"", INDEX(FILTER('Cortes x inversión'!G:G, 'Cortes x inversión'!D:D=D128),1), )"),"")</f>
        <v/>
      </c>
      <c r="M128" s="53" t="str">
        <f t="shared" si="2"/>
        <v/>
      </c>
      <c r="N128" s="55" t="str">
        <f>IFERROR(__xludf.DUMMYFUNCTION("IF(ISBLANK(D128),"""",IFERROR(XIRR({FILTER('Entradas y salidas'!I:I, 'Entradas y salidas'!D:D=D128, NOT(ISBLANK('Entradas y salidas'!I:I))); INDEX(FILTER('Cortes x inversión'!G:G, 'Cortes x inversión'!D:D=D128),1)}, {FILTER('Entradas y salidas'!F:F, 'Entr"&amp;"adas y salidas'!D:D=D128, NOT(ISBLANK('Entradas y salidas'!I:I))); INDEX(FILTER('Cortes x inversión'!J:J, 'Cortes x inversión'!D:D=D128),1)}), """"))"),"")</f>
        <v/>
      </c>
      <c r="O128" s="40"/>
      <c r="P128" s="47" t="str">
        <f>IFERROR(__xludf.DUMMYFUNCTION("IF(K128="""","""", GOOGLEFINANCE(""CURRENCY:USDCOP""))
"),"")</f>
        <v/>
      </c>
      <c r="Q128" s="47" t="str">
        <f>IFERROR(__xludf.DUMMYFUNCTION("IF(L128="""","""", GOOGLEFINANCE(""CURRENCY:USDCOP""))
"),"")</f>
        <v/>
      </c>
      <c r="R128" s="56" t="str">
        <f t="shared" si="4"/>
        <v/>
      </c>
      <c r="S128" s="58" t="str">
        <f t="shared" si="5"/>
        <v/>
      </c>
      <c r="T128" s="55" t="str">
        <f>IFERROR(__xludf.DUMMYFUNCTION("IF(ISBLANK(D128),"""",IFERROR(XIRR({FILTER('Entradas y salidas'!K:K, 'Entradas y salidas'!D:D=D128, NOT(ISBLANK('Entradas y salidas'!K:K))); INDEX(FILTER('Cortes x inversión'!I:I, 'Cortes x inversión'!D:D=D128),1)}, {FILTER('Entradas y salidas'!F:F, 'Entr"&amp;"adas y salidas'!D:D=D128, NOT(ISBLANK('Entradas y salidas'!K:K))); INDEX(FILTER('Cortes x inversión'!J:J, 'Cortes x inversión'!D:D=D128),1)}), """"))"),"")</f>
        <v/>
      </c>
      <c r="U128" s="40"/>
      <c r="V128" s="40"/>
      <c r="W128" s="40"/>
      <c r="X128" s="40"/>
      <c r="Y128" s="40"/>
      <c r="Z128" s="40"/>
      <c r="AA128" s="40"/>
      <c r="AB128" s="40"/>
      <c r="AC128" s="40"/>
    </row>
    <row r="129" ht="28.5" customHeight="1">
      <c r="A129" s="40"/>
      <c r="B129" s="44"/>
      <c r="C129" s="44"/>
      <c r="D129" s="44"/>
      <c r="E129" s="44"/>
      <c r="F129" s="48" t="str">
        <f>IF(E129="COP", SUMIF('Entradas y salidas'!D:D, D129, 'Entradas y salidas'!J:J), )</f>
        <v/>
      </c>
      <c r="G129" s="57" t="str">
        <f>IFERROR(__xludf.DUMMYFUNCTION("IF(E129=""COP"", INDEX(FILTER('Cortes x inversión'!F:F, 'Cortes x inversión'!D:D=D129),1), )"),"")</f>
        <v/>
      </c>
      <c r="H129" s="53" t="str">
        <f t="shared" si="1"/>
        <v/>
      </c>
      <c r="I129" s="55" t="str">
        <f>IFERROR(__xludf.DUMMYFUNCTION("IF(ISBLANK(D129),"""",IFERROR(XIRR({FILTER('Entradas y salidas'!J:J, 'Entradas y salidas'!D:D=D129, NOT(ISBLANK('Entradas y salidas'!J:J))); INDEX(FILTER('Cortes x inversión'!F:F, 'Cortes x inversión'!D:D=D129),1)}, {FILTER('Entradas y salidas'!F:F, 'Entr"&amp;"adas y salidas'!D:D=D129, NOT(ISBLANK('Entradas y salidas'!J:J))); INDEX(FILTER('Cortes x inversión'!J:J, 'Cortes x inversión'!D:D=D129),1)}), """"))"),"")</f>
        <v/>
      </c>
      <c r="J129" s="40"/>
      <c r="K129" s="48" t="str">
        <f>IF(E129="USD", SUMIF('Entradas y salidas'!D:D, D129, 'Entradas y salidas'!I:I), )</f>
        <v/>
      </c>
      <c r="L129" s="57" t="str">
        <f>IFERROR(__xludf.DUMMYFUNCTION("IF(E129=""USD"", INDEX(FILTER('Cortes x inversión'!G:G, 'Cortes x inversión'!D:D=D129),1), )"),"")</f>
        <v/>
      </c>
      <c r="M129" s="53" t="str">
        <f t="shared" si="2"/>
        <v/>
      </c>
      <c r="N129" s="55" t="str">
        <f>IFERROR(__xludf.DUMMYFUNCTION("IF(ISBLANK(D129),"""",IFERROR(XIRR({FILTER('Entradas y salidas'!I:I, 'Entradas y salidas'!D:D=D129, NOT(ISBLANK('Entradas y salidas'!I:I))); INDEX(FILTER('Cortes x inversión'!G:G, 'Cortes x inversión'!D:D=D129),1)}, {FILTER('Entradas y salidas'!F:F, 'Entr"&amp;"adas y salidas'!D:D=D129, NOT(ISBLANK('Entradas y salidas'!I:I))); INDEX(FILTER('Cortes x inversión'!J:J, 'Cortes x inversión'!D:D=D129),1)}), """"))"),"")</f>
        <v/>
      </c>
      <c r="O129" s="40"/>
      <c r="P129" s="47" t="str">
        <f>IFERROR(__xludf.DUMMYFUNCTION("IF(K129="""","""", GOOGLEFINANCE(""CURRENCY:USDCOP""))
"),"")</f>
        <v/>
      </c>
      <c r="Q129" s="47" t="str">
        <f>IFERROR(__xludf.DUMMYFUNCTION("IF(L129="""","""", GOOGLEFINANCE(""CURRENCY:USDCOP""))
"),"")</f>
        <v/>
      </c>
      <c r="R129" s="56" t="str">
        <f t="shared" si="4"/>
        <v/>
      </c>
      <c r="S129" s="58" t="str">
        <f t="shared" si="5"/>
        <v/>
      </c>
      <c r="T129" s="55" t="str">
        <f>IFERROR(__xludf.DUMMYFUNCTION("IF(ISBLANK(D129),"""",IFERROR(XIRR({FILTER('Entradas y salidas'!K:K, 'Entradas y salidas'!D:D=D129, NOT(ISBLANK('Entradas y salidas'!K:K))); INDEX(FILTER('Cortes x inversión'!I:I, 'Cortes x inversión'!D:D=D129),1)}, {FILTER('Entradas y salidas'!F:F, 'Entr"&amp;"adas y salidas'!D:D=D129, NOT(ISBLANK('Entradas y salidas'!K:K))); INDEX(FILTER('Cortes x inversión'!J:J, 'Cortes x inversión'!D:D=D129),1)}), """"))"),"")</f>
        <v/>
      </c>
      <c r="U129" s="40"/>
      <c r="V129" s="40"/>
      <c r="W129" s="40"/>
      <c r="X129" s="40"/>
      <c r="Y129" s="40"/>
      <c r="Z129" s="40"/>
      <c r="AA129" s="40"/>
      <c r="AB129" s="40"/>
      <c r="AC129" s="40"/>
    </row>
    <row r="130" ht="28.5" customHeight="1">
      <c r="A130" s="40"/>
      <c r="B130" s="44"/>
      <c r="C130" s="44"/>
      <c r="D130" s="44"/>
      <c r="E130" s="44"/>
      <c r="F130" s="48" t="str">
        <f>IF(E130="COP", SUMIF('Entradas y salidas'!D:D, D130, 'Entradas y salidas'!J:J), )</f>
        <v/>
      </c>
      <c r="G130" s="57" t="str">
        <f>IFERROR(__xludf.DUMMYFUNCTION("IF(E130=""COP"", INDEX(FILTER('Cortes x inversión'!F:F, 'Cortes x inversión'!D:D=D130),1), )"),"")</f>
        <v/>
      </c>
      <c r="H130" s="53" t="str">
        <f t="shared" si="1"/>
        <v/>
      </c>
      <c r="I130" s="55" t="str">
        <f>IFERROR(__xludf.DUMMYFUNCTION("IF(ISBLANK(D130),"""",IFERROR(XIRR({FILTER('Entradas y salidas'!J:J, 'Entradas y salidas'!D:D=D130, NOT(ISBLANK('Entradas y salidas'!J:J))); INDEX(FILTER('Cortes x inversión'!F:F, 'Cortes x inversión'!D:D=D130),1)}, {FILTER('Entradas y salidas'!F:F, 'Entr"&amp;"adas y salidas'!D:D=D130, NOT(ISBLANK('Entradas y salidas'!J:J))); INDEX(FILTER('Cortes x inversión'!J:J, 'Cortes x inversión'!D:D=D130),1)}), """"))"),"")</f>
        <v/>
      </c>
      <c r="J130" s="40"/>
      <c r="K130" s="48" t="str">
        <f>IF(E130="USD", SUMIF('Entradas y salidas'!D:D, D130, 'Entradas y salidas'!I:I), )</f>
        <v/>
      </c>
      <c r="L130" s="57" t="str">
        <f>IFERROR(__xludf.DUMMYFUNCTION("IF(E130=""USD"", INDEX(FILTER('Cortes x inversión'!G:G, 'Cortes x inversión'!D:D=D130),1), )"),"")</f>
        <v/>
      </c>
      <c r="M130" s="53" t="str">
        <f t="shared" si="2"/>
        <v/>
      </c>
      <c r="N130" s="55" t="str">
        <f>IFERROR(__xludf.DUMMYFUNCTION("IF(ISBLANK(D130),"""",IFERROR(XIRR({FILTER('Entradas y salidas'!I:I, 'Entradas y salidas'!D:D=D130, NOT(ISBLANK('Entradas y salidas'!I:I))); INDEX(FILTER('Cortes x inversión'!G:G, 'Cortes x inversión'!D:D=D130),1)}, {FILTER('Entradas y salidas'!F:F, 'Entr"&amp;"adas y salidas'!D:D=D130, NOT(ISBLANK('Entradas y salidas'!I:I))); INDEX(FILTER('Cortes x inversión'!J:J, 'Cortes x inversión'!D:D=D130),1)}), """"))"),"")</f>
        <v/>
      </c>
      <c r="O130" s="40"/>
      <c r="P130" s="47" t="str">
        <f>IFERROR(__xludf.DUMMYFUNCTION("IF(K130="""","""", GOOGLEFINANCE(""CURRENCY:USDCOP""))
"),"")</f>
        <v/>
      </c>
      <c r="Q130" s="47" t="str">
        <f>IFERROR(__xludf.DUMMYFUNCTION("IF(L130="""","""", GOOGLEFINANCE(""CURRENCY:USDCOP""))
"),"")</f>
        <v/>
      </c>
      <c r="R130" s="56" t="str">
        <f t="shared" si="4"/>
        <v/>
      </c>
      <c r="S130" s="58" t="str">
        <f t="shared" si="5"/>
        <v/>
      </c>
      <c r="T130" s="55" t="str">
        <f>IFERROR(__xludf.DUMMYFUNCTION("IF(ISBLANK(D130),"""",IFERROR(XIRR({FILTER('Entradas y salidas'!K:K, 'Entradas y salidas'!D:D=D130, NOT(ISBLANK('Entradas y salidas'!K:K))); INDEX(FILTER('Cortes x inversión'!I:I, 'Cortes x inversión'!D:D=D130),1)}, {FILTER('Entradas y salidas'!F:F, 'Entr"&amp;"adas y salidas'!D:D=D130, NOT(ISBLANK('Entradas y salidas'!K:K))); INDEX(FILTER('Cortes x inversión'!J:J, 'Cortes x inversión'!D:D=D130),1)}), """"))"),"")</f>
        <v/>
      </c>
      <c r="U130" s="40"/>
      <c r="V130" s="40"/>
      <c r="W130" s="40"/>
      <c r="X130" s="40"/>
      <c r="Y130" s="40"/>
      <c r="Z130" s="40"/>
      <c r="AA130" s="40"/>
      <c r="AB130" s="40"/>
      <c r="AC130" s="40"/>
    </row>
    <row r="131" ht="28.5" customHeight="1">
      <c r="A131" s="40"/>
      <c r="B131" s="44"/>
      <c r="C131" s="44"/>
      <c r="D131" s="44"/>
      <c r="E131" s="44"/>
      <c r="F131" s="48" t="str">
        <f>IF(E131="COP", SUMIF('Entradas y salidas'!D:D, D131, 'Entradas y salidas'!J:J), )</f>
        <v/>
      </c>
      <c r="G131" s="57" t="str">
        <f>IFERROR(__xludf.DUMMYFUNCTION("IF(E131=""COP"", INDEX(FILTER('Cortes x inversión'!F:F, 'Cortes x inversión'!D:D=D131),1), )"),"")</f>
        <v/>
      </c>
      <c r="H131" s="53" t="str">
        <f t="shared" si="1"/>
        <v/>
      </c>
      <c r="I131" s="55" t="str">
        <f>IFERROR(__xludf.DUMMYFUNCTION("IF(ISBLANK(D131),"""",IFERROR(XIRR({FILTER('Entradas y salidas'!J:J, 'Entradas y salidas'!D:D=D131, NOT(ISBLANK('Entradas y salidas'!J:J))); INDEX(FILTER('Cortes x inversión'!F:F, 'Cortes x inversión'!D:D=D131),1)}, {FILTER('Entradas y salidas'!F:F, 'Entr"&amp;"adas y salidas'!D:D=D131, NOT(ISBLANK('Entradas y salidas'!J:J))); INDEX(FILTER('Cortes x inversión'!J:J, 'Cortes x inversión'!D:D=D131),1)}), """"))"),"")</f>
        <v/>
      </c>
      <c r="J131" s="40"/>
      <c r="K131" s="48" t="str">
        <f>IF(E131="USD", SUMIF('Entradas y salidas'!D:D, D131, 'Entradas y salidas'!I:I), )</f>
        <v/>
      </c>
      <c r="L131" s="57" t="str">
        <f>IFERROR(__xludf.DUMMYFUNCTION("IF(E131=""USD"", INDEX(FILTER('Cortes x inversión'!G:G, 'Cortes x inversión'!D:D=D131),1), )"),"")</f>
        <v/>
      </c>
      <c r="M131" s="53" t="str">
        <f t="shared" si="2"/>
        <v/>
      </c>
      <c r="N131" s="55" t="str">
        <f>IFERROR(__xludf.DUMMYFUNCTION("IF(ISBLANK(D131),"""",IFERROR(XIRR({FILTER('Entradas y salidas'!I:I, 'Entradas y salidas'!D:D=D131, NOT(ISBLANK('Entradas y salidas'!I:I))); INDEX(FILTER('Cortes x inversión'!G:G, 'Cortes x inversión'!D:D=D131),1)}, {FILTER('Entradas y salidas'!F:F, 'Entr"&amp;"adas y salidas'!D:D=D131, NOT(ISBLANK('Entradas y salidas'!I:I))); INDEX(FILTER('Cortes x inversión'!J:J, 'Cortes x inversión'!D:D=D131),1)}), """"))"),"")</f>
        <v/>
      </c>
      <c r="O131" s="40"/>
      <c r="P131" s="47" t="str">
        <f>IFERROR(__xludf.DUMMYFUNCTION("IF(K131="""","""", GOOGLEFINANCE(""CURRENCY:USDCOP""))
"),"")</f>
        <v/>
      </c>
      <c r="Q131" s="47" t="str">
        <f>IFERROR(__xludf.DUMMYFUNCTION("IF(L131="""","""", GOOGLEFINANCE(""CURRENCY:USDCOP""))
"),"")</f>
        <v/>
      </c>
      <c r="R131" s="56" t="str">
        <f t="shared" si="4"/>
        <v/>
      </c>
      <c r="S131" s="58" t="str">
        <f t="shared" si="5"/>
        <v/>
      </c>
      <c r="T131" s="55" t="str">
        <f>IFERROR(__xludf.DUMMYFUNCTION("IF(ISBLANK(D131),"""",IFERROR(XIRR({FILTER('Entradas y salidas'!K:K, 'Entradas y salidas'!D:D=D131, NOT(ISBLANK('Entradas y salidas'!K:K))); INDEX(FILTER('Cortes x inversión'!I:I, 'Cortes x inversión'!D:D=D131),1)}, {FILTER('Entradas y salidas'!F:F, 'Entr"&amp;"adas y salidas'!D:D=D131, NOT(ISBLANK('Entradas y salidas'!K:K))); INDEX(FILTER('Cortes x inversión'!J:J, 'Cortes x inversión'!D:D=D131),1)}), """"))"),"")</f>
        <v/>
      </c>
      <c r="U131" s="40"/>
      <c r="V131" s="40"/>
      <c r="W131" s="40"/>
      <c r="X131" s="40"/>
      <c r="Y131" s="40"/>
      <c r="Z131" s="40"/>
      <c r="AA131" s="40"/>
      <c r="AB131" s="40"/>
      <c r="AC131" s="40"/>
    </row>
    <row r="132" ht="28.5" customHeight="1">
      <c r="A132" s="40"/>
      <c r="B132" s="44"/>
      <c r="C132" s="44"/>
      <c r="D132" s="44"/>
      <c r="E132" s="44"/>
      <c r="F132" s="48" t="str">
        <f>IF(E132="COP", SUMIF('Entradas y salidas'!D:D, D132, 'Entradas y salidas'!J:J), )</f>
        <v/>
      </c>
      <c r="G132" s="57" t="str">
        <f>IFERROR(__xludf.DUMMYFUNCTION("IF(E132=""COP"", INDEX(FILTER('Cortes x inversión'!F:F, 'Cortes x inversión'!D:D=D132),1), )"),"")</f>
        <v/>
      </c>
      <c r="H132" s="53" t="str">
        <f t="shared" si="1"/>
        <v/>
      </c>
      <c r="I132" s="55" t="str">
        <f>IFERROR(__xludf.DUMMYFUNCTION("IF(ISBLANK(D132),"""",IFERROR(XIRR({FILTER('Entradas y salidas'!J:J, 'Entradas y salidas'!D:D=D132, NOT(ISBLANK('Entradas y salidas'!J:J))); INDEX(FILTER('Cortes x inversión'!F:F, 'Cortes x inversión'!D:D=D132),1)}, {FILTER('Entradas y salidas'!F:F, 'Entr"&amp;"adas y salidas'!D:D=D132, NOT(ISBLANK('Entradas y salidas'!J:J))); INDEX(FILTER('Cortes x inversión'!J:J, 'Cortes x inversión'!D:D=D132),1)}), """"))"),"")</f>
        <v/>
      </c>
      <c r="J132" s="40"/>
      <c r="K132" s="48" t="str">
        <f>IF(E132="USD", SUMIF('Entradas y salidas'!D:D, D132, 'Entradas y salidas'!I:I), )</f>
        <v/>
      </c>
      <c r="L132" s="57" t="str">
        <f>IFERROR(__xludf.DUMMYFUNCTION("IF(E132=""USD"", INDEX(FILTER('Cortes x inversión'!G:G, 'Cortes x inversión'!D:D=D132),1), )"),"")</f>
        <v/>
      </c>
      <c r="M132" s="53" t="str">
        <f t="shared" si="2"/>
        <v/>
      </c>
      <c r="N132" s="55" t="str">
        <f>IFERROR(__xludf.DUMMYFUNCTION("IF(ISBLANK(D132),"""",IFERROR(XIRR({FILTER('Entradas y salidas'!I:I, 'Entradas y salidas'!D:D=D132, NOT(ISBLANK('Entradas y salidas'!I:I))); INDEX(FILTER('Cortes x inversión'!G:G, 'Cortes x inversión'!D:D=D132),1)}, {FILTER('Entradas y salidas'!F:F, 'Entr"&amp;"adas y salidas'!D:D=D132, NOT(ISBLANK('Entradas y salidas'!I:I))); INDEX(FILTER('Cortes x inversión'!J:J, 'Cortes x inversión'!D:D=D132),1)}), """"))"),"")</f>
        <v/>
      </c>
      <c r="O132" s="40"/>
      <c r="P132" s="47" t="str">
        <f>IFERROR(__xludf.DUMMYFUNCTION("IF(K132="""","""", GOOGLEFINANCE(""CURRENCY:USDCOP""))
"),"")</f>
        <v/>
      </c>
      <c r="Q132" s="47" t="str">
        <f>IFERROR(__xludf.DUMMYFUNCTION("IF(L132="""","""", GOOGLEFINANCE(""CURRENCY:USDCOP""))
"),"")</f>
        <v/>
      </c>
      <c r="R132" s="56" t="str">
        <f t="shared" si="4"/>
        <v/>
      </c>
      <c r="S132" s="58" t="str">
        <f t="shared" si="5"/>
        <v/>
      </c>
      <c r="T132" s="55" t="str">
        <f>IFERROR(__xludf.DUMMYFUNCTION("IF(ISBLANK(D132),"""",IFERROR(XIRR({FILTER('Entradas y salidas'!K:K, 'Entradas y salidas'!D:D=D132, NOT(ISBLANK('Entradas y salidas'!K:K))); INDEX(FILTER('Cortes x inversión'!I:I, 'Cortes x inversión'!D:D=D132),1)}, {FILTER('Entradas y salidas'!F:F, 'Entr"&amp;"adas y salidas'!D:D=D132, NOT(ISBLANK('Entradas y salidas'!K:K))); INDEX(FILTER('Cortes x inversión'!J:J, 'Cortes x inversión'!D:D=D132),1)}), """"))"),"")</f>
        <v/>
      </c>
      <c r="U132" s="40"/>
      <c r="V132" s="40"/>
      <c r="W132" s="40"/>
      <c r="X132" s="40"/>
      <c r="Y132" s="40"/>
      <c r="Z132" s="40"/>
      <c r="AA132" s="40"/>
      <c r="AB132" s="40"/>
      <c r="AC132" s="40"/>
    </row>
    <row r="133" ht="28.5" customHeight="1">
      <c r="A133" s="40"/>
      <c r="B133" s="44"/>
      <c r="C133" s="44"/>
      <c r="D133" s="44"/>
      <c r="E133" s="44"/>
      <c r="F133" s="48" t="str">
        <f>IF(E133="COP", SUMIF('Entradas y salidas'!D:D, D133, 'Entradas y salidas'!J:J), )</f>
        <v/>
      </c>
      <c r="G133" s="57" t="str">
        <f>IFERROR(__xludf.DUMMYFUNCTION("IF(E133=""COP"", INDEX(FILTER('Cortes x inversión'!F:F, 'Cortes x inversión'!D:D=D133),1), )"),"")</f>
        <v/>
      </c>
      <c r="H133" s="53" t="str">
        <f t="shared" si="1"/>
        <v/>
      </c>
      <c r="I133" s="55" t="str">
        <f>IFERROR(__xludf.DUMMYFUNCTION("IF(ISBLANK(D133),"""",IFERROR(XIRR({FILTER('Entradas y salidas'!J:J, 'Entradas y salidas'!D:D=D133, NOT(ISBLANK('Entradas y salidas'!J:J))); INDEX(FILTER('Cortes x inversión'!F:F, 'Cortes x inversión'!D:D=D133),1)}, {FILTER('Entradas y salidas'!F:F, 'Entr"&amp;"adas y salidas'!D:D=D133, NOT(ISBLANK('Entradas y salidas'!J:J))); INDEX(FILTER('Cortes x inversión'!J:J, 'Cortes x inversión'!D:D=D133),1)}), """"))"),"")</f>
        <v/>
      </c>
      <c r="J133" s="40"/>
      <c r="K133" s="48" t="str">
        <f>IF(E133="USD", SUMIF('Entradas y salidas'!D:D, D133, 'Entradas y salidas'!I:I), )</f>
        <v/>
      </c>
      <c r="L133" s="57" t="str">
        <f>IFERROR(__xludf.DUMMYFUNCTION("IF(E133=""USD"", INDEX(FILTER('Cortes x inversión'!G:G, 'Cortes x inversión'!D:D=D133),1), )"),"")</f>
        <v/>
      </c>
      <c r="M133" s="53" t="str">
        <f t="shared" si="2"/>
        <v/>
      </c>
      <c r="N133" s="55" t="str">
        <f>IFERROR(__xludf.DUMMYFUNCTION("IF(ISBLANK(D133),"""",IFERROR(XIRR({FILTER('Entradas y salidas'!I:I, 'Entradas y salidas'!D:D=D133, NOT(ISBLANK('Entradas y salidas'!I:I))); INDEX(FILTER('Cortes x inversión'!G:G, 'Cortes x inversión'!D:D=D133),1)}, {FILTER('Entradas y salidas'!F:F, 'Entr"&amp;"adas y salidas'!D:D=D133, NOT(ISBLANK('Entradas y salidas'!I:I))); INDEX(FILTER('Cortes x inversión'!J:J, 'Cortes x inversión'!D:D=D133),1)}), """"))"),"")</f>
        <v/>
      </c>
      <c r="O133" s="40"/>
      <c r="P133" s="47" t="str">
        <f>IFERROR(__xludf.DUMMYFUNCTION("IF(K133="""","""", GOOGLEFINANCE(""CURRENCY:USDCOP""))
"),"")</f>
        <v/>
      </c>
      <c r="Q133" s="47" t="str">
        <f>IFERROR(__xludf.DUMMYFUNCTION("IF(L133="""","""", GOOGLEFINANCE(""CURRENCY:USDCOP""))
"),"")</f>
        <v/>
      </c>
      <c r="R133" s="56" t="str">
        <f t="shared" si="4"/>
        <v/>
      </c>
      <c r="S133" s="58" t="str">
        <f t="shared" si="5"/>
        <v/>
      </c>
      <c r="T133" s="55" t="str">
        <f>IFERROR(__xludf.DUMMYFUNCTION("IF(ISBLANK(D133),"""",IFERROR(XIRR({FILTER('Entradas y salidas'!K:K, 'Entradas y salidas'!D:D=D133, NOT(ISBLANK('Entradas y salidas'!K:K))); INDEX(FILTER('Cortes x inversión'!I:I, 'Cortes x inversión'!D:D=D133),1)}, {FILTER('Entradas y salidas'!F:F, 'Entr"&amp;"adas y salidas'!D:D=D133, NOT(ISBLANK('Entradas y salidas'!K:K))); INDEX(FILTER('Cortes x inversión'!J:J, 'Cortes x inversión'!D:D=D133),1)}), """"))"),"")</f>
        <v/>
      </c>
      <c r="U133" s="40"/>
      <c r="V133" s="40"/>
      <c r="W133" s="40"/>
      <c r="X133" s="40"/>
      <c r="Y133" s="40"/>
      <c r="Z133" s="40"/>
      <c r="AA133" s="40"/>
      <c r="AB133" s="40"/>
      <c r="AC133" s="40"/>
    </row>
    <row r="134" ht="28.5" customHeight="1">
      <c r="A134" s="40"/>
      <c r="B134" s="44"/>
      <c r="C134" s="44"/>
      <c r="D134" s="44"/>
      <c r="E134" s="44"/>
      <c r="F134" s="48" t="str">
        <f>IF(E134="COP", SUMIF('Entradas y salidas'!D:D, D134, 'Entradas y salidas'!J:J), )</f>
        <v/>
      </c>
      <c r="G134" s="57" t="str">
        <f>IFERROR(__xludf.DUMMYFUNCTION("IF(E134=""COP"", INDEX(FILTER('Cortes x inversión'!F:F, 'Cortes x inversión'!D:D=D134),1), )"),"")</f>
        <v/>
      </c>
      <c r="H134" s="53" t="str">
        <f t="shared" si="1"/>
        <v/>
      </c>
      <c r="I134" s="55" t="str">
        <f>IFERROR(__xludf.DUMMYFUNCTION("IF(ISBLANK(D134),"""",IFERROR(XIRR({FILTER('Entradas y salidas'!J:J, 'Entradas y salidas'!D:D=D134, NOT(ISBLANK('Entradas y salidas'!J:J))); INDEX(FILTER('Cortes x inversión'!F:F, 'Cortes x inversión'!D:D=D134),1)}, {FILTER('Entradas y salidas'!F:F, 'Entr"&amp;"adas y salidas'!D:D=D134, NOT(ISBLANK('Entradas y salidas'!J:J))); INDEX(FILTER('Cortes x inversión'!J:J, 'Cortes x inversión'!D:D=D134),1)}), """"))"),"")</f>
        <v/>
      </c>
      <c r="J134" s="40"/>
      <c r="K134" s="48" t="str">
        <f>IF(E134="USD", SUMIF('Entradas y salidas'!D:D, D134, 'Entradas y salidas'!I:I), )</f>
        <v/>
      </c>
      <c r="L134" s="57" t="str">
        <f>IFERROR(__xludf.DUMMYFUNCTION("IF(E134=""USD"", INDEX(FILTER('Cortes x inversión'!G:G, 'Cortes x inversión'!D:D=D134),1), )"),"")</f>
        <v/>
      </c>
      <c r="M134" s="53" t="str">
        <f t="shared" si="2"/>
        <v/>
      </c>
      <c r="N134" s="55" t="str">
        <f>IFERROR(__xludf.DUMMYFUNCTION("IF(ISBLANK(D134),"""",IFERROR(XIRR({FILTER('Entradas y salidas'!I:I, 'Entradas y salidas'!D:D=D134, NOT(ISBLANK('Entradas y salidas'!I:I))); INDEX(FILTER('Cortes x inversión'!G:G, 'Cortes x inversión'!D:D=D134),1)}, {FILTER('Entradas y salidas'!F:F, 'Entr"&amp;"adas y salidas'!D:D=D134, NOT(ISBLANK('Entradas y salidas'!I:I))); INDEX(FILTER('Cortes x inversión'!J:J, 'Cortes x inversión'!D:D=D134),1)}), """"))"),"")</f>
        <v/>
      </c>
      <c r="O134" s="40"/>
      <c r="P134" s="47" t="str">
        <f>IFERROR(__xludf.DUMMYFUNCTION("IF(K134="""","""", GOOGLEFINANCE(""CURRENCY:USDCOP""))
"),"")</f>
        <v/>
      </c>
      <c r="Q134" s="47" t="str">
        <f>IFERROR(__xludf.DUMMYFUNCTION("IF(L134="""","""", GOOGLEFINANCE(""CURRENCY:USDCOP""))
"),"")</f>
        <v/>
      </c>
      <c r="R134" s="56" t="str">
        <f t="shared" si="4"/>
        <v/>
      </c>
      <c r="S134" s="58" t="str">
        <f t="shared" si="5"/>
        <v/>
      </c>
      <c r="T134" s="55" t="str">
        <f>IFERROR(__xludf.DUMMYFUNCTION("IF(ISBLANK(D134),"""",IFERROR(XIRR({FILTER('Entradas y salidas'!K:K, 'Entradas y salidas'!D:D=D134, NOT(ISBLANK('Entradas y salidas'!K:K))); INDEX(FILTER('Cortes x inversión'!I:I, 'Cortes x inversión'!D:D=D134),1)}, {FILTER('Entradas y salidas'!F:F, 'Entr"&amp;"adas y salidas'!D:D=D134, NOT(ISBLANK('Entradas y salidas'!K:K))); INDEX(FILTER('Cortes x inversión'!J:J, 'Cortes x inversión'!D:D=D134),1)}), """"))"),"")</f>
        <v/>
      </c>
      <c r="U134" s="40"/>
      <c r="V134" s="40"/>
      <c r="W134" s="40"/>
      <c r="X134" s="40"/>
      <c r="Y134" s="40"/>
      <c r="Z134" s="40"/>
      <c r="AA134" s="40"/>
      <c r="AB134" s="40"/>
      <c r="AC134" s="40"/>
    </row>
    <row r="135" ht="28.5" customHeight="1">
      <c r="A135" s="40"/>
      <c r="B135" s="44"/>
      <c r="C135" s="44"/>
      <c r="D135" s="44"/>
      <c r="E135" s="44"/>
      <c r="F135" s="48" t="str">
        <f>IF(E135="COP", SUMIF('Entradas y salidas'!D:D, D135, 'Entradas y salidas'!J:J), )</f>
        <v/>
      </c>
      <c r="G135" s="57" t="str">
        <f>IFERROR(__xludf.DUMMYFUNCTION("IF(E135=""COP"", INDEX(FILTER('Cortes x inversión'!F:F, 'Cortes x inversión'!D:D=D135),1), )"),"")</f>
        <v/>
      </c>
      <c r="H135" s="53" t="str">
        <f t="shared" si="1"/>
        <v/>
      </c>
      <c r="I135" s="55" t="str">
        <f>IFERROR(__xludf.DUMMYFUNCTION("IF(ISBLANK(D135),"""",IFERROR(XIRR({FILTER('Entradas y salidas'!J:J, 'Entradas y salidas'!D:D=D135, NOT(ISBLANK('Entradas y salidas'!J:J))); INDEX(FILTER('Cortes x inversión'!F:F, 'Cortes x inversión'!D:D=D135),1)}, {FILTER('Entradas y salidas'!F:F, 'Entr"&amp;"adas y salidas'!D:D=D135, NOT(ISBLANK('Entradas y salidas'!J:J))); INDEX(FILTER('Cortes x inversión'!J:J, 'Cortes x inversión'!D:D=D135),1)}), """"))"),"")</f>
        <v/>
      </c>
      <c r="J135" s="40"/>
      <c r="K135" s="48" t="str">
        <f>IF(E135="USD", SUMIF('Entradas y salidas'!D:D, D135, 'Entradas y salidas'!I:I), )</f>
        <v/>
      </c>
      <c r="L135" s="57" t="str">
        <f>IFERROR(__xludf.DUMMYFUNCTION("IF(E135=""USD"", INDEX(FILTER('Cortes x inversión'!G:G, 'Cortes x inversión'!D:D=D135),1), )"),"")</f>
        <v/>
      </c>
      <c r="M135" s="53" t="str">
        <f t="shared" si="2"/>
        <v/>
      </c>
      <c r="N135" s="55" t="str">
        <f>IFERROR(__xludf.DUMMYFUNCTION("IF(ISBLANK(D135),"""",IFERROR(XIRR({FILTER('Entradas y salidas'!I:I, 'Entradas y salidas'!D:D=D135, NOT(ISBLANK('Entradas y salidas'!I:I))); INDEX(FILTER('Cortes x inversión'!G:G, 'Cortes x inversión'!D:D=D135),1)}, {FILTER('Entradas y salidas'!F:F, 'Entr"&amp;"adas y salidas'!D:D=D135, NOT(ISBLANK('Entradas y salidas'!I:I))); INDEX(FILTER('Cortes x inversión'!J:J, 'Cortes x inversión'!D:D=D135),1)}), """"))"),"")</f>
        <v/>
      </c>
      <c r="O135" s="40"/>
      <c r="P135" s="47" t="str">
        <f>IFERROR(__xludf.DUMMYFUNCTION("IF(K135="""","""", GOOGLEFINANCE(""CURRENCY:USDCOP""))
"),"")</f>
        <v/>
      </c>
      <c r="Q135" s="47" t="str">
        <f>IFERROR(__xludf.DUMMYFUNCTION("IF(L135="""","""", GOOGLEFINANCE(""CURRENCY:USDCOP""))
"),"")</f>
        <v/>
      </c>
      <c r="R135" s="56" t="str">
        <f t="shared" si="4"/>
        <v/>
      </c>
      <c r="S135" s="58" t="str">
        <f t="shared" si="5"/>
        <v/>
      </c>
      <c r="T135" s="55" t="str">
        <f>IFERROR(__xludf.DUMMYFUNCTION("IF(ISBLANK(D135),"""",IFERROR(XIRR({FILTER('Entradas y salidas'!K:K, 'Entradas y salidas'!D:D=D135, NOT(ISBLANK('Entradas y salidas'!K:K))); INDEX(FILTER('Cortes x inversión'!I:I, 'Cortes x inversión'!D:D=D135),1)}, {FILTER('Entradas y salidas'!F:F, 'Entr"&amp;"adas y salidas'!D:D=D135, NOT(ISBLANK('Entradas y salidas'!K:K))); INDEX(FILTER('Cortes x inversión'!J:J, 'Cortes x inversión'!D:D=D135),1)}), """"))"),"")</f>
        <v/>
      </c>
      <c r="U135" s="40"/>
      <c r="V135" s="40"/>
      <c r="W135" s="40"/>
      <c r="X135" s="40"/>
      <c r="Y135" s="40"/>
      <c r="Z135" s="40"/>
      <c r="AA135" s="40"/>
      <c r="AB135" s="40"/>
      <c r="AC135" s="40"/>
    </row>
    <row r="136" ht="28.5" customHeight="1">
      <c r="A136" s="40"/>
      <c r="B136" s="44"/>
      <c r="C136" s="44"/>
      <c r="D136" s="44"/>
      <c r="E136" s="44"/>
      <c r="F136" s="48" t="str">
        <f>IF(E136="COP", SUMIF('Entradas y salidas'!D:D, D136, 'Entradas y salidas'!J:J), )</f>
        <v/>
      </c>
      <c r="G136" s="57" t="str">
        <f>IFERROR(__xludf.DUMMYFUNCTION("IF(E136=""COP"", INDEX(FILTER('Cortes x inversión'!F:F, 'Cortes x inversión'!D:D=D136),1), )"),"")</f>
        <v/>
      </c>
      <c r="H136" s="53" t="str">
        <f t="shared" si="1"/>
        <v/>
      </c>
      <c r="I136" s="55" t="str">
        <f>IFERROR(__xludf.DUMMYFUNCTION("IF(ISBLANK(D136),"""",IFERROR(XIRR({FILTER('Entradas y salidas'!J:J, 'Entradas y salidas'!D:D=D136, NOT(ISBLANK('Entradas y salidas'!J:J))); INDEX(FILTER('Cortes x inversión'!F:F, 'Cortes x inversión'!D:D=D136),1)}, {FILTER('Entradas y salidas'!F:F, 'Entr"&amp;"adas y salidas'!D:D=D136, NOT(ISBLANK('Entradas y salidas'!J:J))); INDEX(FILTER('Cortes x inversión'!J:J, 'Cortes x inversión'!D:D=D136),1)}), """"))"),"")</f>
        <v/>
      </c>
      <c r="J136" s="40"/>
      <c r="K136" s="48" t="str">
        <f>IF(E136="USD", SUMIF('Entradas y salidas'!D:D, D136, 'Entradas y salidas'!I:I), )</f>
        <v/>
      </c>
      <c r="L136" s="57" t="str">
        <f>IFERROR(__xludf.DUMMYFUNCTION("IF(E136=""USD"", INDEX(FILTER('Cortes x inversión'!G:G, 'Cortes x inversión'!D:D=D136),1), )"),"")</f>
        <v/>
      </c>
      <c r="M136" s="53" t="str">
        <f t="shared" si="2"/>
        <v/>
      </c>
      <c r="N136" s="55" t="str">
        <f>IFERROR(__xludf.DUMMYFUNCTION("IF(ISBLANK(D136),"""",IFERROR(XIRR({FILTER('Entradas y salidas'!I:I, 'Entradas y salidas'!D:D=D136, NOT(ISBLANK('Entradas y salidas'!I:I))); INDEX(FILTER('Cortes x inversión'!G:G, 'Cortes x inversión'!D:D=D136),1)}, {FILTER('Entradas y salidas'!F:F, 'Entr"&amp;"adas y salidas'!D:D=D136, NOT(ISBLANK('Entradas y salidas'!I:I))); INDEX(FILTER('Cortes x inversión'!J:J, 'Cortes x inversión'!D:D=D136),1)}), """"))"),"")</f>
        <v/>
      </c>
      <c r="O136" s="40"/>
      <c r="P136" s="47" t="str">
        <f>IFERROR(__xludf.DUMMYFUNCTION("IF(K136="""","""", GOOGLEFINANCE(""CURRENCY:USDCOP""))
"),"")</f>
        <v/>
      </c>
      <c r="Q136" s="47" t="str">
        <f>IFERROR(__xludf.DUMMYFUNCTION("IF(L136="""","""", GOOGLEFINANCE(""CURRENCY:USDCOP""))
"),"")</f>
        <v/>
      </c>
      <c r="R136" s="56" t="str">
        <f t="shared" si="4"/>
        <v/>
      </c>
      <c r="S136" s="58" t="str">
        <f t="shared" si="5"/>
        <v/>
      </c>
      <c r="T136" s="55" t="str">
        <f>IFERROR(__xludf.DUMMYFUNCTION("IF(ISBLANK(D136),"""",IFERROR(XIRR({FILTER('Entradas y salidas'!K:K, 'Entradas y salidas'!D:D=D136, NOT(ISBLANK('Entradas y salidas'!K:K))); INDEX(FILTER('Cortes x inversión'!I:I, 'Cortes x inversión'!D:D=D136),1)}, {FILTER('Entradas y salidas'!F:F, 'Entr"&amp;"adas y salidas'!D:D=D136, NOT(ISBLANK('Entradas y salidas'!K:K))); INDEX(FILTER('Cortes x inversión'!J:J, 'Cortes x inversión'!D:D=D136),1)}), """"))"),"")</f>
        <v/>
      </c>
      <c r="U136" s="40"/>
      <c r="V136" s="40"/>
      <c r="W136" s="40"/>
      <c r="X136" s="40"/>
      <c r="Y136" s="40"/>
      <c r="Z136" s="40"/>
      <c r="AA136" s="40"/>
      <c r="AB136" s="40"/>
      <c r="AC136" s="40"/>
    </row>
    <row r="137" ht="28.5" customHeight="1">
      <c r="A137" s="40"/>
      <c r="B137" s="44"/>
      <c r="C137" s="44"/>
      <c r="D137" s="44"/>
      <c r="E137" s="44"/>
      <c r="F137" s="48" t="str">
        <f>IF(E137="COP", SUMIF('Entradas y salidas'!D:D, D137, 'Entradas y salidas'!J:J), )</f>
        <v/>
      </c>
      <c r="G137" s="57" t="str">
        <f>IFERROR(__xludf.DUMMYFUNCTION("IF(E137=""COP"", INDEX(FILTER('Cortes x inversión'!F:F, 'Cortes x inversión'!D:D=D137),1), )"),"")</f>
        <v/>
      </c>
      <c r="H137" s="53" t="str">
        <f t="shared" si="1"/>
        <v/>
      </c>
      <c r="I137" s="55" t="str">
        <f>IFERROR(__xludf.DUMMYFUNCTION("IF(ISBLANK(D137),"""",IFERROR(XIRR({FILTER('Entradas y salidas'!J:J, 'Entradas y salidas'!D:D=D137, NOT(ISBLANK('Entradas y salidas'!J:J))); INDEX(FILTER('Cortes x inversión'!F:F, 'Cortes x inversión'!D:D=D137),1)}, {FILTER('Entradas y salidas'!F:F, 'Entr"&amp;"adas y salidas'!D:D=D137, NOT(ISBLANK('Entradas y salidas'!J:J))); INDEX(FILTER('Cortes x inversión'!J:J, 'Cortes x inversión'!D:D=D137),1)}), """"))"),"")</f>
        <v/>
      </c>
      <c r="J137" s="40"/>
      <c r="K137" s="48" t="str">
        <f>IF(E137="USD", SUMIF('Entradas y salidas'!D:D, D137, 'Entradas y salidas'!I:I), )</f>
        <v/>
      </c>
      <c r="L137" s="57" t="str">
        <f>IFERROR(__xludf.DUMMYFUNCTION("IF(E137=""USD"", INDEX(FILTER('Cortes x inversión'!G:G, 'Cortes x inversión'!D:D=D137),1), )"),"")</f>
        <v/>
      </c>
      <c r="M137" s="53" t="str">
        <f t="shared" si="2"/>
        <v/>
      </c>
      <c r="N137" s="55" t="str">
        <f>IFERROR(__xludf.DUMMYFUNCTION("IF(ISBLANK(D137),"""",IFERROR(XIRR({FILTER('Entradas y salidas'!I:I, 'Entradas y salidas'!D:D=D137, NOT(ISBLANK('Entradas y salidas'!I:I))); INDEX(FILTER('Cortes x inversión'!G:G, 'Cortes x inversión'!D:D=D137),1)}, {FILTER('Entradas y salidas'!F:F, 'Entr"&amp;"adas y salidas'!D:D=D137, NOT(ISBLANK('Entradas y salidas'!I:I))); INDEX(FILTER('Cortes x inversión'!J:J, 'Cortes x inversión'!D:D=D137),1)}), """"))"),"")</f>
        <v/>
      </c>
      <c r="O137" s="40"/>
      <c r="P137" s="47" t="str">
        <f>IFERROR(__xludf.DUMMYFUNCTION("IF(K137="""","""", GOOGLEFINANCE(""CURRENCY:USDCOP""))
"),"")</f>
        <v/>
      </c>
      <c r="Q137" s="47" t="str">
        <f>IFERROR(__xludf.DUMMYFUNCTION("IF(L137="""","""", GOOGLEFINANCE(""CURRENCY:USDCOP""))
"),"")</f>
        <v/>
      </c>
      <c r="R137" s="56" t="str">
        <f t="shared" si="4"/>
        <v/>
      </c>
      <c r="S137" s="58" t="str">
        <f t="shared" si="5"/>
        <v/>
      </c>
      <c r="T137" s="55" t="str">
        <f>IFERROR(__xludf.DUMMYFUNCTION("IF(ISBLANK(D137),"""",IFERROR(XIRR({FILTER('Entradas y salidas'!K:K, 'Entradas y salidas'!D:D=D137, NOT(ISBLANK('Entradas y salidas'!K:K))); INDEX(FILTER('Cortes x inversión'!I:I, 'Cortes x inversión'!D:D=D137),1)}, {FILTER('Entradas y salidas'!F:F, 'Entr"&amp;"adas y salidas'!D:D=D137, NOT(ISBLANK('Entradas y salidas'!K:K))); INDEX(FILTER('Cortes x inversión'!J:J, 'Cortes x inversión'!D:D=D137),1)}), """"))"),"")</f>
        <v/>
      </c>
      <c r="U137" s="40"/>
      <c r="V137" s="40"/>
      <c r="W137" s="40"/>
      <c r="X137" s="40"/>
      <c r="Y137" s="40"/>
      <c r="Z137" s="40"/>
      <c r="AA137" s="40"/>
      <c r="AB137" s="40"/>
      <c r="AC137" s="40"/>
    </row>
    <row r="138" ht="28.5" customHeight="1">
      <c r="A138" s="40"/>
      <c r="B138" s="44"/>
      <c r="C138" s="44"/>
      <c r="D138" s="44"/>
      <c r="E138" s="44"/>
      <c r="F138" s="48" t="str">
        <f>IF(E138="COP", SUMIF('Entradas y salidas'!D:D, D138, 'Entradas y salidas'!J:J), )</f>
        <v/>
      </c>
      <c r="G138" s="57" t="str">
        <f>IFERROR(__xludf.DUMMYFUNCTION("IF(E138=""COP"", INDEX(FILTER('Cortes x inversión'!F:F, 'Cortes x inversión'!D:D=D138),1), )"),"")</f>
        <v/>
      </c>
      <c r="H138" s="53" t="str">
        <f t="shared" si="1"/>
        <v/>
      </c>
      <c r="I138" s="55" t="str">
        <f>IFERROR(__xludf.DUMMYFUNCTION("IF(ISBLANK(D138),"""",IFERROR(XIRR({FILTER('Entradas y salidas'!J:J, 'Entradas y salidas'!D:D=D138, NOT(ISBLANK('Entradas y salidas'!J:J))); INDEX(FILTER('Cortes x inversión'!F:F, 'Cortes x inversión'!D:D=D138),1)}, {FILTER('Entradas y salidas'!F:F, 'Entr"&amp;"adas y salidas'!D:D=D138, NOT(ISBLANK('Entradas y salidas'!J:J))); INDEX(FILTER('Cortes x inversión'!J:J, 'Cortes x inversión'!D:D=D138),1)}), """"))"),"")</f>
        <v/>
      </c>
      <c r="J138" s="40"/>
      <c r="K138" s="48" t="str">
        <f>IF(E138="USD", SUMIF('Entradas y salidas'!D:D, D138, 'Entradas y salidas'!I:I), )</f>
        <v/>
      </c>
      <c r="L138" s="57" t="str">
        <f>IFERROR(__xludf.DUMMYFUNCTION("IF(E138=""USD"", INDEX(FILTER('Cortes x inversión'!G:G, 'Cortes x inversión'!D:D=D138),1), )"),"")</f>
        <v/>
      </c>
      <c r="M138" s="53" t="str">
        <f t="shared" si="2"/>
        <v/>
      </c>
      <c r="N138" s="55" t="str">
        <f>IFERROR(__xludf.DUMMYFUNCTION("IF(ISBLANK(D138),"""",IFERROR(XIRR({FILTER('Entradas y salidas'!I:I, 'Entradas y salidas'!D:D=D138, NOT(ISBLANK('Entradas y salidas'!I:I))); INDEX(FILTER('Cortes x inversión'!G:G, 'Cortes x inversión'!D:D=D138),1)}, {FILTER('Entradas y salidas'!F:F, 'Entr"&amp;"adas y salidas'!D:D=D138, NOT(ISBLANK('Entradas y salidas'!I:I))); INDEX(FILTER('Cortes x inversión'!J:J, 'Cortes x inversión'!D:D=D138),1)}), """"))"),"")</f>
        <v/>
      </c>
      <c r="O138" s="40"/>
      <c r="P138" s="47" t="str">
        <f>IFERROR(__xludf.DUMMYFUNCTION("IF(K138="""","""", GOOGLEFINANCE(""CURRENCY:USDCOP""))
"),"")</f>
        <v/>
      </c>
      <c r="Q138" s="47" t="str">
        <f>IFERROR(__xludf.DUMMYFUNCTION("IF(L138="""","""", GOOGLEFINANCE(""CURRENCY:USDCOP""))
"),"")</f>
        <v/>
      </c>
      <c r="R138" s="56" t="str">
        <f t="shared" si="4"/>
        <v/>
      </c>
      <c r="S138" s="58" t="str">
        <f t="shared" si="5"/>
        <v/>
      </c>
      <c r="T138" s="55" t="str">
        <f>IFERROR(__xludf.DUMMYFUNCTION("IF(ISBLANK(D138),"""",IFERROR(XIRR({FILTER('Entradas y salidas'!K:K, 'Entradas y salidas'!D:D=D138, NOT(ISBLANK('Entradas y salidas'!K:K))); INDEX(FILTER('Cortes x inversión'!I:I, 'Cortes x inversión'!D:D=D138),1)}, {FILTER('Entradas y salidas'!F:F, 'Entr"&amp;"adas y salidas'!D:D=D138, NOT(ISBLANK('Entradas y salidas'!K:K))); INDEX(FILTER('Cortes x inversión'!J:J, 'Cortes x inversión'!D:D=D138),1)}), """"))"),"")</f>
        <v/>
      </c>
      <c r="U138" s="40"/>
      <c r="V138" s="40"/>
      <c r="W138" s="40"/>
      <c r="X138" s="40"/>
      <c r="Y138" s="40"/>
      <c r="Z138" s="40"/>
      <c r="AA138" s="40"/>
      <c r="AB138" s="40"/>
      <c r="AC138" s="40"/>
    </row>
    <row r="139" ht="28.5" customHeight="1">
      <c r="A139" s="40"/>
      <c r="B139" s="44"/>
      <c r="C139" s="44"/>
      <c r="D139" s="44"/>
      <c r="E139" s="44"/>
      <c r="F139" s="48" t="str">
        <f>IF(E139="COP", SUMIF('Entradas y salidas'!D:D, D139, 'Entradas y salidas'!J:J), )</f>
        <v/>
      </c>
      <c r="G139" s="57" t="str">
        <f>IFERROR(__xludf.DUMMYFUNCTION("IF(E139=""COP"", INDEX(FILTER('Cortes x inversión'!F:F, 'Cortes x inversión'!D:D=D139),1), )"),"")</f>
        <v/>
      </c>
      <c r="H139" s="53" t="str">
        <f t="shared" si="1"/>
        <v/>
      </c>
      <c r="I139" s="55" t="str">
        <f>IFERROR(__xludf.DUMMYFUNCTION("IF(ISBLANK(D139),"""",IFERROR(XIRR({FILTER('Entradas y salidas'!J:J, 'Entradas y salidas'!D:D=D139, NOT(ISBLANK('Entradas y salidas'!J:J))); INDEX(FILTER('Cortes x inversión'!F:F, 'Cortes x inversión'!D:D=D139),1)}, {FILTER('Entradas y salidas'!F:F, 'Entr"&amp;"adas y salidas'!D:D=D139, NOT(ISBLANK('Entradas y salidas'!J:J))); INDEX(FILTER('Cortes x inversión'!J:J, 'Cortes x inversión'!D:D=D139),1)}), """"))"),"")</f>
        <v/>
      </c>
      <c r="J139" s="40"/>
      <c r="K139" s="48" t="str">
        <f>IF(E139="USD", SUMIF('Entradas y salidas'!D:D, D139, 'Entradas y salidas'!I:I), )</f>
        <v/>
      </c>
      <c r="L139" s="57" t="str">
        <f>IFERROR(__xludf.DUMMYFUNCTION("IF(E139=""USD"", INDEX(FILTER('Cortes x inversión'!G:G, 'Cortes x inversión'!D:D=D139),1), )"),"")</f>
        <v/>
      </c>
      <c r="M139" s="53" t="str">
        <f t="shared" si="2"/>
        <v/>
      </c>
      <c r="N139" s="55" t="str">
        <f>IFERROR(__xludf.DUMMYFUNCTION("IF(ISBLANK(D139),"""",IFERROR(XIRR({FILTER('Entradas y salidas'!I:I, 'Entradas y salidas'!D:D=D139, NOT(ISBLANK('Entradas y salidas'!I:I))); INDEX(FILTER('Cortes x inversión'!G:G, 'Cortes x inversión'!D:D=D139),1)}, {FILTER('Entradas y salidas'!F:F, 'Entr"&amp;"adas y salidas'!D:D=D139, NOT(ISBLANK('Entradas y salidas'!I:I))); INDEX(FILTER('Cortes x inversión'!J:J, 'Cortes x inversión'!D:D=D139),1)}), """"))"),"")</f>
        <v/>
      </c>
      <c r="O139" s="40"/>
      <c r="P139" s="47" t="str">
        <f>IFERROR(__xludf.DUMMYFUNCTION("IF(K139="""","""", GOOGLEFINANCE(""CURRENCY:USDCOP""))
"),"")</f>
        <v/>
      </c>
      <c r="Q139" s="47" t="str">
        <f>IFERROR(__xludf.DUMMYFUNCTION("IF(L139="""","""", GOOGLEFINANCE(""CURRENCY:USDCOP""))
"),"")</f>
        <v/>
      </c>
      <c r="R139" s="56" t="str">
        <f t="shared" si="4"/>
        <v/>
      </c>
      <c r="S139" s="58" t="str">
        <f t="shared" si="5"/>
        <v/>
      </c>
      <c r="T139" s="55" t="str">
        <f>IFERROR(__xludf.DUMMYFUNCTION("IF(ISBLANK(D139),"""",IFERROR(XIRR({FILTER('Entradas y salidas'!K:K, 'Entradas y salidas'!D:D=D139, NOT(ISBLANK('Entradas y salidas'!K:K))); INDEX(FILTER('Cortes x inversión'!I:I, 'Cortes x inversión'!D:D=D139),1)}, {FILTER('Entradas y salidas'!F:F, 'Entr"&amp;"adas y salidas'!D:D=D139, NOT(ISBLANK('Entradas y salidas'!K:K))); INDEX(FILTER('Cortes x inversión'!J:J, 'Cortes x inversión'!D:D=D139),1)}), """"))"),"")</f>
        <v/>
      </c>
      <c r="U139" s="40"/>
      <c r="V139" s="40"/>
      <c r="W139" s="40"/>
      <c r="X139" s="40"/>
      <c r="Y139" s="40"/>
      <c r="Z139" s="40"/>
      <c r="AA139" s="40"/>
      <c r="AB139" s="40"/>
      <c r="AC139" s="40"/>
    </row>
    <row r="140" ht="28.5" customHeight="1">
      <c r="A140" s="40"/>
      <c r="B140" s="44"/>
      <c r="C140" s="44"/>
      <c r="D140" s="44"/>
      <c r="E140" s="44"/>
      <c r="F140" s="48" t="str">
        <f>IF(E140="COP", SUMIF('Entradas y salidas'!D:D, D140, 'Entradas y salidas'!J:J), )</f>
        <v/>
      </c>
      <c r="G140" s="57" t="str">
        <f>IFERROR(__xludf.DUMMYFUNCTION("IF(E140=""COP"", INDEX(FILTER('Cortes x inversión'!F:F, 'Cortes x inversión'!D:D=D140),1), )"),"")</f>
        <v/>
      </c>
      <c r="H140" s="53" t="str">
        <f t="shared" si="1"/>
        <v/>
      </c>
      <c r="I140" s="55" t="str">
        <f>IFERROR(__xludf.DUMMYFUNCTION("IF(ISBLANK(D140),"""",IFERROR(XIRR({FILTER('Entradas y salidas'!J:J, 'Entradas y salidas'!D:D=D140, NOT(ISBLANK('Entradas y salidas'!J:J))); INDEX(FILTER('Cortes x inversión'!F:F, 'Cortes x inversión'!D:D=D140),1)}, {FILTER('Entradas y salidas'!F:F, 'Entr"&amp;"adas y salidas'!D:D=D140, NOT(ISBLANK('Entradas y salidas'!J:J))); INDEX(FILTER('Cortes x inversión'!J:J, 'Cortes x inversión'!D:D=D140),1)}), """"))"),"")</f>
        <v/>
      </c>
      <c r="J140" s="40"/>
      <c r="K140" s="48" t="str">
        <f>IF(E140="USD", SUMIF('Entradas y salidas'!D:D, D140, 'Entradas y salidas'!I:I), )</f>
        <v/>
      </c>
      <c r="L140" s="57" t="str">
        <f>IFERROR(__xludf.DUMMYFUNCTION("IF(E140=""USD"", INDEX(FILTER('Cortes x inversión'!G:G, 'Cortes x inversión'!D:D=D140),1), )"),"")</f>
        <v/>
      </c>
      <c r="M140" s="53" t="str">
        <f t="shared" si="2"/>
        <v/>
      </c>
      <c r="N140" s="55" t="str">
        <f>IFERROR(__xludf.DUMMYFUNCTION("IF(ISBLANK(D140),"""",IFERROR(XIRR({FILTER('Entradas y salidas'!I:I, 'Entradas y salidas'!D:D=D140, NOT(ISBLANK('Entradas y salidas'!I:I))); INDEX(FILTER('Cortes x inversión'!G:G, 'Cortes x inversión'!D:D=D140),1)}, {FILTER('Entradas y salidas'!F:F, 'Entr"&amp;"adas y salidas'!D:D=D140, NOT(ISBLANK('Entradas y salidas'!I:I))); INDEX(FILTER('Cortes x inversión'!J:J, 'Cortes x inversión'!D:D=D140),1)}), """"))"),"")</f>
        <v/>
      </c>
      <c r="O140" s="40"/>
      <c r="P140" s="47" t="str">
        <f>IFERROR(__xludf.DUMMYFUNCTION("IF(K140="""","""", GOOGLEFINANCE(""CURRENCY:USDCOP""))
"),"")</f>
        <v/>
      </c>
      <c r="Q140" s="47" t="str">
        <f>IFERROR(__xludf.DUMMYFUNCTION("IF(L140="""","""", GOOGLEFINANCE(""CURRENCY:USDCOP""))
"),"")</f>
        <v/>
      </c>
      <c r="R140" s="56" t="str">
        <f t="shared" si="4"/>
        <v/>
      </c>
      <c r="S140" s="58" t="str">
        <f t="shared" si="5"/>
        <v/>
      </c>
      <c r="T140" s="55" t="str">
        <f>IFERROR(__xludf.DUMMYFUNCTION("IF(ISBLANK(D140),"""",IFERROR(XIRR({FILTER('Entradas y salidas'!K:K, 'Entradas y salidas'!D:D=D140, NOT(ISBLANK('Entradas y salidas'!K:K))); INDEX(FILTER('Cortes x inversión'!I:I, 'Cortes x inversión'!D:D=D140),1)}, {FILTER('Entradas y salidas'!F:F, 'Entr"&amp;"adas y salidas'!D:D=D140, NOT(ISBLANK('Entradas y salidas'!K:K))); INDEX(FILTER('Cortes x inversión'!J:J, 'Cortes x inversión'!D:D=D140),1)}), """"))"),"")</f>
        <v/>
      </c>
      <c r="U140" s="40"/>
      <c r="V140" s="40"/>
      <c r="W140" s="40"/>
      <c r="X140" s="40"/>
      <c r="Y140" s="40"/>
      <c r="Z140" s="40"/>
      <c r="AA140" s="40"/>
      <c r="AB140" s="40"/>
      <c r="AC140" s="40"/>
    </row>
    <row r="141" ht="28.5" customHeight="1">
      <c r="A141" s="40"/>
      <c r="B141" s="44"/>
      <c r="C141" s="44"/>
      <c r="D141" s="44"/>
      <c r="E141" s="44"/>
      <c r="F141" s="48" t="str">
        <f>IF(E141="COP", SUMIF('Entradas y salidas'!D:D, D141, 'Entradas y salidas'!J:J), )</f>
        <v/>
      </c>
      <c r="G141" s="57" t="str">
        <f>IFERROR(__xludf.DUMMYFUNCTION("IF(E141=""COP"", INDEX(FILTER('Cortes x inversión'!F:F, 'Cortes x inversión'!D:D=D141),1), )"),"")</f>
        <v/>
      </c>
      <c r="H141" s="53" t="str">
        <f t="shared" si="1"/>
        <v/>
      </c>
      <c r="I141" s="55" t="str">
        <f>IFERROR(__xludf.DUMMYFUNCTION("IF(ISBLANK(D141),"""",IFERROR(XIRR({FILTER('Entradas y salidas'!J:J, 'Entradas y salidas'!D:D=D141, NOT(ISBLANK('Entradas y salidas'!J:J))); INDEX(FILTER('Cortes x inversión'!F:F, 'Cortes x inversión'!D:D=D141),1)}, {FILTER('Entradas y salidas'!F:F, 'Entr"&amp;"adas y salidas'!D:D=D141, NOT(ISBLANK('Entradas y salidas'!J:J))); INDEX(FILTER('Cortes x inversión'!J:J, 'Cortes x inversión'!D:D=D141),1)}), """"))"),"")</f>
        <v/>
      </c>
      <c r="J141" s="40"/>
      <c r="K141" s="48" t="str">
        <f>IF(E141="USD", SUMIF('Entradas y salidas'!D:D, D141, 'Entradas y salidas'!I:I), )</f>
        <v/>
      </c>
      <c r="L141" s="57" t="str">
        <f>IFERROR(__xludf.DUMMYFUNCTION("IF(E141=""USD"", INDEX(FILTER('Cortes x inversión'!G:G, 'Cortes x inversión'!D:D=D141),1), )"),"")</f>
        <v/>
      </c>
      <c r="M141" s="53" t="str">
        <f t="shared" si="2"/>
        <v/>
      </c>
      <c r="N141" s="55" t="str">
        <f>IFERROR(__xludf.DUMMYFUNCTION("IF(ISBLANK(D141),"""",IFERROR(XIRR({FILTER('Entradas y salidas'!I:I, 'Entradas y salidas'!D:D=D141, NOT(ISBLANK('Entradas y salidas'!I:I))); INDEX(FILTER('Cortes x inversión'!G:G, 'Cortes x inversión'!D:D=D141),1)}, {FILTER('Entradas y salidas'!F:F, 'Entr"&amp;"adas y salidas'!D:D=D141, NOT(ISBLANK('Entradas y salidas'!I:I))); INDEX(FILTER('Cortes x inversión'!J:J, 'Cortes x inversión'!D:D=D141),1)}), """"))"),"")</f>
        <v/>
      </c>
      <c r="O141" s="40"/>
      <c r="P141" s="47" t="str">
        <f>IFERROR(__xludf.DUMMYFUNCTION("IF(K141="""","""", GOOGLEFINANCE(""CURRENCY:USDCOP""))
"),"")</f>
        <v/>
      </c>
      <c r="Q141" s="47" t="str">
        <f>IFERROR(__xludf.DUMMYFUNCTION("IF(L141="""","""", GOOGLEFINANCE(""CURRENCY:USDCOP""))
"),"")</f>
        <v/>
      </c>
      <c r="R141" s="56" t="str">
        <f t="shared" si="4"/>
        <v/>
      </c>
      <c r="S141" s="58" t="str">
        <f t="shared" si="5"/>
        <v/>
      </c>
      <c r="T141" s="55" t="str">
        <f>IFERROR(__xludf.DUMMYFUNCTION("IF(ISBLANK(D141),"""",IFERROR(XIRR({FILTER('Entradas y salidas'!K:K, 'Entradas y salidas'!D:D=D141, NOT(ISBLANK('Entradas y salidas'!K:K))); INDEX(FILTER('Cortes x inversión'!I:I, 'Cortes x inversión'!D:D=D141),1)}, {FILTER('Entradas y salidas'!F:F, 'Entr"&amp;"adas y salidas'!D:D=D141, NOT(ISBLANK('Entradas y salidas'!K:K))); INDEX(FILTER('Cortes x inversión'!J:J, 'Cortes x inversión'!D:D=D141),1)}), """"))"),"")</f>
        <v/>
      </c>
      <c r="U141" s="40"/>
      <c r="V141" s="40"/>
      <c r="W141" s="40"/>
      <c r="X141" s="40"/>
      <c r="Y141" s="40"/>
      <c r="Z141" s="40"/>
      <c r="AA141" s="40"/>
      <c r="AB141" s="40"/>
      <c r="AC141" s="40"/>
    </row>
    <row r="142" ht="28.5" customHeight="1">
      <c r="A142" s="40"/>
      <c r="B142" s="44"/>
      <c r="C142" s="44"/>
      <c r="D142" s="44"/>
      <c r="E142" s="44"/>
      <c r="F142" s="48" t="str">
        <f>IF(E142="COP", SUMIF('Entradas y salidas'!D:D, D142, 'Entradas y salidas'!J:J), )</f>
        <v/>
      </c>
      <c r="G142" s="57" t="str">
        <f>IFERROR(__xludf.DUMMYFUNCTION("IF(E142=""COP"", INDEX(FILTER('Cortes x inversión'!F:F, 'Cortes x inversión'!D:D=D142),1), )"),"")</f>
        <v/>
      </c>
      <c r="H142" s="53" t="str">
        <f t="shared" si="1"/>
        <v/>
      </c>
      <c r="I142" s="55" t="str">
        <f>IFERROR(__xludf.DUMMYFUNCTION("IF(ISBLANK(D142),"""",IFERROR(XIRR({FILTER('Entradas y salidas'!J:J, 'Entradas y salidas'!D:D=D142, NOT(ISBLANK('Entradas y salidas'!J:J))); INDEX(FILTER('Cortes x inversión'!F:F, 'Cortes x inversión'!D:D=D142),1)}, {FILTER('Entradas y salidas'!F:F, 'Entr"&amp;"adas y salidas'!D:D=D142, NOT(ISBLANK('Entradas y salidas'!J:J))); INDEX(FILTER('Cortes x inversión'!J:J, 'Cortes x inversión'!D:D=D142),1)}), """"))"),"")</f>
        <v/>
      </c>
      <c r="J142" s="40"/>
      <c r="K142" s="48" t="str">
        <f>IF(E142="USD", SUMIF('Entradas y salidas'!D:D, D142, 'Entradas y salidas'!I:I), )</f>
        <v/>
      </c>
      <c r="L142" s="57" t="str">
        <f>IFERROR(__xludf.DUMMYFUNCTION("IF(E142=""USD"", INDEX(FILTER('Cortes x inversión'!G:G, 'Cortes x inversión'!D:D=D142),1), )"),"")</f>
        <v/>
      </c>
      <c r="M142" s="53" t="str">
        <f t="shared" si="2"/>
        <v/>
      </c>
      <c r="N142" s="55" t="str">
        <f>IFERROR(__xludf.DUMMYFUNCTION("IF(ISBLANK(D142),"""",IFERROR(XIRR({FILTER('Entradas y salidas'!I:I, 'Entradas y salidas'!D:D=D142, NOT(ISBLANK('Entradas y salidas'!I:I))); INDEX(FILTER('Cortes x inversión'!G:G, 'Cortes x inversión'!D:D=D142),1)}, {FILTER('Entradas y salidas'!F:F, 'Entr"&amp;"adas y salidas'!D:D=D142, NOT(ISBLANK('Entradas y salidas'!I:I))); INDEX(FILTER('Cortes x inversión'!J:J, 'Cortes x inversión'!D:D=D142),1)}), """"))"),"")</f>
        <v/>
      </c>
      <c r="O142" s="40"/>
      <c r="P142" s="47" t="str">
        <f>IFERROR(__xludf.DUMMYFUNCTION("IF(K142="""","""", GOOGLEFINANCE(""CURRENCY:USDCOP""))
"),"")</f>
        <v/>
      </c>
      <c r="Q142" s="47" t="str">
        <f>IFERROR(__xludf.DUMMYFUNCTION("IF(L142="""","""", GOOGLEFINANCE(""CURRENCY:USDCOP""))
"),"")</f>
        <v/>
      </c>
      <c r="R142" s="56" t="str">
        <f t="shared" si="4"/>
        <v/>
      </c>
      <c r="S142" s="58" t="str">
        <f t="shared" si="5"/>
        <v/>
      </c>
      <c r="T142" s="55" t="str">
        <f>IFERROR(__xludf.DUMMYFUNCTION("IF(ISBLANK(D142),"""",IFERROR(XIRR({FILTER('Entradas y salidas'!K:K, 'Entradas y salidas'!D:D=D142, NOT(ISBLANK('Entradas y salidas'!K:K))); INDEX(FILTER('Cortes x inversión'!I:I, 'Cortes x inversión'!D:D=D142),1)}, {FILTER('Entradas y salidas'!F:F, 'Entr"&amp;"adas y salidas'!D:D=D142, NOT(ISBLANK('Entradas y salidas'!K:K))); INDEX(FILTER('Cortes x inversión'!J:J, 'Cortes x inversión'!D:D=D142),1)}), """"))"),"")</f>
        <v/>
      </c>
      <c r="U142" s="40"/>
      <c r="V142" s="40"/>
      <c r="W142" s="40"/>
      <c r="X142" s="40"/>
      <c r="Y142" s="40"/>
      <c r="Z142" s="40"/>
      <c r="AA142" s="40"/>
      <c r="AB142" s="40"/>
      <c r="AC142" s="40"/>
    </row>
    <row r="143" ht="28.5" customHeight="1">
      <c r="A143" s="40"/>
      <c r="B143" s="44"/>
      <c r="C143" s="44"/>
      <c r="D143" s="44"/>
      <c r="E143" s="44"/>
      <c r="F143" s="48" t="str">
        <f>IF(E143="COP", SUMIF('Entradas y salidas'!D:D, D143, 'Entradas y salidas'!J:J), )</f>
        <v/>
      </c>
      <c r="G143" s="57" t="str">
        <f>IFERROR(__xludf.DUMMYFUNCTION("IF(E143=""COP"", INDEX(FILTER('Cortes x inversión'!F:F, 'Cortes x inversión'!D:D=D143),1), )"),"")</f>
        <v/>
      </c>
      <c r="H143" s="53" t="str">
        <f t="shared" si="1"/>
        <v/>
      </c>
      <c r="I143" s="55" t="str">
        <f>IFERROR(__xludf.DUMMYFUNCTION("IF(ISBLANK(D143),"""",IFERROR(XIRR({FILTER('Entradas y salidas'!J:J, 'Entradas y salidas'!D:D=D143, NOT(ISBLANK('Entradas y salidas'!J:J))); INDEX(FILTER('Cortes x inversión'!F:F, 'Cortes x inversión'!D:D=D143),1)}, {FILTER('Entradas y salidas'!F:F, 'Entr"&amp;"adas y salidas'!D:D=D143, NOT(ISBLANK('Entradas y salidas'!J:J))); INDEX(FILTER('Cortes x inversión'!J:J, 'Cortes x inversión'!D:D=D143),1)}), """"))"),"")</f>
        <v/>
      </c>
      <c r="J143" s="40"/>
      <c r="K143" s="48" t="str">
        <f>IF(E143="USD", SUMIF('Entradas y salidas'!D:D, D143, 'Entradas y salidas'!I:I), )</f>
        <v/>
      </c>
      <c r="L143" s="57" t="str">
        <f>IFERROR(__xludf.DUMMYFUNCTION("IF(E143=""USD"", INDEX(FILTER('Cortes x inversión'!G:G, 'Cortes x inversión'!D:D=D143),1), )"),"")</f>
        <v/>
      </c>
      <c r="M143" s="53" t="str">
        <f t="shared" si="2"/>
        <v/>
      </c>
      <c r="N143" s="55" t="str">
        <f>IFERROR(__xludf.DUMMYFUNCTION("IF(ISBLANK(D143),"""",IFERROR(XIRR({FILTER('Entradas y salidas'!I:I, 'Entradas y salidas'!D:D=D143, NOT(ISBLANK('Entradas y salidas'!I:I))); INDEX(FILTER('Cortes x inversión'!G:G, 'Cortes x inversión'!D:D=D143),1)}, {FILTER('Entradas y salidas'!F:F, 'Entr"&amp;"adas y salidas'!D:D=D143, NOT(ISBLANK('Entradas y salidas'!I:I))); INDEX(FILTER('Cortes x inversión'!J:J, 'Cortes x inversión'!D:D=D143),1)}), """"))"),"")</f>
        <v/>
      </c>
      <c r="O143" s="40"/>
      <c r="P143" s="47" t="str">
        <f>IFERROR(__xludf.DUMMYFUNCTION("IF(K143="""","""", GOOGLEFINANCE(""CURRENCY:USDCOP""))
"),"")</f>
        <v/>
      </c>
      <c r="Q143" s="47" t="str">
        <f>IFERROR(__xludf.DUMMYFUNCTION("IF(L143="""","""", GOOGLEFINANCE(""CURRENCY:USDCOP""))
"),"")</f>
        <v/>
      </c>
      <c r="R143" s="56" t="str">
        <f t="shared" si="4"/>
        <v/>
      </c>
      <c r="S143" s="58" t="str">
        <f t="shared" si="5"/>
        <v/>
      </c>
      <c r="T143" s="55" t="str">
        <f>IFERROR(__xludf.DUMMYFUNCTION("IF(ISBLANK(D143),"""",IFERROR(XIRR({FILTER('Entradas y salidas'!K:K, 'Entradas y salidas'!D:D=D143, NOT(ISBLANK('Entradas y salidas'!K:K))); INDEX(FILTER('Cortes x inversión'!I:I, 'Cortes x inversión'!D:D=D143),1)}, {FILTER('Entradas y salidas'!F:F, 'Entr"&amp;"adas y salidas'!D:D=D143, NOT(ISBLANK('Entradas y salidas'!K:K))); INDEX(FILTER('Cortes x inversión'!J:J, 'Cortes x inversión'!D:D=D143),1)}), """"))"),"")</f>
        <v/>
      </c>
      <c r="U143" s="40"/>
      <c r="V143" s="40"/>
      <c r="W143" s="40"/>
      <c r="X143" s="40"/>
      <c r="Y143" s="40"/>
      <c r="Z143" s="40"/>
      <c r="AA143" s="40"/>
      <c r="AB143" s="40"/>
      <c r="AC143" s="40"/>
    </row>
    <row r="144" ht="28.5" customHeight="1">
      <c r="A144" s="40"/>
      <c r="B144" s="44"/>
      <c r="C144" s="44"/>
      <c r="D144" s="44"/>
      <c r="E144" s="44"/>
      <c r="F144" s="48" t="str">
        <f>IF(E144="COP", SUMIF('Entradas y salidas'!D:D, D144, 'Entradas y salidas'!J:J), )</f>
        <v/>
      </c>
      <c r="G144" s="57" t="str">
        <f>IFERROR(__xludf.DUMMYFUNCTION("IF(E144=""COP"", INDEX(FILTER('Cortes x inversión'!F:F, 'Cortes x inversión'!D:D=D144),1), )"),"")</f>
        <v/>
      </c>
      <c r="H144" s="53" t="str">
        <f t="shared" si="1"/>
        <v/>
      </c>
      <c r="I144" s="55" t="str">
        <f>IFERROR(__xludf.DUMMYFUNCTION("IF(ISBLANK(D144),"""",IFERROR(XIRR({FILTER('Entradas y salidas'!J:J, 'Entradas y salidas'!D:D=D144, NOT(ISBLANK('Entradas y salidas'!J:J))); INDEX(FILTER('Cortes x inversión'!F:F, 'Cortes x inversión'!D:D=D144),1)}, {FILTER('Entradas y salidas'!F:F, 'Entr"&amp;"adas y salidas'!D:D=D144, NOT(ISBLANK('Entradas y salidas'!J:J))); INDEX(FILTER('Cortes x inversión'!J:J, 'Cortes x inversión'!D:D=D144),1)}), """"))"),"")</f>
        <v/>
      </c>
      <c r="J144" s="40"/>
      <c r="K144" s="48" t="str">
        <f>IF(E144="USD", SUMIF('Entradas y salidas'!D:D, D144, 'Entradas y salidas'!I:I), )</f>
        <v/>
      </c>
      <c r="L144" s="57" t="str">
        <f>IFERROR(__xludf.DUMMYFUNCTION("IF(E144=""USD"", INDEX(FILTER('Cortes x inversión'!G:G, 'Cortes x inversión'!D:D=D144),1), )"),"")</f>
        <v/>
      </c>
      <c r="M144" s="53" t="str">
        <f t="shared" si="2"/>
        <v/>
      </c>
      <c r="N144" s="55" t="str">
        <f>IFERROR(__xludf.DUMMYFUNCTION("IF(ISBLANK(D144),"""",IFERROR(XIRR({FILTER('Entradas y salidas'!I:I, 'Entradas y salidas'!D:D=D144, NOT(ISBLANK('Entradas y salidas'!I:I))); INDEX(FILTER('Cortes x inversión'!G:G, 'Cortes x inversión'!D:D=D144),1)}, {FILTER('Entradas y salidas'!F:F, 'Entr"&amp;"adas y salidas'!D:D=D144, NOT(ISBLANK('Entradas y salidas'!I:I))); INDEX(FILTER('Cortes x inversión'!J:J, 'Cortes x inversión'!D:D=D144),1)}), """"))"),"")</f>
        <v/>
      </c>
      <c r="O144" s="40"/>
      <c r="P144" s="47" t="str">
        <f>IFERROR(__xludf.DUMMYFUNCTION("IF(K144="""","""", GOOGLEFINANCE(""CURRENCY:USDCOP""))
"),"")</f>
        <v/>
      </c>
      <c r="Q144" s="47" t="str">
        <f>IFERROR(__xludf.DUMMYFUNCTION("IF(L144="""","""", GOOGLEFINANCE(""CURRENCY:USDCOP""))
"),"")</f>
        <v/>
      </c>
      <c r="R144" s="56" t="str">
        <f t="shared" si="4"/>
        <v/>
      </c>
      <c r="S144" s="58" t="str">
        <f t="shared" si="5"/>
        <v/>
      </c>
      <c r="T144" s="55" t="str">
        <f>IFERROR(__xludf.DUMMYFUNCTION("IF(ISBLANK(D144),"""",IFERROR(XIRR({FILTER('Entradas y salidas'!K:K, 'Entradas y salidas'!D:D=D144, NOT(ISBLANK('Entradas y salidas'!K:K))); INDEX(FILTER('Cortes x inversión'!I:I, 'Cortes x inversión'!D:D=D144),1)}, {FILTER('Entradas y salidas'!F:F, 'Entr"&amp;"adas y salidas'!D:D=D144, NOT(ISBLANK('Entradas y salidas'!K:K))); INDEX(FILTER('Cortes x inversión'!J:J, 'Cortes x inversión'!D:D=D144),1)}), """"))"),"")</f>
        <v/>
      </c>
      <c r="U144" s="40"/>
      <c r="V144" s="40"/>
      <c r="W144" s="40"/>
      <c r="X144" s="40"/>
      <c r="Y144" s="40"/>
      <c r="Z144" s="40"/>
      <c r="AA144" s="40"/>
      <c r="AB144" s="40"/>
      <c r="AC144" s="40"/>
    </row>
    <row r="145" ht="28.5" customHeight="1">
      <c r="A145" s="40"/>
      <c r="B145" s="44"/>
      <c r="C145" s="44"/>
      <c r="D145" s="44"/>
      <c r="E145" s="44"/>
      <c r="F145" s="48" t="str">
        <f>IF(E145="COP", SUMIF('Entradas y salidas'!D:D, D145, 'Entradas y salidas'!J:J), )</f>
        <v/>
      </c>
      <c r="G145" s="57" t="str">
        <f>IFERROR(__xludf.DUMMYFUNCTION("IF(E145=""COP"", INDEX(FILTER('Cortes x inversión'!F:F, 'Cortes x inversión'!D:D=D145),1), )"),"")</f>
        <v/>
      </c>
      <c r="H145" s="53" t="str">
        <f t="shared" si="1"/>
        <v/>
      </c>
      <c r="I145" s="55" t="str">
        <f>IFERROR(__xludf.DUMMYFUNCTION("IF(ISBLANK(D145),"""",IFERROR(XIRR({FILTER('Entradas y salidas'!J:J, 'Entradas y salidas'!D:D=D145, NOT(ISBLANK('Entradas y salidas'!J:J))); INDEX(FILTER('Cortes x inversión'!F:F, 'Cortes x inversión'!D:D=D145),1)}, {FILTER('Entradas y salidas'!F:F, 'Entr"&amp;"adas y salidas'!D:D=D145, NOT(ISBLANK('Entradas y salidas'!J:J))); INDEX(FILTER('Cortes x inversión'!J:J, 'Cortes x inversión'!D:D=D145),1)}), """"))"),"")</f>
        <v/>
      </c>
      <c r="J145" s="40"/>
      <c r="K145" s="48" t="str">
        <f>IF(E145="USD", SUMIF('Entradas y salidas'!D:D, D145, 'Entradas y salidas'!I:I), )</f>
        <v/>
      </c>
      <c r="L145" s="57" t="str">
        <f>IFERROR(__xludf.DUMMYFUNCTION("IF(E145=""USD"", INDEX(FILTER('Cortes x inversión'!G:G, 'Cortes x inversión'!D:D=D145),1), )"),"")</f>
        <v/>
      </c>
      <c r="M145" s="53" t="str">
        <f t="shared" si="2"/>
        <v/>
      </c>
      <c r="N145" s="55" t="str">
        <f>IFERROR(__xludf.DUMMYFUNCTION("IF(ISBLANK(D145),"""",IFERROR(XIRR({FILTER('Entradas y salidas'!I:I, 'Entradas y salidas'!D:D=D145, NOT(ISBLANK('Entradas y salidas'!I:I))); INDEX(FILTER('Cortes x inversión'!G:G, 'Cortes x inversión'!D:D=D145),1)}, {FILTER('Entradas y salidas'!F:F, 'Entr"&amp;"adas y salidas'!D:D=D145, NOT(ISBLANK('Entradas y salidas'!I:I))); INDEX(FILTER('Cortes x inversión'!J:J, 'Cortes x inversión'!D:D=D145),1)}), """"))"),"")</f>
        <v/>
      </c>
      <c r="O145" s="40"/>
      <c r="P145" s="47" t="str">
        <f>IFERROR(__xludf.DUMMYFUNCTION("IF(K145="""","""", GOOGLEFINANCE(""CURRENCY:USDCOP""))
"),"")</f>
        <v/>
      </c>
      <c r="Q145" s="47" t="str">
        <f>IFERROR(__xludf.DUMMYFUNCTION("IF(L145="""","""", GOOGLEFINANCE(""CURRENCY:USDCOP""))
"),"")</f>
        <v/>
      </c>
      <c r="R145" s="56" t="str">
        <f t="shared" si="4"/>
        <v/>
      </c>
      <c r="S145" s="58" t="str">
        <f t="shared" si="5"/>
        <v/>
      </c>
      <c r="T145" s="55" t="str">
        <f>IFERROR(__xludf.DUMMYFUNCTION("IF(ISBLANK(D145),"""",IFERROR(XIRR({FILTER('Entradas y salidas'!K:K, 'Entradas y salidas'!D:D=D145, NOT(ISBLANK('Entradas y salidas'!K:K))); INDEX(FILTER('Cortes x inversión'!I:I, 'Cortes x inversión'!D:D=D145),1)}, {FILTER('Entradas y salidas'!F:F, 'Entr"&amp;"adas y salidas'!D:D=D145, NOT(ISBLANK('Entradas y salidas'!K:K))); INDEX(FILTER('Cortes x inversión'!J:J, 'Cortes x inversión'!D:D=D145),1)}), """"))"),"")</f>
        <v/>
      </c>
      <c r="U145" s="40"/>
      <c r="V145" s="40"/>
      <c r="W145" s="40"/>
      <c r="X145" s="40"/>
      <c r="Y145" s="40"/>
      <c r="Z145" s="40"/>
      <c r="AA145" s="40"/>
      <c r="AB145" s="40"/>
      <c r="AC145" s="40"/>
    </row>
    <row r="146" ht="28.5" customHeight="1">
      <c r="A146" s="40"/>
      <c r="B146" s="44"/>
      <c r="C146" s="44"/>
      <c r="D146" s="44"/>
      <c r="E146" s="44"/>
      <c r="F146" s="48" t="str">
        <f>IF(E146="COP", SUMIF('Entradas y salidas'!D:D, D146, 'Entradas y salidas'!J:J), )</f>
        <v/>
      </c>
      <c r="G146" s="57" t="str">
        <f>IFERROR(__xludf.DUMMYFUNCTION("IF(E146=""COP"", INDEX(FILTER('Cortes x inversión'!F:F, 'Cortes x inversión'!D:D=D146),1), )"),"")</f>
        <v/>
      </c>
      <c r="H146" s="53" t="str">
        <f t="shared" si="1"/>
        <v/>
      </c>
      <c r="I146" s="55" t="str">
        <f>IFERROR(__xludf.DUMMYFUNCTION("IF(ISBLANK(D146),"""",IFERROR(XIRR({FILTER('Entradas y salidas'!J:J, 'Entradas y salidas'!D:D=D146, NOT(ISBLANK('Entradas y salidas'!J:J))); INDEX(FILTER('Cortes x inversión'!F:F, 'Cortes x inversión'!D:D=D146),1)}, {FILTER('Entradas y salidas'!F:F, 'Entr"&amp;"adas y salidas'!D:D=D146, NOT(ISBLANK('Entradas y salidas'!J:J))); INDEX(FILTER('Cortes x inversión'!J:J, 'Cortes x inversión'!D:D=D146),1)}), """"))"),"")</f>
        <v/>
      </c>
      <c r="J146" s="40"/>
      <c r="K146" s="48" t="str">
        <f>IF(E146="USD", SUMIF('Entradas y salidas'!D:D, D146, 'Entradas y salidas'!I:I), )</f>
        <v/>
      </c>
      <c r="L146" s="57" t="str">
        <f>IFERROR(__xludf.DUMMYFUNCTION("IF(E146=""USD"", INDEX(FILTER('Cortes x inversión'!G:G, 'Cortes x inversión'!D:D=D146),1), )"),"")</f>
        <v/>
      </c>
      <c r="M146" s="53" t="str">
        <f t="shared" si="2"/>
        <v/>
      </c>
      <c r="N146" s="55" t="str">
        <f>IFERROR(__xludf.DUMMYFUNCTION("IF(ISBLANK(D146),"""",IFERROR(XIRR({FILTER('Entradas y salidas'!I:I, 'Entradas y salidas'!D:D=D146, NOT(ISBLANK('Entradas y salidas'!I:I))); INDEX(FILTER('Cortes x inversión'!G:G, 'Cortes x inversión'!D:D=D146),1)}, {FILTER('Entradas y salidas'!F:F, 'Entr"&amp;"adas y salidas'!D:D=D146, NOT(ISBLANK('Entradas y salidas'!I:I))); INDEX(FILTER('Cortes x inversión'!J:J, 'Cortes x inversión'!D:D=D146),1)}), """"))"),"")</f>
        <v/>
      </c>
      <c r="O146" s="40"/>
      <c r="P146" s="47" t="str">
        <f>IFERROR(__xludf.DUMMYFUNCTION("IF(K146="""","""", GOOGLEFINANCE(""CURRENCY:USDCOP""))
"),"")</f>
        <v/>
      </c>
      <c r="Q146" s="47" t="str">
        <f>IFERROR(__xludf.DUMMYFUNCTION("IF(L146="""","""", GOOGLEFINANCE(""CURRENCY:USDCOP""))
"),"")</f>
        <v/>
      </c>
      <c r="R146" s="56" t="str">
        <f t="shared" si="4"/>
        <v/>
      </c>
      <c r="S146" s="58" t="str">
        <f t="shared" si="5"/>
        <v/>
      </c>
      <c r="T146" s="55" t="str">
        <f>IFERROR(__xludf.DUMMYFUNCTION("IF(ISBLANK(D146),"""",IFERROR(XIRR({FILTER('Entradas y salidas'!K:K, 'Entradas y salidas'!D:D=D146, NOT(ISBLANK('Entradas y salidas'!K:K))); INDEX(FILTER('Cortes x inversión'!I:I, 'Cortes x inversión'!D:D=D146),1)}, {FILTER('Entradas y salidas'!F:F, 'Entr"&amp;"adas y salidas'!D:D=D146, NOT(ISBLANK('Entradas y salidas'!K:K))); INDEX(FILTER('Cortes x inversión'!J:J, 'Cortes x inversión'!D:D=D146),1)}), """"))"),"")</f>
        <v/>
      </c>
      <c r="U146" s="40"/>
      <c r="V146" s="40"/>
      <c r="W146" s="40"/>
      <c r="X146" s="40"/>
      <c r="Y146" s="40"/>
      <c r="Z146" s="40"/>
      <c r="AA146" s="40"/>
      <c r="AB146" s="40"/>
      <c r="AC146" s="40"/>
    </row>
    <row r="147" ht="28.5" customHeight="1">
      <c r="A147" s="40"/>
      <c r="B147" s="44"/>
      <c r="C147" s="44"/>
      <c r="D147" s="44"/>
      <c r="E147" s="44"/>
      <c r="F147" s="48" t="str">
        <f>IF(E147="COP", SUMIF('Entradas y salidas'!D:D, D147, 'Entradas y salidas'!J:J), )</f>
        <v/>
      </c>
      <c r="G147" s="57" t="str">
        <f>IFERROR(__xludf.DUMMYFUNCTION("IF(E147=""COP"", INDEX(FILTER('Cortes x inversión'!F:F, 'Cortes x inversión'!D:D=D147),1), )"),"")</f>
        <v/>
      </c>
      <c r="H147" s="53" t="str">
        <f t="shared" si="1"/>
        <v/>
      </c>
      <c r="I147" s="55" t="str">
        <f>IFERROR(__xludf.DUMMYFUNCTION("IF(ISBLANK(D147),"""",IFERROR(XIRR({FILTER('Entradas y salidas'!J:J, 'Entradas y salidas'!D:D=D147, NOT(ISBLANK('Entradas y salidas'!J:J))); INDEX(FILTER('Cortes x inversión'!F:F, 'Cortes x inversión'!D:D=D147),1)}, {FILTER('Entradas y salidas'!F:F, 'Entr"&amp;"adas y salidas'!D:D=D147, NOT(ISBLANK('Entradas y salidas'!J:J))); INDEX(FILTER('Cortes x inversión'!J:J, 'Cortes x inversión'!D:D=D147),1)}), """"))"),"")</f>
        <v/>
      </c>
      <c r="J147" s="40"/>
      <c r="K147" s="48" t="str">
        <f>IF(E147="USD", SUMIF('Entradas y salidas'!D:D, D147, 'Entradas y salidas'!I:I), )</f>
        <v/>
      </c>
      <c r="L147" s="57" t="str">
        <f>IFERROR(__xludf.DUMMYFUNCTION("IF(E147=""USD"", INDEX(FILTER('Cortes x inversión'!G:G, 'Cortes x inversión'!D:D=D147),1), )"),"")</f>
        <v/>
      </c>
      <c r="M147" s="53" t="str">
        <f t="shared" si="2"/>
        <v/>
      </c>
      <c r="N147" s="55" t="str">
        <f>IFERROR(__xludf.DUMMYFUNCTION("IF(ISBLANK(D147),"""",IFERROR(XIRR({FILTER('Entradas y salidas'!I:I, 'Entradas y salidas'!D:D=D147, NOT(ISBLANK('Entradas y salidas'!I:I))); INDEX(FILTER('Cortes x inversión'!G:G, 'Cortes x inversión'!D:D=D147),1)}, {FILTER('Entradas y salidas'!F:F, 'Entr"&amp;"adas y salidas'!D:D=D147, NOT(ISBLANK('Entradas y salidas'!I:I))); INDEX(FILTER('Cortes x inversión'!J:J, 'Cortes x inversión'!D:D=D147),1)}), """"))"),"")</f>
        <v/>
      </c>
      <c r="O147" s="40"/>
      <c r="P147" s="47" t="str">
        <f>IFERROR(__xludf.DUMMYFUNCTION("IF(K147="""","""", GOOGLEFINANCE(""CURRENCY:USDCOP""))
"),"")</f>
        <v/>
      </c>
      <c r="Q147" s="47" t="str">
        <f>IFERROR(__xludf.DUMMYFUNCTION("IF(L147="""","""", GOOGLEFINANCE(""CURRENCY:USDCOP""))
"),"")</f>
        <v/>
      </c>
      <c r="R147" s="56" t="str">
        <f t="shared" si="4"/>
        <v/>
      </c>
      <c r="S147" s="58" t="str">
        <f t="shared" si="5"/>
        <v/>
      </c>
      <c r="T147" s="55" t="str">
        <f>IFERROR(__xludf.DUMMYFUNCTION("IF(ISBLANK(D147),"""",IFERROR(XIRR({FILTER('Entradas y salidas'!K:K, 'Entradas y salidas'!D:D=D147, NOT(ISBLANK('Entradas y salidas'!K:K))); INDEX(FILTER('Cortes x inversión'!I:I, 'Cortes x inversión'!D:D=D147),1)}, {FILTER('Entradas y salidas'!F:F, 'Entr"&amp;"adas y salidas'!D:D=D147, NOT(ISBLANK('Entradas y salidas'!K:K))); INDEX(FILTER('Cortes x inversión'!J:J, 'Cortes x inversión'!D:D=D147),1)}), """"))"),"")</f>
        <v/>
      </c>
      <c r="U147" s="40"/>
      <c r="V147" s="40"/>
      <c r="W147" s="40"/>
      <c r="X147" s="40"/>
      <c r="Y147" s="40"/>
      <c r="Z147" s="40"/>
      <c r="AA147" s="40"/>
      <c r="AB147" s="40"/>
      <c r="AC147" s="40"/>
    </row>
    <row r="148" ht="28.5" customHeight="1">
      <c r="A148" s="40"/>
      <c r="B148" s="44"/>
      <c r="C148" s="44"/>
      <c r="D148" s="44"/>
      <c r="E148" s="44"/>
      <c r="F148" s="48" t="str">
        <f>IF(E148="COP", SUMIF('Entradas y salidas'!D:D, D148, 'Entradas y salidas'!J:J), )</f>
        <v/>
      </c>
      <c r="G148" s="57" t="str">
        <f>IFERROR(__xludf.DUMMYFUNCTION("IF(E148=""COP"", INDEX(FILTER('Cortes x inversión'!F:F, 'Cortes x inversión'!D:D=D148),1), )"),"")</f>
        <v/>
      </c>
      <c r="H148" s="53" t="str">
        <f t="shared" si="1"/>
        <v/>
      </c>
      <c r="I148" s="55" t="str">
        <f>IFERROR(__xludf.DUMMYFUNCTION("IF(ISBLANK(D148),"""",IFERROR(XIRR({FILTER('Entradas y salidas'!J:J, 'Entradas y salidas'!D:D=D148, NOT(ISBLANK('Entradas y salidas'!J:J))); INDEX(FILTER('Cortes x inversión'!F:F, 'Cortes x inversión'!D:D=D148),1)}, {FILTER('Entradas y salidas'!F:F, 'Entr"&amp;"adas y salidas'!D:D=D148, NOT(ISBLANK('Entradas y salidas'!J:J))); INDEX(FILTER('Cortes x inversión'!J:J, 'Cortes x inversión'!D:D=D148),1)}), """"))"),"")</f>
        <v/>
      </c>
      <c r="J148" s="40"/>
      <c r="K148" s="48" t="str">
        <f>IF(E148="USD", SUMIF('Entradas y salidas'!D:D, D148, 'Entradas y salidas'!I:I), )</f>
        <v/>
      </c>
      <c r="L148" s="57" t="str">
        <f>IFERROR(__xludf.DUMMYFUNCTION("IF(E148=""USD"", INDEX(FILTER('Cortes x inversión'!G:G, 'Cortes x inversión'!D:D=D148),1), )"),"")</f>
        <v/>
      </c>
      <c r="M148" s="53" t="str">
        <f t="shared" si="2"/>
        <v/>
      </c>
      <c r="N148" s="55" t="str">
        <f>IFERROR(__xludf.DUMMYFUNCTION("IF(ISBLANK(D148),"""",IFERROR(XIRR({FILTER('Entradas y salidas'!I:I, 'Entradas y salidas'!D:D=D148, NOT(ISBLANK('Entradas y salidas'!I:I))); INDEX(FILTER('Cortes x inversión'!G:G, 'Cortes x inversión'!D:D=D148),1)}, {FILTER('Entradas y salidas'!F:F, 'Entr"&amp;"adas y salidas'!D:D=D148, NOT(ISBLANK('Entradas y salidas'!I:I))); INDEX(FILTER('Cortes x inversión'!J:J, 'Cortes x inversión'!D:D=D148),1)}), """"))"),"")</f>
        <v/>
      </c>
      <c r="O148" s="40"/>
      <c r="P148" s="47" t="str">
        <f>IFERROR(__xludf.DUMMYFUNCTION("IF(K148="""","""", GOOGLEFINANCE(""CURRENCY:USDCOP""))
"),"")</f>
        <v/>
      </c>
      <c r="Q148" s="47" t="str">
        <f>IFERROR(__xludf.DUMMYFUNCTION("IF(L148="""","""", GOOGLEFINANCE(""CURRENCY:USDCOP""))
"),"")</f>
        <v/>
      </c>
      <c r="R148" s="56" t="str">
        <f t="shared" si="4"/>
        <v/>
      </c>
      <c r="S148" s="58" t="str">
        <f t="shared" si="5"/>
        <v/>
      </c>
      <c r="T148" s="55" t="str">
        <f>IFERROR(__xludf.DUMMYFUNCTION("IF(ISBLANK(D148),"""",IFERROR(XIRR({FILTER('Entradas y salidas'!K:K, 'Entradas y salidas'!D:D=D148, NOT(ISBLANK('Entradas y salidas'!K:K))); INDEX(FILTER('Cortes x inversión'!I:I, 'Cortes x inversión'!D:D=D148),1)}, {FILTER('Entradas y salidas'!F:F, 'Entr"&amp;"adas y salidas'!D:D=D148, NOT(ISBLANK('Entradas y salidas'!K:K))); INDEX(FILTER('Cortes x inversión'!J:J, 'Cortes x inversión'!D:D=D148),1)}), """"))"),"")</f>
        <v/>
      </c>
      <c r="U148" s="40"/>
      <c r="V148" s="40"/>
      <c r="W148" s="40"/>
      <c r="X148" s="40"/>
      <c r="Y148" s="40"/>
      <c r="Z148" s="40"/>
      <c r="AA148" s="40"/>
      <c r="AB148" s="40"/>
      <c r="AC148" s="40"/>
    </row>
    <row r="149" ht="28.5" customHeight="1">
      <c r="A149" s="40"/>
      <c r="B149" s="44"/>
      <c r="C149" s="44"/>
      <c r="D149" s="44"/>
      <c r="E149" s="44"/>
      <c r="F149" s="48" t="str">
        <f>IF(E149="COP", SUMIF('Entradas y salidas'!D:D, D149, 'Entradas y salidas'!J:J), )</f>
        <v/>
      </c>
      <c r="G149" s="57" t="str">
        <f>IFERROR(__xludf.DUMMYFUNCTION("IF(E149=""COP"", INDEX(FILTER('Cortes x inversión'!F:F, 'Cortes x inversión'!D:D=D149),1), )"),"")</f>
        <v/>
      </c>
      <c r="H149" s="53" t="str">
        <f t="shared" si="1"/>
        <v/>
      </c>
      <c r="I149" s="55" t="str">
        <f>IFERROR(__xludf.DUMMYFUNCTION("IF(ISBLANK(D149),"""",IFERROR(XIRR({FILTER('Entradas y salidas'!J:J, 'Entradas y salidas'!D:D=D149, NOT(ISBLANK('Entradas y salidas'!J:J))); INDEX(FILTER('Cortes x inversión'!F:F, 'Cortes x inversión'!D:D=D149),1)}, {FILTER('Entradas y salidas'!F:F, 'Entr"&amp;"adas y salidas'!D:D=D149, NOT(ISBLANK('Entradas y salidas'!J:J))); INDEX(FILTER('Cortes x inversión'!J:J, 'Cortes x inversión'!D:D=D149),1)}), """"))"),"")</f>
        <v/>
      </c>
      <c r="J149" s="40"/>
      <c r="K149" s="48" t="str">
        <f>IF(E149="USD", SUMIF('Entradas y salidas'!D:D, D149, 'Entradas y salidas'!I:I), )</f>
        <v/>
      </c>
      <c r="L149" s="57" t="str">
        <f>IFERROR(__xludf.DUMMYFUNCTION("IF(E149=""USD"", INDEX(FILTER('Cortes x inversión'!G:G, 'Cortes x inversión'!D:D=D149),1), )"),"")</f>
        <v/>
      </c>
      <c r="M149" s="53" t="str">
        <f t="shared" si="2"/>
        <v/>
      </c>
      <c r="N149" s="55" t="str">
        <f>IFERROR(__xludf.DUMMYFUNCTION("IF(ISBLANK(D149),"""",IFERROR(XIRR({FILTER('Entradas y salidas'!I:I, 'Entradas y salidas'!D:D=D149, NOT(ISBLANK('Entradas y salidas'!I:I))); INDEX(FILTER('Cortes x inversión'!G:G, 'Cortes x inversión'!D:D=D149),1)}, {FILTER('Entradas y salidas'!F:F, 'Entr"&amp;"adas y salidas'!D:D=D149, NOT(ISBLANK('Entradas y salidas'!I:I))); INDEX(FILTER('Cortes x inversión'!J:J, 'Cortes x inversión'!D:D=D149),1)}), """"))"),"")</f>
        <v/>
      </c>
      <c r="O149" s="40"/>
      <c r="P149" s="47" t="str">
        <f>IFERROR(__xludf.DUMMYFUNCTION("IF(K149="""","""", GOOGLEFINANCE(""CURRENCY:USDCOP""))
"),"")</f>
        <v/>
      </c>
      <c r="Q149" s="47" t="str">
        <f>IFERROR(__xludf.DUMMYFUNCTION("IF(L149="""","""", GOOGLEFINANCE(""CURRENCY:USDCOP""))
"),"")</f>
        <v/>
      </c>
      <c r="R149" s="56" t="str">
        <f t="shared" si="4"/>
        <v/>
      </c>
      <c r="S149" s="58" t="str">
        <f t="shared" si="5"/>
        <v/>
      </c>
      <c r="T149" s="55" t="str">
        <f>IFERROR(__xludf.DUMMYFUNCTION("IF(ISBLANK(D149),"""",IFERROR(XIRR({FILTER('Entradas y salidas'!K:K, 'Entradas y salidas'!D:D=D149, NOT(ISBLANK('Entradas y salidas'!K:K))); INDEX(FILTER('Cortes x inversión'!I:I, 'Cortes x inversión'!D:D=D149),1)}, {FILTER('Entradas y salidas'!F:F, 'Entr"&amp;"adas y salidas'!D:D=D149, NOT(ISBLANK('Entradas y salidas'!K:K))); INDEX(FILTER('Cortes x inversión'!J:J, 'Cortes x inversión'!D:D=D149),1)}), """"))"),"")</f>
        <v/>
      </c>
      <c r="U149" s="40"/>
      <c r="V149" s="40"/>
      <c r="W149" s="40"/>
      <c r="X149" s="40"/>
      <c r="Y149" s="40"/>
      <c r="Z149" s="40"/>
      <c r="AA149" s="40"/>
      <c r="AB149" s="40"/>
      <c r="AC149" s="40"/>
    </row>
    <row r="150" ht="28.5" customHeight="1">
      <c r="A150" s="40"/>
      <c r="B150" s="44"/>
      <c r="C150" s="44"/>
      <c r="D150" s="44"/>
      <c r="E150" s="44"/>
      <c r="F150" s="48" t="str">
        <f>IF(E150="COP", SUMIF('Entradas y salidas'!D:D, D150, 'Entradas y salidas'!J:J), )</f>
        <v/>
      </c>
      <c r="G150" s="57" t="str">
        <f>IFERROR(__xludf.DUMMYFUNCTION("IF(E150=""COP"", INDEX(FILTER('Cortes x inversión'!F:F, 'Cortes x inversión'!D:D=D150),1), )"),"")</f>
        <v/>
      </c>
      <c r="H150" s="53" t="str">
        <f t="shared" si="1"/>
        <v/>
      </c>
      <c r="I150" s="55" t="str">
        <f>IFERROR(__xludf.DUMMYFUNCTION("IF(ISBLANK(D150),"""",IFERROR(XIRR({FILTER('Entradas y salidas'!J:J, 'Entradas y salidas'!D:D=D150, NOT(ISBLANK('Entradas y salidas'!J:J))); INDEX(FILTER('Cortes x inversión'!F:F, 'Cortes x inversión'!D:D=D150),1)}, {FILTER('Entradas y salidas'!F:F, 'Entr"&amp;"adas y salidas'!D:D=D150, NOT(ISBLANK('Entradas y salidas'!J:J))); INDEX(FILTER('Cortes x inversión'!J:J, 'Cortes x inversión'!D:D=D150),1)}), """"))"),"")</f>
        <v/>
      </c>
      <c r="J150" s="40"/>
      <c r="K150" s="48" t="str">
        <f>IF(E150="USD", SUMIF('Entradas y salidas'!D:D, D150, 'Entradas y salidas'!I:I), )</f>
        <v/>
      </c>
      <c r="L150" s="57" t="str">
        <f>IFERROR(__xludf.DUMMYFUNCTION("IF(E150=""USD"", INDEX(FILTER('Cortes x inversión'!G:G, 'Cortes x inversión'!D:D=D150),1), )"),"")</f>
        <v/>
      </c>
      <c r="M150" s="53" t="str">
        <f t="shared" si="2"/>
        <v/>
      </c>
      <c r="N150" s="55" t="str">
        <f>IFERROR(__xludf.DUMMYFUNCTION("IF(ISBLANK(D150),"""",IFERROR(XIRR({FILTER('Entradas y salidas'!I:I, 'Entradas y salidas'!D:D=D150, NOT(ISBLANK('Entradas y salidas'!I:I))); INDEX(FILTER('Cortes x inversión'!G:G, 'Cortes x inversión'!D:D=D150),1)}, {FILTER('Entradas y salidas'!F:F, 'Entr"&amp;"adas y salidas'!D:D=D150, NOT(ISBLANK('Entradas y salidas'!I:I))); INDEX(FILTER('Cortes x inversión'!J:J, 'Cortes x inversión'!D:D=D150),1)}), """"))"),"")</f>
        <v/>
      </c>
      <c r="O150" s="40"/>
      <c r="P150" s="47" t="str">
        <f>IFERROR(__xludf.DUMMYFUNCTION("IF(K150="""","""", GOOGLEFINANCE(""CURRENCY:USDCOP""))
"),"")</f>
        <v/>
      </c>
      <c r="Q150" s="47" t="str">
        <f>IFERROR(__xludf.DUMMYFUNCTION("IF(L150="""","""", GOOGLEFINANCE(""CURRENCY:USDCOP""))
"),"")</f>
        <v/>
      </c>
      <c r="R150" s="56" t="str">
        <f t="shared" si="4"/>
        <v/>
      </c>
      <c r="S150" s="58" t="str">
        <f t="shared" si="5"/>
        <v/>
      </c>
      <c r="T150" s="55" t="str">
        <f>IFERROR(__xludf.DUMMYFUNCTION("IF(ISBLANK(D150),"""",IFERROR(XIRR({FILTER('Entradas y salidas'!K:K, 'Entradas y salidas'!D:D=D150, NOT(ISBLANK('Entradas y salidas'!K:K))); INDEX(FILTER('Cortes x inversión'!I:I, 'Cortes x inversión'!D:D=D150),1)}, {FILTER('Entradas y salidas'!F:F, 'Entr"&amp;"adas y salidas'!D:D=D150, NOT(ISBLANK('Entradas y salidas'!K:K))); INDEX(FILTER('Cortes x inversión'!J:J, 'Cortes x inversión'!D:D=D150),1)}), """"))"),"")</f>
        <v/>
      </c>
      <c r="U150" s="40"/>
      <c r="V150" s="40"/>
      <c r="W150" s="40"/>
      <c r="X150" s="40"/>
      <c r="Y150" s="40"/>
      <c r="Z150" s="40"/>
      <c r="AA150" s="40"/>
      <c r="AB150" s="40"/>
      <c r="AC150" s="40"/>
    </row>
    <row r="151" ht="28.5" customHeight="1">
      <c r="A151" s="40"/>
      <c r="B151" s="44"/>
      <c r="C151" s="44"/>
      <c r="D151" s="44"/>
      <c r="E151" s="44"/>
      <c r="F151" s="48" t="str">
        <f>IF(E151="COP", SUMIF('Entradas y salidas'!D:D, D151, 'Entradas y salidas'!J:J), )</f>
        <v/>
      </c>
      <c r="G151" s="57" t="str">
        <f>IFERROR(__xludf.DUMMYFUNCTION("IF(E151=""COP"", INDEX(FILTER('Cortes x inversión'!F:F, 'Cortes x inversión'!D:D=D151),1), )"),"")</f>
        <v/>
      </c>
      <c r="H151" s="53" t="str">
        <f t="shared" si="1"/>
        <v/>
      </c>
      <c r="I151" s="55" t="str">
        <f>IFERROR(__xludf.DUMMYFUNCTION("IF(ISBLANK(D151),"""",IFERROR(XIRR({FILTER('Entradas y salidas'!J:J, 'Entradas y salidas'!D:D=D151, NOT(ISBLANK('Entradas y salidas'!J:J))); INDEX(FILTER('Cortes x inversión'!F:F, 'Cortes x inversión'!D:D=D151),1)}, {FILTER('Entradas y salidas'!F:F, 'Entr"&amp;"adas y salidas'!D:D=D151, NOT(ISBLANK('Entradas y salidas'!J:J))); INDEX(FILTER('Cortes x inversión'!J:J, 'Cortes x inversión'!D:D=D151),1)}), """"))"),"")</f>
        <v/>
      </c>
      <c r="J151" s="40"/>
      <c r="K151" s="48" t="str">
        <f>IF(E151="USD", SUMIF('Entradas y salidas'!D:D, D151, 'Entradas y salidas'!I:I), )</f>
        <v/>
      </c>
      <c r="L151" s="57" t="str">
        <f>IFERROR(__xludf.DUMMYFUNCTION("IF(E151=""USD"", INDEX(FILTER('Cortes x inversión'!G:G, 'Cortes x inversión'!D:D=D151),1), )"),"")</f>
        <v/>
      </c>
      <c r="M151" s="53" t="str">
        <f t="shared" si="2"/>
        <v/>
      </c>
      <c r="N151" s="55" t="str">
        <f>IFERROR(__xludf.DUMMYFUNCTION("IF(ISBLANK(D151),"""",IFERROR(XIRR({FILTER('Entradas y salidas'!I:I, 'Entradas y salidas'!D:D=D151, NOT(ISBLANK('Entradas y salidas'!I:I))); INDEX(FILTER('Cortes x inversión'!G:G, 'Cortes x inversión'!D:D=D151),1)}, {FILTER('Entradas y salidas'!F:F, 'Entr"&amp;"adas y salidas'!D:D=D151, NOT(ISBLANK('Entradas y salidas'!I:I))); INDEX(FILTER('Cortes x inversión'!J:J, 'Cortes x inversión'!D:D=D151),1)}), """"))"),"")</f>
        <v/>
      </c>
      <c r="O151" s="40"/>
      <c r="P151" s="47" t="str">
        <f>IFERROR(__xludf.DUMMYFUNCTION("IF(K151="""","""", GOOGLEFINANCE(""CURRENCY:USDCOP""))
"),"")</f>
        <v/>
      </c>
      <c r="Q151" s="47" t="str">
        <f>IFERROR(__xludf.DUMMYFUNCTION("IF(L151="""","""", GOOGLEFINANCE(""CURRENCY:USDCOP""))
"),"")</f>
        <v/>
      </c>
      <c r="R151" s="56" t="str">
        <f t="shared" si="4"/>
        <v/>
      </c>
      <c r="S151" s="58" t="str">
        <f t="shared" si="5"/>
        <v/>
      </c>
      <c r="T151" s="55" t="str">
        <f>IFERROR(__xludf.DUMMYFUNCTION("IF(ISBLANK(D151),"""",IFERROR(XIRR({FILTER('Entradas y salidas'!K:K, 'Entradas y salidas'!D:D=D151, NOT(ISBLANK('Entradas y salidas'!K:K))); INDEX(FILTER('Cortes x inversión'!I:I, 'Cortes x inversión'!D:D=D151),1)}, {FILTER('Entradas y salidas'!F:F, 'Entr"&amp;"adas y salidas'!D:D=D151, NOT(ISBLANK('Entradas y salidas'!K:K))); INDEX(FILTER('Cortes x inversión'!J:J, 'Cortes x inversión'!D:D=D151),1)}), """"))"),"")</f>
        <v/>
      </c>
      <c r="U151" s="40"/>
      <c r="V151" s="40"/>
      <c r="W151" s="40"/>
      <c r="X151" s="40"/>
      <c r="Y151" s="40"/>
      <c r="Z151" s="40"/>
      <c r="AA151" s="40"/>
      <c r="AB151" s="40"/>
      <c r="AC151" s="40"/>
    </row>
    <row r="152" ht="28.5" customHeight="1">
      <c r="A152" s="40"/>
      <c r="B152" s="44"/>
      <c r="C152" s="44"/>
      <c r="D152" s="44"/>
      <c r="E152" s="44"/>
      <c r="F152" s="48" t="str">
        <f>IF(E152="COP", SUMIF('Entradas y salidas'!D:D, D152, 'Entradas y salidas'!J:J), )</f>
        <v/>
      </c>
      <c r="G152" s="57" t="str">
        <f>IFERROR(__xludf.DUMMYFUNCTION("IF(E152=""COP"", INDEX(FILTER('Cortes x inversión'!F:F, 'Cortes x inversión'!D:D=D152),1), )"),"")</f>
        <v/>
      </c>
      <c r="H152" s="53" t="str">
        <f t="shared" si="1"/>
        <v/>
      </c>
      <c r="I152" s="55" t="str">
        <f>IFERROR(__xludf.DUMMYFUNCTION("IF(ISBLANK(D152),"""",IFERROR(XIRR({FILTER('Entradas y salidas'!J:J, 'Entradas y salidas'!D:D=D152, NOT(ISBLANK('Entradas y salidas'!J:J))); INDEX(FILTER('Cortes x inversión'!F:F, 'Cortes x inversión'!D:D=D152),1)}, {FILTER('Entradas y salidas'!F:F, 'Entr"&amp;"adas y salidas'!D:D=D152, NOT(ISBLANK('Entradas y salidas'!J:J))); INDEX(FILTER('Cortes x inversión'!J:J, 'Cortes x inversión'!D:D=D152),1)}), """"))"),"")</f>
        <v/>
      </c>
      <c r="J152" s="40"/>
      <c r="K152" s="48" t="str">
        <f>IF(E152="USD", SUMIF('Entradas y salidas'!D:D, D152, 'Entradas y salidas'!I:I), )</f>
        <v/>
      </c>
      <c r="L152" s="57" t="str">
        <f>IFERROR(__xludf.DUMMYFUNCTION("IF(E152=""USD"", INDEX(FILTER('Cortes x inversión'!G:G, 'Cortes x inversión'!D:D=D152),1), )"),"")</f>
        <v/>
      </c>
      <c r="M152" s="53" t="str">
        <f t="shared" si="2"/>
        <v/>
      </c>
      <c r="N152" s="55" t="str">
        <f>IFERROR(__xludf.DUMMYFUNCTION("IF(ISBLANK(D152),"""",IFERROR(XIRR({FILTER('Entradas y salidas'!I:I, 'Entradas y salidas'!D:D=D152, NOT(ISBLANK('Entradas y salidas'!I:I))); INDEX(FILTER('Cortes x inversión'!G:G, 'Cortes x inversión'!D:D=D152),1)}, {FILTER('Entradas y salidas'!F:F, 'Entr"&amp;"adas y salidas'!D:D=D152, NOT(ISBLANK('Entradas y salidas'!I:I))); INDEX(FILTER('Cortes x inversión'!J:J, 'Cortes x inversión'!D:D=D152),1)}), """"))"),"")</f>
        <v/>
      </c>
      <c r="O152" s="40"/>
      <c r="P152" s="47" t="str">
        <f>IFERROR(__xludf.DUMMYFUNCTION("IF(K152="""","""", GOOGLEFINANCE(""CURRENCY:USDCOP""))
"),"")</f>
        <v/>
      </c>
      <c r="Q152" s="47" t="str">
        <f>IFERROR(__xludf.DUMMYFUNCTION("IF(L152="""","""", GOOGLEFINANCE(""CURRENCY:USDCOP""))
"),"")</f>
        <v/>
      </c>
      <c r="R152" s="56" t="str">
        <f t="shared" si="4"/>
        <v/>
      </c>
      <c r="S152" s="58" t="str">
        <f t="shared" si="5"/>
        <v/>
      </c>
      <c r="T152" s="55" t="str">
        <f>IFERROR(__xludf.DUMMYFUNCTION("IF(ISBLANK(D152),"""",IFERROR(XIRR({FILTER('Entradas y salidas'!K:K, 'Entradas y salidas'!D:D=D152, NOT(ISBLANK('Entradas y salidas'!K:K))); INDEX(FILTER('Cortes x inversión'!I:I, 'Cortes x inversión'!D:D=D152),1)}, {FILTER('Entradas y salidas'!F:F, 'Entr"&amp;"adas y salidas'!D:D=D152, NOT(ISBLANK('Entradas y salidas'!K:K))); INDEX(FILTER('Cortes x inversión'!J:J, 'Cortes x inversión'!D:D=D152),1)}), """"))"),"")</f>
        <v/>
      </c>
      <c r="U152" s="40"/>
      <c r="V152" s="40"/>
      <c r="W152" s="40"/>
      <c r="X152" s="40"/>
      <c r="Y152" s="40"/>
      <c r="Z152" s="40"/>
      <c r="AA152" s="40"/>
      <c r="AB152" s="40"/>
      <c r="AC152" s="40"/>
    </row>
    <row r="153" ht="28.5" customHeight="1">
      <c r="A153" s="40"/>
      <c r="B153" s="44"/>
      <c r="C153" s="44"/>
      <c r="D153" s="44"/>
      <c r="E153" s="44"/>
      <c r="F153" s="48" t="str">
        <f>IF(E153="COP", SUMIF('Entradas y salidas'!D:D, D153, 'Entradas y salidas'!J:J), )</f>
        <v/>
      </c>
      <c r="G153" s="57" t="str">
        <f>IFERROR(__xludf.DUMMYFUNCTION("IF(E153=""COP"", INDEX(FILTER('Cortes x inversión'!F:F, 'Cortes x inversión'!D:D=D153),1), )"),"")</f>
        <v/>
      </c>
      <c r="H153" s="53" t="str">
        <f t="shared" si="1"/>
        <v/>
      </c>
      <c r="I153" s="55" t="str">
        <f>IFERROR(__xludf.DUMMYFUNCTION("IF(ISBLANK(D153),"""",IFERROR(XIRR({FILTER('Entradas y salidas'!J:J, 'Entradas y salidas'!D:D=D153, NOT(ISBLANK('Entradas y salidas'!J:J))); INDEX(FILTER('Cortes x inversión'!F:F, 'Cortes x inversión'!D:D=D153),1)}, {FILTER('Entradas y salidas'!F:F, 'Entr"&amp;"adas y salidas'!D:D=D153, NOT(ISBLANK('Entradas y salidas'!J:J))); INDEX(FILTER('Cortes x inversión'!J:J, 'Cortes x inversión'!D:D=D153),1)}), """"))"),"")</f>
        <v/>
      </c>
      <c r="J153" s="40"/>
      <c r="K153" s="48" t="str">
        <f>IF(E153="USD", SUMIF('Entradas y salidas'!D:D, D153, 'Entradas y salidas'!I:I), )</f>
        <v/>
      </c>
      <c r="L153" s="57" t="str">
        <f>IFERROR(__xludf.DUMMYFUNCTION("IF(E153=""USD"", INDEX(FILTER('Cortes x inversión'!G:G, 'Cortes x inversión'!D:D=D153),1), )"),"")</f>
        <v/>
      </c>
      <c r="M153" s="53" t="str">
        <f t="shared" si="2"/>
        <v/>
      </c>
      <c r="N153" s="55" t="str">
        <f>IFERROR(__xludf.DUMMYFUNCTION("IF(ISBLANK(D153),"""",IFERROR(XIRR({FILTER('Entradas y salidas'!I:I, 'Entradas y salidas'!D:D=D153, NOT(ISBLANK('Entradas y salidas'!I:I))); INDEX(FILTER('Cortes x inversión'!G:G, 'Cortes x inversión'!D:D=D153),1)}, {FILTER('Entradas y salidas'!F:F, 'Entr"&amp;"adas y salidas'!D:D=D153, NOT(ISBLANK('Entradas y salidas'!I:I))); INDEX(FILTER('Cortes x inversión'!J:J, 'Cortes x inversión'!D:D=D153),1)}), """"))"),"")</f>
        <v/>
      </c>
      <c r="O153" s="40"/>
      <c r="P153" s="47" t="str">
        <f>IFERROR(__xludf.DUMMYFUNCTION("IF(K153="""","""", GOOGLEFINANCE(""CURRENCY:USDCOP""))
"),"")</f>
        <v/>
      </c>
      <c r="Q153" s="47" t="str">
        <f>IFERROR(__xludf.DUMMYFUNCTION("IF(L153="""","""", GOOGLEFINANCE(""CURRENCY:USDCOP""))
"),"")</f>
        <v/>
      </c>
      <c r="R153" s="56" t="str">
        <f t="shared" si="4"/>
        <v/>
      </c>
      <c r="S153" s="58" t="str">
        <f t="shared" si="5"/>
        <v/>
      </c>
      <c r="T153" s="55" t="str">
        <f>IFERROR(__xludf.DUMMYFUNCTION("IF(ISBLANK(D153),"""",IFERROR(XIRR({FILTER('Entradas y salidas'!K:K, 'Entradas y salidas'!D:D=D153, NOT(ISBLANK('Entradas y salidas'!K:K))); INDEX(FILTER('Cortes x inversión'!I:I, 'Cortes x inversión'!D:D=D153),1)}, {FILTER('Entradas y salidas'!F:F, 'Entr"&amp;"adas y salidas'!D:D=D153, NOT(ISBLANK('Entradas y salidas'!K:K))); INDEX(FILTER('Cortes x inversión'!J:J, 'Cortes x inversión'!D:D=D153),1)}), """"))"),"")</f>
        <v/>
      </c>
      <c r="U153" s="40"/>
      <c r="V153" s="40"/>
      <c r="W153" s="40"/>
      <c r="X153" s="40"/>
      <c r="Y153" s="40"/>
      <c r="Z153" s="40"/>
      <c r="AA153" s="40"/>
      <c r="AB153" s="40"/>
      <c r="AC153" s="40"/>
    </row>
    <row r="154" ht="28.5" customHeight="1">
      <c r="A154" s="40"/>
      <c r="B154" s="44"/>
      <c r="C154" s="44"/>
      <c r="D154" s="44"/>
      <c r="E154" s="44"/>
      <c r="F154" s="48" t="str">
        <f>IF(E154="COP", SUMIF('Entradas y salidas'!D:D, D154, 'Entradas y salidas'!J:J), )</f>
        <v/>
      </c>
      <c r="G154" s="57" t="str">
        <f>IFERROR(__xludf.DUMMYFUNCTION("IF(E154=""COP"", INDEX(FILTER('Cortes x inversión'!F:F, 'Cortes x inversión'!D:D=D154),1), )"),"")</f>
        <v/>
      </c>
      <c r="H154" s="53" t="str">
        <f t="shared" si="1"/>
        <v/>
      </c>
      <c r="I154" s="55" t="str">
        <f>IFERROR(__xludf.DUMMYFUNCTION("IF(ISBLANK(D154),"""",IFERROR(XIRR({FILTER('Entradas y salidas'!J:J, 'Entradas y salidas'!D:D=D154, NOT(ISBLANK('Entradas y salidas'!J:J))); INDEX(FILTER('Cortes x inversión'!F:F, 'Cortes x inversión'!D:D=D154),1)}, {FILTER('Entradas y salidas'!F:F, 'Entr"&amp;"adas y salidas'!D:D=D154, NOT(ISBLANK('Entradas y salidas'!J:J))); INDEX(FILTER('Cortes x inversión'!J:J, 'Cortes x inversión'!D:D=D154),1)}), """"))"),"")</f>
        <v/>
      </c>
      <c r="J154" s="40"/>
      <c r="K154" s="48" t="str">
        <f>IF(E154="USD", SUMIF('Entradas y salidas'!D:D, D154, 'Entradas y salidas'!I:I), )</f>
        <v/>
      </c>
      <c r="L154" s="57" t="str">
        <f>IFERROR(__xludf.DUMMYFUNCTION("IF(E154=""USD"", INDEX(FILTER('Cortes x inversión'!G:G, 'Cortes x inversión'!D:D=D154),1), )"),"")</f>
        <v/>
      </c>
      <c r="M154" s="53" t="str">
        <f t="shared" si="2"/>
        <v/>
      </c>
      <c r="N154" s="55" t="str">
        <f>IFERROR(__xludf.DUMMYFUNCTION("IF(ISBLANK(D154),"""",IFERROR(XIRR({FILTER('Entradas y salidas'!I:I, 'Entradas y salidas'!D:D=D154, NOT(ISBLANK('Entradas y salidas'!I:I))); INDEX(FILTER('Cortes x inversión'!G:G, 'Cortes x inversión'!D:D=D154),1)}, {FILTER('Entradas y salidas'!F:F, 'Entr"&amp;"adas y salidas'!D:D=D154, NOT(ISBLANK('Entradas y salidas'!I:I))); INDEX(FILTER('Cortes x inversión'!J:J, 'Cortes x inversión'!D:D=D154),1)}), """"))"),"")</f>
        <v/>
      </c>
      <c r="O154" s="40"/>
      <c r="P154" s="47" t="str">
        <f>IFERROR(__xludf.DUMMYFUNCTION("IF(K154="""","""", GOOGLEFINANCE(""CURRENCY:USDCOP""))
"),"")</f>
        <v/>
      </c>
      <c r="Q154" s="47" t="str">
        <f>IFERROR(__xludf.DUMMYFUNCTION("IF(L154="""","""", GOOGLEFINANCE(""CURRENCY:USDCOP""))
"),"")</f>
        <v/>
      </c>
      <c r="R154" s="56" t="str">
        <f t="shared" si="4"/>
        <v/>
      </c>
      <c r="S154" s="58" t="str">
        <f t="shared" si="5"/>
        <v/>
      </c>
      <c r="T154" s="55" t="str">
        <f>IFERROR(__xludf.DUMMYFUNCTION("IF(ISBLANK(D154),"""",IFERROR(XIRR({FILTER('Entradas y salidas'!K:K, 'Entradas y salidas'!D:D=D154, NOT(ISBLANK('Entradas y salidas'!K:K))); INDEX(FILTER('Cortes x inversión'!I:I, 'Cortes x inversión'!D:D=D154),1)}, {FILTER('Entradas y salidas'!F:F, 'Entr"&amp;"adas y salidas'!D:D=D154, NOT(ISBLANK('Entradas y salidas'!K:K))); INDEX(FILTER('Cortes x inversión'!J:J, 'Cortes x inversión'!D:D=D154),1)}), """"))"),"")</f>
        <v/>
      </c>
      <c r="U154" s="40"/>
      <c r="V154" s="40"/>
      <c r="W154" s="40"/>
      <c r="X154" s="40"/>
      <c r="Y154" s="40"/>
      <c r="Z154" s="40"/>
      <c r="AA154" s="40"/>
      <c r="AB154" s="40"/>
      <c r="AC154" s="40"/>
    </row>
    <row r="155" ht="28.5" customHeight="1">
      <c r="A155" s="40"/>
      <c r="B155" s="44"/>
      <c r="C155" s="44"/>
      <c r="D155" s="44"/>
      <c r="E155" s="44"/>
      <c r="F155" s="48" t="str">
        <f>IF(E155="COP", SUMIF('Entradas y salidas'!D:D, D155, 'Entradas y salidas'!J:J), )</f>
        <v/>
      </c>
      <c r="G155" s="57" t="str">
        <f>IFERROR(__xludf.DUMMYFUNCTION("IF(E155=""COP"", INDEX(FILTER('Cortes x inversión'!F:F, 'Cortes x inversión'!D:D=D155),1), )"),"")</f>
        <v/>
      </c>
      <c r="H155" s="53" t="str">
        <f t="shared" si="1"/>
        <v/>
      </c>
      <c r="I155" s="55" t="str">
        <f>IFERROR(__xludf.DUMMYFUNCTION("IF(ISBLANK(D155),"""",IFERROR(XIRR({FILTER('Entradas y salidas'!J:J, 'Entradas y salidas'!D:D=D155, NOT(ISBLANK('Entradas y salidas'!J:J))); INDEX(FILTER('Cortes x inversión'!F:F, 'Cortes x inversión'!D:D=D155),1)}, {FILTER('Entradas y salidas'!F:F, 'Entr"&amp;"adas y salidas'!D:D=D155, NOT(ISBLANK('Entradas y salidas'!J:J))); INDEX(FILTER('Cortes x inversión'!J:J, 'Cortes x inversión'!D:D=D155),1)}), """"))"),"")</f>
        <v/>
      </c>
      <c r="J155" s="40"/>
      <c r="K155" s="48" t="str">
        <f>IF(E155="USD", SUMIF('Entradas y salidas'!D:D, D155, 'Entradas y salidas'!I:I), )</f>
        <v/>
      </c>
      <c r="L155" s="57" t="str">
        <f>IFERROR(__xludf.DUMMYFUNCTION("IF(E155=""USD"", INDEX(FILTER('Cortes x inversión'!G:G, 'Cortes x inversión'!D:D=D155),1), )"),"")</f>
        <v/>
      </c>
      <c r="M155" s="53" t="str">
        <f t="shared" si="2"/>
        <v/>
      </c>
      <c r="N155" s="55" t="str">
        <f>IFERROR(__xludf.DUMMYFUNCTION("IF(ISBLANK(D155),"""",IFERROR(XIRR({FILTER('Entradas y salidas'!I:I, 'Entradas y salidas'!D:D=D155, NOT(ISBLANK('Entradas y salidas'!I:I))); INDEX(FILTER('Cortes x inversión'!G:G, 'Cortes x inversión'!D:D=D155),1)}, {FILTER('Entradas y salidas'!F:F, 'Entr"&amp;"adas y salidas'!D:D=D155, NOT(ISBLANK('Entradas y salidas'!I:I))); INDEX(FILTER('Cortes x inversión'!J:J, 'Cortes x inversión'!D:D=D155),1)}), """"))"),"")</f>
        <v/>
      </c>
      <c r="O155" s="40"/>
      <c r="P155" s="47" t="str">
        <f>IFERROR(__xludf.DUMMYFUNCTION("IF(K155="""","""", GOOGLEFINANCE(""CURRENCY:USDCOP""))
"),"")</f>
        <v/>
      </c>
      <c r="Q155" s="47" t="str">
        <f>IFERROR(__xludf.DUMMYFUNCTION("IF(L155="""","""", GOOGLEFINANCE(""CURRENCY:USDCOP""))
"),"")</f>
        <v/>
      </c>
      <c r="R155" s="56" t="str">
        <f t="shared" si="4"/>
        <v/>
      </c>
      <c r="S155" s="58" t="str">
        <f t="shared" si="5"/>
        <v/>
      </c>
      <c r="T155" s="55" t="str">
        <f>IFERROR(__xludf.DUMMYFUNCTION("IF(ISBLANK(D155),"""",IFERROR(XIRR({FILTER('Entradas y salidas'!K:K, 'Entradas y salidas'!D:D=D155, NOT(ISBLANK('Entradas y salidas'!K:K))); INDEX(FILTER('Cortes x inversión'!I:I, 'Cortes x inversión'!D:D=D155),1)}, {FILTER('Entradas y salidas'!F:F, 'Entr"&amp;"adas y salidas'!D:D=D155, NOT(ISBLANK('Entradas y salidas'!K:K))); INDEX(FILTER('Cortes x inversión'!J:J, 'Cortes x inversión'!D:D=D155),1)}), """"))"),"")</f>
        <v/>
      </c>
      <c r="U155" s="40"/>
      <c r="V155" s="40"/>
      <c r="W155" s="40"/>
      <c r="X155" s="40"/>
      <c r="Y155" s="40"/>
      <c r="Z155" s="40"/>
      <c r="AA155" s="40"/>
      <c r="AB155" s="40"/>
      <c r="AC155" s="40"/>
    </row>
    <row r="156" ht="28.5" customHeight="1">
      <c r="A156" s="40"/>
      <c r="B156" s="44"/>
      <c r="C156" s="44"/>
      <c r="D156" s="44"/>
      <c r="E156" s="44"/>
      <c r="F156" s="48" t="str">
        <f>IF(E156="COP", SUMIF('Entradas y salidas'!D:D, D156, 'Entradas y salidas'!J:J), )</f>
        <v/>
      </c>
      <c r="G156" s="57" t="str">
        <f>IFERROR(__xludf.DUMMYFUNCTION("IF(E156=""COP"", INDEX(FILTER('Cortes x inversión'!F:F, 'Cortes x inversión'!D:D=D156),1), )"),"")</f>
        <v/>
      </c>
      <c r="H156" s="53" t="str">
        <f t="shared" si="1"/>
        <v/>
      </c>
      <c r="I156" s="55" t="str">
        <f>IFERROR(__xludf.DUMMYFUNCTION("IF(ISBLANK(D156),"""",IFERROR(XIRR({FILTER('Entradas y salidas'!J:J, 'Entradas y salidas'!D:D=D156, NOT(ISBLANK('Entradas y salidas'!J:J))); INDEX(FILTER('Cortes x inversión'!F:F, 'Cortes x inversión'!D:D=D156),1)}, {FILTER('Entradas y salidas'!F:F, 'Entr"&amp;"adas y salidas'!D:D=D156, NOT(ISBLANK('Entradas y salidas'!J:J))); INDEX(FILTER('Cortes x inversión'!J:J, 'Cortes x inversión'!D:D=D156),1)}), """"))"),"")</f>
        <v/>
      </c>
      <c r="J156" s="40"/>
      <c r="K156" s="48" t="str">
        <f>IF(E156="USD", SUMIF('Entradas y salidas'!D:D, D156, 'Entradas y salidas'!I:I), )</f>
        <v/>
      </c>
      <c r="L156" s="57" t="str">
        <f>IFERROR(__xludf.DUMMYFUNCTION("IF(E156=""USD"", INDEX(FILTER('Cortes x inversión'!G:G, 'Cortes x inversión'!D:D=D156),1), )"),"")</f>
        <v/>
      </c>
      <c r="M156" s="53" t="str">
        <f t="shared" si="2"/>
        <v/>
      </c>
      <c r="N156" s="55" t="str">
        <f>IFERROR(__xludf.DUMMYFUNCTION("IF(ISBLANK(D156),"""",IFERROR(XIRR({FILTER('Entradas y salidas'!I:I, 'Entradas y salidas'!D:D=D156, NOT(ISBLANK('Entradas y salidas'!I:I))); INDEX(FILTER('Cortes x inversión'!G:G, 'Cortes x inversión'!D:D=D156),1)}, {FILTER('Entradas y salidas'!F:F, 'Entr"&amp;"adas y salidas'!D:D=D156, NOT(ISBLANK('Entradas y salidas'!I:I))); INDEX(FILTER('Cortes x inversión'!J:J, 'Cortes x inversión'!D:D=D156),1)}), """"))"),"")</f>
        <v/>
      </c>
      <c r="O156" s="40"/>
      <c r="P156" s="47" t="str">
        <f>IFERROR(__xludf.DUMMYFUNCTION("IF(K156="""","""", GOOGLEFINANCE(""CURRENCY:USDCOP""))
"),"")</f>
        <v/>
      </c>
      <c r="Q156" s="47" t="str">
        <f>IFERROR(__xludf.DUMMYFUNCTION("IF(L156="""","""", GOOGLEFINANCE(""CURRENCY:USDCOP""))
"),"")</f>
        <v/>
      </c>
      <c r="R156" s="56" t="str">
        <f t="shared" si="4"/>
        <v/>
      </c>
      <c r="S156" s="58" t="str">
        <f t="shared" si="5"/>
        <v/>
      </c>
      <c r="T156" s="55" t="str">
        <f>IFERROR(__xludf.DUMMYFUNCTION("IF(ISBLANK(D156),"""",IFERROR(XIRR({FILTER('Entradas y salidas'!K:K, 'Entradas y salidas'!D:D=D156, NOT(ISBLANK('Entradas y salidas'!K:K))); INDEX(FILTER('Cortes x inversión'!I:I, 'Cortes x inversión'!D:D=D156),1)}, {FILTER('Entradas y salidas'!F:F, 'Entr"&amp;"adas y salidas'!D:D=D156, NOT(ISBLANK('Entradas y salidas'!K:K))); INDEX(FILTER('Cortes x inversión'!J:J, 'Cortes x inversión'!D:D=D156),1)}), """"))"),"")</f>
        <v/>
      </c>
      <c r="U156" s="40"/>
      <c r="V156" s="40"/>
      <c r="W156" s="40"/>
      <c r="X156" s="40"/>
      <c r="Y156" s="40"/>
      <c r="Z156" s="40"/>
      <c r="AA156" s="40"/>
      <c r="AB156" s="40"/>
      <c r="AC156" s="40"/>
    </row>
    <row r="157" ht="28.5" customHeight="1">
      <c r="A157" s="40"/>
      <c r="B157" s="44"/>
      <c r="C157" s="44"/>
      <c r="D157" s="44"/>
      <c r="E157" s="44"/>
      <c r="F157" s="48" t="str">
        <f>IF(E157="COP", SUMIF('Entradas y salidas'!D:D, D157, 'Entradas y salidas'!J:J), )</f>
        <v/>
      </c>
      <c r="G157" s="57" t="str">
        <f>IFERROR(__xludf.DUMMYFUNCTION("IF(E157=""COP"", INDEX(FILTER('Cortes x inversión'!F:F, 'Cortes x inversión'!D:D=D157),1), )"),"")</f>
        <v/>
      </c>
      <c r="H157" s="53" t="str">
        <f t="shared" si="1"/>
        <v/>
      </c>
      <c r="I157" s="55" t="str">
        <f>IFERROR(__xludf.DUMMYFUNCTION("IF(ISBLANK(D157),"""",IFERROR(XIRR({FILTER('Entradas y salidas'!J:J, 'Entradas y salidas'!D:D=D157, NOT(ISBLANK('Entradas y salidas'!J:J))); INDEX(FILTER('Cortes x inversión'!F:F, 'Cortes x inversión'!D:D=D157),1)}, {FILTER('Entradas y salidas'!F:F, 'Entr"&amp;"adas y salidas'!D:D=D157, NOT(ISBLANK('Entradas y salidas'!J:J))); INDEX(FILTER('Cortes x inversión'!J:J, 'Cortes x inversión'!D:D=D157),1)}), """"))"),"")</f>
        <v/>
      </c>
      <c r="J157" s="40"/>
      <c r="K157" s="48" t="str">
        <f>IF(E157="USD", SUMIF('Entradas y salidas'!D:D, D157, 'Entradas y salidas'!I:I), )</f>
        <v/>
      </c>
      <c r="L157" s="57" t="str">
        <f>IFERROR(__xludf.DUMMYFUNCTION("IF(E157=""USD"", INDEX(FILTER('Cortes x inversión'!G:G, 'Cortes x inversión'!D:D=D157),1), )"),"")</f>
        <v/>
      </c>
      <c r="M157" s="53" t="str">
        <f t="shared" si="2"/>
        <v/>
      </c>
      <c r="N157" s="55" t="str">
        <f>IFERROR(__xludf.DUMMYFUNCTION("IF(ISBLANK(D157),"""",IFERROR(XIRR({FILTER('Entradas y salidas'!I:I, 'Entradas y salidas'!D:D=D157, NOT(ISBLANK('Entradas y salidas'!I:I))); INDEX(FILTER('Cortes x inversión'!G:G, 'Cortes x inversión'!D:D=D157),1)}, {FILTER('Entradas y salidas'!F:F, 'Entr"&amp;"adas y salidas'!D:D=D157, NOT(ISBLANK('Entradas y salidas'!I:I))); INDEX(FILTER('Cortes x inversión'!J:J, 'Cortes x inversión'!D:D=D157),1)}), """"))"),"")</f>
        <v/>
      </c>
      <c r="O157" s="40"/>
      <c r="P157" s="47" t="str">
        <f>IFERROR(__xludf.DUMMYFUNCTION("IF(K157="""","""", GOOGLEFINANCE(""CURRENCY:USDCOP""))
"),"")</f>
        <v/>
      </c>
      <c r="Q157" s="47" t="str">
        <f>IFERROR(__xludf.DUMMYFUNCTION("IF(L157="""","""", GOOGLEFINANCE(""CURRENCY:USDCOP""))
"),"")</f>
        <v/>
      </c>
      <c r="R157" s="56" t="str">
        <f t="shared" si="4"/>
        <v/>
      </c>
      <c r="S157" s="58" t="str">
        <f t="shared" si="5"/>
        <v/>
      </c>
      <c r="T157" s="55" t="str">
        <f>IFERROR(__xludf.DUMMYFUNCTION("IF(ISBLANK(D157),"""",IFERROR(XIRR({FILTER('Entradas y salidas'!K:K, 'Entradas y salidas'!D:D=D157, NOT(ISBLANK('Entradas y salidas'!K:K))); INDEX(FILTER('Cortes x inversión'!I:I, 'Cortes x inversión'!D:D=D157),1)}, {FILTER('Entradas y salidas'!F:F, 'Entr"&amp;"adas y salidas'!D:D=D157, NOT(ISBLANK('Entradas y salidas'!K:K))); INDEX(FILTER('Cortes x inversión'!J:J, 'Cortes x inversión'!D:D=D157),1)}), """"))"),"")</f>
        <v/>
      </c>
      <c r="U157" s="40"/>
      <c r="V157" s="40"/>
      <c r="W157" s="40"/>
      <c r="X157" s="40"/>
      <c r="Y157" s="40"/>
      <c r="Z157" s="40"/>
      <c r="AA157" s="40"/>
      <c r="AB157" s="40"/>
      <c r="AC157" s="40"/>
    </row>
    <row r="158" ht="28.5" customHeight="1">
      <c r="A158" s="40"/>
      <c r="B158" s="44"/>
      <c r="C158" s="44"/>
      <c r="D158" s="44"/>
      <c r="E158" s="44"/>
      <c r="F158" s="48" t="str">
        <f>IF(E158="COP", SUMIF('Entradas y salidas'!D:D, D158, 'Entradas y salidas'!J:J), )</f>
        <v/>
      </c>
      <c r="G158" s="57" t="str">
        <f>IFERROR(__xludf.DUMMYFUNCTION("IF(E158=""COP"", INDEX(FILTER('Cortes x inversión'!F:F, 'Cortes x inversión'!D:D=D158),1), )"),"")</f>
        <v/>
      </c>
      <c r="H158" s="53" t="str">
        <f t="shared" si="1"/>
        <v/>
      </c>
      <c r="I158" s="55" t="str">
        <f>IFERROR(__xludf.DUMMYFUNCTION("IF(ISBLANK(D158),"""",IFERROR(XIRR({FILTER('Entradas y salidas'!J:J, 'Entradas y salidas'!D:D=D158, NOT(ISBLANK('Entradas y salidas'!J:J))); INDEX(FILTER('Cortes x inversión'!F:F, 'Cortes x inversión'!D:D=D158),1)}, {FILTER('Entradas y salidas'!F:F, 'Entr"&amp;"adas y salidas'!D:D=D158, NOT(ISBLANK('Entradas y salidas'!J:J))); INDEX(FILTER('Cortes x inversión'!J:J, 'Cortes x inversión'!D:D=D158),1)}), """"))"),"")</f>
        <v/>
      </c>
      <c r="J158" s="40"/>
      <c r="K158" s="48" t="str">
        <f>IF(E158="USD", SUMIF('Entradas y salidas'!D:D, D158, 'Entradas y salidas'!I:I), )</f>
        <v/>
      </c>
      <c r="L158" s="57" t="str">
        <f>IFERROR(__xludf.DUMMYFUNCTION("IF(E158=""USD"", INDEX(FILTER('Cortes x inversión'!G:G, 'Cortes x inversión'!D:D=D158),1), )"),"")</f>
        <v/>
      </c>
      <c r="M158" s="53" t="str">
        <f t="shared" si="2"/>
        <v/>
      </c>
      <c r="N158" s="55" t="str">
        <f>IFERROR(__xludf.DUMMYFUNCTION("IF(ISBLANK(D158),"""",IFERROR(XIRR({FILTER('Entradas y salidas'!I:I, 'Entradas y salidas'!D:D=D158, NOT(ISBLANK('Entradas y salidas'!I:I))); INDEX(FILTER('Cortes x inversión'!G:G, 'Cortes x inversión'!D:D=D158),1)}, {FILTER('Entradas y salidas'!F:F, 'Entr"&amp;"adas y salidas'!D:D=D158, NOT(ISBLANK('Entradas y salidas'!I:I))); INDEX(FILTER('Cortes x inversión'!J:J, 'Cortes x inversión'!D:D=D158),1)}), """"))"),"")</f>
        <v/>
      </c>
      <c r="O158" s="40"/>
      <c r="P158" s="47" t="str">
        <f>IFERROR(__xludf.DUMMYFUNCTION("IF(K158="""","""", GOOGLEFINANCE(""CURRENCY:USDCOP""))
"),"")</f>
        <v/>
      </c>
      <c r="Q158" s="47" t="str">
        <f>IFERROR(__xludf.DUMMYFUNCTION("IF(L158="""","""", GOOGLEFINANCE(""CURRENCY:USDCOP""))
"),"")</f>
        <v/>
      </c>
      <c r="R158" s="56" t="str">
        <f t="shared" si="4"/>
        <v/>
      </c>
      <c r="S158" s="58" t="str">
        <f t="shared" si="5"/>
        <v/>
      </c>
      <c r="T158" s="55" t="str">
        <f>IFERROR(__xludf.DUMMYFUNCTION("IF(ISBLANK(D158),"""",IFERROR(XIRR({FILTER('Entradas y salidas'!K:K, 'Entradas y salidas'!D:D=D158, NOT(ISBLANK('Entradas y salidas'!K:K))); INDEX(FILTER('Cortes x inversión'!I:I, 'Cortes x inversión'!D:D=D158),1)}, {FILTER('Entradas y salidas'!F:F, 'Entr"&amp;"adas y salidas'!D:D=D158, NOT(ISBLANK('Entradas y salidas'!K:K))); INDEX(FILTER('Cortes x inversión'!J:J, 'Cortes x inversión'!D:D=D158),1)}), """"))"),"")</f>
        <v/>
      </c>
      <c r="U158" s="40"/>
      <c r="V158" s="40"/>
      <c r="W158" s="40"/>
      <c r="X158" s="40"/>
      <c r="Y158" s="40"/>
      <c r="Z158" s="40"/>
      <c r="AA158" s="40"/>
      <c r="AB158" s="40"/>
      <c r="AC158" s="40"/>
    </row>
    <row r="159" ht="28.5" customHeight="1">
      <c r="A159" s="40"/>
      <c r="B159" s="44"/>
      <c r="C159" s="44"/>
      <c r="D159" s="44"/>
      <c r="E159" s="44"/>
      <c r="F159" s="48" t="str">
        <f>IF(E159="COP", SUMIF('Entradas y salidas'!D:D, D159, 'Entradas y salidas'!J:J), )</f>
        <v/>
      </c>
      <c r="G159" s="57" t="str">
        <f>IFERROR(__xludf.DUMMYFUNCTION("IF(E159=""COP"", INDEX(FILTER('Cortes x inversión'!F:F, 'Cortes x inversión'!D:D=D159),1), )"),"")</f>
        <v/>
      </c>
      <c r="H159" s="53" t="str">
        <f t="shared" si="1"/>
        <v/>
      </c>
      <c r="I159" s="55" t="str">
        <f>IFERROR(__xludf.DUMMYFUNCTION("IF(ISBLANK(D159),"""",IFERROR(XIRR({FILTER('Entradas y salidas'!J:J, 'Entradas y salidas'!D:D=D159, NOT(ISBLANK('Entradas y salidas'!J:J))); INDEX(FILTER('Cortes x inversión'!F:F, 'Cortes x inversión'!D:D=D159),1)}, {FILTER('Entradas y salidas'!F:F, 'Entr"&amp;"adas y salidas'!D:D=D159, NOT(ISBLANK('Entradas y salidas'!J:J))); INDEX(FILTER('Cortes x inversión'!J:J, 'Cortes x inversión'!D:D=D159),1)}), """"))"),"")</f>
        <v/>
      </c>
      <c r="J159" s="40"/>
      <c r="K159" s="48" t="str">
        <f>IF(E159="USD", SUMIF('Entradas y salidas'!D:D, D159, 'Entradas y salidas'!I:I), )</f>
        <v/>
      </c>
      <c r="L159" s="57" t="str">
        <f>IFERROR(__xludf.DUMMYFUNCTION("IF(E159=""USD"", INDEX(FILTER('Cortes x inversión'!G:G, 'Cortes x inversión'!D:D=D159),1), )"),"")</f>
        <v/>
      </c>
      <c r="M159" s="53" t="str">
        <f t="shared" si="2"/>
        <v/>
      </c>
      <c r="N159" s="55" t="str">
        <f>IFERROR(__xludf.DUMMYFUNCTION("IF(ISBLANK(D159),"""",IFERROR(XIRR({FILTER('Entradas y salidas'!I:I, 'Entradas y salidas'!D:D=D159, NOT(ISBLANK('Entradas y salidas'!I:I))); INDEX(FILTER('Cortes x inversión'!G:G, 'Cortes x inversión'!D:D=D159),1)}, {FILTER('Entradas y salidas'!F:F, 'Entr"&amp;"adas y salidas'!D:D=D159, NOT(ISBLANK('Entradas y salidas'!I:I))); INDEX(FILTER('Cortes x inversión'!J:J, 'Cortes x inversión'!D:D=D159),1)}), """"))"),"")</f>
        <v/>
      </c>
      <c r="O159" s="40"/>
      <c r="P159" s="47" t="str">
        <f>IFERROR(__xludf.DUMMYFUNCTION("IF(K159="""","""", GOOGLEFINANCE(""CURRENCY:USDCOP""))
"),"")</f>
        <v/>
      </c>
      <c r="Q159" s="47" t="str">
        <f>IFERROR(__xludf.DUMMYFUNCTION("IF(L159="""","""", GOOGLEFINANCE(""CURRENCY:USDCOP""))
"),"")</f>
        <v/>
      </c>
      <c r="R159" s="56" t="str">
        <f t="shared" si="4"/>
        <v/>
      </c>
      <c r="S159" s="58" t="str">
        <f t="shared" si="5"/>
        <v/>
      </c>
      <c r="T159" s="55" t="str">
        <f>IFERROR(__xludf.DUMMYFUNCTION("IF(ISBLANK(D159),"""",IFERROR(XIRR({FILTER('Entradas y salidas'!K:K, 'Entradas y salidas'!D:D=D159, NOT(ISBLANK('Entradas y salidas'!K:K))); INDEX(FILTER('Cortes x inversión'!I:I, 'Cortes x inversión'!D:D=D159),1)}, {FILTER('Entradas y salidas'!F:F, 'Entr"&amp;"adas y salidas'!D:D=D159, NOT(ISBLANK('Entradas y salidas'!K:K))); INDEX(FILTER('Cortes x inversión'!J:J, 'Cortes x inversión'!D:D=D159),1)}), """"))"),"")</f>
        <v/>
      </c>
      <c r="U159" s="40"/>
      <c r="V159" s="40"/>
      <c r="W159" s="40"/>
      <c r="X159" s="40"/>
      <c r="Y159" s="40"/>
      <c r="Z159" s="40"/>
      <c r="AA159" s="40"/>
      <c r="AB159" s="40"/>
      <c r="AC159" s="40"/>
    </row>
    <row r="160" ht="28.5" customHeight="1">
      <c r="A160" s="40"/>
      <c r="B160" s="44"/>
      <c r="C160" s="44"/>
      <c r="D160" s="44"/>
      <c r="E160" s="44"/>
      <c r="F160" s="48" t="str">
        <f>IF(E160="COP", SUMIF('Entradas y salidas'!D:D, D160, 'Entradas y salidas'!J:J), )</f>
        <v/>
      </c>
      <c r="G160" s="57" t="str">
        <f>IFERROR(__xludf.DUMMYFUNCTION("IF(E160=""COP"", INDEX(FILTER('Cortes x inversión'!F:F, 'Cortes x inversión'!D:D=D160),1), )"),"")</f>
        <v/>
      </c>
      <c r="H160" s="53" t="str">
        <f t="shared" si="1"/>
        <v/>
      </c>
      <c r="I160" s="55" t="str">
        <f>IFERROR(__xludf.DUMMYFUNCTION("IF(ISBLANK(D160),"""",IFERROR(XIRR({FILTER('Entradas y salidas'!J:J, 'Entradas y salidas'!D:D=D160, NOT(ISBLANK('Entradas y salidas'!J:J))); INDEX(FILTER('Cortes x inversión'!F:F, 'Cortes x inversión'!D:D=D160),1)}, {FILTER('Entradas y salidas'!F:F, 'Entr"&amp;"adas y salidas'!D:D=D160, NOT(ISBLANK('Entradas y salidas'!J:J))); INDEX(FILTER('Cortes x inversión'!J:J, 'Cortes x inversión'!D:D=D160),1)}), """"))"),"")</f>
        <v/>
      </c>
      <c r="J160" s="40"/>
      <c r="K160" s="48" t="str">
        <f>IF(E160="USD", SUMIF('Entradas y salidas'!D:D, D160, 'Entradas y salidas'!I:I), )</f>
        <v/>
      </c>
      <c r="L160" s="57" t="str">
        <f>IFERROR(__xludf.DUMMYFUNCTION("IF(E160=""USD"", INDEX(FILTER('Cortes x inversión'!G:G, 'Cortes x inversión'!D:D=D160),1), )"),"")</f>
        <v/>
      </c>
      <c r="M160" s="53" t="str">
        <f t="shared" si="2"/>
        <v/>
      </c>
      <c r="N160" s="55" t="str">
        <f>IFERROR(__xludf.DUMMYFUNCTION("IF(ISBLANK(D160),"""",IFERROR(XIRR({FILTER('Entradas y salidas'!I:I, 'Entradas y salidas'!D:D=D160, NOT(ISBLANK('Entradas y salidas'!I:I))); INDEX(FILTER('Cortes x inversión'!G:G, 'Cortes x inversión'!D:D=D160),1)}, {FILTER('Entradas y salidas'!F:F, 'Entr"&amp;"adas y salidas'!D:D=D160, NOT(ISBLANK('Entradas y salidas'!I:I))); INDEX(FILTER('Cortes x inversión'!J:J, 'Cortes x inversión'!D:D=D160),1)}), """"))"),"")</f>
        <v/>
      </c>
      <c r="O160" s="40"/>
      <c r="P160" s="47" t="str">
        <f>IFERROR(__xludf.DUMMYFUNCTION("IF(K160="""","""", GOOGLEFINANCE(""CURRENCY:USDCOP""))
"),"")</f>
        <v/>
      </c>
      <c r="Q160" s="47" t="str">
        <f>IFERROR(__xludf.DUMMYFUNCTION("IF(L160="""","""", GOOGLEFINANCE(""CURRENCY:USDCOP""))
"),"")</f>
        <v/>
      </c>
      <c r="R160" s="56" t="str">
        <f t="shared" si="4"/>
        <v/>
      </c>
      <c r="S160" s="58" t="str">
        <f t="shared" si="5"/>
        <v/>
      </c>
      <c r="T160" s="55" t="str">
        <f>IFERROR(__xludf.DUMMYFUNCTION("IF(ISBLANK(D160),"""",IFERROR(XIRR({FILTER('Entradas y salidas'!K:K, 'Entradas y salidas'!D:D=D160, NOT(ISBLANK('Entradas y salidas'!K:K))); INDEX(FILTER('Cortes x inversión'!I:I, 'Cortes x inversión'!D:D=D160),1)}, {FILTER('Entradas y salidas'!F:F, 'Entr"&amp;"adas y salidas'!D:D=D160, NOT(ISBLANK('Entradas y salidas'!K:K))); INDEX(FILTER('Cortes x inversión'!J:J, 'Cortes x inversión'!D:D=D160),1)}), """"))"),"")</f>
        <v/>
      </c>
      <c r="U160" s="40"/>
      <c r="V160" s="40"/>
      <c r="W160" s="40"/>
      <c r="X160" s="40"/>
      <c r="Y160" s="40"/>
      <c r="Z160" s="40"/>
      <c r="AA160" s="40"/>
      <c r="AB160" s="40"/>
      <c r="AC160" s="40"/>
    </row>
    <row r="161" ht="28.5" customHeight="1">
      <c r="A161" s="40"/>
      <c r="B161" s="44"/>
      <c r="C161" s="44"/>
      <c r="D161" s="44"/>
      <c r="E161" s="44"/>
      <c r="F161" s="48" t="str">
        <f>IF(E161="COP", SUMIF('Entradas y salidas'!D:D, D161, 'Entradas y salidas'!J:J), )</f>
        <v/>
      </c>
      <c r="G161" s="57" t="str">
        <f>IFERROR(__xludf.DUMMYFUNCTION("IF(E161=""COP"", INDEX(FILTER('Cortes x inversión'!F:F, 'Cortes x inversión'!D:D=D161),1), )"),"")</f>
        <v/>
      </c>
      <c r="H161" s="53" t="str">
        <f t="shared" si="1"/>
        <v/>
      </c>
      <c r="I161" s="55" t="str">
        <f>IFERROR(__xludf.DUMMYFUNCTION("IF(ISBLANK(D161),"""",IFERROR(XIRR({FILTER('Entradas y salidas'!J:J, 'Entradas y salidas'!D:D=D161, NOT(ISBLANK('Entradas y salidas'!J:J))); INDEX(FILTER('Cortes x inversión'!F:F, 'Cortes x inversión'!D:D=D161),1)}, {FILTER('Entradas y salidas'!F:F, 'Entr"&amp;"adas y salidas'!D:D=D161, NOT(ISBLANK('Entradas y salidas'!J:J))); INDEX(FILTER('Cortes x inversión'!J:J, 'Cortes x inversión'!D:D=D161),1)}), """"))"),"")</f>
        <v/>
      </c>
      <c r="J161" s="40"/>
      <c r="K161" s="48" t="str">
        <f>IF(E161="USD", SUMIF('Entradas y salidas'!D:D, D161, 'Entradas y salidas'!I:I), )</f>
        <v/>
      </c>
      <c r="L161" s="57" t="str">
        <f>IFERROR(__xludf.DUMMYFUNCTION("IF(E161=""USD"", INDEX(FILTER('Cortes x inversión'!G:G, 'Cortes x inversión'!D:D=D161),1), )"),"")</f>
        <v/>
      </c>
      <c r="M161" s="53" t="str">
        <f t="shared" si="2"/>
        <v/>
      </c>
      <c r="N161" s="55" t="str">
        <f>IFERROR(__xludf.DUMMYFUNCTION("IF(ISBLANK(D161),"""",IFERROR(XIRR({FILTER('Entradas y salidas'!I:I, 'Entradas y salidas'!D:D=D161, NOT(ISBLANK('Entradas y salidas'!I:I))); INDEX(FILTER('Cortes x inversión'!G:G, 'Cortes x inversión'!D:D=D161),1)}, {FILTER('Entradas y salidas'!F:F, 'Entr"&amp;"adas y salidas'!D:D=D161, NOT(ISBLANK('Entradas y salidas'!I:I))); INDEX(FILTER('Cortes x inversión'!J:J, 'Cortes x inversión'!D:D=D161),1)}), """"))"),"")</f>
        <v/>
      </c>
      <c r="O161" s="40"/>
      <c r="P161" s="47" t="str">
        <f>IFERROR(__xludf.DUMMYFUNCTION("IF(K161="""","""", GOOGLEFINANCE(""CURRENCY:USDCOP""))
"),"")</f>
        <v/>
      </c>
      <c r="Q161" s="47" t="str">
        <f>IFERROR(__xludf.DUMMYFUNCTION("IF(L161="""","""", GOOGLEFINANCE(""CURRENCY:USDCOP""))
"),"")</f>
        <v/>
      </c>
      <c r="R161" s="56" t="str">
        <f t="shared" si="4"/>
        <v/>
      </c>
      <c r="S161" s="58" t="str">
        <f t="shared" si="5"/>
        <v/>
      </c>
      <c r="T161" s="55" t="str">
        <f>IFERROR(__xludf.DUMMYFUNCTION("IF(ISBLANK(D161),"""",IFERROR(XIRR({FILTER('Entradas y salidas'!K:K, 'Entradas y salidas'!D:D=D161, NOT(ISBLANK('Entradas y salidas'!K:K))); INDEX(FILTER('Cortes x inversión'!I:I, 'Cortes x inversión'!D:D=D161),1)}, {FILTER('Entradas y salidas'!F:F, 'Entr"&amp;"adas y salidas'!D:D=D161, NOT(ISBLANK('Entradas y salidas'!K:K))); INDEX(FILTER('Cortes x inversión'!J:J, 'Cortes x inversión'!D:D=D161),1)}), """"))"),"")</f>
        <v/>
      </c>
      <c r="U161" s="40"/>
      <c r="V161" s="40"/>
      <c r="W161" s="40"/>
      <c r="X161" s="40"/>
      <c r="Y161" s="40"/>
      <c r="Z161" s="40"/>
      <c r="AA161" s="40"/>
      <c r="AB161" s="40"/>
      <c r="AC161" s="40"/>
    </row>
    <row r="162" ht="28.5" customHeight="1">
      <c r="A162" s="40"/>
      <c r="B162" s="44"/>
      <c r="C162" s="44"/>
      <c r="D162" s="44"/>
      <c r="E162" s="44"/>
      <c r="F162" s="48" t="str">
        <f>IF(E162="COP", SUMIF('Entradas y salidas'!D:D, D162, 'Entradas y salidas'!J:J), )</f>
        <v/>
      </c>
      <c r="G162" s="57" t="str">
        <f>IFERROR(__xludf.DUMMYFUNCTION("IF(E162=""COP"", INDEX(FILTER('Cortes x inversión'!F:F, 'Cortes x inversión'!D:D=D162),1), )"),"")</f>
        <v/>
      </c>
      <c r="H162" s="53" t="str">
        <f t="shared" si="1"/>
        <v/>
      </c>
      <c r="I162" s="55" t="str">
        <f>IFERROR(__xludf.DUMMYFUNCTION("IF(ISBLANK(D162),"""",IFERROR(XIRR({FILTER('Entradas y salidas'!J:J, 'Entradas y salidas'!D:D=D162, NOT(ISBLANK('Entradas y salidas'!J:J))); INDEX(FILTER('Cortes x inversión'!F:F, 'Cortes x inversión'!D:D=D162),1)}, {FILTER('Entradas y salidas'!F:F, 'Entr"&amp;"adas y salidas'!D:D=D162, NOT(ISBLANK('Entradas y salidas'!J:J))); INDEX(FILTER('Cortes x inversión'!J:J, 'Cortes x inversión'!D:D=D162),1)}), """"))"),"")</f>
        <v/>
      </c>
      <c r="J162" s="40"/>
      <c r="K162" s="48" t="str">
        <f>IF(E162="USD", SUMIF('Entradas y salidas'!D:D, D162, 'Entradas y salidas'!I:I), )</f>
        <v/>
      </c>
      <c r="L162" s="57" t="str">
        <f>IFERROR(__xludf.DUMMYFUNCTION("IF(E162=""USD"", INDEX(FILTER('Cortes x inversión'!G:G, 'Cortes x inversión'!D:D=D162),1), )"),"")</f>
        <v/>
      </c>
      <c r="M162" s="53" t="str">
        <f t="shared" si="2"/>
        <v/>
      </c>
      <c r="N162" s="55" t="str">
        <f>IFERROR(__xludf.DUMMYFUNCTION("IF(ISBLANK(D162),"""",IFERROR(XIRR({FILTER('Entradas y salidas'!I:I, 'Entradas y salidas'!D:D=D162, NOT(ISBLANK('Entradas y salidas'!I:I))); INDEX(FILTER('Cortes x inversión'!G:G, 'Cortes x inversión'!D:D=D162),1)}, {FILTER('Entradas y salidas'!F:F, 'Entr"&amp;"adas y salidas'!D:D=D162, NOT(ISBLANK('Entradas y salidas'!I:I))); INDEX(FILTER('Cortes x inversión'!J:J, 'Cortes x inversión'!D:D=D162),1)}), """"))"),"")</f>
        <v/>
      </c>
      <c r="O162" s="40"/>
      <c r="P162" s="47" t="str">
        <f>IFERROR(__xludf.DUMMYFUNCTION("IF(K162="""","""", GOOGLEFINANCE(""CURRENCY:USDCOP""))
"),"")</f>
        <v/>
      </c>
      <c r="Q162" s="47" t="str">
        <f>IFERROR(__xludf.DUMMYFUNCTION("IF(L162="""","""", GOOGLEFINANCE(""CURRENCY:USDCOP""))
"),"")</f>
        <v/>
      </c>
      <c r="R162" s="56" t="str">
        <f t="shared" si="4"/>
        <v/>
      </c>
      <c r="S162" s="58" t="str">
        <f t="shared" si="5"/>
        <v/>
      </c>
      <c r="T162" s="55" t="str">
        <f>IFERROR(__xludf.DUMMYFUNCTION("IF(ISBLANK(D162),"""",IFERROR(XIRR({FILTER('Entradas y salidas'!K:K, 'Entradas y salidas'!D:D=D162, NOT(ISBLANK('Entradas y salidas'!K:K))); INDEX(FILTER('Cortes x inversión'!I:I, 'Cortes x inversión'!D:D=D162),1)}, {FILTER('Entradas y salidas'!F:F, 'Entr"&amp;"adas y salidas'!D:D=D162, NOT(ISBLANK('Entradas y salidas'!K:K))); INDEX(FILTER('Cortes x inversión'!J:J, 'Cortes x inversión'!D:D=D162),1)}), """"))"),"")</f>
        <v/>
      </c>
      <c r="U162" s="40"/>
      <c r="V162" s="40"/>
      <c r="W162" s="40"/>
      <c r="X162" s="40"/>
      <c r="Y162" s="40"/>
      <c r="Z162" s="40"/>
      <c r="AA162" s="40"/>
      <c r="AB162" s="40"/>
      <c r="AC162" s="40"/>
    </row>
    <row r="163" ht="28.5" customHeight="1">
      <c r="A163" s="40"/>
      <c r="B163" s="44"/>
      <c r="C163" s="44"/>
      <c r="D163" s="44"/>
      <c r="E163" s="44"/>
      <c r="F163" s="48" t="str">
        <f>IF(E163="COP", SUMIF('Entradas y salidas'!D:D, D163, 'Entradas y salidas'!J:J), )</f>
        <v/>
      </c>
      <c r="G163" s="57" t="str">
        <f>IFERROR(__xludf.DUMMYFUNCTION("IF(E163=""COP"", INDEX(FILTER('Cortes x inversión'!F:F, 'Cortes x inversión'!D:D=D163),1), )"),"")</f>
        <v/>
      </c>
      <c r="H163" s="53" t="str">
        <f t="shared" si="1"/>
        <v/>
      </c>
      <c r="I163" s="55" t="str">
        <f>IFERROR(__xludf.DUMMYFUNCTION("IF(ISBLANK(D163),"""",IFERROR(XIRR({FILTER('Entradas y salidas'!J:J, 'Entradas y salidas'!D:D=D163, NOT(ISBLANK('Entradas y salidas'!J:J))); INDEX(FILTER('Cortes x inversión'!F:F, 'Cortes x inversión'!D:D=D163),1)}, {FILTER('Entradas y salidas'!F:F, 'Entr"&amp;"adas y salidas'!D:D=D163, NOT(ISBLANK('Entradas y salidas'!J:J))); INDEX(FILTER('Cortes x inversión'!J:J, 'Cortes x inversión'!D:D=D163),1)}), """"))"),"")</f>
        <v/>
      </c>
      <c r="J163" s="40"/>
      <c r="K163" s="48" t="str">
        <f>IF(E163="USD", SUMIF('Entradas y salidas'!D:D, D163, 'Entradas y salidas'!I:I), )</f>
        <v/>
      </c>
      <c r="L163" s="57" t="str">
        <f>IFERROR(__xludf.DUMMYFUNCTION("IF(E163=""USD"", INDEX(FILTER('Cortes x inversión'!G:G, 'Cortes x inversión'!D:D=D163),1), )"),"")</f>
        <v/>
      </c>
      <c r="M163" s="53" t="str">
        <f t="shared" si="2"/>
        <v/>
      </c>
      <c r="N163" s="55" t="str">
        <f>IFERROR(__xludf.DUMMYFUNCTION("IF(ISBLANK(D163),"""",IFERROR(XIRR({FILTER('Entradas y salidas'!I:I, 'Entradas y salidas'!D:D=D163, NOT(ISBLANK('Entradas y salidas'!I:I))); INDEX(FILTER('Cortes x inversión'!G:G, 'Cortes x inversión'!D:D=D163),1)}, {FILTER('Entradas y salidas'!F:F, 'Entr"&amp;"adas y salidas'!D:D=D163, NOT(ISBLANK('Entradas y salidas'!I:I))); INDEX(FILTER('Cortes x inversión'!J:J, 'Cortes x inversión'!D:D=D163),1)}), """"))"),"")</f>
        <v/>
      </c>
      <c r="O163" s="40"/>
      <c r="P163" s="47" t="str">
        <f>IFERROR(__xludf.DUMMYFUNCTION("IF(K163="""","""", GOOGLEFINANCE(""CURRENCY:USDCOP""))
"),"")</f>
        <v/>
      </c>
      <c r="Q163" s="47" t="str">
        <f>IFERROR(__xludf.DUMMYFUNCTION("IF(L163="""","""", GOOGLEFINANCE(""CURRENCY:USDCOP""))
"),"")</f>
        <v/>
      </c>
      <c r="R163" s="56" t="str">
        <f t="shared" si="4"/>
        <v/>
      </c>
      <c r="S163" s="58" t="str">
        <f t="shared" si="5"/>
        <v/>
      </c>
      <c r="T163" s="55" t="str">
        <f>IFERROR(__xludf.DUMMYFUNCTION("IF(ISBLANK(D163),"""",IFERROR(XIRR({FILTER('Entradas y salidas'!K:K, 'Entradas y salidas'!D:D=D163, NOT(ISBLANK('Entradas y salidas'!K:K))); INDEX(FILTER('Cortes x inversión'!I:I, 'Cortes x inversión'!D:D=D163),1)}, {FILTER('Entradas y salidas'!F:F, 'Entr"&amp;"adas y salidas'!D:D=D163, NOT(ISBLANK('Entradas y salidas'!K:K))); INDEX(FILTER('Cortes x inversión'!J:J, 'Cortes x inversión'!D:D=D163),1)}), """"))"),"")</f>
        <v/>
      </c>
      <c r="U163" s="40"/>
      <c r="V163" s="40"/>
      <c r="W163" s="40"/>
      <c r="X163" s="40"/>
      <c r="Y163" s="40"/>
      <c r="Z163" s="40"/>
      <c r="AA163" s="40"/>
      <c r="AB163" s="40"/>
      <c r="AC163" s="40"/>
    </row>
    <row r="164" ht="28.5" customHeight="1">
      <c r="A164" s="40"/>
      <c r="B164" s="44"/>
      <c r="C164" s="44"/>
      <c r="D164" s="44"/>
      <c r="E164" s="44"/>
      <c r="F164" s="48" t="str">
        <f>IF(E164="COP", SUMIF('Entradas y salidas'!D:D, D164, 'Entradas y salidas'!J:J), )</f>
        <v/>
      </c>
      <c r="G164" s="57" t="str">
        <f>IFERROR(__xludf.DUMMYFUNCTION("IF(E164=""COP"", INDEX(FILTER('Cortes x inversión'!F:F, 'Cortes x inversión'!D:D=D164),1), )"),"")</f>
        <v/>
      </c>
      <c r="H164" s="53" t="str">
        <f t="shared" si="1"/>
        <v/>
      </c>
      <c r="I164" s="55" t="str">
        <f>IFERROR(__xludf.DUMMYFUNCTION("IF(ISBLANK(D164),"""",IFERROR(XIRR({FILTER('Entradas y salidas'!J:J, 'Entradas y salidas'!D:D=D164, NOT(ISBLANK('Entradas y salidas'!J:J))); INDEX(FILTER('Cortes x inversión'!F:F, 'Cortes x inversión'!D:D=D164),1)}, {FILTER('Entradas y salidas'!F:F, 'Entr"&amp;"adas y salidas'!D:D=D164, NOT(ISBLANK('Entradas y salidas'!J:J))); INDEX(FILTER('Cortes x inversión'!J:J, 'Cortes x inversión'!D:D=D164),1)}), """"))"),"")</f>
        <v/>
      </c>
      <c r="J164" s="40"/>
      <c r="K164" s="48" t="str">
        <f>IF(E164="USD", SUMIF('Entradas y salidas'!D:D, D164, 'Entradas y salidas'!I:I), )</f>
        <v/>
      </c>
      <c r="L164" s="57" t="str">
        <f>IFERROR(__xludf.DUMMYFUNCTION("IF(E164=""USD"", INDEX(FILTER('Cortes x inversión'!G:G, 'Cortes x inversión'!D:D=D164),1), )"),"")</f>
        <v/>
      </c>
      <c r="M164" s="53" t="str">
        <f t="shared" si="2"/>
        <v/>
      </c>
      <c r="N164" s="55" t="str">
        <f>IFERROR(__xludf.DUMMYFUNCTION("IF(ISBLANK(D164),"""",IFERROR(XIRR({FILTER('Entradas y salidas'!I:I, 'Entradas y salidas'!D:D=D164, NOT(ISBLANK('Entradas y salidas'!I:I))); INDEX(FILTER('Cortes x inversión'!G:G, 'Cortes x inversión'!D:D=D164),1)}, {FILTER('Entradas y salidas'!F:F, 'Entr"&amp;"adas y salidas'!D:D=D164, NOT(ISBLANK('Entradas y salidas'!I:I))); INDEX(FILTER('Cortes x inversión'!J:J, 'Cortes x inversión'!D:D=D164),1)}), """"))"),"")</f>
        <v/>
      </c>
      <c r="O164" s="40"/>
      <c r="P164" s="47" t="str">
        <f>IFERROR(__xludf.DUMMYFUNCTION("IF(K164="""","""", GOOGLEFINANCE(""CURRENCY:USDCOP""))
"),"")</f>
        <v/>
      </c>
      <c r="Q164" s="47" t="str">
        <f>IFERROR(__xludf.DUMMYFUNCTION("IF(L164="""","""", GOOGLEFINANCE(""CURRENCY:USDCOP""))
"),"")</f>
        <v/>
      </c>
      <c r="R164" s="56" t="str">
        <f t="shared" si="4"/>
        <v/>
      </c>
      <c r="S164" s="58" t="str">
        <f t="shared" si="5"/>
        <v/>
      </c>
      <c r="T164" s="55" t="str">
        <f>IFERROR(__xludf.DUMMYFUNCTION("IF(ISBLANK(D164),"""",IFERROR(XIRR({FILTER('Entradas y salidas'!K:K, 'Entradas y salidas'!D:D=D164, NOT(ISBLANK('Entradas y salidas'!K:K))); INDEX(FILTER('Cortes x inversión'!I:I, 'Cortes x inversión'!D:D=D164),1)}, {FILTER('Entradas y salidas'!F:F, 'Entr"&amp;"adas y salidas'!D:D=D164, NOT(ISBLANK('Entradas y salidas'!K:K))); INDEX(FILTER('Cortes x inversión'!J:J, 'Cortes x inversión'!D:D=D164),1)}), """"))"),"")</f>
        <v/>
      </c>
      <c r="U164" s="40"/>
      <c r="V164" s="40"/>
      <c r="W164" s="40"/>
      <c r="X164" s="40"/>
      <c r="Y164" s="40"/>
      <c r="Z164" s="40"/>
      <c r="AA164" s="40"/>
      <c r="AB164" s="40"/>
      <c r="AC164" s="40"/>
    </row>
    <row r="165" ht="28.5" customHeight="1">
      <c r="A165" s="40"/>
      <c r="B165" s="44"/>
      <c r="C165" s="44"/>
      <c r="D165" s="44"/>
      <c r="E165" s="44"/>
      <c r="F165" s="48" t="str">
        <f>IF(E165="COP", SUMIF('Entradas y salidas'!D:D, D165, 'Entradas y salidas'!J:J), )</f>
        <v/>
      </c>
      <c r="G165" s="57" t="str">
        <f>IFERROR(__xludf.DUMMYFUNCTION("IF(E165=""COP"", INDEX(FILTER('Cortes x inversión'!F:F, 'Cortes x inversión'!D:D=D165),1), )"),"")</f>
        <v/>
      </c>
      <c r="H165" s="53" t="str">
        <f t="shared" si="1"/>
        <v/>
      </c>
      <c r="I165" s="55" t="str">
        <f>IFERROR(__xludf.DUMMYFUNCTION("IF(ISBLANK(D165),"""",IFERROR(XIRR({FILTER('Entradas y salidas'!J:J, 'Entradas y salidas'!D:D=D165, NOT(ISBLANK('Entradas y salidas'!J:J))); INDEX(FILTER('Cortes x inversión'!F:F, 'Cortes x inversión'!D:D=D165),1)}, {FILTER('Entradas y salidas'!F:F, 'Entr"&amp;"adas y salidas'!D:D=D165, NOT(ISBLANK('Entradas y salidas'!J:J))); INDEX(FILTER('Cortes x inversión'!J:J, 'Cortes x inversión'!D:D=D165),1)}), """"))"),"")</f>
        <v/>
      </c>
      <c r="J165" s="40"/>
      <c r="K165" s="48" t="str">
        <f>IF(E165="USD", SUMIF('Entradas y salidas'!D:D, D165, 'Entradas y salidas'!I:I), )</f>
        <v/>
      </c>
      <c r="L165" s="57" t="str">
        <f>IFERROR(__xludf.DUMMYFUNCTION("IF(E165=""USD"", INDEX(FILTER('Cortes x inversión'!G:G, 'Cortes x inversión'!D:D=D165),1), )"),"")</f>
        <v/>
      </c>
      <c r="M165" s="53" t="str">
        <f t="shared" si="2"/>
        <v/>
      </c>
      <c r="N165" s="55" t="str">
        <f>IFERROR(__xludf.DUMMYFUNCTION("IF(ISBLANK(D165),"""",IFERROR(XIRR({FILTER('Entradas y salidas'!I:I, 'Entradas y salidas'!D:D=D165, NOT(ISBLANK('Entradas y salidas'!I:I))); INDEX(FILTER('Cortes x inversión'!G:G, 'Cortes x inversión'!D:D=D165),1)}, {FILTER('Entradas y salidas'!F:F, 'Entr"&amp;"adas y salidas'!D:D=D165, NOT(ISBLANK('Entradas y salidas'!I:I))); INDEX(FILTER('Cortes x inversión'!J:J, 'Cortes x inversión'!D:D=D165),1)}), """"))"),"")</f>
        <v/>
      </c>
      <c r="O165" s="40"/>
      <c r="P165" s="47" t="str">
        <f>IFERROR(__xludf.DUMMYFUNCTION("IF(K165="""","""", GOOGLEFINANCE(""CURRENCY:USDCOP""))
"),"")</f>
        <v/>
      </c>
      <c r="Q165" s="47" t="str">
        <f>IFERROR(__xludf.DUMMYFUNCTION("IF(L165="""","""", GOOGLEFINANCE(""CURRENCY:USDCOP""))
"),"")</f>
        <v/>
      </c>
      <c r="R165" s="56" t="str">
        <f t="shared" si="4"/>
        <v/>
      </c>
      <c r="S165" s="58" t="str">
        <f t="shared" si="5"/>
        <v/>
      </c>
      <c r="T165" s="55" t="str">
        <f>IFERROR(__xludf.DUMMYFUNCTION("IF(ISBLANK(D165),"""",IFERROR(XIRR({FILTER('Entradas y salidas'!K:K, 'Entradas y salidas'!D:D=D165, NOT(ISBLANK('Entradas y salidas'!K:K))); INDEX(FILTER('Cortes x inversión'!I:I, 'Cortes x inversión'!D:D=D165),1)}, {FILTER('Entradas y salidas'!F:F, 'Entr"&amp;"adas y salidas'!D:D=D165, NOT(ISBLANK('Entradas y salidas'!K:K))); INDEX(FILTER('Cortes x inversión'!J:J, 'Cortes x inversión'!D:D=D165),1)}), """"))"),"")</f>
        <v/>
      </c>
      <c r="U165" s="40"/>
      <c r="V165" s="40"/>
      <c r="W165" s="40"/>
      <c r="X165" s="40"/>
      <c r="Y165" s="40"/>
      <c r="Z165" s="40"/>
      <c r="AA165" s="40"/>
      <c r="AB165" s="40"/>
      <c r="AC165" s="40"/>
    </row>
    <row r="166" ht="28.5" customHeight="1">
      <c r="A166" s="40"/>
      <c r="B166" s="44"/>
      <c r="C166" s="44"/>
      <c r="D166" s="44"/>
      <c r="E166" s="44"/>
      <c r="F166" s="48" t="str">
        <f>IF(E166="COP", SUMIF('Entradas y salidas'!D:D, D166, 'Entradas y salidas'!J:J), )</f>
        <v/>
      </c>
      <c r="G166" s="57" t="str">
        <f>IFERROR(__xludf.DUMMYFUNCTION("IF(E166=""COP"", INDEX(FILTER('Cortes x inversión'!F:F, 'Cortes x inversión'!D:D=D166),1), )"),"")</f>
        <v/>
      </c>
      <c r="H166" s="53" t="str">
        <f t="shared" si="1"/>
        <v/>
      </c>
      <c r="I166" s="55" t="str">
        <f>IFERROR(__xludf.DUMMYFUNCTION("IF(ISBLANK(D166),"""",IFERROR(XIRR({FILTER('Entradas y salidas'!J:J, 'Entradas y salidas'!D:D=D166, NOT(ISBLANK('Entradas y salidas'!J:J))); INDEX(FILTER('Cortes x inversión'!F:F, 'Cortes x inversión'!D:D=D166),1)}, {FILTER('Entradas y salidas'!F:F, 'Entr"&amp;"adas y salidas'!D:D=D166, NOT(ISBLANK('Entradas y salidas'!J:J))); INDEX(FILTER('Cortes x inversión'!J:J, 'Cortes x inversión'!D:D=D166),1)}), """"))"),"")</f>
        <v/>
      </c>
      <c r="J166" s="40"/>
      <c r="K166" s="48" t="str">
        <f>IF(E166="USD", SUMIF('Entradas y salidas'!D:D, D166, 'Entradas y salidas'!I:I), )</f>
        <v/>
      </c>
      <c r="L166" s="57" t="str">
        <f>IFERROR(__xludf.DUMMYFUNCTION("IF(E166=""USD"", INDEX(FILTER('Cortes x inversión'!G:G, 'Cortes x inversión'!D:D=D166),1), )"),"")</f>
        <v/>
      </c>
      <c r="M166" s="53" t="str">
        <f t="shared" si="2"/>
        <v/>
      </c>
      <c r="N166" s="55" t="str">
        <f>IFERROR(__xludf.DUMMYFUNCTION("IF(ISBLANK(D166),"""",IFERROR(XIRR({FILTER('Entradas y salidas'!I:I, 'Entradas y salidas'!D:D=D166, NOT(ISBLANK('Entradas y salidas'!I:I))); INDEX(FILTER('Cortes x inversión'!G:G, 'Cortes x inversión'!D:D=D166),1)}, {FILTER('Entradas y salidas'!F:F, 'Entr"&amp;"adas y salidas'!D:D=D166, NOT(ISBLANK('Entradas y salidas'!I:I))); INDEX(FILTER('Cortes x inversión'!J:J, 'Cortes x inversión'!D:D=D166),1)}), """"))"),"")</f>
        <v/>
      </c>
      <c r="O166" s="40"/>
      <c r="P166" s="47" t="str">
        <f>IFERROR(__xludf.DUMMYFUNCTION("IF(K166="""","""", GOOGLEFINANCE(""CURRENCY:USDCOP""))
"),"")</f>
        <v/>
      </c>
      <c r="Q166" s="47" t="str">
        <f>IFERROR(__xludf.DUMMYFUNCTION("IF(L166="""","""", GOOGLEFINANCE(""CURRENCY:USDCOP""))
"),"")</f>
        <v/>
      </c>
      <c r="R166" s="56" t="str">
        <f t="shared" si="4"/>
        <v/>
      </c>
      <c r="S166" s="58" t="str">
        <f t="shared" si="5"/>
        <v/>
      </c>
      <c r="T166" s="55" t="str">
        <f>IFERROR(__xludf.DUMMYFUNCTION("IF(ISBLANK(D166),"""",IFERROR(XIRR({FILTER('Entradas y salidas'!K:K, 'Entradas y salidas'!D:D=D166, NOT(ISBLANK('Entradas y salidas'!K:K))); INDEX(FILTER('Cortes x inversión'!I:I, 'Cortes x inversión'!D:D=D166),1)}, {FILTER('Entradas y salidas'!F:F, 'Entr"&amp;"adas y salidas'!D:D=D166, NOT(ISBLANK('Entradas y salidas'!K:K))); INDEX(FILTER('Cortes x inversión'!J:J, 'Cortes x inversión'!D:D=D166),1)}), """"))"),"")</f>
        <v/>
      </c>
      <c r="U166" s="40"/>
      <c r="V166" s="40"/>
      <c r="W166" s="40"/>
      <c r="X166" s="40"/>
      <c r="Y166" s="40"/>
      <c r="Z166" s="40"/>
      <c r="AA166" s="40"/>
      <c r="AB166" s="40"/>
      <c r="AC166" s="40"/>
    </row>
    <row r="167" ht="28.5" customHeight="1">
      <c r="A167" s="40"/>
      <c r="B167" s="44"/>
      <c r="C167" s="44"/>
      <c r="D167" s="44"/>
      <c r="E167" s="44"/>
      <c r="F167" s="48" t="str">
        <f>IF(E167="COP", SUMIF('Entradas y salidas'!D:D, D167, 'Entradas y salidas'!J:J), )</f>
        <v/>
      </c>
      <c r="G167" s="57" t="str">
        <f>IFERROR(__xludf.DUMMYFUNCTION("IF(E167=""COP"", INDEX(FILTER('Cortes x inversión'!F:F, 'Cortes x inversión'!D:D=D167),1), )"),"")</f>
        <v/>
      </c>
      <c r="H167" s="53" t="str">
        <f t="shared" si="1"/>
        <v/>
      </c>
      <c r="I167" s="55" t="str">
        <f>IFERROR(__xludf.DUMMYFUNCTION("IF(ISBLANK(D167),"""",IFERROR(XIRR({FILTER('Entradas y salidas'!J:J, 'Entradas y salidas'!D:D=D167, NOT(ISBLANK('Entradas y salidas'!J:J))); INDEX(FILTER('Cortes x inversión'!F:F, 'Cortes x inversión'!D:D=D167),1)}, {FILTER('Entradas y salidas'!F:F, 'Entr"&amp;"adas y salidas'!D:D=D167, NOT(ISBLANK('Entradas y salidas'!J:J))); INDEX(FILTER('Cortes x inversión'!J:J, 'Cortes x inversión'!D:D=D167),1)}), """"))"),"")</f>
        <v/>
      </c>
      <c r="J167" s="40"/>
      <c r="K167" s="48" t="str">
        <f>IF(E167="USD", SUMIF('Entradas y salidas'!D:D, D167, 'Entradas y salidas'!I:I), )</f>
        <v/>
      </c>
      <c r="L167" s="57" t="str">
        <f>IFERROR(__xludf.DUMMYFUNCTION("IF(E167=""USD"", INDEX(FILTER('Cortes x inversión'!G:G, 'Cortes x inversión'!D:D=D167),1), )"),"")</f>
        <v/>
      </c>
      <c r="M167" s="53" t="str">
        <f t="shared" si="2"/>
        <v/>
      </c>
      <c r="N167" s="55" t="str">
        <f>IFERROR(__xludf.DUMMYFUNCTION("IF(ISBLANK(D167),"""",IFERROR(XIRR({FILTER('Entradas y salidas'!I:I, 'Entradas y salidas'!D:D=D167, NOT(ISBLANK('Entradas y salidas'!I:I))); INDEX(FILTER('Cortes x inversión'!G:G, 'Cortes x inversión'!D:D=D167),1)}, {FILTER('Entradas y salidas'!F:F, 'Entr"&amp;"adas y salidas'!D:D=D167, NOT(ISBLANK('Entradas y salidas'!I:I))); INDEX(FILTER('Cortes x inversión'!J:J, 'Cortes x inversión'!D:D=D167),1)}), """"))"),"")</f>
        <v/>
      </c>
      <c r="O167" s="40"/>
      <c r="P167" s="47" t="str">
        <f>IFERROR(__xludf.DUMMYFUNCTION("IF(K167="""","""", GOOGLEFINANCE(""CURRENCY:USDCOP""))
"),"")</f>
        <v/>
      </c>
      <c r="Q167" s="47" t="str">
        <f>IFERROR(__xludf.DUMMYFUNCTION("IF(L167="""","""", GOOGLEFINANCE(""CURRENCY:USDCOP""))
"),"")</f>
        <v/>
      </c>
      <c r="R167" s="56" t="str">
        <f t="shared" si="4"/>
        <v/>
      </c>
      <c r="S167" s="58" t="str">
        <f t="shared" si="5"/>
        <v/>
      </c>
      <c r="T167" s="55" t="str">
        <f>IFERROR(__xludf.DUMMYFUNCTION("IF(ISBLANK(D167),"""",IFERROR(XIRR({FILTER('Entradas y salidas'!K:K, 'Entradas y salidas'!D:D=D167, NOT(ISBLANK('Entradas y salidas'!K:K))); INDEX(FILTER('Cortes x inversión'!I:I, 'Cortes x inversión'!D:D=D167),1)}, {FILTER('Entradas y salidas'!F:F, 'Entr"&amp;"adas y salidas'!D:D=D167, NOT(ISBLANK('Entradas y salidas'!K:K))); INDEX(FILTER('Cortes x inversión'!J:J, 'Cortes x inversión'!D:D=D167),1)}), """"))"),"")</f>
        <v/>
      </c>
      <c r="U167" s="40"/>
      <c r="V167" s="40"/>
      <c r="W167" s="40"/>
      <c r="X167" s="40"/>
      <c r="Y167" s="40"/>
      <c r="Z167" s="40"/>
      <c r="AA167" s="40"/>
      <c r="AB167" s="40"/>
      <c r="AC167" s="40"/>
    </row>
    <row r="168" ht="28.5" customHeight="1">
      <c r="A168" s="40"/>
      <c r="B168" s="44"/>
      <c r="C168" s="44"/>
      <c r="D168" s="44"/>
      <c r="E168" s="44"/>
      <c r="F168" s="48" t="str">
        <f>IF(E168="COP", SUMIF('Entradas y salidas'!D:D, D168, 'Entradas y salidas'!J:J), )</f>
        <v/>
      </c>
      <c r="G168" s="57" t="str">
        <f>IFERROR(__xludf.DUMMYFUNCTION("IF(E168=""COP"", INDEX(FILTER('Cortes x inversión'!F:F, 'Cortes x inversión'!D:D=D168),1), )"),"")</f>
        <v/>
      </c>
      <c r="H168" s="53" t="str">
        <f t="shared" si="1"/>
        <v/>
      </c>
      <c r="I168" s="55" t="str">
        <f>IFERROR(__xludf.DUMMYFUNCTION("IF(ISBLANK(D168),"""",IFERROR(XIRR({FILTER('Entradas y salidas'!J:J, 'Entradas y salidas'!D:D=D168, NOT(ISBLANK('Entradas y salidas'!J:J))); INDEX(FILTER('Cortes x inversión'!F:F, 'Cortes x inversión'!D:D=D168),1)}, {FILTER('Entradas y salidas'!F:F, 'Entr"&amp;"adas y salidas'!D:D=D168, NOT(ISBLANK('Entradas y salidas'!J:J))); INDEX(FILTER('Cortes x inversión'!J:J, 'Cortes x inversión'!D:D=D168),1)}), """"))"),"")</f>
        <v/>
      </c>
      <c r="J168" s="40"/>
      <c r="K168" s="48" t="str">
        <f>IF(E168="USD", SUMIF('Entradas y salidas'!D:D, D168, 'Entradas y salidas'!I:I), )</f>
        <v/>
      </c>
      <c r="L168" s="57" t="str">
        <f>IFERROR(__xludf.DUMMYFUNCTION("IF(E168=""USD"", INDEX(FILTER('Cortes x inversión'!G:G, 'Cortes x inversión'!D:D=D168),1), )"),"")</f>
        <v/>
      </c>
      <c r="M168" s="53" t="str">
        <f t="shared" si="2"/>
        <v/>
      </c>
      <c r="N168" s="55" t="str">
        <f>IFERROR(__xludf.DUMMYFUNCTION("IF(ISBLANK(D168),"""",IFERROR(XIRR({FILTER('Entradas y salidas'!I:I, 'Entradas y salidas'!D:D=D168, NOT(ISBLANK('Entradas y salidas'!I:I))); INDEX(FILTER('Cortes x inversión'!G:G, 'Cortes x inversión'!D:D=D168),1)}, {FILTER('Entradas y salidas'!F:F, 'Entr"&amp;"adas y salidas'!D:D=D168, NOT(ISBLANK('Entradas y salidas'!I:I))); INDEX(FILTER('Cortes x inversión'!J:J, 'Cortes x inversión'!D:D=D168),1)}), """"))"),"")</f>
        <v/>
      </c>
      <c r="O168" s="40"/>
      <c r="P168" s="47" t="str">
        <f>IFERROR(__xludf.DUMMYFUNCTION("IF(K168="""","""", GOOGLEFINANCE(""CURRENCY:USDCOP""))
"),"")</f>
        <v/>
      </c>
      <c r="Q168" s="47" t="str">
        <f>IFERROR(__xludf.DUMMYFUNCTION("IF(L168="""","""", GOOGLEFINANCE(""CURRENCY:USDCOP""))
"),"")</f>
        <v/>
      </c>
      <c r="R168" s="56" t="str">
        <f t="shared" si="4"/>
        <v/>
      </c>
      <c r="S168" s="58" t="str">
        <f t="shared" si="5"/>
        <v/>
      </c>
      <c r="T168" s="55" t="str">
        <f>IFERROR(__xludf.DUMMYFUNCTION("IF(ISBLANK(D168),"""",IFERROR(XIRR({FILTER('Entradas y salidas'!K:K, 'Entradas y salidas'!D:D=D168, NOT(ISBLANK('Entradas y salidas'!K:K))); INDEX(FILTER('Cortes x inversión'!I:I, 'Cortes x inversión'!D:D=D168),1)}, {FILTER('Entradas y salidas'!F:F, 'Entr"&amp;"adas y salidas'!D:D=D168, NOT(ISBLANK('Entradas y salidas'!K:K))); INDEX(FILTER('Cortes x inversión'!J:J, 'Cortes x inversión'!D:D=D168),1)}), """"))"),"")</f>
        <v/>
      </c>
      <c r="U168" s="40"/>
      <c r="V168" s="40"/>
      <c r="W168" s="40"/>
      <c r="X168" s="40"/>
      <c r="Y168" s="40"/>
      <c r="Z168" s="40"/>
      <c r="AA168" s="40"/>
      <c r="AB168" s="40"/>
      <c r="AC168" s="40"/>
    </row>
    <row r="169" ht="28.5" customHeight="1">
      <c r="A169" s="40"/>
      <c r="B169" s="44"/>
      <c r="C169" s="44"/>
      <c r="D169" s="44"/>
      <c r="E169" s="44"/>
      <c r="F169" s="48" t="str">
        <f>IF(E169="COP", SUMIF('Entradas y salidas'!D:D, D169, 'Entradas y salidas'!J:J), )</f>
        <v/>
      </c>
      <c r="G169" s="57" t="str">
        <f>IFERROR(__xludf.DUMMYFUNCTION("IF(E169=""COP"", INDEX(FILTER('Cortes x inversión'!F:F, 'Cortes x inversión'!D:D=D169),1), )"),"")</f>
        <v/>
      </c>
      <c r="H169" s="53" t="str">
        <f t="shared" si="1"/>
        <v/>
      </c>
      <c r="I169" s="55" t="str">
        <f>IFERROR(__xludf.DUMMYFUNCTION("IF(ISBLANK(D169),"""",IFERROR(XIRR({FILTER('Entradas y salidas'!J:J, 'Entradas y salidas'!D:D=D169, NOT(ISBLANK('Entradas y salidas'!J:J))); INDEX(FILTER('Cortes x inversión'!F:F, 'Cortes x inversión'!D:D=D169),1)}, {FILTER('Entradas y salidas'!F:F, 'Entr"&amp;"adas y salidas'!D:D=D169, NOT(ISBLANK('Entradas y salidas'!J:J))); INDEX(FILTER('Cortes x inversión'!J:J, 'Cortes x inversión'!D:D=D169),1)}), """"))"),"")</f>
        <v/>
      </c>
      <c r="J169" s="40"/>
      <c r="K169" s="48" t="str">
        <f>IF(E169="USD", SUMIF('Entradas y salidas'!D:D, D169, 'Entradas y salidas'!I:I), )</f>
        <v/>
      </c>
      <c r="L169" s="57" t="str">
        <f>IFERROR(__xludf.DUMMYFUNCTION("IF(E169=""USD"", INDEX(FILTER('Cortes x inversión'!G:G, 'Cortes x inversión'!D:D=D169),1), )"),"")</f>
        <v/>
      </c>
      <c r="M169" s="53" t="str">
        <f t="shared" si="2"/>
        <v/>
      </c>
      <c r="N169" s="55" t="str">
        <f>IFERROR(__xludf.DUMMYFUNCTION("IF(ISBLANK(D169),"""",IFERROR(XIRR({FILTER('Entradas y salidas'!I:I, 'Entradas y salidas'!D:D=D169, NOT(ISBLANK('Entradas y salidas'!I:I))); INDEX(FILTER('Cortes x inversión'!G:G, 'Cortes x inversión'!D:D=D169),1)}, {FILTER('Entradas y salidas'!F:F, 'Entr"&amp;"adas y salidas'!D:D=D169, NOT(ISBLANK('Entradas y salidas'!I:I))); INDEX(FILTER('Cortes x inversión'!J:J, 'Cortes x inversión'!D:D=D169),1)}), """"))"),"")</f>
        <v/>
      </c>
      <c r="O169" s="40"/>
      <c r="P169" s="47" t="str">
        <f>IFERROR(__xludf.DUMMYFUNCTION("IF(K169="""","""", GOOGLEFINANCE(""CURRENCY:USDCOP""))
"),"")</f>
        <v/>
      </c>
      <c r="Q169" s="47" t="str">
        <f>IFERROR(__xludf.DUMMYFUNCTION("IF(L169="""","""", GOOGLEFINANCE(""CURRENCY:USDCOP""))
"),"")</f>
        <v/>
      </c>
      <c r="R169" s="56" t="str">
        <f t="shared" si="4"/>
        <v/>
      </c>
      <c r="S169" s="58" t="str">
        <f t="shared" si="5"/>
        <v/>
      </c>
      <c r="T169" s="55" t="str">
        <f>IFERROR(__xludf.DUMMYFUNCTION("IF(ISBLANK(D169),"""",IFERROR(XIRR({FILTER('Entradas y salidas'!K:K, 'Entradas y salidas'!D:D=D169, NOT(ISBLANK('Entradas y salidas'!K:K))); INDEX(FILTER('Cortes x inversión'!I:I, 'Cortes x inversión'!D:D=D169),1)}, {FILTER('Entradas y salidas'!F:F, 'Entr"&amp;"adas y salidas'!D:D=D169, NOT(ISBLANK('Entradas y salidas'!K:K))); INDEX(FILTER('Cortes x inversión'!J:J, 'Cortes x inversión'!D:D=D169),1)}), """"))"),"")</f>
        <v/>
      </c>
      <c r="U169" s="40"/>
      <c r="V169" s="40"/>
      <c r="W169" s="40"/>
      <c r="X169" s="40"/>
      <c r="Y169" s="40"/>
      <c r="Z169" s="40"/>
      <c r="AA169" s="40"/>
      <c r="AB169" s="40"/>
      <c r="AC169" s="40"/>
    </row>
    <row r="170" ht="28.5" customHeight="1">
      <c r="A170" s="40"/>
      <c r="B170" s="44"/>
      <c r="C170" s="44"/>
      <c r="D170" s="44"/>
      <c r="E170" s="44"/>
      <c r="F170" s="48" t="str">
        <f>IF(E170="COP", SUMIF('Entradas y salidas'!D:D, D170, 'Entradas y salidas'!J:J), )</f>
        <v/>
      </c>
      <c r="G170" s="57" t="str">
        <f>IFERROR(__xludf.DUMMYFUNCTION("IF(E170=""COP"", INDEX(FILTER('Cortes x inversión'!F:F, 'Cortes x inversión'!D:D=D170),1), )"),"")</f>
        <v/>
      </c>
      <c r="H170" s="53" t="str">
        <f t="shared" si="1"/>
        <v/>
      </c>
      <c r="I170" s="55" t="str">
        <f>IFERROR(__xludf.DUMMYFUNCTION("IF(ISBLANK(D170),"""",IFERROR(XIRR({FILTER('Entradas y salidas'!J:J, 'Entradas y salidas'!D:D=D170, NOT(ISBLANK('Entradas y salidas'!J:J))); INDEX(FILTER('Cortes x inversión'!F:F, 'Cortes x inversión'!D:D=D170),1)}, {FILTER('Entradas y salidas'!F:F, 'Entr"&amp;"adas y salidas'!D:D=D170, NOT(ISBLANK('Entradas y salidas'!J:J))); INDEX(FILTER('Cortes x inversión'!J:J, 'Cortes x inversión'!D:D=D170),1)}), """"))"),"")</f>
        <v/>
      </c>
      <c r="J170" s="40"/>
      <c r="K170" s="48" t="str">
        <f>IF(E170="USD", SUMIF('Entradas y salidas'!D:D, D170, 'Entradas y salidas'!I:I), )</f>
        <v/>
      </c>
      <c r="L170" s="57" t="str">
        <f>IFERROR(__xludf.DUMMYFUNCTION("IF(E170=""USD"", INDEX(FILTER('Cortes x inversión'!G:G, 'Cortes x inversión'!D:D=D170),1), )"),"")</f>
        <v/>
      </c>
      <c r="M170" s="53" t="str">
        <f t="shared" si="2"/>
        <v/>
      </c>
      <c r="N170" s="55" t="str">
        <f>IFERROR(__xludf.DUMMYFUNCTION("IF(ISBLANK(D170),"""",IFERROR(XIRR({FILTER('Entradas y salidas'!I:I, 'Entradas y salidas'!D:D=D170, NOT(ISBLANK('Entradas y salidas'!I:I))); INDEX(FILTER('Cortes x inversión'!G:G, 'Cortes x inversión'!D:D=D170),1)}, {FILTER('Entradas y salidas'!F:F, 'Entr"&amp;"adas y salidas'!D:D=D170, NOT(ISBLANK('Entradas y salidas'!I:I))); INDEX(FILTER('Cortes x inversión'!J:J, 'Cortes x inversión'!D:D=D170),1)}), """"))"),"")</f>
        <v/>
      </c>
      <c r="O170" s="40"/>
      <c r="P170" s="47" t="str">
        <f>IFERROR(__xludf.DUMMYFUNCTION("IF(K170="""","""", GOOGLEFINANCE(""CURRENCY:USDCOP""))
"),"")</f>
        <v/>
      </c>
      <c r="Q170" s="47" t="str">
        <f>IFERROR(__xludf.DUMMYFUNCTION("IF(L170="""","""", GOOGLEFINANCE(""CURRENCY:USDCOP""))
"),"")</f>
        <v/>
      </c>
      <c r="R170" s="56" t="str">
        <f t="shared" si="4"/>
        <v/>
      </c>
      <c r="S170" s="58" t="str">
        <f t="shared" si="5"/>
        <v/>
      </c>
      <c r="T170" s="55" t="str">
        <f>IFERROR(__xludf.DUMMYFUNCTION("IF(ISBLANK(D170),"""",IFERROR(XIRR({FILTER('Entradas y salidas'!K:K, 'Entradas y salidas'!D:D=D170, NOT(ISBLANK('Entradas y salidas'!K:K))); INDEX(FILTER('Cortes x inversión'!I:I, 'Cortes x inversión'!D:D=D170),1)}, {FILTER('Entradas y salidas'!F:F, 'Entr"&amp;"adas y salidas'!D:D=D170, NOT(ISBLANK('Entradas y salidas'!K:K))); INDEX(FILTER('Cortes x inversión'!J:J, 'Cortes x inversión'!D:D=D170),1)}), """"))"),"")</f>
        <v/>
      </c>
      <c r="U170" s="40"/>
      <c r="V170" s="40"/>
      <c r="W170" s="40"/>
      <c r="X170" s="40"/>
      <c r="Y170" s="40"/>
      <c r="Z170" s="40"/>
      <c r="AA170" s="40"/>
      <c r="AB170" s="40"/>
      <c r="AC170" s="40"/>
    </row>
    <row r="171" ht="28.5" customHeight="1">
      <c r="A171" s="40"/>
      <c r="B171" s="44"/>
      <c r="C171" s="44"/>
      <c r="D171" s="44"/>
      <c r="E171" s="44"/>
      <c r="F171" s="48" t="str">
        <f>IF(E171="COP", SUMIF('Entradas y salidas'!D:D, D171, 'Entradas y salidas'!J:J), )</f>
        <v/>
      </c>
      <c r="G171" s="57" t="str">
        <f>IFERROR(__xludf.DUMMYFUNCTION("IF(E171=""COP"", INDEX(FILTER('Cortes x inversión'!F:F, 'Cortes x inversión'!D:D=D171),1), )"),"")</f>
        <v/>
      </c>
      <c r="H171" s="53" t="str">
        <f t="shared" si="1"/>
        <v/>
      </c>
      <c r="I171" s="55" t="str">
        <f>IFERROR(__xludf.DUMMYFUNCTION("IF(ISBLANK(D171),"""",IFERROR(XIRR({FILTER('Entradas y salidas'!J:J, 'Entradas y salidas'!D:D=D171, NOT(ISBLANK('Entradas y salidas'!J:J))); INDEX(FILTER('Cortes x inversión'!F:F, 'Cortes x inversión'!D:D=D171),1)}, {FILTER('Entradas y salidas'!F:F, 'Entr"&amp;"adas y salidas'!D:D=D171, NOT(ISBLANK('Entradas y salidas'!J:J))); INDEX(FILTER('Cortes x inversión'!J:J, 'Cortes x inversión'!D:D=D171),1)}), """"))"),"")</f>
        <v/>
      </c>
      <c r="J171" s="40"/>
      <c r="K171" s="48" t="str">
        <f>IF(E171="USD", SUMIF('Entradas y salidas'!D:D, D171, 'Entradas y salidas'!I:I), )</f>
        <v/>
      </c>
      <c r="L171" s="57" t="str">
        <f>IFERROR(__xludf.DUMMYFUNCTION("IF(E171=""USD"", INDEX(FILTER('Cortes x inversión'!G:G, 'Cortes x inversión'!D:D=D171),1), )"),"")</f>
        <v/>
      </c>
      <c r="M171" s="53" t="str">
        <f t="shared" si="2"/>
        <v/>
      </c>
      <c r="N171" s="55" t="str">
        <f>IFERROR(__xludf.DUMMYFUNCTION("IF(ISBLANK(D171),"""",IFERROR(XIRR({FILTER('Entradas y salidas'!I:I, 'Entradas y salidas'!D:D=D171, NOT(ISBLANK('Entradas y salidas'!I:I))); INDEX(FILTER('Cortes x inversión'!G:G, 'Cortes x inversión'!D:D=D171),1)}, {FILTER('Entradas y salidas'!F:F, 'Entr"&amp;"adas y salidas'!D:D=D171, NOT(ISBLANK('Entradas y salidas'!I:I))); INDEX(FILTER('Cortes x inversión'!J:J, 'Cortes x inversión'!D:D=D171),1)}), """"))"),"")</f>
        <v/>
      </c>
      <c r="O171" s="40"/>
      <c r="P171" s="47" t="str">
        <f>IFERROR(__xludf.DUMMYFUNCTION("IF(K171="""","""", GOOGLEFINANCE(""CURRENCY:USDCOP""))
"),"")</f>
        <v/>
      </c>
      <c r="Q171" s="47" t="str">
        <f>IFERROR(__xludf.DUMMYFUNCTION("IF(L171="""","""", GOOGLEFINANCE(""CURRENCY:USDCOP""))
"),"")</f>
        <v/>
      </c>
      <c r="R171" s="56" t="str">
        <f t="shared" si="4"/>
        <v/>
      </c>
      <c r="S171" s="58" t="str">
        <f t="shared" si="5"/>
        <v/>
      </c>
      <c r="T171" s="55" t="str">
        <f>IFERROR(__xludf.DUMMYFUNCTION("IF(ISBLANK(D171),"""",IFERROR(XIRR({FILTER('Entradas y salidas'!K:K, 'Entradas y salidas'!D:D=D171, NOT(ISBLANK('Entradas y salidas'!K:K))); INDEX(FILTER('Cortes x inversión'!I:I, 'Cortes x inversión'!D:D=D171),1)}, {FILTER('Entradas y salidas'!F:F, 'Entr"&amp;"adas y salidas'!D:D=D171, NOT(ISBLANK('Entradas y salidas'!K:K))); INDEX(FILTER('Cortes x inversión'!J:J, 'Cortes x inversión'!D:D=D171),1)}), """"))"),"")</f>
        <v/>
      </c>
      <c r="U171" s="40"/>
      <c r="V171" s="40"/>
      <c r="W171" s="40"/>
      <c r="X171" s="40"/>
      <c r="Y171" s="40"/>
      <c r="Z171" s="40"/>
      <c r="AA171" s="40"/>
      <c r="AB171" s="40"/>
      <c r="AC171" s="40"/>
    </row>
    <row r="172" ht="28.5" customHeight="1">
      <c r="A172" s="40"/>
      <c r="B172" s="44"/>
      <c r="C172" s="44"/>
      <c r="D172" s="44"/>
      <c r="E172" s="44"/>
      <c r="F172" s="48" t="str">
        <f>IF(E172="COP", SUMIF('Entradas y salidas'!D:D, D172, 'Entradas y salidas'!J:J), )</f>
        <v/>
      </c>
      <c r="G172" s="57" t="str">
        <f>IFERROR(__xludf.DUMMYFUNCTION("IF(E172=""COP"", INDEX(FILTER('Cortes x inversión'!F:F, 'Cortes x inversión'!D:D=D172),1), )"),"")</f>
        <v/>
      </c>
      <c r="H172" s="53" t="str">
        <f t="shared" si="1"/>
        <v/>
      </c>
      <c r="I172" s="55" t="str">
        <f>IFERROR(__xludf.DUMMYFUNCTION("IF(ISBLANK(D172),"""",IFERROR(XIRR({FILTER('Entradas y salidas'!J:J, 'Entradas y salidas'!D:D=D172, NOT(ISBLANK('Entradas y salidas'!J:J))); INDEX(FILTER('Cortes x inversión'!F:F, 'Cortes x inversión'!D:D=D172),1)}, {FILTER('Entradas y salidas'!F:F, 'Entr"&amp;"adas y salidas'!D:D=D172, NOT(ISBLANK('Entradas y salidas'!J:J))); INDEX(FILTER('Cortes x inversión'!J:J, 'Cortes x inversión'!D:D=D172),1)}), """"))"),"")</f>
        <v/>
      </c>
      <c r="J172" s="40"/>
      <c r="K172" s="48" t="str">
        <f>IF(E172="USD", SUMIF('Entradas y salidas'!D:D, D172, 'Entradas y salidas'!I:I), )</f>
        <v/>
      </c>
      <c r="L172" s="57" t="str">
        <f>IFERROR(__xludf.DUMMYFUNCTION("IF(E172=""USD"", INDEX(FILTER('Cortes x inversión'!G:G, 'Cortes x inversión'!D:D=D172),1), )"),"")</f>
        <v/>
      </c>
      <c r="M172" s="53" t="str">
        <f t="shared" si="2"/>
        <v/>
      </c>
      <c r="N172" s="55" t="str">
        <f>IFERROR(__xludf.DUMMYFUNCTION("IF(ISBLANK(D172),"""",IFERROR(XIRR({FILTER('Entradas y salidas'!I:I, 'Entradas y salidas'!D:D=D172, NOT(ISBLANK('Entradas y salidas'!I:I))); INDEX(FILTER('Cortes x inversión'!G:G, 'Cortes x inversión'!D:D=D172),1)}, {FILTER('Entradas y salidas'!F:F, 'Entr"&amp;"adas y salidas'!D:D=D172, NOT(ISBLANK('Entradas y salidas'!I:I))); INDEX(FILTER('Cortes x inversión'!J:J, 'Cortes x inversión'!D:D=D172),1)}), """"))"),"")</f>
        <v/>
      </c>
      <c r="O172" s="40"/>
      <c r="P172" s="47" t="str">
        <f>IFERROR(__xludf.DUMMYFUNCTION("IF(K172="""","""", GOOGLEFINANCE(""CURRENCY:USDCOP""))
"),"")</f>
        <v/>
      </c>
      <c r="Q172" s="47" t="str">
        <f>IFERROR(__xludf.DUMMYFUNCTION("IF(L172="""","""", GOOGLEFINANCE(""CURRENCY:USDCOP""))
"),"")</f>
        <v/>
      </c>
      <c r="R172" s="56" t="str">
        <f t="shared" si="4"/>
        <v/>
      </c>
      <c r="S172" s="58" t="str">
        <f t="shared" si="5"/>
        <v/>
      </c>
      <c r="T172" s="55" t="str">
        <f>IFERROR(__xludf.DUMMYFUNCTION("IF(ISBLANK(D172),"""",IFERROR(XIRR({FILTER('Entradas y salidas'!K:K, 'Entradas y salidas'!D:D=D172, NOT(ISBLANK('Entradas y salidas'!K:K))); INDEX(FILTER('Cortes x inversión'!I:I, 'Cortes x inversión'!D:D=D172),1)}, {FILTER('Entradas y salidas'!F:F, 'Entr"&amp;"adas y salidas'!D:D=D172, NOT(ISBLANK('Entradas y salidas'!K:K))); INDEX(FILTER('Cortes x inversión'!J:J, 'Cortes x inversión'!D:D=D172),1)}), """"))"),"")</f>
        <v/>
      </c>
      <c r="U172" s="40"/>
      <c r="V172" s="40"/>
      <c r="W172" s="40"/>
      <c r="X172" s="40"/>
      <c r="Y172" s="40"/>
      <c r="Z172" s="40"/>
      <c r="AA172" s="40"/>
      <c r="AB172" s="40"/>
      <c r="AC172" s="40"/>
    </row>
    <row r="173" ht="28.5" customHeight="1">
      <c r="A173" s="40"/>
      <c r="B173" s="44"/>
      <c r="C173" s="44"/>
      <c r="D173" s="44"/>
      <c r="E173" s="44"/>
      <c r="F173" s="48" t="str">
        <f>IF(E173="COP", SUMIF('Entradas y salidas'!D:D, D173, 'Entradas y salidas'!J:J), )</f>
        <v/>
      </c>
      <c r="G173" s="57" t="str">
        <f>IFERROR(__xludf.DUMMYFUNCTION("IF(E173=""COP"", INDEX(FILTER('Cortes x inversión'!F:F, 'Cortes x inversión'!D:D=D173),1), )"),"")</f>
        <v/>
      </c>
      <c r="H173" s="53" t="str">
        <f t="shared" si="1"/>
        <v/>
      </c>
      <c r="I173" s="55" t="str">
        <f>IFERROR(__xludf.DUMMYFUNCTION("IF(ISBLANK(D173),"""",IFERROR(XIRR({FILTER('Entradas y salidas'!J:J, 'Entradas y salidas'!D:D=D173, NOT(ISBLANK('Entradas y salidas'!J:J))); INDEX(FILTER('Cortes x inversión'!F:F, 'Cortes x inversión'!D:D=D173),1)}, {FILTER('Entradas y salidas'!F:F, 'Entr"&amp;"adas y salidas'!D:D=D173, NOT(ISBLANK('Entradas y salidas'!J:J))); INDEX(FILTER('Cortes x inversión'!J:J, 'Cortes x inversión'!D:D=D173),1)}), """"))"),"")</f>
        <v/>
      </c>
      <c r="J173" s="40"/>
      <c r="K173" s="48" t="str">
        <f>IF(E173="USD", SUMIF('Entradas y salidas'!D:D, D173, 'Entradas y salidas'!I:I), )</f>
        <v/>
      </c>
      <c r="L173" s="57" t="str">
        <f>IFERROR(__xludf.DUMMYFUNCTION("IF(E173=""USD"", INDEX(FILTER('Cortes x inversión'!G:G, 'Cortes x inversión'!D:D=D173),1), )"),"")</f>
        <v/>
      </c>
      <c r="M173" s="53" t="str">
        <f t="shared" si="2"/>
        <v/>
      </c>
      <c r="N173" s="55" t="str">
        <f>IFERROR(__xludf.DUMMYFUNCTION("IF(ISBLANK(D173),"""",IFERROR(XIRR({FILTER('Entradas y salidas'!I:I, 'Entradas y salidas'!D:D=D173, NOT(ISBLANK('Entradas y salidas'!I:I))); INDEX(FILTER('Cortes x inversión'!G:G, 'Cortes x inversión'!D:D=D173),1)}, {FILTER('Entradas y salidas'!F:F, 'Entr"&amp;"adas y salidas'!D:D=D173, NOT(ISBLANK('Entradas y salidas'!I:I))); INDEX(FILTER('Cortes x inversión'!J:J, 'Cortes x inversión'!D:D=D173),1)}), """"))"),"")</f>
        <v/>
      </c>
      <c r="O173" s="40"/>
      <c r="P173" s="47" t="str">
        <f>IFERROR(__xludf.DUMMYFUNCTION("IF(K173="""","""", GOOGLEFINANCE(""CURRENCY:USDCOP""))
"),"")</f>
        <v/>
      </c>
      <c r="Q173" s="47" t="str">
        <f>IFERROR(__xludf.DUMMYFUNCTION("IF(L173="""","""", GOOGLEFINANCE(""CURRENCY:USDCOP""))
"),"")</f>
        <v/>
      </c>
      <c r="R173" s="56" t="str">
        <f t="shared" si="4"/>
        <v/>
      </c>
      <c r="S173" s="58" t="str">
        <f t="shared" si="5"/>
        <v/>
      </c>
      <c r="T173" s="55" t="str">
        <f>IFERROR(__xludf.DUMMYFUNCTION("IF(ISBLANK(D173),"""",IFERROR(XIRR({FILTER('Entradas y salidas'!K:K, 'Entradas y salidas'!D:D=D173, NOT(ISBLANK('Entradas y salidas'!K:K))); INDEX(FILTER('Cortes x inversión'!I:I, 'Cortes x inversión'!D:D=D173),1)}, {FILTER('Entradas y salidas'!F:F, 'Entr"&amp;"adas y salidas'!D:D=D173, NOT(ISBLANK('Entradas y salidas'!K:K))); INDEX(FILTER('Cortes x inversión'!J:J, 'Cortes x inversión'!D:D=D173),1)}), """"))"),"")</f>
        <v/>
      </c>
      <c r="U173" s="40"/>
      <c r="V173" s="40"/>
      <c r="W173" s="40"/>
      <c r="X173" s="40"/>
      <c r="Y173" s="40"/>
      <c r="Z173" s="40"/>
      <c r="AA173" s="40"/>
      <c r="AB173" s="40"/>
      <c r="AC173" s="40"/>
    </row>
    <row r="174" ht="28.5" customHeight="1">
      <c r="A174" s="40"/>
      <c r="B174" s="44"/>
      <c r="C174" s="44"/>
      <c r="D174" s="44"/>
      <c r="E174" s="44"/>
      <c r="F174" s="48" t="str">
        <f>IF(E174="COP", SUMIF('Entradas y salidas'!D:D, D174, 'Entradas y salidas'!J:J), )</f>
        <v/>
      </c>
      <c r="G174" s="57" t="str">
        <f>IFERROR(__xludf.DUMMYFUNCTION("IF(E174=""COP"", INDEX(FILTER('Cortes x inversión'!F:F, 'Cortes x inversión'!D:D=D174),1), )"),"")</f>
        <v/>
      </c>
      <c r="H174" s="53" t="str">
        <f t="shared" si="1"/>
        <v/>
      </c>
      <c r="I174" s="55" t="str">
        <f>IFERROR(__xludf.DUMMYFUNCTION("IF(ISBLANK(D174),"""",IFERROR(XIRR({FILTER('Entradas y salidas'!J:J, 'Entradas y salidas'!D:D=D174, NOT(ISBLANK('Entradas y salidas'!J:J))); INDEX(FILTER('Cortes x inversión'!F:F, 'Cortes x inversión'!D:D=D174),1)}, {FILTER('Entradas y salidas'!F:F, 'Entr"&amp;"adas y salidas'!D:D=D174, NOT(ISBLANK('Entradas y salidas'!J:J))); INDEX(FILTER('Cortes x inversión'!J:J, 'Cortes x inversión'!D:D=D174),1)}), """"))"),"")</f>
        <v/>
      </c>
      <c r="J174" s="40"/>
      <c r="K174" s="48" t="str">
        <f>IF(E174="USD", SUMIF('Entradas y salidas'!D:D, D174, 'Entradas y salidas'!I:I), )</f>
        <v/>
      </c>
      <c r="L174" s="57" t="str">
        <f>IFERROR(__xludf.DUMMYFUNCTION("IF(E174=""USD"", INDEX(FILTER('Cortes x inversión'!G:G, 'Cortes x inversión'!D:D=D174),1), )"),"")</f>
        <v/>
      </c>
      <c r="M174" s="53" t="str">
        <f t="shared" si="2"/>
        <v/>
      </c>
      <c r="N174" s="55" t="str">
        <f>IFERROR(__xludf.DUMMYFUNCTION("IF(ISBLANK(D174),"""",IFERROR(XIRR({FILTER('Entradas y salidas'!I:I, 'Entradas y salidas'!D:D=D174, NOT(ISBLANK('Entradas y salidas'!I:I))); INDEX(FILTER('Cortes x inversión'!G:G, 'Cortes x inversión'!D:D=D174),1)}, {FILTER('Entradas y salidas'!F:F, 'Entr"&amp;"adas y salidas'!D:D=D174, NOT(ISBLANK('Entradas y salidas'!I:I))); INDEX(FILTER('Cortes x inversión'!J:J, 'Cortes x inversión'!D:D=D174),1)}), """"))"),"")</f>
        <v/>
      </c>
      <c r="O174" s="40"/>
      <c r="P174" s="47" t="str">
        <f>IFERROR(__xludf.DUMMYFUNCTION("IF(K174="""","""", GOOGLEFINANCE(""CURRENCY:USDCOP""))
"),"")</f>
        <v/>
      </c>
      <c r="Q174" s="47" t="str">
        <f>IFERROR(__xludf.DUMMYFUNCTION("IF(L174="""","""", GOOGLEFINANCE(""CURRENCY:USDCOP""))
"),"")</f>
        <v/>
      </c>
      <c r="R174" s="56" t="str">
        <f t="shared" si="4"/>
        <v/>
      </c>
      <c r="S174" s="58" t="str">
        <f t="shared" si="5"/>
        <v/>
      </c>
      <c r="T174" s="55" t="str">
        <f>IFERROR(__xludf.DUMMYFUNCTION("IF(ISBLANK(D174),"""",IFERROR(XIRR({FILTER('Entradas y salidas'!K:K, 'Entradas y salidas'!D:D=D174, NOT(ISBLANK('Entradas y salidas'!K:K))); INDEX(FILTER('Cortes x inversión'!I:I, 'Cortes x inversión'!D:D=D174),1)}, {FILTER('Entradas y salidas'!F:F, 'Entr"&amp;"adas y salidas'!D:D=D174, NOT(ISBLANK('Entradas y salidas'!K:K))); INDEX(FILTER('Cortes x inversión'!J:J, 'Cortes x inversión'!D:D=D174),1)}), """"))"),"")</f>
        <v/>
      </c>
      <c r="U174" s="40"/>
      <c r="V174" s="40"/>
      <c r="W174" s="40"/>
      <c r="X174" s="40"/>
      <c r="Y174" s="40"/>
      <c r="Z174" s="40"/>
      <c r="AA174" s="40"/>
      <c r="AB174" s="40"/>
      <c r="AC174" s="40"/>
    </row>
    <row r="175" ht="28.5" customHeight="1">
      <c r="A175" s="40"/>
      <c r="B175" s="44"/>
      <c r="C175" s="44"/>
      <c r="D175" s="44"/>
      <c r="E175" s="44"/>
      <c r="F175" s="48" t="str">
        <f>IF(E175="COP", SUMIF('Entradas y salidas'!D:D, D175, 'Entradas y salidas'!J:J), )</f>
        <v/>
      </c>
      <c r="G175" s="57" t="str">
        <f>IFERROR(__xludf.DUMMYFUNCTION("IF(E175=""COP"", INDEX(FILTER('Cortes x inversión'!F:F, 'Cortes x inversión'!D:D=D175),1), )"),"")</f>
        <v/>
      </c>
      <c r="H175" s="53" t="str">
        <f t="shared" si="1"/>
        <v/>
      </c>
      <c r="I175" s="55" t="str">
        <f>IFERROR(__xludf.DUMMYFUNCTION("IF(ISBLANK(D175),"""",IFERROR(XIRR({FILTER('Entradas y salidas'!J:J, 'Entradas y salidas'!D:D=D175, NOT(ISBLANK('Entradas y salidas'!J:J))); INDEX(FILTER('Cortes x inversión'!F:F, 'Cortes x inversión'!D:D=D175),1)}, {FILTER('Entradas y salidas'!F:F, 'Entr"&amp;"adas y salidas'!D:D=D175, NOT(ISBLANK('Entradas y salidas'!J:J))); INDEX(FILTER('Cortes x inversión'!J:J, 'Cortes x inversión'!D:D=D175),1)}), """"))"),"")</f>
        <v/>
      </c>
      <c r="J175" s="40"/>
      <c r="K175" s="48" t="str">
        <f>IF(E175="USD", SUMIF('Entradas y salidas'!D:D, D175, 'Entradas y salidas'!I:I), )</f>
        <v/>
      </c>
      <c r="L175" s="57" t="str">
        <f>IFERROR(__xludf.DUMMYFUNCTION("IF(E175=""USD"", INDEX(FILTER('Cortes x inversión'!G:G, 'Cortes x inversión'!D:D=D175),1), )"),"")</f>
        <v/>
      </c>
      <c r="M175" s="53" t="str">
        <f t="shared" si="2"/>
        <v/>
      </c>
      <c r="N175" s="55" t="str">
        <f>IFERROR(__xludf.DUMMYFUNCTION("IF(ISBLANK(D175),"""",IFERROR(XIRR({FILTER('Entradas y salidas'!I:I, 'Entradas y salidas'!D:D=D175, NOT(ISBLANK('Entradas y salidas'!I:I))); INDEX(FILTER('Cortes x inversión'!G:G, 'Cortes x inversión'!D:D=D175),1)}, {FILTER('Entradas y salidas'!F:F, 'Entr"&amp;"adas y salidas'!D:D=D175, NOT(ISBLANK('Entradas y salidas'!I:I))); INDEX(FILTER('Cortes x inversión'!J:J, 'Cortes x inversión'!D:D=D175),1)}), """"))"),"")</f>
        <v/>
      </c>
      <c r="O175" s="40"/>
      <c r="P175" s="47" t="str">
        <f>IFERROR(__xludf.DUMMYFUNCTION("IF(K175="""","""", GOOGLEFINANCE(""CURRENCY:USDCOP""))
"),"")</f>
        <v/>
      </c>
      <c r="Q175" s="47" t="str">
        <f>IFERROR(__xludf.DUMMYFUNCTION("IF(L175="""","""", GOOGLEFINANCE(""CURRENCY:USDCOP""))
"),"")</f>
        <v/>
      </c>
      <c r="R175" s="56" t="str">
        <f t="shared" si="4"/>
        <v/>
      </c>
      <c r="S175" s="58" t="str">
        <f t="shared" si="5"/>
        <v/>
      </c>
      <c r="T175" s="55" t="str">
        <f>IFERROR(__xludf.DUMMYFUNCTION("IF(ISBLANK(D175),"""",IFERROR(XIRR({FILTER('Entradas y salidas'!K:K, 'Entradas y salidas'!D:D=D175, NOT(ISBLANK('Entradas y salidas'!K:K))); INDEX(FILTER('Cortes x inversión'!I:I, 'Cortes x inversión'!D:D=D175),1)}, {FILTER('Entradas y salidas'!F:F, 'Entr"&amp;"adas y salidas'!D:D=D175, NOT(ISBLANK('Entradas y salidas'!K:K))); INDEX(FILTER('Cortes x inversión'!J:J, 'Cortes x inversión'!D:D=D175),1)}), """"))"),"")</f>
        <v/>
      </c>
      <c r="U175" s="40"/>
      <c r="V175" s="40"/>
      <c r="W175" s="40"/>
      <c r="X175" s="40"/>
      <c r="Y175" s="40"/>
      <c r="Z175" s="40"/>
      <c r="AA175" s="40"/>
      <c r="AB175" s="40"/>
      <c r="AC175" s="40"/>
    </row>
    <row r="176" ht="28.5" customHeight="1">
      <c r="A176" s="40"/>
      <c r="B176" s="44"/>
      <c r="C176" s="44"/>
      <c r="D176" s="44"/>
      <c r="E176" s="44"/>
      <c r="F176" s="48" t="str">
        <f>IF(E176="COP", SUMIF('Entradas y salidas'!D:D, D176, 'Entradas y salidas'!J:J), )</f>
        <v/>
      </c>
      <c r="G176" s="57" t="str">
        <f>IFERROR(__xludf.DUMMYFUNCTION("IF(E176=""COP"", INDEX(FILTER('Cortes x inversión'!F:F, 'Cortes x inversión'!D:D=D176),1), )"),"")</f>
        <v/>
      </c>
      <c r="H176" s="53" t="str">
        <f t="shared" si="1"/>
        <v/>
      </c>
      <c r="I176" s="55" t="str">
        <f>IFERROR(__xludf.DUMMYFUNCTION("IF(ISBLANK(D176),"""",IFERROR(XIRR({FILTER('Entradas y salidas'!J:J, 'Entradas y salidas'!D:D=D176, NOT(ISBLANK('Entradas y salidas'!J:J))); INDEX(FILTER('Cortes x inversión'!F:F, 'Cortes x inversión'!D:D=D176),1)}, {FILTER('Entradas y salidas'!F:F, 'Entr"&amp;"adas y salidas'!D:D=D176, NOT(ISBLANK('Entradas y salidas'!J:J))); INDEX(FILTER('Cortes x inversión'!J:J, 'Cortes x inversión'!D:D=D176),1)}), """"))"),"")</f>
        <v/>
      </c>
      <c r="J176" s="40"/>
      <c r="K176" s="48" t="str">
        <f>IF(E176="USD", SUMIF('Entradas y salidas'!D:D, D176, 'Entradas y salidas'!I:I), )</f>
        <v/>
      </c>
      <c r="L176" s="57" t="str">
        <f>IFERROR(__xludf.DUMMYFUNCTION("IF(E176=""USD"", INDEX(FILTER('Cortes x inversión'!G:G, 'Cortes x inversión'!D:D=D176),1), )"),"")</f>
        <v/>
      </c>
      <c r="M176" s="53" t="str">
        <f t="shared" si="2"/>
        <v/>
      </c>
      <c r="N176" s="55" t="str">
        <f>IFERROR(__xludf.DUMMYFUNCTION("IF(ISBLANK(D176),"""",IFERROR(XIRR({FILTER('Entradas y salidas'!I:I, 'Entradas y salidas'!D:D=D176, NOT(ISBLANK('Entradas y salidas'!I:I))); INDEX(FILTER('Cortes x inversión'!G:G, 'Cortes x inversión'!D:D=D176),1)}, {FILTER('Entradas y salidas'!F:F, 'Entr"&amp;"adas y salidas'!D:D=D176, NOT(ISBLANK('Entradas y salidas'!I:I))); INDEX(FILTER('Cortes x inversión'!J:J, 'Cortes x inversión'!D:D=D176),1)}), """"))"),"")</f>
        <v/>
      </c>
      <c r="O176" s="40"/>
      <c r="P176" s="47" t="str">
        <f>IFERROR(__xludf.DUMMYFUNCTION("IF(K176="""","""", GOOGLEFINANCE(""CURRENCY:USDCOP""))
"),"")</f>
        <v/>
      </c>
      <c r="Q176" s="47" t="str">
        <f>IFERROR(__xludf.DUMMYFUNCTION("IF(L176="""","""", GOOGLEFINANCE(""CURRENCY:USDCOP""))
"),"")</f>
        <v/>
      </c>
      <c r="R176" s="56" t="str">
        <f t="shared" si="4"/>
        <v/>
      </c>
      <c r="S176" s="58" t="str">
        <f t="shared" si="5"/>
        <v/>
      </c>
      <c r="T176" s="55" t="str">
        <f>IFERROR(__xludf.DUMMYFUNCTION("IF(ISBLANK(D176),"""",IFERROR(XIRR({FILTER('Entradas y salidas'!K:K, 'Entradas y salidas'!D:D=D176, NOT(ISBLANK('Entradas y salidas'!K:K))); INDEX(FILTER('Cortes x inversión'!I:I, 'Cortes x inversión'!D:D=D176),1)}, {FILTER('Entradas y salidas'!F:F, 'Entr"&amp;"adas y salidas'!D:D=D176, NOT(ISBLANK('Entradas y salidas'!K:K))); INDEX(FILTER('Cortes x inversión'!J:J, 'Cortes x inversión'!D:D=D176),1)}), """"))"),"")</f>
        <v/>
      </c>
      <c r="U176" s="40"/>
      <c r="V176" s="40"/>
      <c r="W176" s="40"/>
      <c r="X176" s="40"/>
      <c r="Y176" s="40"/>
      <c r="Z176" s="40"/>
      <c r="AA176" s="40"/>
      <c r="AB176" s="40"/>
      <c r="AC176" s="40"/>
    </row>
    <row r="177" ht="28.5" customHeight="1">
      <c r="A177" s="40"/>
      <c r="B177" s="44"/>
      <c r="C177" s="44"/>
      <c r="D177" s="44"/>
      <c r="E177" s="44"/>
      <c r="F177" s="48" t="str">
        <f>IF(E177="COP", SUMIF('Entradas y salidas'!D:D, D177, 'Entradas y salidas'!J:J), )</f>
        <v/>
      </c>
      <c r="G177" s="57" t="str">
        <f>IFERROR(__xludf.DUMMYFUNCTION("IF(E177=""COP"", INDEX(FILTER('Cortes x inversión'!F:F, 'Cortes x inversión'!D:D=D177),1), )"),"")</f>
        <v/>
      </c>
      <c r="H177" s="53" t="str">
        <f t="shared" si="1"/>
        <v/>
      </c>
      <c r="I177" s="55" t="str">
        <f>IFERROR(__xludf.DUMMYFUNCTION("IF(ISBLANK(D177),"""",IFERROR(XIRR({FILTER('Entradas y salidas'!J:J, 'Entradas y salidas'!D:D=D177, NOT(ISBLANK('Entradas y salidas'!J:J))); INDEX(FILTER('Cortes x inversión'!F:F, 'Cortes x inversión'!D:D=D177),1)}, {FILTER('Entradas y salidas'!F:F, 'Entr"&amp;"adas y salidas'!D:D=D177, NOT(ISBLANK('Entradas y salidas'!J:J))); INDEX(FILTER('Cortes x inversión'!J:J, 'Cortes x inversión'!D:D=D177),1)}), """"))"),"")</f>
        <v/>
      </c>
      <c r="J177" s="40"/>
      <c r="K177" s="48" t="str">
        <f>IF(E177="USD", SUMIF('Entradas y salidas'!D:D, D177, 'Entradas y salidas'!I:I), )</f>
        <v/>
      </c>
      <c r="L177" s="57" t="str">
        <f>IFERROR(__xludf.DUMMYFUNCTION("IF(E177=""USD"", INDEX(FILTER('Cortes x inversión'!G:G, 'Cortes x inversión'!D:D=D177),1), )"),"")</f>
        <v/>
      </c>
      <c r="M177" s="53" t="str">
        <f t="shared" si="2"/>
        <v/>
      </c>
      <c r="N177" s="55" t="str">
        <f>IFERROR(__xludf.DUMMYFUNCTION("IF(ISBLANK(D177),"""",IFERROR(XIRR({FILTER('Entradas y salidas'!I:I, 'Entradas y salidas'!D:D=D177, NOT(ISBLANK('Entradas y salidas'!I:I))); INDEX(FILTER('Cortes x inversión'!G:G, 'Cortes x inversión'!D:D=D177),1)}, {FILTER('Entradas y salidas'!F:F, 'Entr"&amp;"adas y salidas'!D:D=D177, NOT(ISBLANK('Entradas y salidas'!I:I))); INDEX(FILTER('Cortes x inversión'!J:J, 'Cortes x inversión'!D:D=D177),1)}), """"))"),"")</f>
        <v/>
      </c>
      <c r="O177" s="40"/>
      <c r="P177" s="47" t="str">
        <f>IFERROR(__xludf.DUMMYFUNCTION("IF(K177="""","""", GOOGLEFINANCE(""CURRENCY:USDCOP""))
"),"")</f>
        <v/>
      </c>
      <c r="Q177" s="47" t="str">
        <f>IFERROR(__xludf.DUMMYFUNCTION("IF(L177="""","""", GOOGLEFINANCE(""CURRENCY:USDCOP""))
"),"")</f>
        <v/>
      </c>
      <c r="R177" s="56" t="str">
        <f t="shared" si="4"/>
        <v/>
      </c>
      <c r="S177" s="58" t="str">
        <f t="shared" si="5"/>
        <v/>
      </c>
      <c r="T177" s="55" t="str">
        <f>IFERROR(__xludf.DUMMYFUNCTION("IF(ISBLANK(D177),"""",IFERROR(XIRR({FILTER('Entradas y salidas'!K:K, 'Entradas y salidas'!D:D=D177, NOT(ISBLANK('Entradas y salidas'!K:K))); INDEX(FILTER('Cortes x inversión'!I:I, 'Cortes x inversión'!D:D=D177),1)}, {FILTER('Entradas y salidas'!F:F, 'Entr"&amp;"adas y salidas'!D:D=D177, NOT(ISBLANK('Entradas y salidas'!K:K))); INDEX(FILTER('Cortes x inversión'!J:J, 'Cortes x inversión'!D:D=D177),1)}), """"))"),"")</f>
        <v/>
      </c>
      <c r="U177" s="40"/>
      <c r="V177" s="40"/>
      <c r="W177" s="40"/>
      <c r="X177" s="40"/>
      <c r="Y177" s="40"/>
      <c r="Z177" s="40"/>
      <c r="AA177" s="40"/>
      <c r="AB177" s="40"/>
      <c r="AC177" s="40"/>
    </row>
    <row r="178" ht="28.5" customHeight="1">
      <c r="A178" s="40"/>
      <c r="B178" s="44"/>
      <c r="C178" s="44"/>
      <c r="D178" s="44"/>
      <c r="E178" s="44"/>
      <c r="F178" s="48" t="str">
        <f>IF(E178="COP", SUMIF('Entradas y salidas'!D:D, D178, 'Entradas y salidas'!J:J), )</f>
        <v/>
      </c>
      <c r="G178" s="57" t="str">
        <f>IFERROR(__xludf.DUMMYFUNCTION("IF(E178=""COP"", INDEX(FILTER('Cortes x inversión'!F:F, 'Cortes x inversión'!D:D=D178),1), )"),"")</f>
        <v/>
      </c>
      <c r="H178" s="53" t="str">
        <f t="shared" si="1"/>
        <v/>
      </c>
      <c r="I178" s="55" t="str">
        <f>IFERROR(__xludf.DUMMYFUNCTION("IF(ISBLANK(D178),"""",IFERROR(XIRR({FILTER('Entradas y salidas'!J:J, 'Entradas y salidas'!D:D=D178, NOT(ISBLANK('Entradas y salidas'!J:J))); INDEX(FILTER('Cortes x inversión'!F:F, 'Cortes x inversión'!D:D=D178),1)}, {FILTER('Entradas y salidas'!F:F, 'Entr"&amp;"adas y salidas'!D:D=D178, NOT(ISBLANK('Entradas y salidas'!J:J))); INDEX(FILTER('Cortes x inversión'!J:J, 'Cortes x inversión'!D:D=D178),1)}), """"))"),"")</f>
        <v/>
      </c>
      <c r="J178" s="40"/>
      <c r="K178" s="48" t="str">
        <f>IF(E178="USD", SUMIF('Entradas y salidas'!D:D, D178, 'Entradas y salidas'!I:I), )</f>
        <v/>
      </c>
      <c r="L178" s="57" t="str">
        <f>IFERROR(__xludf.DUMMYFUNCTION("IF(E178=""USD"", INDEX(FILTER('Cortes x inversión'!G:G, 'Cortes x inversión'!D:D=D178),1), )"),"")</f>
        <v/>
      </c>
      <c r="M178" s="53" t="str">
        <f t="shared" si="2"/>
        <v/>
      </c>
      <c r="N178" s="55" t="str">
        <f>IFERROR(__xludf.DUMMYFUNCTION("IF(ISBLANK(D178),"""",IFERROR(XIRR({FILTER('Entradas y salidas'!I:I, 'Entradas y salidas'!D:D=D178, NOT(ISBLANK('Entradas y salidas'!I:I))); INDEX(FILTER('Cortes x inversión'!G:G, 'Cortes x inversión'!D:D=D178),1)}, {FILTER('Entradas y salidas'!F:F, 'Entr"&amp;"adas y salidas'!D:D=D178, NOT(ISBLANK('Entradas y salidas'!I:I))); INDEX(FILTER('Cortes x inversión'!J:J, 'Cortes x inversión'!D:D=D178),1)}), """"))"),"")</f>
        <v/>
      </c>
      <c r="O178" s="40"/>
      <c r="P178" s="47" t="str">
        <f>IFERROR(__xludf.DUMMYFUNCTION("IF(K178="""","""", GOOGLEFINANCE(""CURRENCY:USDCOP""))
"),"")</f>
        <v/>
      </c>
      <c r="Q178" s="47" t="str">
        <f>IFERROR(__xludf.DUMMYFUNCTION("IF(L178="""","""", GOOGLEFINANCE(""CURRENCY:USDCOP""))
"),"")</f>
        <v/>
      </c>
      <c r="R178" s="56" t="str">
        <f t="shared" si="4"/>
        <v/>
      </c>
      <c r="S178" s="58" t="str">
        <f t="shared" si="5"/>
        <v/>
      </c>
      <c r="T178" s="55" t="str">
        <f>IFERROR(__xludf.DUMMYFUNCTION("IF(ISBLANK(D178),"""",IFERROR(XIRR({FILTER('Entradas y salidas'!K:K, 'Entradas y salidas'!D:D=D178, NOT(ISBLANK('Entradas y salidas'!K:K))); INDEX(FILTER('Cortes x inversión'!I:I, 'Cortes x inversión'!D:D=D178),1)}, {FILTER('Entradas y salidas'!F:F, 'Entr"&amp;"adas y salidas'!D:D=D178, NOT(ISBLANK('Entradas y salidas'!K:K))); INDEX(FILTER('Cortes x inversión'!J:J, 'Cortes x inversión'!D:D=D178),1)}), """"))"),"")</f>
        <v/>
      </c>
      <c r="U178" s="40"/>
      <c r="V178" s="40"/>
      <c r="W178" s="40"/>
      <c r="X178" s="40"/>
      <c r="Y178" s="40"/>
      <c r="Z178" s="40"/>
      <c r="AA178" s="40"/>
      <c r="AB178" s="40"/>
      <c r="AC178" s="40"/>
    </row>
    <row r="179" ht="28.5" customHeight="1">
      <c r="A179" s="40"/>
      <c r="B179" s="44"/>
      <c r="C179" s="44"/>
      <c r="D179" s="44"/>
      <c r="E179" s="44"/>
      <c r="F179" s="48" t="str">
        <f>IF(E179="COP", SUMIF('Entradas y salidas'!D:D, D179, 'Entradas y salidas'!J:J), )</f>
        <v/>
      </c>
      <c r="G179" s="57" t="str">
        <f>IFERROR(__xludf.DUMMYFUNCTION("IF(E179=""COP"", INDEX(FILTER('Cortes x inversión'!F:F, 'Cortes x inversión'!D:D=D179),1), )"),"")</f>
        <v/>
      </c>
      <c r="H179" s="53" t="str">
        <f t="shared" si="1"/>
        <v/>
      </c>
      <c r="I179" s="55" t="str">
        <f>IFERROR(__xludf.DUMMYFUNCTION("IF(ISBLANK(D179),"""",IFERROR(XIRR({FILTER('Entradas y salidas'!J:J, 'Entradas y salidas'!D:D=D179, NOT(ISBLANK('Entradas y salidas'!J:J))); INDEX(FILTER('Cortes x inversión'!F:F, 'Cortes x inversión'!D:D=D179),1)}, {FILTER('Entradas y salidas'!F:F, 'Entr"&amp;"adas y salidas'!D:D=D179, NOT(ISBLANK('Entradas y salidas'!J:J))); INDEX(FILTER('Cortes x inversión'!J:J, 'Cortes x inversión'!D:D=D179),1)}), """"))"),"")</f>
        <v/>
      </c>
      <c r="J179" s="40"/>
      <c r="K179" s="48" t="str">
        <f>IF(E179="USD", SUMIF('Entradas y salidas'!D:D, D179, 'Entradas y salidas'!I:I), )</f>
        <v/>
      </c>
      <c r="L179" s="57" t="str">
        <f>IFERROR(__xludf.DUMMYFUNCTION("IF(E179=""USD"", INDEX(FILTER('Cortes x inversión'!G:G, 'Cortes x inversión'!D:D=D179),1), )"),"")</f>
        <v/>
      </c>
      <c r="M179" s="53" t="str">
        <f t="shared" si="2"/>
        <v/>
      </c>
      <c r="N179" s="55" t="str">
        <f>IFERROR(__xludf.DUMMYFUNCTION("IF(ISBLANK(D179),"""",IFERROR(XIRR({FILTER('Entradas y salidas'!I:I, 'Entradas y salidas'!D:D=D179, NOT(ISBLANK('Entradas y salidas'!I:I))); INDEX(FILTER('Cortes x inversión'!G:G, 'Cortes x inversión'!D:D=D179),1)}, {FILTER('Entradas y salidas'!F:F, 'Entr"&amp;"adas y salidas'!D:D=D179, NOT(ISBLANK('Entradas y salidas'!I:I))); INDEX(FILTER('Cortes x inversión'!J:J, 'Cortes x inversión'!D:D=D179),1)}), """"))"),"")</f>
        <v/>
      </c>
      <c r="O179" s="40"/>
      <c r="P179" s="47" t="str">
        <f>IFERROR(__xludf.DUMMYFUNCTION("IF(K179="""","""", GOOGLEFINANCE(""CURRENCY:USDCOP""))
"),"")</f>
        <v/>
      </c>
      <c r="Q179" s="47" t="str">
        <f>IFERROR(__xludf.DUMMYFUNCTION("IF(L179="""","""", GOOGLEFINANCE(""CURRENCY:USDCOP""))
"),"")</f>
        <v/>
      </c>
      <c r="R179" s="56" t="str">
        <f t="shared" si="4"/>
        <v/>
      </c>
      <c r="S179" s="58" t="str">
        <f t="shared" si="5"/>
        <v/>
      </c>
      <c r="T179" s="55" t="str">
        <f>IFERROR(__xludf.DUMMYFUNCTION("IF(ISBLANK(D179),"""",IFERROR(XIRR({FILTER('Entradas y salidas'!K:K, 'Entradas y salidas'!D:D=D179, NOT(ISBLANK('Entradas y salidas'!K:K))); INDEX(FILTER('Cortes x inversión'!I:I, 'Cortes x inversión'!D:D=D179),1)}, {FILTER('Entradas y salidas'!F:F, 'Entr"&amp;"adas y salidas'!D:D=D179, NOT(ISBLANK('Entradas y salidas'!K:K))); INDEX(FILTER('Cortes x inversión'!J:J, 'Cortes x inversión'!D:D=D179),1)}), """"))"),"")</f>
        <v/>
      </c>
      <c r="U179" s="40"/>
      <c r="V179" s="40"/>
      <c r="W179" s="40"/>
      <c r="X179" s="40"/>
      <c r="Y179" s="40"/>
      <c r="Z179" s="40"/>
      <c r="AA179" s="40"/>
      <c r="AB179" s="40"/>
      <c r="AC179" s="40"/>
    </row>
    <row r="180" ht="28.5" customHeight="1">
      <c r="A180" s="40"/>
      <c r="B180" s="44"/>
      <c r="C180" s="44"/>
      <c r="D180" s="44"/>
      <c r="E180" s="44"/>
      <c r="F180" s="48" t="str">
        <f>IF(E180="COP", SUMIF('Entradas y salidas'!D:D, D180, 'Entradas y salidas'!J:J), )</f>
        <v/>
      </c>
      <c r="G180" s="57" t="str">
        <f>IFERROR(__xludf.DUMMYFUNCTION("IF(E180=""COP"", INDEX(FILTER('Cortes x inversión'!F:F, 'Cortes x inversión'!D:D=D180),1), )"),"")</f>
        <v/>
      </c>
      <c r="H180" s="53" t="str">
        <f t="shared" si="1"/>
        <v/>
      </c>
      <c r="I180" s="55" t="str">
        <f>IFERROR(__xludf.DUMMYFUNCTION("IF(ISBLANK(D180),"""",IFERROR(XIRR({FILTER('Entradas y salidas'!J:J, 'Entradas y salidas'!D:D=D180, NOT(ISBLANK('Entradas y salidas'!J:J))); INDEX(FILTER('Cortes x inversión'!F:F, 'Cortes x inversión'!D:D=D180),1)}, {FILTER('Entradas y salidas'!F:F, 'Entr"&amp;"adas y salidas'!D:D=D180, NOT(ISBLANK('Entradas y salidas'!J:J))); INDEX(FILTER('Cortes x inversión'!J:J, 'Cortes x inversión'!D:D=D180),1)}), """"))"),"")</f>
        <v/>
      </c>
      <c r="J180" s="40"/>
      <c r="K180" s="48" t="str">
        <f>IF(E180="USD", SUMIF('Entradas y salidas'!D:D, D180, 'Entradas y salidas'!I:I), )</f>
        <v/>
      </c>
      <c r="L180" s="57" t="str">
        <f>IFERROR(__xludf.DUMMYFUNCTION("IF(E180=""USD"", INDEX(FILTER('Cortes x inversión'!G:G, 'Cortes x inversión'!D:D=D180),1), )"),"")</f>
        <v/>
      </c>
      <c r="M180" s="53" t="str">
        <f t="shared" si="2"/>
        <v/>
      </c>
      <c r="N180" s="55" t="str">
        <f>IFERROR(__xludf.DUMMYFUNCTION("IF(ISBLANK(D180),"""",IFERROR(XIRR({FILTER('Entradas y salidas'!I:I, 'Entradas y salidas'!D:D=D180, NOT(ISBLANK('Entradas y salidas'!I:I))); INDEX(FILTER('Cortes x inversión'!G:G, 'Cortes x inversión'!D:D=D180),1)}, {FILTER('Entradas y salidas'!F:F, 'Entr"&amp;"adas y salidas'!D:D=D180, NOT(ISBLANK('Entradas y salidas'!I:I))); INDEX(FILTER('Cortes x inversión'!J:J, 'Cortes x inversión'!D:D=D180),1)}), """"))"),"")</f>
        <v/>
      </c>
      <c r="O180" s="40"/>
      <c r="P180" s="47" t="str">
        <f>IFERROR(__xludf.DUMMYFUNCTION("IF(K180="""","""", GOOGLEFINANCE(""CURRENCY:USDCOP""))
"),"")</f>
        <v/>
      </c>
      <c r="Q180" s="47" t="str">
        <f>IFERROR(__xludf.DUMMYFUNCTION("IF(L180="""","""", GOOGLEFINANCE(""CURRENCY:USDCOP""))
"),"")</f>
        <v/>
      </c>
      <c r="R180" s="56" t="str">
        <f t="shared" si="4"/>
        <v/>
      </c>
      <c r="S180" s="58" t="str">
        <f t="shared" si="5"/>
        <v/>
      </c>
      <c r="T180" s="55" t="str">
        <f>IFERROR(__xludf.DUMMYFUNCTION("IF(ISBLANK(D180),"""",IFERROR(XIRR({FILTER('Entradas y salidas'!K:K, 'Entradas y salidas'!D:D=D180, NOT(ISBLANK('Entradas y salidas'!K:K))); INDEX(FILTER('Cortes x inversión'!I:I, 'Cortes x inversión'!D:D=D180),1)}, {FILTER('Entradas y salidas'!F:F, 'Entr"&amp;"adas y salidas'!D:D=D180, NOT(ISBLANK('Entradas y salidas'!K:K))); INDEX(FILTER('Cortes x inversión'!J:J, 'Cortes x inversión'!D:D=D180),1)}), """"))"),"")</f>
        <v/>
      </c>
      <c r="U180" s="40"/>
      <c r="V180" s="40"/>
      <c r="W180" s="40"/>
      <c r="X180" s="40"/>
      <c r="Y180" s="40"/>
      <c r="Z180" s="40"/>
      <c r="AA180" s="40"/>
      <c r="AB180" s="40"/>
      <c r="AC180" s="40"/>
    </row>
    <row r="181" ht="28.5" customHeight="1">
      <c r="A181" s="40"/>
      <c r="B181" s="44"/>
      <c r="C181" s="44"/>
      <c r="D181" s="44"/>
      <c r="E181" s="44"/>
      <c r="F181" s="48" t="str">
        <f>IF(E181="COP", SUMIF('Entradas y salidas'!D:D, D181, 'Entradas y salidas'!J:J), )</f>
        <v/>
      </c>
      <c r="G181" s="57" t="str">
        <f>IFERROR(__xludf.DUMMYFUNCTION("IF(E181=""COP"", INDEX(FILTER('Cortes x inversión'!F:F, 'Cortes x inversión'!D:D=D181),1), )"),"")</f>
        <v/>
      </c>
      <c r="H181" s="53" t="str">
        <f t="shared" si="1"/>
        <v/>
      </c>
      <c r="I181" s="55" t="str">
        <f>IFERROR(__xludf.DUMMYFUNCTION("IF(ISBLANK(D181),"""",IFERROR(XIRR({FILTER('Entradas y salidas'!J:J, 'Entradas y salidas'!D:D=D181, NOT(ISBLANK('Entradas y salidas'!J:J))); INDEX(FILTER('Cortes x inversión'!F:F, 'Cortes x inversión'!D:D=D181),1)}, {FILTER('Entradas y salidas'!F:F, 'Entr"&amp;"adas y salidas'!D:D=D181, NOT(ISBLANK('Entradas y salidas'!J:J))); INDEX(FILTER('Cortes x inversión'!J:J, 'Cortes x inversión'!D:D=D181),1)}), """"))"),"")</f>
        <v/>
      </c>
      <c r="J181" s="40"/>
      <c r="K181" s="48" t="str">
        <f>IF(E181="USD", SUMIF('Entradas y salidas'!D:D, D181, 'Entradas y salidas'!I:I), )</f>
        <v/>
      </c>
      <c r="L181" s="57" t="str">
        <f>IFERROR(__xludf.DUMMYFUNCTION("IF(E181=""USD"", INDEX(FILTER('Cortes x inversión'!G:G, 'Cortes x inversión'!D:D=D181),1), )"),"")</f>
        <v/>
      </c>
      <c r="M181" s="53" t="str">
        <f t="shared" si="2"/>
        <v/>
      </c>
      <c r="N181" s="55" t="str">
        <f>IFERROR(__xludf.DUMMYFUNCTION("IF(ISBLANK(D181),"""",IFERROR(XIRR({FILTER('Entradas y salidas'!I:I, 'Entradas y salidas'!D:D=D181, NOT(ISBLANK('Entradas y salidas'!I:I))); INDEX(FILTER('Cortes x inversión'!G:G, 'Cortes x inversión'!D:D=D181),1)}, {FILTER('Entradas y salidas'!F:F, 'Entr"&amp;"adas y salidas'!D:D=D181, NOT(ISBLANK('Entradas y salidas'!I:I))); INDEX(FILTER('Cortes x inversión'!J:J, 'Cortes x inversión'!D:D=D181),1)}), """"))"),"")</f>
        <v/>
      </c>
      <c r="O181" s="40"/>
      <c r="P181" s="47" t="str">
        <f>IFERROR(__xludf.DUMMYFUNCTION("IF(K181="""","""", GOOGLEFINANCE(""CURRENCY:USDCOP""))
"),"")</f>
        <v/>
      </c>
      <c r="Q181" s="47" t="str">
        <f>IFERROR(__xludf.DUMMYFUNCTION("IF(L181="""","""", GOOGLEFINANCE(""CURRENCY:USDCOP""))
"),"")</f>
        <v/>
      </c>
      <c r="R181" s="56" t="str">
        <f t="shared" si="4"/>
        <v/>
      </c>
      <c r="S181" s="58" t="str">
        <f t="shared" si="5"/>
        <v/>
      </c>
      <c r="T181" s="55" t="str">
        <f>IFERROR(__xludf.DUMMYFUNCTION("IF(ISBLANK(D181),"""",IFERROR(XIRR({FILTER('Entradas y salidas'!K:K, 'Entradas y salidas'!D:D=D181, NOT(ISBLANK('Entradas y salidas'!K:K))); INDEX(FILTER('Cortes x inversión'!I:I, 'Cortes x inversión'!D:D=D181),1)}, {FILTER('Entradas y salidas'!F:F, 'Entr"&amp;"adas y salidas'!D:D=D181, NOT(ISBLANK('Entradas y salidas'!K:K))); INDEX(FILTER('Cortes x inversión'!J:J, 'Cortes x inversión'!D:D=D181),1)}), """"))"),"")</f>
        <v/>
      </c>
      <c r="U181" s="40"/>
      <c r="V181" s="40"/>
      <c r="W181" s="40"/>
      <c r="X181" s="40"/>
      <c r="Y181" s="40"/>
      <c r="Z181" s="40"/>
      <c r="AA181" s="40"/>
      <c r="AB181" s="40"/>
      <c r="AC181" s="40"/>
    </row>
    <row r="182" ht="28.5" customHeight="1">
      <c r="A182" s="40"/>
      <c r="B182" s="44"/>
      <c r="C182" s="44"/>
      <c r="D182" s="44"/>
      <c r="E182" s="44"/>
      <c r="F182" s="48" t="str">
        <f>IF(E182="COP", SUMIF('Entradas y salidas'!D:D, D182, 'Entradas y salidas'!J:J), )</f>
        <v/>
      </c>
      <c r="G182" s="57" t="str">
        <f>IFERROR(__xludf.DUMMYFUNCTION("IF(E182=""COP"", INDEX(FILTER('Cortes x inversión'!F:F, 'Cortes x inversión'!D:D=D182),1), )"),"")</f>
        <v/>
      </c>
      <c r="H182" s="53" t="str">
        <f t="shared" si="1"/>
        <v/>
      </c>
      <c r="I182" s="55" t="str">
        <f>IFERROR(__xludf.DUMMYFUNCTION("IF(ISBLANK(D182),"""",IFERROR(XIRR({FILTER('Entradas y salidas'!J:J, 'Entradas y salidas'!D:D=D182, NOT(ISBLANK('Entradas y salidas'!J:J))); INDEX(FILTER('Cortes x inversión'!F:F, 'Cortes x inversión'!D:D=D182),1)}, {FILTER('Entradas y salidas'!F:F, 'Entr"&amp;"adas y salidas'!D:D=D182, NOT(ISBLANK('Entradas y salidas'!J:J))); INDEX(FILTER('Cortes x inversión'!J:J, 'Cortes x inversión'!D:D=D182),1)}), """"))"),"")</f>
        <v/>
      </c>
      <c r="J182" s="40"/>
      <c r="K182" s="48" t="str">
        <f>IF(E182="USD", SUMIF('Entradas y salidas'!D:D, D182, 'Entradas y salidas'!I:I), )</f>
        <v/>
      </c>
      <c r="L182" s="57" t="str">
        <f>IFERROR(__xludf.DUMMYFUNCTION("IF(E182=""USD"", INDEX(FILTER('Cortes x inversión'!G:G, 'Cortes x inversión'!D:D=D182),1), )"),"")</f>
        <v/>
      </c>
      <c r="M182" s="53" t="str">
        <f t="shared" si="2"/>
        <v/>
      </c>
      <c r="N182" s="55" t="str">
        <f>IFERROR(__xludf.DUMMYFUNCTION("IF(ISBLANK(D182),"""",IFERROR(XIRR({FILTER('Entradas y salidas'!I:I, 'Entradas y salidas'!D:D=D182, NOT(ISBLANK('Entradas y salidas'!I:I))); INDEX(FILTER('Cortes x inversión'!G:G, 'Cortes x inversión'!D:D=D182),1)}, {FILTER('Entradas y salidas'!F:F, 'Entr"&amp;"adas y salidas'!D:D=D182, NOT(ISBLANK('Entradas y salidas'!I:I))); INDEX(FILTER('Cortes x inversión'!J:J, 'Cortes x inversión'!D:D=D182),1)}), """"))"),"")</f>
        <v/>
      </c>
      <c r="O182" s="40"/>
      <c r="P182" s="47" t="str">
        <f>IFERROR(__xludf.DUMMYFUNCTION("IF(K182="""","""", GOOGLEFINANCE(""CURRENCY:USDCOP""))
"),"")</f>
        <v/>
      </c>
      <c r="Q182" s="47" t="str">
        <f>IFERROR(__xludf.DUMMYFUNCTION("IF(L182="""","""", GOOGLEFINANCE(""CURRENCY:USDCOP""))
"),"")</f>
        <v/>
      </c>
      <c r="R182" s="56" t="str">
        <f t="shared" si="4"/>
        <v/>
      </c>
      <c r="S182" s="58" t="str">
        <f t="shared" si="5"/>
        <v/>
      </c>
      <c r="T182" s="55" t="str">
        <f>IFERROR(__xludf.DUMMYFUNCTION("IF(ISBLANK(D182),"""",IFERROR(XIRR({FILTER('Entradas y salidas'!K:K, 'Entradas y salidas'!D:D=D182, NOT(ISBLANK('Entradas y salidas'!K:K))); INDEX(FILTER('Cortes x inversión'!I:I, 'Cortes x inversión'!D:D=D182),1)}, {FILTER('Entradas y salidas'!F:F, 'Entr"&amp;"adas y salidas'!D:D=D182, NOT(ISBLANK('Entradas y salidas'!K:K))); INDEX(FILTER('Cortes x inversión'!J:J, 'Cortes x inversión'!D:D=D182),1)}), """"))"),"")</f>
        <v/>
      </c>
      <c r="U182" s="40"/>
      <c r="V182" s="40"/>
      <c r="W182" s="40"/>
      <c r="X182" s="40"/>
      <c r="Y182" s="40"/>
      <c r="Z182" s="40"/>
      <c r="AA182" s="40"/>
      <c r="AB182" s="40"/>
      <c r="AC182" s="40"/>
    </row>
    <row r="183" ht="28.5" customHeight="1">
      <c r="A183" s="40"/>
      <c r="B183" s="44"/>
      <c r="C183" s="44"/>
      <c r="D183" s="44"/>
      <c r="E183" s="44"/>
      <c r="F183" s="48" t="str">
        <f>IF(E183="COP", SUMIF('Entradas y salidas'!D:D, D183, 'Entradas y salidas'!J:J), )</f>
        <v/>
      </c>
      <c r="G183" s="57" t="str">
        <f>IFERROR(__xludf.DUMMYFUNCTION("IF(E183=""COP"", INDEX(FILTER('Cortes x inversión'!F:F, 'Cortes x inversión'!D:D=D183),1), )"),"")</f>
        <v/>
      </c>
      <c r="H183" s="53" t="str">
        <f t="shared" si="1"/>
        <v/>
      </c>
      <c r="I183" s="55" t="str">
        <f>IFERROR(__xludf.DUMMYFUNCTION("IF(ISBLANK(D183),"""",IFERROR(XIRR({FILTER('Entradas y salidas'!J:J, 'Entradas y salidas'!D:D=D183, NOT(ISBLANK('Entradas y salidas'!J:J))); INDEX(FILTER('Cortes x inversión'!F:F, 'Cortes x inversión'!D:D=D183),1)}, {FILTER('Entradas y salidas'!F:F, 'Entr"&amp;"adas y salidas'!D:D=D183, NOT(ISBLANK('Entradas y salidas'!J:J))); INDEX(FILTER('Cortes x inversión'!J:J, 'Cortes x inversión'!D:D=D183),1)}), """"))"),"")</f>
        <v/>
      </c>
      <c r="J183" s="40"/>
      <c r="K183" s="48" t="str">
        <f>IF(E183="USD", SUMIF('Entradas y salidas'!D:D, D183, 'Entradas y salidas'!I:I), )</f>
        <v/>
      </c>
      <c r="L183" s="57" t="str">
        <f>IFERROR(__xludf.DUMMYFUNCTION("IF(E183=""USD"", INDEX(FILTER('Cortes x inversión'!G:G, 'Cortes x inversión'!D:D=D183),1), )"),"")</f>
        <v/>
      </c>
      <c r="M183" s="53" t="str">
        <f t="shared" si="2"/>
        <v/>
      </c>
      <c r="N183" s="55" t="str">
        <f>IFERROR(__xludf.DUMMYFUNCTION("IF(ISBLANK(D183),"""",IFERROR(XIRR({FILTER('Entradas y salidas'!I:I, 'Entradas y salidas'!D:D=D183, NOT(ISBLANK('Entradas y salidas'!I:I))); INDEX(FILTER('Cortes x inversión'!G:G, 'Cortes x inversión'!D:D=D183),1)}, {FILTER('Entradas y salidas'!F:F, 'Entr"&amp;"adas y salidas'!D:D=D183, NOT(ISBLANK('Entradas y salidas'!I:I))); INDEX(FILTER('Cortes x inversión'!J:J, 'Cortes x inversión'!D:D=D183),1)}), """"))"),"")</f>
        <v/>
      </c>
      <c r="O183" s="40"/>
      <c r="P183" s="47" t="str">
        <f>IFERROR(__xludf.DUMMYFUNCTION("IF(K183="""","""", GOOGLEFINANCE(""CURRENCY:USDCOP""))
"),"")</f>
        <v/>
      </c>
      <c r="Q183" s="47" t="str">
        <f>IFERROR(__xludf.DUMMYFUNCTION("IF(L183="""","""", GOOGLEFINANCE(""CURRENCY:USDCOP""))
"),"")</f>
        <v/>
      </c>
      <c r="R183" s="56" t="str">
        <f t="shared" si="4"/>
        <v/>
      </c>
      <c r="S183" s="58" t="str">
        <f t="shared" si="5"/>
        <v/>
      </c>
      <c r="T183" s="55" t="str">
        <f>IFERROR(__xludf.DUMMYFUNCTION("IF(ISBLANK(D183),"""",IFERROR(XIRR({FILTER('Entradas y salidas'!K:K, 'Entradas y salidas'!D:D=D183, NOT(ISBLANK('Entradas y salidas'!K:K))); INDEX(FILTER('Cortes x inversión'!I:I, 'Cortes x inversión'!D:D=D183),1)}, {FILTER('Entradas y salidas'!F:F, 'Entr"&amp;"adas y salidas'!D:D=D183, NOT(ISBLANK('Entradas y salidas'!K:K))); INDEX(FILTER('Cortes x inversión'!J:J, 'Cortes x inversión'!D:D=D183),1)}), """"))"),"")</f>
        <v/>
      </c>
      <c r="U183" s="40"/>
      <c r="V183" s="40"/>
      <c r="W183" s="40"/>
      <c r="X183" s="40"/>
      <c r="Y183" s="40"/>
      <c r="Z183" s="40"/>
      <c r="AA183" s="40"/>
      <c r="AB183" s="40"/>
      <c r="AC183" s="40"/>
    </row>
    <row r="184" ht="28.5" customHeight="1">
      <c r="A184" s="40"/>
      <c r="B184" s="44"/>
      <c r="C184" s="44"/>
      <c r="D184" s="44"/>
      <c r="E184" s="44"/>
      <c r="F184" s="48" t="str">
        <f>IF(E184="COP", SUMIF('Entradas y salidas'!D:D, D184, 'Entradas y salidas'!J:J), )</f>
        <v/>
      </c>
      <c r="G184" s="57" t="str">
        <f>IFERROR(__xludf.DUMMYFUNCTION("IF(E184=""COP"", INDEX(FILTER('Cortes x inversión'!F:F, 'Cortes x inversión'!D:D=D184),1), )"),"")</f>
        <v/>
      </c>
      <c r="H184" s="53" t="str">
        <f t="shared" si="1"/>
        <v/>
      </c>
      <c r="I184" s="55" t="str">
        <f>IFERROR(__xludf.DUMMYFUNCTION("IF(ISBLANK(D184),"""",IFERROR(XIRR({FILTER('Entradas y salidas'!J:J, 'Entradas y salidas'!D:D=D184, NOT(ISBLANK('Entradas y salidas'!J:J))); INDEX(FILTER('Cortes x inversión'!F:F, 'Cortes x inversión'!D:D=D184),1)}, {FILTER('Entradas y salidas'!F:F, 'Entr"&amp;"adas y salidas'!D:D=D184, NOT(ISBLANK('Entradas y salidas'!J:J))); INDEX(FILTER('Cortes x inversión'!J:J, 'Cortes x inversión'!D:D=D184),1)}), """"))"),"")</f>
        <v/>
      </c>
      <c r="J184" s="40"/>
      <c r="K184" s="48" t="str">
        <f>IF(E184="USD", SUMIF('Entradas y salidas'!D:D, D184, 'Entradas y salidas'!I:I), )</f>
        <v/>
      </c>
      <c r="L184" s="57" t="str">
        <f>IFERROR(__xludf.DUMMYFUNCTION("IF(E184=""USD"", INDEX(FILTER('Cortes x inversión'!G:G, 'Cortes x inversión'!D:D=D184),1), )"),"")</f>
        <v/>
      </c>
      <c r="M184" s="53" t="str">
        <f t="shared" si="2"/>
        <v/>
      </c>
      <c r="N184" s="55" t="str">
        <f>IFERROR(__xludf.DUMMYFUNCTION("IF(ISBLANK(D184),"""",IFERROR(XIRR({FILTER('Entradas y salidas'!I:I, 'Entradas y salidas'!D:D=D184, NOT(ISBLANK('Entradas y salidas'!I:I))); INDEX(FILTER('Cortes x inversión'!G:G, 'Cortes x inversión'!D:D=D184),1)}, {FILTER('Entradas y salidas'!F:F, 'Entr"&amp;"adas y salidas'!D:D=D184, NOT(ISBLANK('Entradas y salidas'!I:I))); INDEX(FILTER('Cortes x inversión'!J:J, 'Cortes x inversión'!D:D=D184),1)}), """"))"),"")</f>
        <v/>
      </c>
      <c r="O184" s="40"/>
      <c r="P184" s="47" t="str">
        <f>IFERROR(__xludf.DUMMYFUNCTION("IF(K184="""","""", GOOGLEFINANCE(""CURRENCY:USDCOP""))
"),"")</f>
        <v/>
      </c>
      <c r="Q184" s="47" t="str">
        <f>IFERROR(__xludf.DUMMYFUNCTION("IF(L184="""","""", GOOGLEFINANCE(""CURRENCY:USDCOP""))
"),"")</f>
        <v/>
      </c>
      <c r="R184" s="56" t="str">
        <f t="shared" si="4"/>
        <v/>
      </c>
      <c r="S184" s="58" t="str">
        <f t="shared" si="5"/>
        <v/>
      </c>
      <c r="T184" s="55" t="str">
        <f>IFERROR(__xludf.DUMMYFUNCTION("IF(ISBLANK(D184),"""",IFERROR(XIRR({FILTER('Entradas y salidas'!K:K, 'Entradas y salidas'!D:D=D184, NOT(ISBLANK('Entradas y salidas'!K:K))); INDEX(FILTER('Cortes x inversión'!I:I, 'Cortes x inversión'!D:D=D184),1)}, {FILTER('Entradas y salidas'!F:F, 'Entr"&amp;"adas y salidas'!D:D=D184, NOT(ISBLANK('Entradas y salidas'!K:K))); INDEX(FILTER('Cortes x inversión'!J:J, 'Cortes x inversión'!D:D=D184),1)}), """"))"),"")</f>
        <v/>
      </c>
      <c r="U184" s="40"/>
      <c r="V184" s="40"/>
      <c r="W184" s="40"/>
      <c r="X184" s="40"/>
      <c r="Y184" s="40"/>
      <c r="Z184" s="40"/>
      <c r="AA184" s="40"/>
      <c r="AB184" s="40"/>
      <c r="AC184" s="40"/>
    </row>
    <row r="185" ht="28.5" customHeight="1">
      <c r="A185" s="40"/>
      <c r="B185" s="44"/>
      <c r="C185" s="44"/>
      <c r="D185" s="44"/>
      <c r="E185" s="44"/>
      <c r="F185" s="48" t="str">
        <f>IF(E185="COP", SUMIF('Entradas y salidas'!D:D, D185, 'Entradas y salidas'!J:J), )</f>
        <v/>
      </c>
      <c r="G185" s="57" t="str">
        <f>IFERROR(__xludf.DUMMYFUNCTION("IF(E185=""COP"", INDEX(FILTER('Cortes x inversión'!F:F, 'Cortes x inversión'!D:D=D185),1), )"),"")</f>
        <v/>
      </c>
      <c r="H185" s="53" t="str">
        <f t="shared" si="1"/>
        <v/>
      </c>
      <c r="I185" s="55" t="str">
        <f>IFERROR(__xludf.DUMMYFUNCTION("IF(ISBLANK(D185),"""",IFERROR(XIRR({FILTER('Entradas y salidas'!J:J, 'Entradas y salidas'!D:D=D185, NOT(ISBLANK('Entradas y salidas'!J:J))); INDEX(FILTER('Cortes x inversión'!F:F, 'Cortes x inversión'!D:D=D185),1)}, {FILTER('Entradas y salidas'!F:F, 'Entr"&amp;"adas y salidas'!D:D=D185, NOT(ISBLANK('Entradas y salidas'!J:J))); INDEX(FILTER('Cortes x inversión'!J:J, 'Cortes x inversión'!D:D=D185),1)}), """"))"),"")</f>
        <v/>
      </c>
      <c r="J185" s="40"/>
      <c r="K185" s="48" t="str">
        <f>IF(E185="USD", SUMIF('Entradas y salidas'!D:D, D185, 'Entradas y salidas'!I:I), )</f>
        <v/>
      </c>
      <c r="L185" s="57" t="str">
        <f>IFERROR(__xludf.DUMMYFUNCTION("IF(E185=""USD"", INDEX(FILTER('Cortes x inversión'!G:G, 'Cortes x inversión'!D:D=D185),1), )"),"")</f>
        <v/>
      </c>
      <c r="M185" s="53" t="str">
        <f t="shared" si="2"/>
        <v/>
      </c>
      <c r="N185" s="55" t="str">
        <f>IFERROR(__xludf.DUMMYFUNCTION("IF(ISBLANK(D185),"""",IFERROR(XIRR({FILTER('Entradas y salidas'!I:I, 'Entradas y salidas'!D:D=D185, NOT(ISBLANK('Entradas y salidas'!I:I))); INDEX(FILTER('Cortes x inversión'!G:G, 'Cortes x inversión'!D:D=D185),1)}, {FILTER('Entradas y salidas'!F:F, 'Entr"&amp;"adas y salidas'!D:D=D185, NOT(ISBLANK('Entradas y salidas'!I:I))); INDEX(FILTER('Cortes x inversión'!J:J, 'Cortes x inversión'!D:D=D185),1)}), """"))"),"")</f>
        <v/>
      </c>
      <c r="O185" s="40"/>
      <c r="P185" s="47" t="str">
        <f>IFERROR(__xludf.DUMMYFUNCTION("IF(K185="""","""", GOOGLEFINANCE(""CURRENCY:USDCOP""))
"),"")</f>
        <v/>
      </c>
      <c r="Q185" s="47" t="str">
        <f>IFERROR(__xludf.DUMMYFUNCTION("IF(L185="""","""", GOOGLEFINANCE(""CURRENCY:USDCOP""))
"),"")</f>
        <v/>
      </c>
      <c r="R185" s="56" t="str">
        <f t="shared" si="4"/>
        <v/>
      </c>
      <c r="S185" s="58" t="str">
        <f t="shared" si="5"/>
        <v/>
      </c>
      <c r="T185" s="55" t="str">
        <f>IFERROR(__xludf.DUMMYFUNCTION("IF(ISBLANK(D185),"""",IFERROR(XIRR({FILTER('Entradas y salidas'!K:K, 'Entradas y salidas'!D:D=D185, NOT(ISBLANK('Entradas y salidas'!K:K))); INDEX(FILTER('Cortes x inversión'!I:I, 'Cortes x inversión'!D:D=D185),1)}, {FILTER('Entradas y salidas'!F:F, 'Entr"&amp;"adas y salidas'!D:D=D185, NOT(ISBLANK('Entradas y salidas'!K:K))); INDEX(FILTER('Cortes x inversión'!J:J, 'Cortes x inversión'!D:D=D185),1)}), """"))"),"")</f>
        <v/>
      </c>
      <c r="U185" s="40"/>
      <c r="V185" s="40"/>
      <c r="W185" s="40"/>
      <c r="X185" s="40"/>
      <c r="Y185" s="40"/>
      <c r="Z185" s="40"/>
      <c r="AA185" s="40"/>
      <c r="AB185" s="40"/>
      <c r="AC185" s="40"/>
    </row>
    <row r="186" ht="28.5" customHeight="1">
      <c r="A186" s="40"/>
      <c r="B186" s="44"/>
      <c r="C186" s="44"/>
      <c r="D186" s="44"/>
      <c r="E186" s="44"/>
      <c r="F186" s="48" t="str">
        <f>IF(E186="COP", SUMIF('Entradas y salidas'!D:D, D186, 'Entradas y salidas'!J:J), )</f>
        <v/>
      </c>
      <c r="G186" s="57" t="str">
        <f>IFERROR(__xludf.DUMMYFUNCTION("IF(E186=""COP"", INDEX(FILTER('Cortes x inversión'!F:F, 'Cortes x inversión'!D:D=D186),1), )"),"")</f>
        <v/>
      </c>
      <c r="H186" s="53" t="str">
        <f t="shared" si="1"/>
        <v/>
      </c>
      <c r="I186" s="55" t="str">
        <f>IFERROR(__xludf.DUMMYFUNCTION("IF(ISBLANK(D186),"""",IFERROR(XIRR({FILTER('Entradas y salidas'!J:J, 'Entradas y salidas'!D:D=D186, NOT(ISBLANK('Entradas y salidas'!J:J))); INDEX(FILTER('Cortes x inversión'!F:F, 'Cortes x inversión'!D:D=D186),1)}, {FILTER('Entradas y salidas'!F:F, 'Entr"&amp;"adas y salidas'!D:D=D186, NOT(ISBLANK('Entradas y salidas'!J:J))); INDEX(FILTER('Cortes x inversión'!J:J, 'Cortes x inversión'!D:D=D186),1)}), """"))"),"")</f>
        <v/>
      </c>
      <c r="J186" s="40"/>
      <c r="K186" s="48" t="str">
        <f>IF(E186="USD", SUMIF('Entradas y salidas'!D:D, D186, 'Entradas y salidas'!I:I), )</f>
        <v/>
      </c>
      <c r="L186" s="57" t="str">
        <f>IFERROR(__xludf.DUMMYFUNCTION("IF(E186=""USD"", INDEX(FILTER('Cortes x inversión'!G:G, 'Cortes x inversión'!D:D=D186),1), )"),"")</f>
        <v/>
      </c>
      <c r="M186" s="53" t="str">
        <f t="shared" si="2"/>
        <v/>
      </c>
      <c r="N186" s="55" t="str">
        <f>IFERROR(__xludf.DUMMYFUNCTION("IF(ISBLANK(D186),"""",IFERROR(XIRR({FILTER('Entradas y salidas'!I:I, 'Entradas y salidas'!D:D=D186, NOT(ISBLANK('Entradas y salidas'!I:I))); INDEX(FILTER('Cortes x inversión'!G:G, 'Cortes x inversión'!D:D=D186),1)}, {FILTER('Entradas y salidas'!F:F, 'Entr"&amp;"adas y salidas'!D:D=D186, NOT(ISBLANK('Entradas y salidas'!I:I))); INDEX(FILTER('Cortes x inversión'!J:J, 'Cortes x inversión'!D:D=D186),1)}), """"))"),"")</f>
        <v/>
      </c>
      <c r="O186" s="40"/>
      <c r="P186" s="47" t="str">
        <f>IFERROR(__xludf.DUMMYFUNCTION("IF(K186="""","""", GOOGLEFINANCE(""CURRENCY:USDCOP""))
"),"")</f>
        <v/>
      </c>
      <c r="Q186" s="47" t="str">
        <f>IFERROR(__xludf.DUMMYFUNCTION("IF(L186="""","""", GOOGLEFINANCE(""CURRENCY:USDCOP""))
"),"")</f>
        <v/>
      </c>
      <c r="R186" s="56" t="str">
        <f t="shared" si="4"/>
        <v/>
      </c>
      <c r="S186" s="58" t="str">
        <f t="shared" si="5"/>
        <v/>
      </c>
      <c r="T186" s="55" t="str">
        <f>IFERROR(__xludf.DUMMYFUNCTION("IF(ISBLANK(D186),"""",IFERROR(XIRR({FILTER('Entradas y salidas'!K:K, 'Entradas y salidas'!D:D=D186, NOT(ISBLANK('Entradas y salidas'!K:K))); INDEX(FILTER('Cortes x inversión'!I:I, 'Cortes x inversión'!D:D=D186),1)}, {FILTER('Entradas y salidas'!F:F, 'Entr"&amp;"adas y salidas'!D:D=D186, NOT(ISBLANK('Entradas y salidas'!K:K))); INDEX(FILTER('Cortes x inversión'!J:J, 'Cortes x inversión'!D:D=D186),1)}), """"))"),"")</f>
        <v/>
      </c>
      <c r="U186" s="40"/>
      <c r="V186" s="40"/>
      <c r="W186" s="40"/>
      <c r="X186" s="40"/>
      <c r="Y186" s="40"/>
      <c r="Z186" s="40"/>
      <c r="AA186" s="40"/>
      <c r="AB186" s="40"/>
      <c r="AC186" s="40"/>
    </row>
    <row r="187" ht="28.5" customHeight="1">
      <c r="A187" s="40"/>
      <c r="B187" s="44"/>
      <c r="C187" s="44"/>
      <c r="D187" s="44"/>
      <c r="E187" s="44"/>
      <c r="F187" s="48" t="str">
        <f>IF(E187="COP", SUMIF('Entradas y salidas'!D:D, D187, 'Entradas y salidas'!J:J), )</f>
        <v/>
      </c>
      <c r="G187" s="57" t="str">
        <f>IFERROR(__xludf.DUMMYFUNCTION("IF(E187=""COP"", INDEX(FILTER('Cortes x inversión'!F:F, 'Cortes x inversión'!D:D=D187),1), )"),"")</f>
        <v/>
      </c>
      <c r="H187" s="53" t="str">
        <f t="shared" si="1"/>
        <v/>
      </c>
      <c r="I187" s="55" t="str">
        <f>IFERROR(__xludf.DUMMYFUNCTION("IF(ISBLANK(D187),"""",IFERROR(XIRR({FILTER('Entradas y salidas'!J:J, 'Entradas y salidas'!D:D=D187, NOT(ISBLANK('Entradas y salidas'!J:J))); INDEX(FILTER('Cortes x inversión'!F:F, 'Cortes x inversión'!D:D=D187),1)}, {FILTER('Entradas y salidas'!F:F, 'Entr"&amp;"adas y salidas'!D:D=D187, NOT(ISBLANK('Entradas y salidas'!J:J))); INDEX(FILTER('Cortes x inversión'!J:J, 'Cortes x inversión'!D:D=D187),1)}), """"))"),"")</f>
        <v/>
      </c>
      <c r="J187" s="40"/>
      <c r="K187" s="48" t="str">
        <f>IF(E187="USD", SUMIF('Entradas y salidas'!D:D, D187, 'Entradas y salidas'!I:I), )</f>
        <v/>
      </c>
      <c r="L187" s="57" t="str">
        <f>IFERROR(__xludf.DUMMYFUNCTION("IF(E187=""USD"", INDEX(FILTER('Cortes x inversión'!G:G, 'Cortes x inversión'!D:D=D187),1), )"),"")</f>
        <v/>
      </c>
      <c r="M187" s="53" t="str">
        <f t="shared" si="2"/>
        <v/>
      </c>
      <c r="N187" s="55" t="str">
        <f>IFERROR(__xludf.DUMMYFUNCTION("IF(ISBLANK(D187),"""",IFERROR(XIRR({FILTER('Entradas y salidas'!I:I, 'Entradas y salidas'!D:D=D187, NOT(ISBLANK('Entradas y salidas'!I:I))); INDEX(FILTER('Cortes x inversión'!G:G, 'Cortes x inversión'!D:D=D187),1)}, {FILTER('Entradas y salidas'!F:F, 'Entr"&amp;"adas y salidas'!D:D=D187, NOT(ISBLANK('Entradas y salidas'!I:I))); INDEX(FILTER('Cortes x inversión'!J:J, 'Cortes x inversión'!D:D=D187),1)}), """"))"),"")</f>
        <v/>
      </c>
      <c r="O187" s="40"/>
      <c r="P187" s="47" t="str">
        <f>IFERROR(__xludf.DUMMYFUNCTION("IF(K187="""","""", GOOGLEFINANCE(""CURRENCY:USDCOP""))
"),"")</f>
        <v/>
      </c>
      <c r="Q187" s="47" t="str">
        <f>IFERROR(__xludf.DUMMYFUNCTION("IF(L187="""","""", GOOGLEFINANCE(""CURRENCY:USDCOP""))
"),"")</f>
        <v/>
      </c>
      <c r="R187" s="56" t="str">
        <f t="shared" si="4"/>
        <v/>
      </c>
      <c r="S187" s="58" t="str">
        <f t="shared" si="5"/>
        <v/>
      </c>
      <c r="T187" s="55" t="str">
        <f>IFERROR(__xludf.DUMMYFUNCTION("IF(ISBLANK(D187),"""",IFERROR(XIRR({FILTER('Entradas y salidas'!K:K, 'Entradas y salidas'!D:D=D187, NOT(ISBLANK('Entradas y salidas'!K:K))); INDEX(FILTER('Cortes x inversión'!I:I, 'Cortes x inversión'!D:D=D187),1)}, {FILTER('Entradas y salidas'!F:F, 'Entr"&amp;"adas y salidas'!D:D=D187, NOT(ISBLANK('Entradas y salidas'!K:K))); INDEX(FILTER('Cortes x inversión'!J:J, 'Cortes x inversión'!D:D=D187),1)}), """"))"),"")</f>
        <v/>
      </c>
      <c r="U187" s="40"/>
      <c r="V187" s="40"/>
      <c r="W187" s="40"/>
      <c r="X187" s="40"/>
      <c r="Y187" s="40"/>
      <c r="Z187" s="40"/>
      <c r="AA187" s="40"/>
      <c r="AB187" s="40"/>
      <c r="AC187" s="40"/>
    </row>
    <row r="188" ht="28.5" customHeight="1">
      <c r="A188" s="40"/>
      <c r="B188" s="44"/>
      <c r="C188" s="44"/>
      <c r="D188" s="44"/>
      <c r="E188" s="44"/>
      <c r="F188" s="48" t="str">
        <f>IF(E188="COP", SUMIF('Entradas y salidas'!D:D, D188, 'Entradas y salidas'!J:J), )</f>
        <v/>
      </c>
      <c r="G188" s="57" t="str">
        <f>IFERROR(__xludf.DUMMYFUNCTION("IF(E188=""COP"", INDEX(FILTER('Cortes x inversión'!F:F, 'Cortes x inversión'!D:D=D188),1), )"),"")</f>
        <v/>
      </c>
      <c r="H188" s="53" t="str">
        <f t="shared" si="1"/>
        <v/>
      </c>
      <c r="I188" s="55" t="str">
        <f>IFERROR(__xludf.DUMMYFUNCTION("IF(ISBLANK(D188),"""",IFERROR(XIRR({FILTER('Entradas y salidas'!J:J, 'Entradas y salidas'!D:D=D188, NOT(ISBLANK('Entradas y salidas'!J:J))); INDEX(FILTER('Cortes x inversión'!F:F, 'Cortes x inversión'!D:D=D188),1)}, {FILTER('Entradas y salidas'!F:F, 'Entr"&amp;"adas y salidas'!D:D=D188, NOT(ISBLANK('Entradas y salidas'!J:J))); INDEX(FILTER('Cortes x inversión'!J:J, 'Cortes x inversión'!D:D=D188),1)}), """"))"),"")</f>
        <v/>
      </c>
      <c r="J188" s="40"/>
      <c r="K188" s="48" t="str">
        <f>IF(E188="USD", SUMIF('Entradas y salidas'!D:D, D188, 'Entradas y salidas'!I:I), )</f>
        <v/>
      </c>
      <c r="L188" s="57" t="str">
        <f>IFERROR(__xludf.DUMMYFUNCTION("IF(E188=""USD"", INDEX(FILTER('Cortes x inversión'!G:G, 'Cortes x inversión'!D:D=D188),1), )"),"")</f>
        <v/>
      </c>
      <c r="M188" s="53" t="str">
        <f t="shared" si="2"/>
        <v/>
      </c>
      <c r="N188" s="55" t="str">
        <f>IFERROR(__xludf.DUMMYFUNCTION("IF(ISBLANK(D188),"""",IFERROR(XIRR({FILTER('Entradas y salidas'!I:I, 'Entradas y salidas'!D:D=D188, NOT(ISBLANK('Entradas y salidas'!I:I))); INDEX(FILTER('Cortes x inversión'!G:G, 'Cortes x inversión'!D:D=D188),1)}, {FILTER('Entradas y salidas'!F:F, 'Entr"&amp;"adas y salidas'!D:D=D188, NOT(ISBLANK('Entradas y salidas'!I:I))); INDEX(FILTER('Cortes x inversión'!J:J, 'Cortes x inversión'!D:D=D188),1)}), """"))"),"")</f>
        <v/>
      </c>
      <c r="O188" s="40"/>
      <c r="P188" s="47" t="str">
        <f>IFERROR(__xludf.DUMMYFUNCTION("IF(K188="""","""", GOOGLEFINANCE(""CURRENCY:USDCOP""))
"),"")</f>
        <v/>
      </c>
      <c r="Q188" s="47" t="str">
        <f>IFERROR(__xludf.DUMMYFUNCTION("IF(L188="""","""", GOOGLEFINANCE(""CURRENCY:USDCOP""))
"),"")</f>
        <v/>
      </c>
      <c r="R188" s="56" t="str">
        <f t="shared" si="4"/>
        <v/>
      </c>
      <c r="S188" s="58" t="str">
        <f t="shared" si="5"/>
        <v/>
      </c>
      <c r="T188" s="55" t="str">
        <f>IFERROR(__xludf.DUMMYFUNCTION("IF(ISBLANK(D188),"""",IFERROR(XIRR({FILTER('Entradas y salidas'!K:K, 'Entradas y salidas'!D:D=D188, NOT(ISBLANK('Entradas y salidas'!K:K))); INDEX(FILTER('Cortes x inversión'!I:I, 'Cortes x inversión'!D:D=D188),1)}, {FILTER('Entradas y salidas'!F:F, 'Entr"&amp;"adas y salidas'!D:D=D188, NOT(ISBLANK('Entradas y salidas'!K:K))); INDEX(FILTER('Cortes x inversión'!J:J, 'Cortes x inversión'!D:D=D188),1)}), """"))"),"")</f>
        <v/>
      </c>
      <c r="U188" s="40"/>
      <c r="V188" s="40"/>
      <c r="W188" s="40"/>
      <c r="X188" s="40"/>
      <c r="Y188" s="40"/>
      <c r="Z188" s="40"/>
      <c r="AA188" s="40"/>
      <c r="AB188" s="40"/>
      <c r="AC188" s="40"/>
    </row>
    <row r="189" ht="28.5" customHeight="1">
      <c r="A189" s="40"/>
      <c r="B189" s="44"/>
      <c r="C189" s="44"/>
      <c r="D189" s="44"/>
      <c r="E189" s="44"/>
      <c r="F189" s="48" t="str">
        <f>IF(E189="COP", SUMIF('Entradas y salidas'!D:D, D189, 'Entradas y salidas'!J:J), )</f>
        <v/>
      </c>
      <c r="G189" s="57" t="str">
        <f>IFERROR(__xludf.DUMMYFUNCTION("IF(E189=""COP"", INDEX(FILTER('Cortes x inversión'!F:F, 'Cortes x inversión'!D:D=D189),1), )"),"")</f>
        <v/>
      </c>
      <c r="H189" s="53" t="str">
        <f t="shared" si="1"/>
        <v/>
      </c>
      <c r="I189" s="55" t="str">
        <f>IFERROR(__xludf.DUMMYFUNCTION("IF(ISBLANK(D189),"""",IFERROR(XIRR({FILTER('Entradas y salidas'!J:J, 'Entradas y salidas'!D:D=D189, NOT(ISBLANK('Entradas y salidas'!J:J))); INDEX(FILTER('Cortes x inversión'!F:F, 'Cortes x inversión'!D:D=D189),1)}, {FILTER('Entradas y salidas'!F:F, 'Entr"&amp;"adas y salidas'!D:D=D189, NOT(ISBLANK('Entradas y salidas'!J:J))); INDEX(FILTER('Cortes x inversión'!J:J, 'Cortes x inversión'!D:D=D189),1)}), """"))"),"")</f>
        <v/>
      </c>
      <c r="J189" s="40"/>
      <c r="K189" s="48" t="str">
        <f>IF(E189="USD", SUMIF('Entradas y salidas'!D:D, D189, 'Entradas y salidas'!I:I), )</f>
        <v/>
      </c>
      <c r="L189" s="57" t="str">
        <f>IFERROR(__xludf.DUMMYFUNCTION("IF(E189=""USD"", INDEX(FILTER('Cortes x inversión'!G:G, 'Cortes x inversión'!D:D=D189),1), )"),"")</f>
        <v/>
      </c>
      <c r="M189" s="53" t="str">
        <f t="shared" si="2"/>
        <v/>
      </c>
      <c r="N189" s="55" t="str">
        <f>IFERROR(__xludf.DUMMYFUNCTION("IF(ISBLANK(D189),"""",IFERROR(XIRR({FILTER('Entradas y salidas'!I:I, 'Entradas y salidas'!D:D=D189, NOT(ISBLANK('Entradas y salidas'!I:I))); INDEX(FILTER('Cortes x inversión'!G:G, 'Cortes x inversión'!D:D=D189),1)}, {FILTER('Entradas y salidas'!F:F, 'Entr"&amp;"adas y salidas'!D:D=D189, NOT(ISBLANK('Entradas y salidas'!I:I))); INDEX(FILTER('Cortes x inversión'!J:J, 'Cortes x inversión'!D:D=D189),1)}), """"))"),"")</f>
        <v/>
      </c>
      <c r="O189" s="40"/>
      <c r="P189" s="47" t="str">
        <f>IFERROR(__xludf.DUMMYFUNCTION("IF(K189="""","""", GOOGLEFINANCE(""CURRENCY:USDCOP""))
"),"")</f>
        <v/>
      </c>
      <c r="Q189" s="47" t="str">
        <f>IFERROR(__xludf.DUMMYFUNCTION("IF(L189="""","""", GOOGLEFINANCE(""CURRENCY:USDCOP""))
"),"")</f>
        <v/>
      </c>
      <c r="R189" s="56" t="str">
        <f t="shared" si="4"/>
        <v/>
      </c>
      <c r="S189" s="58" t="str">
        <f t="shared" si="5"/>
        <v/>
      </c>
      <c r="T189" s="55" t="str">
        <f>IFERROR(__xludf.DUMMYFUNCTION("IF(ISBLANK(D189),"""",IFERROR(XIRR({FILTER('Entradas y salidas'!K:K, 'Entradas y salidas'!D:D=D189, NOT(ISBLANK('Entradas y salidas'!K:K))); INDEX(FILTER('Cortes x inversión'!I:I, 'Cortes x inversión'!D:D=D189),1)}, {FILTER('Entradas y salidas'!F:F, 'Entr"&amp;"adas y salidas'!D:D=D189, NOT(ISBLANK('Entradas y salidas'!K:K))); INDEX(FILTER('Cortes x inversión'!J:J, 'Cortes x inversión'!D:D=D189),1)}), """"))"),"")</f>
        <v/>
      </c>
      <c r="U189" s="40"/>
      <c r="V189" s="40"/>
      <c r="W189" s="40"/>
      <c r="X189" s="40"/>
      <c r="Y189" s="40"/>
      <c r="Z189" s="40"/>
      <c r="AA189" s="40"/>
      <c r="AB189" s="40"/>
      <c r="AC189" s="40"/>
    </row>
    <row r="190" ht="28.5" customHeight="1">
      <c r="A190" s="40"/>
      <c r="B190" s="44"/>
      <c r="C190" s="44"/>
      <c r="D190" s="44"/>
      <c r="E190" s="44"/>
      <c r="F190" s="48" t="str">
        <f>IF(E190="COP", SUMIF('Entradas y salidas'!D:D, D190, 'Entradas y salidas'!J:J), )</f>
        <v/>
      </c>
      <c r="G190" s="57" t="str">
        <f>IFERROR(__xludf.DUMMYFUNCTION("IF(E190=""COP"", INDEX(FILTER('Cortes x inversión'!F:F, 'Cortes x inversión'!D:D=D190),1), )"),"")</f>
        <v/>
      </c>
      <c r="H190" s="53" t="str">
        <f t="shared" si="1"/>
        <v/>
      </c>
      <c r="I190" s="55" t="str">
        <f>IFERROR(__xludf.DUMMYFUNCTION("IF(ISBLANK(D190),"""",IFERROR(XIRR({FILTER('Entradas y salidas'!J:J, 'Entradas y salidas'!D:D=D190, NOT(ISBLANK('Entradas y salidas'!J:J))); INDEX(FILTER('Cortes x inversión'!F:F, 'Cortes x inversión'!D:D=D190),1)}, {FILTER('Entradas y salidas'!F:F, 'Entr"&amp;"adas y salidas'!D:D=D190, NOT(ISBLANK('Entradas y salidas'!J:J))); INDEX(FILTER('Cortes x inversión'!J:J, 'Cortes x inversión'!D:D=D190),1)}), """"))"),"")</f>
        <v/>
      </c>
      <c r="J190" s="40"/>
      <c r="K190" s="48" t="str">
        <f>IF(E190="USD", SUMIF('Entradas y salidas'!D:D, D190, 'Entradas y salidas'!I:I), )</f>
        <v/>
      </c>
      <c r="L190" s="57" t="str">
        <f>IFERROR(__xludf.DUMMYFUNCTION("IF(E190=""USD"", INDEX(FILTER('Cortes x inversión'!G:G, 'Cortes x inversión'!D:D=D190),1), )"),"")</f>
        <v/>
      </c>
      <c r="M190" s="53" t="str">
        <f t="shared" si="2"/>
        <v/>
      </c>
      <c r="N190" s="55" t="str">
        <f>IFERROR(__xludf.DUMMYFUNCTION("IF(ISBLANK(D190),"""",IFERROR(XIRR({FILTER('Entradas y salidas'!I:I, 'Entradas y salidas'!D:D=D190, NOT(ISBLANK('Entradas y salidas'!I:I))); INDEX(FILTER('Cortes x inversión'!G:G, 'Cortes x inversión'!D:D=D190),1)}, {FILTER('Entradas y salidas'!F:F, 'Entr"&amp;"adas y salidas'!D:D=D190, NOT(ISBLANK('Entradas y salidas'!I:I))); INDEX(FILTER('Cortes x inversión'!J:J, 'Cortes x inversión'!D:D=D190),1)}), """"))"),"")</f>
        <v/>
      </c>
      <c r="O190" s="40"/>
      <c r="P190" s="47" t="str">
        <f>IFERROR(__xludf.DUMMYFUNCTION("IF(K190="""","""", GOOGLEFINANCE(""CURRENCY:USDCOP""))
"),"")</f>
        <v/>
      </c>
      <c r="Q190" s="47" t="str">
        <f>IFERROR(__xludf.DUMMYFUNCTION("IF(L190="""","""", GOOGLEFINANCE(""CURRENCY:USDCOP""))
"),"")</f>
        <v/>
      </c>
      <c r="R190" s="56" t="str">
        <f t="shared" si="4"/>
        <v/>
      </c>
      <c r="S190" s="58" t="str">
        <f t="shared" si="5"/>
        <v/>
      </c>
      <c r="T190" s="55" t="str">
        <f>IFERROR(__xludf.DUMMYFUNCTION("IF(ISBLANK(D190),"""",IFERROR(XIRR({FILTER('Entradas y salidas'!K:K, 'Entradas y salidas'!D:D=D190, NOT(ISBLANK('Entradas y salidas'!K:K))); INDEX(FILTER('Cortes x inversión'!I:I, 'Cortes x inversión'!D:D=D190),1)}, {FILTER('Entradas y salidas'!F:F, 'Entr"&amp;"adas y salidas'!D:D=D190, NOT(ISBLANK('Entradas y salidas'!K:K))); INDEX(FILTER('Cortes x inversión'!J:J, 'Cortes x inversión'!D:D=D190),1)}), """"))"),"")</f>
        <v/>
      </c>
      <c r="U190" s="40"/>
      <c r="V190" s="40"/>
      <c r="W190" s="40"/>
      <c r="X190" s="40"/>
      <c r="Y190" s="40"/>
      <c r="Z190" s="40"/>
      <c r="AA190" s="40"/>
      <c r="AB190" s="40"/>
      <c r="AC190" s="40"/>
    </row>
    <row r="191" ht="28.5" customHeight="1">
      <c r="A191" s="40"/>
      <c r="B191" s="44"/>
      <c r="C191" s="44"/>
      <c r="D191" s="44"/>
      <c r="E191" s="44"/>
      <c r="F191" s="48" t="str">
        <f>IF(E191="COP", SUMIF('Entradas y salidas'!D:D, D191, 'Entradas y salidas'!J:J), )</f>
        <v/>
      </c>
      <c r="G191" s="57" t="str">
        <f>IFERROR(__xludf.DUMMYFUNCTION("IF(E191=""COP"", INDEX(FILTER('Cortes x inversión'!F:F, 'Cortes x inversión'!D:D=D191),1), )"),"")</f>
        <v/>
      </c>
      <c r="H191" s="53" t="str">
        <f t="shared" si="1"/>
        <v/>
      </c>
      <c r="I191" s="55" t="str">
        <f>IFERROR(__xludf.DUMMYFUNCTION("IF(ISBLANK(D191),"""",IFERROR(XIRR({FILTER('Entradas y salidas'!J:J, 'Entradas y salidas'!D:D=D191, NOT(ISBLANK('Entradas y salidas'!J:J))); INDEX(FILTER('Cortes x inversión'!F:F, 'Cortes x inversión'!D:D=D191),1)}, {FILTER('Entradas y salidas'!F:F, 'Entr"&amp;"adas y salidas'!D:D=D191, NOT(ISBLANK('Entradas y salidas'!J:J))); INDEX(FILTER('Cortes x inversión'!J:J, 'Cortes x inversión'!D:D=D191),1)}), """"))"),"")</f>
        <v/>
      </c>
      <c r="J191" s="40"/>
      <c r="K191" s="48" t="str">
        <f>IF(E191="USD", SUMIF('Entradas y salidas'!D:D, D191, 'Entradas y salidas'!I:I), )</f>
        <v/>
      </c>
      <c r="L191" s="57" t="str">
        <f>IFERROR(__xludf.DUMMYFUNCTION("IF(E191=""USD"", INDEX(FILTER('Cortes x inversión'!G:G, 'Cortes x inversión'!D:D=D191),1), )"),"")</f>
        <v/>
      </c>
      <c r="M191" s="53" t="str">
        <f t="shared" si="2"/>
        <v/>
      </c>
      <c r="N191" s="55" t="str">
        <f>IFERROR(__xludf.DUMMYFUNCTION("IF(ISBLANK(D191),"""",IFERROR(XIRR({FILTER('Entradas y salidas'!I:I, 'Entradas y salidas'!D:D=D191, NOT(ISBLANK('Entradas y salidas'!I:I))); INDEX(FILTER('Cortes x inversión'!G:G, 'Cortes x inversión'!D:D=D191),1)}, {FILTER('Entradas y salidas'!F:F, 'Entr"&amp;"adas y salidas'!D:D=D191, NOT(ISBLANK('Entradas y salidas'!I:I))); INDEX(FILTER('Cortes x inversión'!J:J, 'Cortes x inversión'!D:D=D191),1)}), """"))"),"")</f>
        <v/>
      </c>
      <c r="O191" s="40"/>
      <c r="P191" s="47" t="str">
        <f>IFERROR(__xludf.DUMMYFUNCTION("IF(K191="""","""", GOOGLEFINANCE(""CURRENCY:USDCOP""))
"),"")</f>
        <v/>
      </c>
      <c r="Q191" s="47" t="str">
        <f>IFERROR(__xludf.DUMMYFUNCTION("IF(L191="""","""", GOOGLEFINANCE(""CURRENCY:USDCOP""))
"),"")</f>
        <v/>
      </c>
      <c r="R191" s="56" t="str">
        <f t="shared" si="4"/>
        <v/>
      </c>
      <c r="S191" s="58" t="str">
        <f t="shared" si="5"/>
        <v/>
      </c>
      <c r="T191" s="55" t="str">
        <f>IFERROR(__xludf.DUMMYFUNCTION("IF(ISBLANK(D191),"""",IFERROR(XIRR({FILTER('Entradas y salidas'!K:K, 'Entradas y salidas'!D:D=D191, NOT(ISBLANK('Entradas y salidas'!K:K))); INDEX(FILTER('Cortes x inversión'!I:I, 'Cortes x inversión'!D:D=D191),1)}, {FILTER('Entradas y salidas'!F:F, 'Entr"&amp;"adas y salidas'!D:D=D191, NOT(ISBLANK('Entradas y salidas'!K:K))); INDEX(FILTER('Cortes x inversión'!J:J, 'Cortes x inversión'!D:D=D191),1)}), """"))"),"")</f>
        <v/>
      </c>
      <c r="U191" s="40"/>
      <c r="V191" s="40"/>
      <c r="W191" s="40"/>
      <c r="X191" s="40"/>
      <c r="Y191" s="40"/>
      <c r="Z191" s="40"/>
      <c r="AA191" s="40"/>
      <c r="AB191" s="40"/>
      <c r="AC191" s="40"/>
    </row>
    <row r="192" ht="28.5" customHeight="1">
      <c r="A192" s="40"/>
      <c r="B192" s="44"/>
      <c r="C192" s="44"/>
      <c r="D192" s="44"/>
      <c r="E192" s="44"/>
      <c r="F192" s="48" t="str">
        <f>IF(E192="COP", SUMIF('Entradas y salidas'!D:D, D192, 'Entradas y salidas'!J:J), )</f>
        <v/>
      </c>
      <c r="G192" s="57" t="str">
        <f>IFERROR(__xludf.DUMMYFUNCTION("IF(E192=""COP"", INDEX(FILTER('Cortes x inversión'!F:F, 'Cortes x inversión'!D:D=D192),1), )"),"")</f>
        <v/>
      </c>
      <c r="H192" s="53" t="str">
        <f t="shared" si="1"/>
        <v/>
      </c>
      <c r="I192" s="55" t="str">
        <f>IFERROR(__xludf.DUMMYFUNCTION("IF(ISBLANK(D192),"""",IFERROR(XIRR({FILTER('Entradas y salidas'!J:J, 'Entradas y salidas'!D:D=D192, NOT(ISBLANK('Entradas y salidas'!J:J))); INDEX(FILTER('Cortes x inversión'!F:F, 'Cortes x inversión'!D:D=D192),1)}, {FILTER('Entradas y salidas'!F:F, 'Entr"&amp;"adas y salidas'!D:D=D192, NOT(ISBLANK('Entradas y salidas'!J:J))); INDEX(FILTER('Cortes x inversión'!J:J, 'Cortes x inversión'!D:D=D192),1)}), """"))"),"")</f>
        <v/>
      </c>
      <c r="J192" s="40"/>
      <c r="K192" s="48" t="str">
        <f>IF(E192="USD", SUMIF('Entradas y salidas'!D:D, D192, 'Entradas y salidas'!I:I), )</f>
        <v/>
      </c>
      <c r="L192" s="57" t="str">
        <f>IFERROR(__xludf.DUMMYFUNCTION("IF(E192=""USD"", INDEX(FILTER('Cortes x inversión'!G:G, 'Cortes x inversión'!D:D=D192),1), )"),"")</f>
        <v/>
      </c>
      <c r="M192" s="53" t="str">
        <f t="shared" si="2"/>
        <v/>
      </c>
      <c r="N192" s="55" t="str">
        <f>IFERROR(__xludf.DUMMYFUNCTION("IF(ISBLANK(D192),"""",IFERROR(XIRR({FILTER('Entradas y salidas'!I:I, 'Entradas y salidas'!D:D=D192, NOT(ISBLANK('Entradas y salidas'!I:I))); INDEX(FILTER('Cortes x inversión'!G:G, 'Cortes x inversión'!D:D=D192),1)}, {FILTER('Entradas y salidas'!F:F, 'Entr"&amp;"adas y salidas'!D:D=D192, NOT(ISBLANK('Entradas y salidas'!I:I))); INDEX(FILTER('Cortes x inversión'!J:J, 'Cortes x inversión'!D:D=D192),1)}), """"))"),"")</f>
        <v/>
      </c>
      <c r="O192" s="40"/>
      <c r="P192" s="47" t="str">
        <f>IFERROR(__xludf.DUMMYFUNCTION("IF(K192="""","""", GOOGLEFINANCE(""CURRENCY:USDCOP""))
"),"")</f>
        <v/>
      </c>
      <c r="Q192" s="47" t="str">
        <f>IFERROR(__xludf.DUMMYFUNCTION("IF(L192="""","""", GOOGLEFINANCE(""CURRENCY:USDCOP""))
"),"")</f>
        <v/>
      </c>
      <c r="R192" s="56" t="str">
        <f t="shared" si="4"/>
        <v/>
      </c>
      <c r="S192" s="58" t="str">
        <f t="shared" si="5"/>
        <v/>
      </c>
      <c r="T192" s="55" t="str">
        <f>IFERROR(__xludf.DUMMYFUNCTION("IF(ISBLANK(D192),"""",IFERROR(XIRR({FILTER('Entradas y salidas'!K:K, 'Entradas y salidas'!D:D=D192, NOT(ISBLANK('Entradas y salidas'!K:K))); INDEX(FILTER('Cortes x inversión'!I:I, 'Cortes x inversión'!D:D=D192),1)}, {FILTER('Entradas y salidas'!F:F, 'Entr"&amp;"adas y salidas'!D:D=D192, NOT(ISBLANK('Entradas y salidas'!K:K))); INDEX(FILTER('Cortes x inversión'!J:J, 'Cortes x inversión'!D:D=D192),1)}), """"))"),"")</f>
        <v/>
      </c>
      <c r="U192" s="40"/>
      <c r="V192" s="40"/>
      <c r="W192" s="40"/>
      <c r="X192" s="40"/>
      <c r="Y192" s="40"/>
      <c r="Z192" s="40"/>
      <c r="AA192" s="40"/>
      <c r="AB192" s="40"/>
      <c r="AC192" s="40"/>
    </row>
    <row r="193" ht="28.5" customHeight="1">
      <c r="A193" s="40"/>
      <c r="B193" s="44"/>
      <c r="C193" s="44"/>
      <c r="D193" s="44"/>
      <c r="E193" s="44"/>
      <c r="F193" s="48" t="str">
        <f>IF(E193="COP", SUMIF('Entradas y salidas'!D:D, D193, 'Entradas y salidas'!J:J), )</f>
        <v/>
      </c>
      <c r="G193" s="57" t="str">
        <f>IFERROR(__xludf.DUMMYFUNCTION("IF(E193=""COP"", INDEX(FILTER('Cortes x inversión'!F:F, 'Cortes x inversión'!D:D=D193),1), )"),"")</f>
        <v/>
      </c>
      <c r="H193" s="53" t="str">
        <f t="shared" si="1"/>
        <v/>
      </c>
      <c r="I193" s="55" t="str">
        <f>IFERROR(__xludf.DUMMYFUNCTION("IF(ISBLANK(D193),"""",IFERROR(XIRR({FILTER('Entradas y salidas'!J:J, 'Entradas y salidas'!D:D=D193, NOT(ISBLANK('Entradas y salidas'!J:J))); INDEX(FILTER('Cortes x inversión'!F:F, 'Cortes x inversión'!D:D=D193),1)}, {FILTER('Entradas y salidas'!F:F, 'Entr"&amp;"adas y salidas'!D:D=D193, NOT(ISBLANK('Entradas y salidas'!J:J))); INDEX(FILTER('Cortes x inversión'!J:J, 'Cortes x inversión'!D:D=D193),1)}), """"))"),"")</f>
        <v/>
      </c>
      <c r="J193" s="40"/>
      <c r="K193" s="48" t="str">
        <f>IF(E193="USD", SUMIF('Entradas y salidas'!D:D, D193, 'Entradas y salidas'!I:I), )</f>
        <v/>
      </c>
      <c r="L193" s="57" t="str">
        <f>IFERROR(__xludf.DUMMYFUNCTION("IF(E193=""USD"", INDEX(FILTER('Cortes x inversión'!G:G, 'Cortes x inversión'!D:D=D193),1), )"),"")</f>
        <v/>
      </c>
      <c r="M193" s="53" t="str">
        <f t="shared" si="2"/>
        <v/>
      </c>
      <c r="N193" s="55" t="str">
        <f>IFERROR(__xludf.DUMMYFUNCTION("IF(ISBLANK(D193),"""",IFERROR(XIRR({FILTER('Entradas y salidas'!I:I, 'Entradas y salidas'!D:D=D193, NOT(ISBLANK('Entradas y salidas'!I:I))); INDEX(FILTER('Cortes x inversión'!G:G, 'Cortes x inversión'!D:D=D193),1)}, {FILTER('Entradas y salidas'!F:F, 'Entr"&amp;"adas y salidas'!D:D=D193, NOT(ISBLANK('Entradas y salidas'!I:I))); INDEX(FILTER('Cortes x inversión'!J:J, 'Cortes x inversión'!D:D=D193),1)}), """"))"),"")</f>
        <v/>
      </c>
      <c r="O193" s="40"/>
      <c r="P193" s="47" t="str">
        <f>IFERROR(__xludf.DUMMYFUNCTION("IF(K193="""","""", GOOGLEFINANCE(""CURRENCY:USDCOP""))
"),"")</f>
        <v/>
      </c>
      <c r="Q193" s="47" t="str">
        <f>IFERROR(__xludf.DUMMYFUNCTION("IF(L193="""","""", GOOGLEFINANCE(""CURRENCY:USDCOP""))
"),"")</f>
        <v/>
      </c>
      <c r="R193" s="56" t="str">
        <f t="shared" si="4"/>
        <v/>
      </c>
      <c r="S193" s="58" t="str">
        <f t="shared" si="5"/>
        <v/>
      </c>
      <c r="T193" s="55" t="str">
        <f>IFERROR(__xludf.DUMMYFUNCTION("IF(ISBLANK(D193),"""",IFERROR(XIRR({FILTER('Entradas y salidas'!K:K, 'Entradas y salidas'!D:D=D193, NOT(ISBLANK('Entradas y salidas'!K:K))); INDEX(FILTER('Cortes x inversión'!I:I, 'Cortes x inversión'!D:D=D193),1)}, {FILTER('Entradas y salidas'!F:F, 'Entr"&amp;"adas y salidas'!D:D=D193, NOT(ISBLANK('Entradas y salidas'!K:K))); INDEX(FILTER('Cortes x inversión'!J:J, 'Cortes x inversión'!D:D=D193),1)}), """"))"),"")</f>
        <v/>
      </c>
      <c r="U193" s="40"/>
      <c r="V193" s="40"/>
      <c r="W193" s="40"/>
      <c r="X193" s="40"/>
      <c r="Y193" s="40"/>
      <c r="Z193" s="40"/>
      <c r="AA193" s="40"/>
      <c r="AB193" s="40"/>
      <c r="AC193" s="40"/>
    </row>
    <row r="194" ht="28.5" customHeight="1">
      <c r="A194" s="40"/>
      <c r="B194" s="44"/>
      <c r="C194" s="44"/>
      <c r="D194" s="44"/>
      <c r="E194" s="44"/>
      <c r="F194" s="48" t="str">
        <f>IF(E194="COP", SUMIF('Entradas y salidas'!D:D, D194, 'Entradas y salidas'!J:J), )</f>
        <v/>
      </c>
      <c r="G194" s="57" t="str">
        <f>IFERROR(__xludf.DUMMYFUNCTION("IF(E194=""COP"", INDEX(FILTER('Cortes x inversión'!F:F, 'Cortes x inversión'!D:D=D194),1), )"),"")</f>
        <v/>
      </c>
      <c r="H194" s="53" t="str">
        <f t="shared" si="1"/>
        <v/>
      </c>
      <c r="I194" s="55" t="str">
        <f>IFERROR(__xludf.DUMMYFUNCTION("IF(ISBLANK(D194),"""",IFERROR(XIRR({FILTER('Entradas y salidas'!J:J, 'Entradas y salidas'!D:D=D194, NOT(ISBLANK('Entradas y salidas'!J:J))); INDEX(FILTER('Cortes x inversión'!F:F, 'Cortes x inversión'!D:D=D194),1)}, {FILTER('Entradas y salidas'!F:F, 'Entr"&amp;"adas y salidas'!D:D=D194, NOT(ISBLANK('Entradas y salidas'!J:J))); INDEX(FILTER('Cortes x inversión'!J:J, 'Cortes x inversión'!D:D=D194),1)}), """"))"),"")</f>
        <v/>
      </c>
      <c r="J194" s="40"/>
      <c r="K194" s="48" t="str">
        <f>IF(E194="USD", SUMIF('Entradas y salidas'!D:D, D194, 'Entradas y salidas'!I:I), )</f>
        <v/>
      </c>
      <c r="L194" s="57" t="str">
        <f>IFERROR(__xludf.DUMMYFUNCTION("IF(E194=""USD"", INDEX(FILTER('Cortes x inversión'!G:G, 'Cortes x inversión'!D:D=D194),1), )"),"")</f>
        <v/>
      </c>
      <c r="M194" s="53" t="str">
        <f t="shared" si="2"/>
        <v/>
      </c>
      <c r="N194" s="55" t="str">
        <f>IFERROR(__xludf.DUMMYFUNCTION("IF(ISBLANK(D194),"""",IFERROR(XIRR({FILTER('Entradas y salidas'!I:I, 'Entradas y salidas'!D:D=D194, NOT(ISBLANK('Entradas y salidas'!I:I))); INDEX(FILTER('Cortes x inversión'!G:G, 'Cortes x inversión'!D:D=D194),1)}, {FILTER('Entradas y salidas'!F:F, 'Entr"&amp;"adas y salidas'!D:D=D194, NOT(ISBLANK('Entradas y salidas'!I:I))); INDEX(FILTER('Cortes x inversión'!J:J, 'Cortes x inversión'!D:D=D194),1)}), """"))"),"")</f>
        <v/>
      </c>
      <c r="O194" s="40"/>
      <c r="P194" s="47" t="str">
        <f>IFERROR(__xludf.DUMMYFUNCTION("IF(K194="""","""", GOOGLEFINANCE(""CURRENCY:USDCOP""))
"),"")</f>
        <v/>
      </c>
      <c r="Q194" s="47" t="str">
        <f>IFERROR(__xludf.DUMMYFUNCTION("IF(L194="""","""", GOOGLEFINANCE(""CURRENCY:USDCOP""))
"),"")</f>
        <v/>
      </c>
      <c r="R194" s="56" t="str">
        <f t="shared" si="4"/>
        <v/>
      </c>
      <c r="S194" s="58" t="str">
        <f t="shared" si="5"/>
        <v/>
      </c>
      <c r="T194" s="55" t="str">
        <f>IFERROR(__xludf.DUMMYFUNCTION("IF(ISBLANK(D194),"""",IFERROR(XIRR({FILTER('Entradas y salidas'!K:K, 'Entradas y salidas'!D:D=D194, NOT(ISBLANK('Entradas y salidas'!K:K))); INDEX(FILTER('Cortes x inversión'!I:I, 'Cortes x inversión'!D:D=D194),1)}, {FILTER('Entradas y salidas'!F:F, 'Entr"&amp;"adas y salidas'!D:D=D194, NOT(ISBLANK('Entradas y salidas'!K:K))); INDEX(FILTER('Cortes x inversión'!J:J, 'Cortes x inversión'!D:D=D194),1)}), """"))"),"")</f>
        <v/>
      </c>
      <c r="U194" s="40"/>
      <c r="V194" s="40"/>
      <c r="W194" s="40"/>
      <c r="X194" s="40"/>
      <c r="Y194" s="40"/>
      <c r="Z194" s="40"/>
      <c r="AA194" s="40"/>
      <c r="AB194" s="40"/>
      <c r="AC194" s="40"/>
    </row>
    <row r="195" ht="28.5" customHeight="1">
      <c r="A195" s="40"/>
      <c r="B195" s="44"/>
      <c r="C195" s="44"/>
      <c r="D195" s="44"/>
      <c r="E195" s="44"/>
      <c r="F195" s="48" t="str">
        <f>IF(E195="COP", SUMIF('Entradas y salidas'!D:D, D195, 'Entradas y salidas'!J:J), )</f>
        <v/>
      </c>
      <c r="G195" s="57" t="str">
        <f>IFERROR(__xludf.DUMMYFUNCTION("IF(E195=""COP"", INDEX(FILTER('Cortes x inversión'!F:F, 'Cortes x inversión'!D:D=D195),1), )"),"")</f>
        <v/>
      </c>
      <c r="H195" s="53" t="str">
        <f t="shared" si="1"/>
        <v/>
      </c>
      <c r="I195" s="55" t="str">
        <f>IFERROR(__xludf.DUMMYFUNCTION("IF(ISBLANK(D195),"""",IFERROR(XIRR({FILTER('Entradas y salidas'!J:J, 'Entradas y salidas'!D:D=D195, NOT(ISBLANK('Entradas y salidas'!J:J))); INDEX(FILTER('Cortes x inversión'!F:F, 'Cortes x inversión'!D:D=D195),1)}, {FILTER('Entradas y salidas'!F:F, 'Entr"&amp;"adas y salidas'!D:D=D195, NOT(ISBLANK('Entradas y salidas'!J:J))); INDEX(FILTER('Cortes x inversión'!J:J, 'Cortes x inversión'!D:D=D195),1)}), """"))"),"")</f>
        <v/>
      </c>
      <c r="J195" s="40"/>
      <c r="K195" s="48" t="str">
        <f>IF(E195="USD", SUMIF('Entradas y salidas'!D:D, D195, 'Entradas y salidas'!I:I), )</f>
        <v/>
      </c>
      <c r="L195" s="57" t="str">
        <f>IFERROR(__xludf.DUMMYFUNCTION("IF(E195=""USD"", INDEX(FILTER('Cortes x inversión'!G:G, 'Cortes x inversión'!D:D=D195),1), )"),"")</f>
        <v/>
      </c>
      <c r="M195" s="53" t="str">
        <f t="shared" si="2"/>
        <v/>
      </c>
      <c r="N195" s="55" t="str">
        <f>IFERROR(__xludf.DUMMYFUNCTION("IF(ISBLANK(D195),"""",IFERROR(XIRR({FILTER('Entradas y salidas'!I:I, 'Entradas y salidas'!D:D=D195, NOT(ISBLANK('Entradas y salidas'!I:I))); INDEX(FILTER('Cortes x inversión'!G:G, 'Cortes x inversión'!D:D=D195),1)}, {FILTER('Entradas y salidas'!F:F, 'Entr"&amp;"adas y salidas'!D:D=D195, NOT(ISBLANK('Entradas y salidas'!I:I))); INDEX(FILTER('Cortes x inversión'!J:J, 'Cortes x inversión'!D:D=D195),1)}), """"))"),"")</f>
        <v/>
      </c>
      <c r="O195" s="40"/>
      <c r="P195" s="47" t="str">
        <f>IFERROR(__xludf.DUMMYFUNCTION("IF(K195="""","""", GOOGLEFINANCE(""CURRENCY:USDCOP""))
"),"")</f>
        <v/>
      </c>
      <c r="Q195" s="47" t="str">
        <f>IFERROR(__xludf.DUMMYFUNCTION("IF(L195="""","""", GOOGLEFINANCE(""CURRENCY:USDCOP""))
"),"")</f>
        <v/>
      </c>
      <c r="R195" s="56" t="str">
        <f t="shared" si="4"/>
        <v/>
      </c>
      <c r="S195" s="58" t="str">
        <f t="shared" si="5"/>
        <v/>
      </c>
      <c r="T195" s="55" t="str">
        <f>IFERROR(__xludf.DUMMYFUNCTION("IF(ISBLANK(D195),"""",IFERROR(XIRR({FILTER('Entradas y salidas'!K:K, 'Entradas y salidas'!D:D=D195, NOT(ISBLANK('Entradas y salidas'!K:K))); INDEX(FILTER('Cortes x inversión'!I:I, 'Cortes x inversión'!D:D=D195),1)}, {FILTER('Entradas y salidas'!F:F, 'Entr"&amp;"adas y salidas'!D:D=D195, NOT(ISBLANK('Entradas y salidas'!K:K))); INDEX(FILTER('Cortes x inversión'!J:J, 'Cortes x inversión'!D:D=D195),1)}), """"))"),"")</f>
        <v/>
      </c>
      <c r="U195" s="40"/>
      <c r="V195" s="40"/>
      <c r="W195" s="40"/>
      <c r="X195" s="40"/>
      <c r="Y195" s="40"/>
      <c r="Z195" s="40"/>
      <c r="AA195" s="40"/>
      <c r="AB195" s="40"/>
      <c r="AC195" s="40"/>
    </row>
    <row r="196" ht="28.5" customHeight="1">
      <c r="A196" s="40"/>
      <c r="B196" s="44"/>
      <c r="C196" s="44"/>
      <c r="D196" s="44"/>
      <c r="E196" s="44"/>
      <c r="F196" s="48" t="str">
        <f>IF(E196="COP", SUMIF('Entradas y salidas'!D:D, D196, 'Entradas y salidas'!J:J), )</f>
        <v/>
      </c>
      <c r="G196" s="57" t="str">
        <f>IFERROR(__xludf.DUMMYFUNCTION("IF(E196=""COP"", INDEX(FILTER('Cortes x inversión'!F:F, 'Cortes x inversión'!D:D=D196),1), )"),"")</f>
        <v/>
      </c>
      <c r="H196" s="53" t="str">
        <f t="shared" si="1"/>
        <v/>
      </c>
      <c r="I196" s="55" t="str">
        <f>IFERROR(__xludf.DUMMYFUNCTION("IF(ISBLANK(D196),"""",IFERROR(XIRR({FILTER('Entradas y salidas'!J:J, 'Entradas y salidas'!D:D=D196, NOT(ISBLANK('Entradas y salidas'!J:J))); INDEX(FILTER('Cortes x inversión'!F:F, 'Cortes x inversión'!D:D=D196),1)}, {FILTER('Entradas y salidas'!F:F, 'Entr"&amp;"adas y salidas'!D:D=D196, NOT(ISBLANK('Entradas y salidas'!J:J))); INDEX(FILTER('Cortes x inversión'!J:J, 'Cortes x inversión'!D:D=D196),1)}), """"))"),"")</f>
        <v/>
      </c>
      <c r="J196" s="40"/>
      <c r="K196" s="48" t="str">
        <f>IF(E196="USD", SUMIF('Entradas y salidas'!D:D, D196, 'Entradas y salidas'!I:I), )</f>
        <v/>
      </c>
      <c r="L196" s="57" t="str">
        <f>IFERROR(__xludf.DUMMYFUNCTION("IF(E196=""USD"", INDEX(FILTER('Cortes x inversión'!G:G, 'Cortes x inversión'!D:D=D196),1), )"),"")</f>
        <v/>
      </c>
      <c r="M196" s="53" t="str">
        <f t="shared" si="2"/>
        <v/>
      </c>
      <c r="N196" s="55" t="str">
        <f>IFERROR(__xludf.DUMMYFUNCTION("IF(ISBLANK(D196),"""",IFERROR(XIRR({FILTER('Entradas y salidas'!I:I, 'Entradas y salidas'!D:D=D196, NOT(ISBLANK('Entradas y salidas'!I:I))); INDEX(FILTER('Cortes x inversión'!G:G, 'Cortes x inversión'!D:D=D196),1)}, {FILTER('Entradas y salidas'!F:F, 'Entr"&amp;"adas y salidas'!D:D=D196, NOT(ISBLANK('Entradas y salidas'!I:I))); INDEX(FILTER('Cortes x inversión'!J:J, 'Cortes x inversión'!D:D=D196),1)}), """"))"),"")</f>
        <v/>
      </c>
      <c r="O196" s="40"/>
      <c r="P196" s="47" t="str">
        <f>IFERROR(__xludf.DUMMYFUNCTION("IF(K196="""","""", GOOGLEFINANCE(""CURRENCY:USDCOP""))
"),"")</f>
        <v/>
      </c>
      <c r="Q196" s="47" t="str">
        <f>IFERROR(__xludf.DUMMYFUNCTION("IF(L196="""","""", GOOGLEFINANCE(""CURRENCY:USDCOP""))
"),"")</f>
        <v/>
      </c>
      <c r="R196" s="56" t="str">
        <f t="shared" si="4"/>
        <v/>
      </c>
      <c r="S196" s="58" t="str">
        <f t="shared" si="5"/>
        <v/>
      </c>
      <c r="T196" s="55" t="str">
        <f>IFERROR(__xludf.DUMMYFUNCTION("IF(ISBLANK(D196),"""",IFERROR(XIRR({FILTER('Entradas y salidas'!K:K, 'Entradas y salidas'!D:D=D196, NOT(ISBLANK('Entradas y salidas'!K:K))); INDEX(FILTER('Cortes x inversión'!I:I, 'Cortes x inversión'!D:D=D196),1)}, {FILTER('Entradas y salidas'!F:F, 'Entr"&amp;"adas y salidas'!D:D=D196, NOT(ISBLANK('Entradas y salidas'!K:K))); INDEX(FILTER('Cortes x inversión'!J:J, 'Cortes x inversión'!D:D=D196),1)}), """"))"),"")</f>
        <v/>
      </c>
      <c r="U196" s="40"/>
      <c r="V196" s="40"/>
      <c r="W196" s="40"/>
      <c r="X196" s="40"/>
      <c r="Y196" s="40"/>
      <c r="Z196" s="40"/>
      <c r="AA196" s="40"/>
      <c r="AB196" s="40"/>
      <c r="AC196" s="40"/>
    </row>
    <row r="197" ht="28.5" customHeight="1">
      <c r="A197" s="40"/>
      <c r="B197" s="44"/>
      <c r="C197" s="44"/>
      <c r="D197" s="44"/>
      <c r="E197" s="44"/>
      <c r="F197" s="48" t="str">
        <f>IF(E197="COP", SUMIF('Entradas y salidas'!D:D, D197, 'Entradas y salidas'!J:J), )</f>
        <v/>
      </c>
      <c r="G197" s="57" t="str">
        <f>IFERROR(__xludf.DUMMYFUNCTION("IF(E197=""COP"", INDEX(FILTER('Cortes x inversión'!F:F, 'Cortes x inversión'!D:D=D197),1), )"),"")</f>
        <v/>
      </c>
      <c r="H197" s="53" t="str">
        <f t="shared" si="1"/>
        <v/>
      </c>
      <c r="I197" s="55" t="str">
        <f>IFERROR(__xludf.DUMMYFUNCTION("IF(ISBLANK(D197),"""",IFERROR(XIRR({FILTER('Entradas y salidas'!J:J, 'Entradas y salidas'!D:D=D197, NOT(ISBLANK('Entradas y salidas'!J:J))); INDEX(FILTER('Cortes x inversión'!F:F, 'Cortes x inversión'!D:D=D197),1)}, {FILTER('Entradas y salidas'!F:F, 'Entr"&amp;"adas y salidas'!D:D=D197, NOT(ISBLANK('Entradas y salidas'!J:J))); INDEX(FILTER('Cortes x inversión'!J:J, 'Cortes x inversión'!D:D=D197),1)}), """"))"),"")</f>
        <v/>
      </c>
      <c r="J197" s="40"/>
      <c r="K197" s="48" t="str">
        <f>IF(E197="USD", SUMIF('Entradas y salidas'!D:D, D197, 'Entradas y salidas'!I:I), )</f>
        <v/>
      </c>
      <c r="L197" s="57" t="str">
        <f>IFERROR(__xludf.DUMMYFUNCTION("IF(E197=""USD"", INDEX(FILTER('Cortes x inversión'!G:G, 'Cortes x inversión'!D:D=D197),1), )"),"")</f>
        <v/>
      </c>
      <c r="M197" s="53" t="str">
        <f t="shared" si="2"/>
        <v/>
      </c>
      <c r="N197" s="55" t="str">
        <f>IFERROR(__xludf.DUMMYFUNCTION("IF(ISBLANK(D197),"""",IFERROR(XIRR({FILTER('Entradas y salidas'!I:I, 'Entradas y salidas'!D:D=D197, NOT(ISBLANK('Entradas y salidas'!I:I))); INDEX(FILTER('Cortes x inversión'!G:G, 'Cortes x inversión'!D:D=D197),1)}, {FILTER('Entradas y salidas'!F:F, 'Entr"&amp;"adas y salidas'!D:D=D197, NOT(ISBLANK('Entradas y salidas'!I:I))); INDEX(FILTER('Cortes x inversión'!J:J, 'Cortes x inversión'!D:D=D197),1)}), """"))"),"")</f>
        <v/>
      </c>
      <c r="O197" s="40"/>
      <c r="P197" s="47" t="str">
        <f>IFERROR(__xludf.DUMMYFUNCTION("IF(K197="""","""", GOOGLEFINANCE(""CURRENCY:USDCOP""))
"),"")</f>
        <v/>
      </c>
      <c r="Q197" s="47" t="str">
        <f>IFERROR(__xludf.DUMMYFUNCTION("IF(L197="""","""", GOOGLEFINANCE(""CURRENCY:USDCOP""))
"),"")</f>
        <v/>
      </c>
      <c r="R197" s="56" t="str">
        <f t="shared" si="4"/>
        <v/>
      </c>
      <c r="S197" s="58" t="str">
        <f t="shared" si="5"/>
        <v/>
      </c>
      <c r="T197" s="55" t="str">
        <f>IFERROR(__xludf.DUMMYFUNCTION("IF(ISBLANK(D197),"""",IFERROR(XIRR({FILTER('Entradas y salidas'!K:K, 'Entradas y salidas'!D:D=D197, NOT(ISBLANK('Entradas y salidas'!K:K))); INDEX(FILTER('Cortes x inversión'!I:I, 'Cortes x inversión'!D:D=D197),1)}, {FILTER('Entradas y salidas'!F:F, 'Entr"&amp;"adas y salidas'!D:D=D197, NOT(ISBLANK('Entradas y salidas'!K:K))); INDEX(FILTER('Cortes x inversión'!J:J, 'Cortes x inversión'!D:D=D197),1)}), """"))"),"")</f>
        <v/>
      </c>
      <c r="U197" s="40"/>
      <c r="V197" s="40"/>
      <c r="W197" s="40"/>
      <c r="X197" s="40"/>
      <c r="Y197" s="40"/>
      <c r="Z197" s="40"/>
      <c r="AA197" s="40"/>
      <c r="AB197" s="40"/>
      <c r="AC197" s="40"/>
    </row>
    <row r="198" ht="28.5" customHeight="1">
      <c r="A198" s="40"/>
      <c r="B198" s="44"/>
      <c r="C198" s="44"/>
      <c r="D198" s="44"/>
      <c r="E198" s="44"/>
      <c r="F198" s="48" t="str">
        <f>IF(E198="COP", SUMIF('Entradas y salidas'!D:D, D198, 'Entradas y salidas'!J:J), )</f>
        <v/>
      </c>
      <c r="G198" s="57" t="str">
        <f>IFERROR(__xludf.DUMMYFUNCTION("IF(E198=""COP"", INDEX(FILTER('Cortes x inversión'!F:F, 'Cortes x inversión'!D:D=D198),1), )"),"")</f>
        <v/>
      </c>
      <c r="H198" s="53" t="str">
        <f t="shared" si="1"/>
        <v/>
      </c>
      <c r="I198" s="55" t="str">
        <f>IFERROR(__xludf.DUMMYFUNCTION("IF(ISBLANK(D198),"""",IFERROR(XIRR({FILTER('Entradas y salidas'!J:J, 'Entradas y salidas'!D:D=D198, NOT(ISBLANK('Entradas y salidas'!J:J))); INDEX(FILTER('Cortes x inversión'!F:F, 'Cortes x inversión'!D:D=D198),1)}, {FILTER('Entradas y salidas'!F:F, 'Entr"&amp;"adas y salidas'!D:D=D198, NOT(ISBLANK('Entradas y salidas'!J:J))); INDEX(FILTER('Cortes x inversión'!J:J, 'Cortes x inversión'!D:D=D198),1)}), """"))"),"")</f>
        <v/>
      </c>
      <c r="J198" s="40"/>
      <c r="K198" s="48" t="str">
        <f>IF(E198="USD", SUMIF('Entradas y salidas'!D:D, D198, 'Entradas y salidas'!I:I), )</f>
        <v/>
      </c>
      <c r="L198" s="57" t="str">
        <f>IFERROR(__xludf.DUMMYFUNCTION("IF(E198=""USD"", INDEX(FILTER('Cortes x inversión'!G:G, 'Cortes x inversión'!D:D=D198),1), )"),"")</f>
        <v/>
      </c>
      <c r="M198" s="53" t="str">
        <f t="shared" si="2"/>
        <v/>
      </c>
      <c r="N198" s="55" t="str">
        <f>IFERROR(__xludf.DUMMYFUNCTION("IF(ISBLANK(D198),"""",IFERROR(XIRR({FILTER('Entradas y salidas'!I:I, 'Entradas y salidas'!D:D=D198, NOT(ISBLANK('Entradas y salidas'!I:I))); INDEX(FILTER('Cortes x inversión'!G:G, 'Cortes x inversión'!D:D=D198),1)}, {FILTER('Entradas y salidas'!F:F, 'Entr"&amp;"adas y salidas'!D:D=D198, NOT(ISBLANK('Entradas y salidas'!I:I))); INDEX(FILTER('Cortes x inversión'!J:J, 'Cortes x inversión'!D:D=D198),1)}), """"))"),"")</f>
        <v/>
      </c>
      <c r="O198" s="40"/>
      <c r="P198" s="47" t="str">
        <f>IFERROR(__xludf.DUMMYFUNCTION("IF(K198="""","""", GOOGLEFINANCE(""CURRENCY:USDCOP""))
"),"")</f>
        <v/>
      </c>
      <c r="Q198" s="47" t="str">
        <f>IFERROR(__xludf.DUMMYFUNCTION("IF(L198="""","""", GOOGLEFINANCE(""CURRENCY:USDCOP""))
"),"")</f>
        <v/>
      </c>
      <c r="R198" s="56" t="str">
        <f t="shared" si="4"/>
        <v/>
      </c>
      <c r="S198" s="58" t="str">
        <f t="shared" si="5"/>
        <v/>
      </c>
      <c r="T198" s="55" t="str">
        <f>IFERROR(__xludf.DUMMYFUNCTION("IF(ISBLANK(D198),"""",IFERROR(XIRR({FILTER('Entradas y salidas'!K:K, 'Entradas y salidas'!D:D=D198, NOT(ISBLANK('Entradas y salidas'!K:K))); INDEX(FILTER('Cortes x inversión'!I:I, 'Cortes x inversión'!D:D=D198),1)}, {FILTER('Entradas y salidas'!F:F, 'Entr"&amp;"adas y salidas'!D:D=D198, NOT(ISBLANK('Entradas y salidas'!K:K))); INDEX(FILTER('Cortes x inversión'!J:J, 'Cortes x inversión'!D:D=D198),1)}), """"))"),"")</f>
        <v/>
      </c>
      <c r="U198" s="40"/>
      <c r="V198" s="40"/>
      <c r="W198" s="40"/>
      <c r="X198" s="40"/>
      <c r="Y198" s="40"/>
      <c r="Z198" s="40"/>
      <c r="AA198" s="40"/>
      <c r="AB198" s="40"/>
      <c r="AC198" s="40"/>
    </row>
    <row r="199" ht="28.5" customHeight="1">
      <c r="A199" s="40"/>
      <c r="B199" s="44"/>
      <c r="C199" s="44"/>
      <c r="D199" s="44"/>
      <c r="E199" s="44"/>
      <c r="F199" s="48" t="str">
        <f>IF(E199="COP", SUMIF('Entradas y salidas'!D:D, D199, 'Entradas y salidas'!J:J), )</f>
        <v/>
      </c>
      <c r="G199" s="57" t="str">
        <f>IFERROR(__xludf.DUMMYFUNCTION("IF(E199=""COP"", INDEX(FILTER('Cortes x inversión'!F:F, 'Cortes x inversión'!D:D=D199),1), )"),"")</f>
        <v/>
      </c>
      <c r="H199" s="53" t="str">
        <f t="shared" si="1"/>
        <v/>
      </c>
      <c r="I199" s="55" t="str">
        <f>IFERROR(__xludf.DUMMYFUNCTION("IF(ISBLANK(D199),"""",IFERROR(XIRR({FILTER('Entradas y salidas'!J:J, 'Entradas y salidas'!D:D=D199, NOT(ISBLANK('Entradas y salidas'!J:J))); INDEX(FILTER('Cortes x inversión'!F:F, 'Cortes x inversión'!D:D=D199),1)}, {FILTER('Entradas y salidas'!F:F, 'Entr"&amp;"adas y salidas'!D:D=D199, NOT(ISBLANK('Entradas y salidas'!J:J))); INDEX(FILTER('Cortes x inversión'!J:J, 'Cortes x inversión'!D:D=D199),1)}), """"))"),"")</f>
        <v/>
      </c>
      <c r="J199" s="40"/>
      <c r="K199" s="48" t="str">
        <f>IF(E199="USD", SUMIF('Entradas y salidas'!D:D, D199, 'Entradas y salidas'!I:I), )</f>
        <v/>
      </c>
      <c r="L199" s="57" t="str">
        <f>IFERROR(__xludf.DUMMYFUNCTION("IF(E199=""USD"", INDEX(FILTER('Cortes x inversión'!G:G, 'Cortes x inversión'!D:D=D199),1), )"),"")</f>
        <v/>
      </c>
      <c r="M199" s="53" t="str">
        <f t="shared" si="2"/>
        <v/>
      </c>
      <c r="N199" s="55" t="str">
        <f>IFERROR(__xludf.DUMMYFUNCTION("IF(ISBLANK(D199),"""",IFERROR(XIRR({FILTER('Entradas y salidas'!I:I, 'Entradas y salidas'!D:D=D199, NOT(ISBLANK('Entradas y salidas'!I:I))); INDEX(FILTER('Cortes x inversión'!G:G, 'Cortes x inversión'!D:D=D199),1)}, {FILTER('Entradas y salidas'!F:F, 'Entr"&amp;"adas y salidas'!D:D=D199, NOT(ISBLANK('Entradas y salidas'!I:I))); INDEX(FILTER('Cortes x inversión'!J:J, 'Cortes x inversión'!D:D=D199),1)}), """"))"),"")</f>
        <v/>
      </c>
      <c r="O199" s="40"/>
      <c r="P199" s="47" t="str">
        <f>IFERROR(__xludf.DUMMYFUNCTION("IF(K199="""","""", GOOGLEFINANCE(""CURRENCY:USDCOP""))
"),"")</f>
        <v/>
      </c>
      <c r="Q199" s="47" t="str">
        <f>IFERROR(__xludf.DUMMYFUNCTION("IF(L199="""","""", GOOGLEFINANCE(""CURRENCY:USDCOP""))
"),"")</f>
        <v/>
      </c>
      <c r="R199" s="56" t="str">
        <f t="shared" si="4"/>
        <v/>
      </c>
      <c r="S199" s="58" t="str">
        <f t="shared" si="5"/>
        <v/>
      </c>
      <c r="T199" s="55" t="str">
        <f>IFERROR(__xludf.DUMMYFUNCTION("IF(ISBLANK(D199),"""",IFERROR(XIRR({FILTER('Entradas y salidas'!K:K, 'Entradas y salidas'!D:D=D199, NOT(ISBLANK('Entradas y salidas'!K:K))); INDEX(FILTER('Cortes x inversión'!I:I, 'Cortes x inversión'!D:D=D199),1)}, {FILTER('Entradas y salidas'!F:F, 'Entr"&amp;"adas y salidas'!D:D=D199, NOT(ISBLANK('Entradas y salidas'!K:K))); INDEX(FILTER('Cortes x inversión'!J:J, 'Cortes x inversión'!D:D=D199),1)}), """"))"),"")</f>
        <v/>
      </c>
      <c r="U199" s="40"/>
      <c r="V199" s="40"/>
      <c r="W199" s="40"/>
      <c r="X199" s="40"/>
      <c r="Y199" s="40"/>
      <c r="Z199" s="40"/>
      <c r="AA199" s="40"/>
      <c r="AB199" s="40"/>
      <c r="AC199" s="40"/>
    </row>
    <row r="200" ht="28.5" customHeight="1">
      <c r="A200" s="40"/>
      <c r="B200" s="44"/>
      <c r="C200" s="44"/>
      <c r="D200" s="44"/>
      <c r="E200" s="44"/>
      <c r="F200" s="48" t="str">
        <f>IF(E200="COP", SUMIF('Entradas y salidas'!D:D, D200, 'Entradas y salidas'!J:J), )</f>
        <v/>
      </c>
      <c r="G200" s="57" t="str">
        <f>IFERROR(__xludf.DUMMYFUNCTION("IF(E200=""COP"", INDEX(FILTER('Cortes x inversión'!F:F, 'Cortes x inversión'!D:D=D200),1), )"),"")</f>
        <v/>
      </c>
      <c r="H200" s="53" t="str">
        <f t="shared" si="1"/>
        <v/>
      </c>
      <c r="I200" s="55" t="str">
        <f>IFERROR(__xludf.DUMMYFUNCTION("IF(ISBLANK(D200),"""",IFERROR(XIRR({FILTER('Entradas y salidas'!J:J, 'Entradas y salidas'!D:D=D200, NOT(ISBLANK('Entradas y salidas'!J:J))); INDEX(FILTER('Cortes x inversión'!F:F, 'Cortes x inversión'!D:D=D200),1)}, {FILTER('Entradas y salidas'!F:F, 'Entr"&amp;"adas y salidas'!D:D=D200, NOT(ISBLANK('Entradas y salidas'!J:J))); INDEX(FILTER('Cortes x inversión'!J:J, 'Cortes x inversión'!D:D=D200),1)}), """"))"),"")</f>
        <v/>
      </c>
      <c r="J200" s="40"/>
      <c r="K200" s="48" t="str">
        <f>IF(E200="USD", SUMIF('Entradas y salidas'!D:D, D200, 'Entradas y salidas'!I:I), )</f>
        <v/>
      </c>
      <c r="L200" s="57" t="str">
        <f>IFERROR(__xludf.DUMMYFUNCTION("IF(E200=""USD"", INDEX(FILTER('Cortes x inversión'!G:G, 'Cortes x inversión'!D:D=D200),1), )"),"")</f>
        <v/>
      </c>
      <c r="M200" s="53" t="str">
        <f t="shared" si="2"/>
        <v/>
      </c>
      <c r="N200" s="55" t="str">
        <f>IFERROR(__xludf.DUMMYFUNCTION("IF(ISBLANK(D200),"""",IFERROR(XIRR({FILTER('Entradas y salidas'!I:I, 'Entradas y salidas'!D:D=D200, NOT(ISBLANK('Entradas y salidas'!I:I))); INDEX(FILTER('Cortes x inversión'!G:G, 'Cortes x inversión'!D:D=D200),1)}, {FILTER('Entradas y salidas'!F:F, 'Entr"&amp;"adas y salidas'!D:D=D200, NOT(ISBLANK('Entradas y salidas'!I:I))); INDEX(FILTER('Cortes x inversión'!J:J, 'Cortes x inversión'!D:D=D200),1)}), """"))"),"")</f>
        <v/>
      </c>
      <c r="O200" s="40"/>
      <c r="P200" s="47" t="str">
        <f>IFERROR(__xludf.DUMMYFUNCTION("IF(K200="""","""", GOOGLEFINANCE(""CURRENCY:USDCOP""))
"),"")</f>
        <v/>
      </c>
      <c r="Q200" s="47" t="str">
        <f>IFERROR(__xludf.DUMMYFUNCTION("IF(L200="""","""", GOOGLEFINANCE(""CURRENCY:USDCOP""))
"),"")</f>
        <v/>
      </c>
      <c r="R200" s="56" t="str">
        <f t="shared" si="4"/>
        <v/>
      </c>
      <c r="S200" s="58" t="str">
        <f t="shared" si="5"/>
        <v/>
      </c>
      <c r="T200" s="55" t="str">
        <f>IFERROR(__xludf.DUMMYFUNCTION("IF(ISBLANK(D200),"""",IFERROR(XIRR({FILTER('Entradas y salidas'!K:K, 'Entradas y salidas'!D:D=D200, NOT(ISBLANK('Entradas y salidas'!K:K))); INDEX(FILTER('Cortes x inversión'!I:I, 'Cortes x inversión'!D:D=D200),1)}, {FILTER('Entradas y salidas'!F:F, 'Entr"&amp;"adas y salidas'!D:D=D200, NOT(ISBLANK('Entradas y salidas'!K:K))); INDEX(FILTER('Cortes x inversión'!J:J, 'Cortes x inversión'!D:D=D200),1)}), """"))"),"")</f>
        <v/>
      </c>
      <c r="U200" s="40"/>
      <c r="V200" s="40"/>
      <c r="W200" s="40"/>
      <c r="X200" s="40"/>
      <c r="Y200" s="40"/>
      <c r="Z200" s="40"/>
      <c r="AA200" s="40"/>
      <c r="AB200" s="40"/>
      <c r="AC200" s="40"/>
    </row>
    <row r="201" ht="28.5" customHeight="1">
      <c r="A201" s="40"/>
      <c r="B201" s="44"/>
      <c r="C201" s="44"/>
      <c r="D201" s="44"/>
      <c r="E201" s="44"/>
      <c r="F201" s="48" t="str">
        <f>IF(E201="COP", SUMIF('Entradas y salidas'!D:D, D201, 'Entradas y salidas'!J:J), )</f>
        <v/>
      </c>
      <c r="G201" s="57" t="str">
        <f>IFERROR(__xludf.DUMMYFUNCTION("IF(E201=""COP"", INDEX(FILTER('Cortes x inversión'!F:F, 'Cortes x inversión'!D:D=D201),1), )"),"")</f>
        <v/>
      </c>
      <c r="H201" s="53" t="str">
        <f t="shared" si="1"/>
        <v/>
      </c>
      <c r="I201" s="55" t="str">
        <f>IFERROR(__xludf.DUMMYFUNCTION("IF(ISBLANK(D201),"""",IFERROR(XIRR({FILTER('Entradas y salidas'!J:J, 'Entradas y salidas'!D:D=D201, NOT(ISBLANK('Entradas y salidas'!J:J))); INDEX(FILTER('Cortes x inversión'!F:F, 'Cortes x inversión'!D:D=D201),1)}, {FILTER('Entradas y salidas'!F:F, 'Entr"&amp;"adas y salidas'!D:D=D201, NOT(ISBLANK('Entradas y salidas'!J:J))); INDEX(FILTER('Cortes x inversión'!J:J, 'Cortes x inversión'!D:D=D201),1)}), """"))"),"")</f>
        <v/>
      </c>
      <c r="J201" s="40"/>
      <c r="K201" s="48" t="str">
        <f>IF(E201="USD", SUMIF('Entradas y salidas'!D:D, D201, 'Entradas y salidas'!I:I), )</f>
        <v/>
      </c>
      <c r="L201" s="57" t="str">
        <f>IFERROR(__xludf.DUMMYFUNCTION("IF(E201=""USD"", INDEX(FILTER('Cortes x inversión'!G:G, 'Cortes x inversión'!D:D=D201),1), )"),"")</f>
        <v/>
      </c>
      <c r="M201" s="53" t="str">
        <f t="shared" si="2"/>
        <v/>
      </c>
      <c r="N201" s="55" t="str">
        <f>IFERROR(__xludf.DUMMYFUNCTION("IF(ISBLANK(D201),"""",IFERROR(XIRR({FILTER('Entradas y salidas'!I:I, 'Entradas y salidas'!D:D=D201, NOT(ISBLANK('Entradas y salidas'!I:I))); INDEX(FILTER('Cortes x inversión'!G:G, 'Cortes x inversión'!D:D=D201),1)}, {FILTER('Entradas y salidas'!F:F, 'Entr"&amp;"adas y salidas'!D:D=D201, NOT(ISBLANK('Entradas y salidas'!I:I))); INDEX(FILTER('Cortes x inversión'!J:J, 'Cortes x inversión'!D:D=D201),1)}), """"))"),"")</f>
        <v/>
      </c>
      <c r="O201" s="40"/>
      <c r="P201" s="47" t="str">
        <f>IFERROR(__xludf.DUMMYFUNCTION("IF(K201="""","""", GOOGLEFINANCE(""CURRENCY:USDCOP""))
"),"")</f>
        <v/>
      </c>
      <c r="Q201" s="47" t="str">
        <f>IFERROR(__xludf.DUMMYFUNCTION("IF(L201="""","""", GOOGLEFINANCE(""CURRENCY:USDCOP""))
"),"")</f>
        <v/>
      </c>
      <c r="R201" s="56" t="str">
        <f t="shared" si="4"/>
        <v/>
      </c>
      <c r="S201" s="58" t="str">
        <f t="shared" si="5"/>
        <v/>
      </c>
      <c r="T201" s="55" t="str">
        <f>IFERROR(__xludf.DUMMYFUNCTION("IF(ISBLANK(D201),"""",IFERROR(XIRR({FILTER('Entradas y salidas'!K:K, 'Entradas y salidas'!D:D=D201, NOT(ISBLANK('Entradas y salidas'!K:K))); INDEX(FILTER('Cortes x inversión'!I:I, 'Cortes x inversión'!D:D=D201),1)}, {FILTER('Entradas y salidas'!F:F, 'Entr"&amp;"adas y salidas'!D:D=D201, NOT(ISBLANK('Entradas y salidas'!K:K))); INDEX(FILTER('Cortes x inversión'!J:J, 'Cortes x inversión'!D:D=D201),1)}), """"))"),"")</f>
        <v/>
      </c>
      <c r="U201" s="40"/>
      <c r="V201" s="40"/>
      <c r="W201" s="40"/>
      <c r="X201" s="40"/>
      <c r="Y201" s="40"/>
      <c r="Z201" s="40"/>
      <c r="AA201" s="40"/>
      <c r="AB201" s="40"/>
      <c r="AC201" s="40"/>
    </row>
    <row r="202" ht="28.5" customHeight="1">
      <c r="A202" s="40"/>
      <c r="B202" s="44"/>
      <c r="C202" s="44"/>
      <c r="D202" s="44"/>
      <c r="E202" s="44"/>
      <c r="F202" s="48" t="str">
        <f>IF(E202="COP", SUMIF('Entradas y salidas'!D:D, D202, 'Entradas y salidas'!J:J), )</f>
        <v/>
      </c>
      <c r="G202" s="57" t="str">
        <f>IFERROR(__xludf.DUMMYFUNCTION("IF(E202=""COP"", INDEX(FILTER('Cortes x inversión'!F:F, 'Cortes x inversión'!D:D=D202),1), )"),"")</f>
        <v/>
      </c>
      <c r="H202" s="53" t="str">
        <f t="shared" si="1"/>
        <v/>
      </c>
      <c r="I202" s="55" t="str">
        <f>IFERROR(__xludf.DUMMYFUNCTION("IF(ISBLANK(D202),"""",IFERROR(XIRR({FILTER('Entradas y salidas'!J:J, 'Entradas y salidas'!D:D=D202, NOT(ISBLANK('Entradas y salidas'!J:J))); INDEX(FILTER('Cortes x inversión'!F:F, 'Cortes x inversión'!D:D=D202),1)}, {FILTER('Entradas y salidas'!F:F, 'Entr"&amp;"adas y salidas'!D:D=D202, NOT(ISBLANK('Entradas y salidas'!J:J))); INDEX(FILTER('Cortes x inversión'!J:J, 'Cortes x inversión'!D:D=D202),1)}), """"))"),"")</f>
        <v/>
      </c>
      <c r="J202" s="40"/>
      <c r="K202" s="48" t="str">
        <f>IF(E202="USD", SUMIF('Entradas y salidas'!D:D, D202, 'Entradas y salidas'!I:I), )</f>
        <v/>
      </c>
      <c r="L202" s="57" t="str">
        <f>IFERROR(__xludf.DUMMYFUNCTION("IF(E202=""USD"", INDEX(FILTER('Cortes x inversión'!G:G, 'Cortes x inversión'!D:D=D202),1), )"),"")</f>
        <v/>
      </c>
      <c r="M202" s="53" t="str">
        <f t="shared" si="2"/>
        <v/>
      </c>
      <c r="N202" s="55" t="str">
        <f>IFERROR(__xludf.DUMMYFUNCTION("IF(ISBLANK(D202),"""",IFERROR(XIRR({FILTER('Entradas y salidas'!I:I, 'Entradas y salidas'!D:D=D202, NOT(ISBLANK('Entradas y salidas'!I:I))); INDEX(FILTER('Cortes x inversión'!G:G, 'Cortes x inversión'!D:D=D202),1)}, {FILTER('Entradas y salidas'!F:F, 'Entr"&amp;"adas y salidas'!D:D=D202, NOT(ISBLANK('Entradas y salidas'!I:I))); INDEX(FILTER('Cortes x inversión'!J:J, 'Cortes x inversión'!D:D=D202),1)}), """"))"),"")</f>
        <v/>
      </c>
      <c r="O202" s="40"/>
      <c r="P202" s="47" t="str">
        <f>IFERROR(__xludf.DUMMYFUNCTION("IF(K202="""","""", GOOGLEFINANCE(""CURRENCY:USDCOP""))
"),"")</f>
        <v/>
      </c>
      <c r="Q202" s="47" t="str">
        <f>IFERROR(__xludf.DUMMYFUNCTION("IF(L202="""","""", GOOGLEFINANCE(""CURRENCY:USDCOP""))
"),"")</f>
        <v/>
      </c>
      <c r="R202" s="56" t="str">
        <f t="shared" si="4"/>
        <v/>
      </c>
      <c r="S202" s="58" t="str">
        <f t="shared" si="5"/>
        <v/>
      </c>
      <c r="T202" s="55" t="str">
        <f>IFERROR(__xludf.DUMMYFUNCTION("IF(ISBLANK(D202),"""",IFERROR(XIRR({FILTER('Entradas y salidas'!K:K, 'Entradas y salidas'!D:D=D202, NOT(ISBLANK('Entradas y salidas'!K:K))); INDEX(FILTER('Cortes x inversión'!I:I, 'Cortes x inversión'!D:D=D202),1)}, {FILTER('Entradas y salidas'!F:F, 'Entr"&amp;"adas y salidas'!D:D=D202, NOT(ISBLANK('Entradas y salidas'!K:K))); INDEX(FILTER('Cortes x inversión'!J:J, 'Cortes x inversión'!D:D=D202),1)}), """"))"),"")</f>
        <v/>
      </c>
      <c r="U202" s="40"/>
      <c r="V202" s="40"/>
      <c r="W202" s="40"/>
      <c r="X202" s="40"/>
      <c r="Y202" s="40"/>
      <c r="Z202" s="40"/>
      <c r="AA202" s="40"/>
      <c r="AB202" s="40"/>
      <c r="AC202" s="40"/>
    </row>
    <row r="203" ht="28.5" customHeight="1">
      <c r="A203" s="40"/>
      <c r="B203" s="44"/>
      <c r="C203" s="44"/>
      <c r="D203" s="44"/>
      <c r="E203" s="44"/>
      <c r="F203" s="48" t="str">
        <f>IF(E203="COP", SUMIF('Entradas y salidas'!D:D, D203, 'Entradas y salidas'!J:J), )</f>
        <v/>
      </c>
      <c r="G203" s="57" t="str">
        <f>IFERROR(__xludf.DUMMYFUNCTION("IF(E203=""COP"", INDEX(FILTER('Cortes x inversión'!F:F, 'Cortes x inversión'!D:D=D203),1), )"),"")</f>
        <v/>
      </c>
      <c r="H203" s="53" t="str">
        <f t="shared" si="1"/>
        <v/>
      </c>
      <c r="I203" s="55" t="str">
        <f>IFERROR(__xludf.DUMMYFUNCTION("IF(ISBLANK(D203),"""",IFERROR(XIRR({FILTER('Entradas y salidas'!J:J, 'Entradas y salidas'!D:D=D203, NOT(ISBLANK('Entradas y salidas'!J:J))); INDEX(FILTER('Cortes x inversión'!F:F, 'Cortes x inversión'!D:D=D203),1)}, {FILTER('Entradas y salidas'!F:F, 'Entr"&amp;"adas y salidas'!D:D=D203, NOT(ISBLANK('Entradas y salidas'!J:J))); INDEX(FILTER('Cortes x inversión'!J:J, 'Cortes x inversión'!D:D=D203),1)}), """"))"),"")</f>
        <v/>
      </c>
      <c r="J203" s="40"/>
      <c r="K203" s="48" t="str">
        <f>IF(E203="USD", SUMIF('Entradas y salidas'!D:D, D203, 'Entradas y salidas'!I:I), )</f>
        <v/>
      </c>
      <c r="L203" s="57" t="str">
        <f>IFERROR(__xludf.DUMMYFUNCTION("IF(E203=""USD"", INDEX(FILTER('Cortes x inversión'!G:G, 'Cortes x inversión'!D:D=D203),1), )"),"")</f>
        <v/>
      </c>
      <c r="M203" s="53" t="str">
        <f t="shared" si="2"/>
        <v/>
      </c>
      <c r="N203" s="55" t="str">
        <f>IFERROR(__xludf.DUMMYFUNCTION("IF(ISBLANK(D203),"""",IFERROR(XIRR({FILTER('Entradas y salidas'!I:I, 'Entradas y salidas'!D:D=D203, NOT(ISBLANK('Entradas y salidas'!I:I))); INDEX(FILTER('Cortes x inversión'!G:G, 'Cortes x inversión'!D:D=D203),1)}, {FILTER('Entradas y salidas'!F:F, 'Entr"&amp;"adas y salidas'!D:D=D203, NOT(ISBLANK('Entradas y salidas'!I:I))); INDEX(FILTER('Cortes x inversión'!J:J, 'Cortes x inversión'!D:D=D203),1)}), """"))"),"")</f>
        <v/>
      </c>
      <c r="O203" s="40"/>
      <c r="P203" s="47" t="str">
        <f>IFERROR(__xludf.DUMMYFUNCTION("IF(K203="""","""", GOOGLEFINANCE(""CURRENCY:USDCOP""))
"),"")</f>
        <v/>
      </c>
      <c r="Q203" s="47" t="str">
        <f>IFERROR(__xludf.DUMMYFUNCTION("IF(L203="""","""", GOOGLEFINANCE(""CURRENCY:USDCOP""))
"),"")</f>
        <v/>
      </c>
      <c r="R203" s="56" t="str">
        <f t="shared" si="4"/>
        <v/>
      </c>
      <c r="S203" s="58" t="str">
        <f t="shared" si="5"/>
        <v/>
      </c>
      <c r="T203" s="55" t="str">
        <f>IFERROR(__xludf.DUMMYFUNCTION("IF(ISBLANK(D203),"""",IFERROR(XIRR({FILTER('Entradas y salidas'!K:K, 'Entradas y salidas'!D:D=D203, NOT(ISBLANK('Entradas y salidas'!K:K))); INDEX(FILTER('Cortes x inversión'!I:I, 'Cortes x inversión'!D:D=D203),1)}, {FILTER('Entradas y salidas'!F:F, 'Entr"&amp;"adas y salidas'!D:D=D203, NOT(ISBLANK('Entradas y salidas'!K:K))); INDEX(FILTER('Cortes x inversión'!J:J, 'Cortes x inversión'!D:D=D203),1)}), """"))"),"")</f>
        <v/>
      </c>
      <c r="U203" s="40"/>
      <c r="V203" s="40"/>
      <c r="W203" s="40"/>
      <c r="X203" s="40"/>
      <c r="Y203" s="40"/>
      <c r="Z203" s="40"/>
      <c r="AA203" s="40"/>
      <c r="AB203" s="40"/>
      <c r="AC203" s="40"/>
    </row>
    <row r="204" ht="28.5" customHeight="1">
      <c r="A204" s="40"/>
      <c r="B204" s="44"/>
      <c r="C204" s="44"/>
      <c r="D204" s="44"/>
      <c r="E204" s="44"/>
      <c r="F204" s="48" t="str">
        <f>IF(E204="COP", SUMIF('Entradas y salidas'!D:D, D204, 'Entradas y salidas'!J:J), )</f>
        <v/>
      </c>
      <c r="G204" s="57" t="str">
        <f>IFERROR(__xludf.DUMMYFUNCTION("IF(E204=""COP"", INDEX(FILTER('Cortes x inversión'!F:F, 'Cortes x inversión'!D:D=D204),1), )"),"")</f>
        <v/>
      </c>
      <c r="H204" s="53" t="str">
        <f t="shared" si="1"/>
        <v/>
      </c>
      <c r="I204" s="55" t="str">
        <f>IFERROR(__xludf.DUMMYFUNCTION("IF(ISBLANK(D204),"""",IFERROR(XIRR({FILTER('Entradas y salidas'!J:J, 'Entradas y salidas'!D:D=D204, NOT(ISBLANK('Entradas y salidas'!J:J))); INDEX(FILTER('Cortes x inversión'!F:F, 'Cortes x inversión'!D:D=D204),1)}, {FILTER('Entradas y salidas'!F:F, 'Entr"&amp;"adas y salidas'!D:D=D204, NOT(ISBLANK('Entradas y salidas'!J:J))); INDEX(FILTER('Cortes x inversión'!J:J, 'Cortes x inversión'!D:D=D204),1)}), """"))"),"")</f>
        <v/>
      </c>
      <c r="J204" s="40"/>
      <c r="K204" s="48" t="str">
        <f>IF(E204="USD", SUMIF('Entradas y salidas'!D:D, D204, 'Entradas y salidas'!I:I), )</f>
        <v/>
      </c>
      <c r="L204" s="57" t="str">
        <f>IFERROR(__xludf.DUMMYFUNCTION("IF(E204=""USD"", INDEX(FILTER('Cortes x inversión'!G:G, 'Cortes x inversión'!D:D=D204),1), )"),"")</f>
        <v/>
      </c>
      <c r="M204" s="53" t="str">
        <f t="shared" si="2"/>
        <v/>
      </c>
      <c r="N204" s="55" t="str">
        <f>IFERROR(__xludf.DUMMYFUNCTION("IF(ISBLANK(D204),"""",IFERROR(XIRR({FILTER('Entradas y salidas'!I:I, 'Entradas y salidas'!D:D=D204, NOT(ISBLANK('Entradas y salidas'!I:I))); INDEX(FILTER('Cortes x inversión'!G:G, 'Cortes x inversión'!D:D=D204),1)}, {FILTER('Entradas y salidas'!F:F, 'Entr"&amp;"adas y salidas'!D:D=D204, NOT(ISBLANK('Entradas y salidas'!I:I))); INDEX(FILTER('Cortes x inversión'!J:J, 'Cortes x inversión'!D:D=D204),1)}), """"))"),"")</f>
        <v/>
      </c>
      <c r="O204" s="40"/>
      <c r="P204" s="47" t="str">
        <f>IFERROR(__xludf.DUMMYFUNCTION("IF(K204="""","""", GOOGLEFINANCE(""CURRENCY:USDCOP""))
"),"")</f>
        <v/>
      </c>
      <c r="Q204" s="47" t="str">
        <f>IFERROR(__xludf.DUMMYFUNCTION("IF(L204="""","""", GOOGLEFINANCE(""CURRENCY:USDCOP""))
"),"")</f>
        <v/>
      </c>
      <c r="R204" s="56" t="str">
        <f t="shared" si="4"/>
        <v/>
      </c>
      <c r="S204" s="58" t="str">
        <f t="shared" si="5"/>
        <v/>
      </c>
      <c r="T204" s="55" t="str">
        <f>IFERROR(__xludf.DUMMYFUNCTION("IF(ISBLANK(D204),"""",IFERROR(XIRR({FILTER('Entradas y salidas'!K:K, 'Entradas y salidas'!D:D=D204, NOT(ISBLANK('Entradas y salidas'!K:K))); INDEX(FILTER('Cortes x inversión'!I:I, 'Cortes x inversión'!D:D=D204),1)}, {FILTER('Entradas y salidas'!F:F, 'Entr"&amp;"adas y salidas'!D:D=D204, NOT(ISBLANK('Entradas y salidas'!K:K))); INDEX(FILTER('Cortes x inversión'!J:J, 'Cortes x inversión'!D:D=D204),1)}), """"))"),"")</f>
        <v/>
      </c>
      <c r="U204" s="40"/>
      <c r="V204" s="40"/>
      <c r="W204" s="40"/>
      <c r="X204" s="40"/>
      <c r="Y204" s="40"/>
      <c r="Z204" s="40"/>
      <c r="AA204" s="40"/>
      <c r="AB204" s="40"/>
      <c r="AC204" s="40"/>
    </row>
    <row r="205" ht="28.5" customHeight="1">
      <c r="A205" s="40"/>
      <c r="B205" s="44"/>
      <c r="C205" s="44"/>
      <c r="D205" s="44"/>
      <c r="E205" s="44"/>
      <c r="F205" s="48" t="str">
        <f>IF(E205="COP", SUMIF('Entradas y salidas'!D:D, D205, 'Entradas y salidas'!J:J), )</f>
        <v/>
      </c>
      <c r="G205" s="57" t="str">
        <f>IFERROR(__xludf.DUMMYFUNCTION("IF(E205=""COP"", INDEX(FILTER('Cortes x inversión'!F:F, 'Cortes x inversión'!D:D=D205),1), )"),"")</f>
        <v/>
      </c>
      <c r="H205" s="53" t="str">
        <f t="shared" si="1"/>
        <v/>
      </c>
      <c r="I205" s="55" t="str">
        <f>IFERROR(__xludf.DUMMYFUNCTION("IF(ISBLANK(D205),"""",IFERROR(XIRR({FILTER('Entradas y salidas'!J:J, 'Entradas y salidas'!D:D=D205, NOT(ISBLANK('Entradas y salidas'!J:J))); INDEX(FILTER('Cortes x inversión'!F:F, 'Cortes x inversión'!D:D=D205),1)}, {FILTER('Entradas y salidas'!F:F, 'Entr"&amp;"adas y salidas'!D:D=D205, NOT(ISBLANK('Entradas y salidas'!J:J))); INDEX(FILTER('Cortes x inversión'!J:J, 'Cortes x inversión'!D:D=D205),1)}), """"))"),"")</f>
        <v/>
      </c>
      <c r="J205" s="40"/>
      <c r="K205" s="48" t="str">
        <f>IF(E205="USD", SUMIF('Entradas y salidas'!D:D, D205, 'Entradas y salidas'!I:I), )</f>
        <v/>
      </c>
      <c r="L205" s="57" t="str">
        <f>IFERROR(__xludf.DUMMYFUNCTION("IF(E205=""USD"", INDEX(FILTER('Cortes x inversión'!G:G, 'Cortes x inversión'!D:D=D205),1), )"),"")</f>
        <v/>
      </c>
      <c r="M205" s="53" t="str">
        <f t="shared" si="2"/>
        <v/>
      </c>
      <c r="N205" s="55" t="str">
        <f>IFERROR(__xludf.DUMMYFUNCTION("IF(ISBLANK(D205),"""",IFERROR(XIRR({FILTER('Entradas y salidas'!I:I, 'Entradas y salidas'!D:D=D205, NOT(ISBLANK('Entradas y salidas'!I:I))); INDEX(FILTER('Cortes x inversión'!G:G, 'Cortes x inversión'!D:D=D205),1)}, {FILTER('Entradas y salidas'!F:F, 'Entr"&amp;"adas y salidas'!D:D=D205, NOT(ISBLANK('Entradas y salidas'!I:I))); INDEX(FILTER('Cortes x inversión'!J:J, 'Cortes x inversión'!D:D=D205),1)}), """"))"),"")</f>
        <v/>
      </c>
      <c r="O205" s="40"/>
      <c r="P205" s="47" t="str">
        <f>IFERROR(__xludf.DUMMYFUNCTION("IF(K205="""","""", GOOGLEFINANCE(""CURRENCY:USDCOP""))
"),"")</f>
        <v/>
      </c>
      <c r="Q205" s="47" t="str">
        <f>IFERROR(__xludf.DUMMYFUNCTION("IF(L205="""","""", GOOGLEFINANCE(""CURRENCY:USDCOP""))
"),"")</f>
        <v/>
      </c>
      <c r="R205" s="56" t="str">
        <f t="shared" si="4"/>
        <v/>
      </c>
      <c r="S205" s="58" t="str">
        <f t="shared" si="5"/>
        <v/>
      </c>
      <c r="T205" s="55" t="str">
        <f>IFERROR(__xludf.DUMMYFUNCTION("IF(ISBLANK(D205),"""",IFERROR(XIRR({FILTER('Entradas y salidas'!K:K, 'Entradas y salidas'!D:D=D205, NOT(ISBLANK('Entradas y salidas'!K:K))); INDEX(FILTER('Cortes x inversión'!I:I, 'Cortes x inversión'!D:D=D205),1)}, {FILTER('Entradas y salidas'!F:F, 'Entr"&amp;"adas y salidas'!D:D=D205, NOT(ISBLANK('Entradas y salidas'!K:K))); INDEX(FILTER('Cortes x inversión'!J:J, 'Cortes x inversión'!D:D=D205),1)}), """"))"),"")</f>
        <v/>
      </c>
      <c r="U205" s="40"/>
      <c r="V205" s="40"/>
      <c r="W205" s="40"/>
      <c r="X205" s="40"/>
      <c r="Y205" s="40"/>
      <c r="Z205" s="40"/>
      <c r="AA205" s="40"/>
      <c r="AB205" s="40"/>
      <c r="AC205" s="40"/>
    </row>
    <row r="206" ht="28.5" customHeight="1">
      <c r="A206" s="40"/>
      <c r="B206" s="44"/>
      <c r="C206" s="44"/>
      <c r="D206" s="44"/>
      <c r="E206" s="44"/>
      <c r="F206" s="48" t="str">
        <f>IF(E206="COP", SUMIF('Entradas y salidas'!D:D, D206, 'Entradas y salidas'!J:J), )</f>
        <v/>
      </c>
      <c r="G206" s="57" t="str">
        <f>IFERROR(__xludf.DUMMYFUNCTION("IF(E206=""COP"", INDEX(FILTER('Cortes x inversión'!F:F, 'Cortes x inversión'!D:D=D206),1), )"),"")</f>
        <v/>
      </c>
      <c r="H206" s="53" t="str">
        <f t="shared" si="1"/>
        <v/>
      </c>
      <c r="I206" s="55" t="str">
        <f>IFERROR(__xludf.DUMMYFUNCTION("IF(ISBLANK(D206),"""",IFERROR(XIRR({FILTER('Entradas y salidas'!J:J, 'Entradas y salidas'!D:D=D206, NOT(ISBLANK('Entradas y salidas'!J:J))); INDEX(FILTER('Cortes x inversión'!F:F, 'Cortes x inversión'!D:D=D206),1)}, {FILTER('Entradas y salidas'!F:F, 'Entr"&amp;"adas y salidas'!D:D=D206, NOT(ISBLANK('Entradas y salidas'!J:J))); INDEX(FILTER('Cortes x inversión'!J:J, 'Cortes x inversión'!D:D=D206),1)}), """"))"),"")</f>
        <v/>
      </c>
      <c r="J206" s="40"/>
      <c r="K206" s="48" t="str">
        <f>IF(E206="USD", SUMIF('Entradas y salidas'!D:D, D206, 'Entradas y salidas'!I:I), )</f>
        <v/>
      </c>
      <c r="L206" s="57" t="str">
        <f>IFERROR(__xludf.DUMMYFUNCTION("IF(E206=""USD"", INDEX(FILTER('Cortes x inversión'!G:G, 'Cortes x inversión'!D:D=D206),1), )"),"")</f>
        <v/>
      </c>
      <c r="M206" s="53" t="str">
        <f t="shared" si="2"/>
        <v/>
      </c>
      <c r="N206" s="55" t="str">
        <f>IFERROR(__xludf.DUMMYFUNCTION("IF(ISBLANK(D206),"""",IFERROR(XIRR({FILTER('Entradas y salidas'!I:I, 'Entradas y salidas'!D:D=D206, NOT(ISBLANK('Entradas y salidas'!I:I))); INDEX(FILTER('Cortes x inversión'!G:G, 'Cortes x inversión'!D:D=D206),1)}, {FILTER('Entradas y salidas'!F:F, 'Entr"&amp;"adas y salidas'!D:D=D206, NOT(ISBLANK('Entradas y salidas'!I:I))); INDEX(FILTER('Cortes x inversión'!J:J, 'Cortes x inversión'!D:D=D206),1)}), """"))"),"")</f>
        <v/>
      </c>
      <c r="O206" s="40"/>
      <c r="P206" s="47" t="str">
        <f>IFERROR(__xludf.DUMMYFUNCTION("IF(K206="""","""", GOOGLEFINANCE(""CURRENCY:USDCOP""))
"),"")</f>
        <v/>
      </c>
      <c r="Q206" s="47" t="str">
        <f>IFERROR(__xludf.DUMMYFUNCTION("IF(L206="""","""", GOOGLEFINANCE(""CURRENCY:USDCOP""))
"),"")</f>
        <v/>
      </c>
      <c r="R206" s="56" t="str">
        <f t="shared" si="4"/>
        <v/>
      </c>
      <c r="S206" s="58" t="str">
        <f t="shared" si="5"/>
        <v/>
      </c>
      <c r="T206" s="55" t="str">
        <f>IFERROR(__xludf.DUMMYFUNCTION("IF(ISBLANK(D206),"""",IFERROR(XIRR({FILTER('Entradas y salidas'!K:K, 'Entradas y salidas'!D:D=D206, NOT(ISBLANK('Entradas y salidas'!K:K))); INDEX(FILTER('Cortes x inversión'!I:I, 'Cortes x inversión'!D:D=D206),1)}, {FILTER('Entradas y salidas'!F:F, 'Entr"&amp;"adas y salidas'!D:D=D206, NOT(ISBLANK('Entradas y salidas'!K:K))); INDEX(FILTER('Cortes x inversión'!J:J, 'Cortes x inversión'!D:D=D206),1)}), """"))"),"")</f>
        <v/>
      </c>
      <c r="U206" s="40"/>
      <c r="V206" s="40"/>
      <c r="W206" s="40"/>
      <c r="X206" s="40"/>
      <c r="Y206" s="40"/>
      <c r="Z206" s="40"/>
      <c r="AA206" s="40"/>
      <c r="AB206" s="40"/>
      <c r="AC206" s="40"/>
    </row>
    <row r="207" ht="28.5" customHeight="1">
      <c r="A207" s="40"/>
      <c r="B207" s="44"/>
      <c r="C207" s="44"/>
      <c r="D207" s="44"/>
      <c r="E207" s="44"/>
      <c r="F207" s="48" t="str">
        <f>IF(E207="COP", SUMIF('Entradas y salidas'!D:D, D207, 'Entradas y salidas'!J:J), )</f>
        <v/>
      </c>
      <c r="G207" s="57" t="str">
        <f>IFERROR(__xludf.DUMMYFUNCTION("IF(E207=""COP"", INDEX(FILTER('Cortes x inversión'!F:F, 'Cortes x inversión'!D:D=D207),1), )"),"")</f>
        <v/>
      </c>
      <c r="H207" s="53" t="str">
        <f t="shared" si="1"/>
        <v/>
      </c>
      <c r="I207" s="55" t="str">
        <f>IFERROR(__xludf.DUMMYFUNCTION("IF(ISBLANK(D207),"""",IFERROR(XIRR({FILTER('Entradas y salidas'!J:J, 'Entradas y salidas'!D:D=D207, NOT(ISBLANK('Entradas y salidas'!J:J))); INDEX(FILTER('Cortes x inversión'!F:F, 'Cortes x inversión'!D:D=D207),1)}, {FILTER('Entradas y salidas'!F:F, 'Entr"&amp;"adas y salidas'!D:D=D207, NOT(ISBLANK('Entradas y salidas'!J:J))); INDEX(FILTER('Cortes x inversión'!J:J, 'Cortes x inversión'!D:D=D207),1)}), """"))"),"")</f>
        <v/>
      </c>
      <c r="J207" s="40"/>
      <c r="K207" s="48" t="str">
        <f>IF(E207="USD", SUMIF('Entradas y salidas'!D:D, D207, 'Entradas y salidas'!I:I), )</f>
        <v/>
      </c>
      <c r="L207" s="57" t="str">
        <f>IFERROR(__xludf.DUMMYFUNCTION("IF(E207=""USD"", INDEX(FILTER('Cortes x inversión'!G:G, 'Cortes x inversión'!D:D=D207),1), )"),"")</f>
        <v/>
      </c>
      <c r="M207" s="53" t="str">
        <f t="shared" si="2"/>
        <v/>
      </c>
      <c r="N207" s="55" t="str">
        <f>IFERROR(__xludf.DUMMYFUNCTION("IF(ISBLANK(D207),"""",IFERROR(XIRR({FILTER('Entradas y salidas'!I:I, 'Entradas y salidas'!D:D=D207, NOT(ISBLANK('Entradas y salidas'!I:I))); INDEX(FILTER('Cortes x inversión'!G:G, 'Cortes x inversión'!D:D=D207),1)}, {FILTER('Entradas y salidas'!F:F, 'Entr"&amp;"adas y salidas'!D:D=D207, NOT(ISBLANK('Entradas y salidas'!I:I))); INDEX(FILTER('Cortes x inversión'!J:J, 'Cortes x inversión'!D:D=D207),1)}), """"))"),"")</f>
        <v/>
      </c>
      <c r="O207" s="40"/>
      <c r="P207" s="47" t="str">
        <f>IFERROR(__xludf.DUMMYFUNCTION("IF(K207="""","""", GOOGLEFINANCE(""CURRENCY:USDCOP""))
"),"")</f>
        <v/>
      </c>
      <c r="Q207" s="47" t="str">
        <f>IFERROR(__xludf.DUMMYFUNCTION("IF(L207="""","""", GOOGLEFINANCE(""CURRENCY:USDCOP""))
"),"")</f>
        <v/>
      </c>
      <c r="R207" s="56" t="str">
        <f t="shared" si="4"/>
        <v/>
      </c>
      <c r="S207" s="58" t="str">
        <f t="shared" si="5"/>
        <v/>
      </c>
      <c r="T207" s="55" t="str">
        <f>IFERROR(__xludf.DUMMYFUNCTION("IF(ISBLANK(D207),"""",IFERROR(XIRR({FILTER('Entradas y salidas'!K:K, 'Entradas y salidas'!D:D=D207, NOT(ISBLANK('Entradas y salidas'!K:K))); INDEX(FILTER('Cortes x inversión'!I:I, 'Cortes x inversión'!D:D=D207),1)}, {FILTER('Entradas y salidas'!F:F, 'Entr"&amp;"adas y salidas'!D:D=D207, NOT(ISBLANK('Entradas y salidas'!K:K))); INDEX(FILTER('Cortes x inversión'!J:J, 'Cortes x inversión'!D:D=D207),1)}), """"))"),"")</f>
        <v/>
      </c>
      <c r="U207" s="40"/>
      <c r="V207" s="40"/>
      <c r="W207" s="40"/>
      <c r="X207" s="40"/>
      <c r="Y207" s="40"/>
      <c r="Z207" s="40"/>
      <c r="AA207" s="40"/>
      <c r="AB207" s="40"/>
      <c r="AC207" s="40"/>
    </row>
    <row r="208" ht="28.5" customHeight="1">
      <c r="A208" s="40"/>
      <c r="B208" s="44"/>
      <c r="C208" s="44"/>
      <c r="D208" s="44"/>
      <c r="E208" s="44"/>
      <c r="F208" s="48" t="str">
        <f>IF(E208="COP", SUMIF('Entradas y salidas'!D:D, D208, 'Entradas y salidas'!J:J), )</f>
        <v/>
      </c>
      <c r="G208" s="57" t="str">
        <f>IFERROR(__xludf.DUMMYFUNCTION("IF(E208=""COP"", INDEX(FILTER('Cortes x inversión'!F:F, 'Cortes x inversión'!D:D=D208),1), )"),"")</f>
        <v/>
      </c>
      <c r="H208" s="53" t="str">
        <f t="shared" si="1"/>
        <v/>
      </c>
      <c r="I208" s="55" t="str">
        <f>IFERROR(__xludf.DUMMYFUNCTION("IF(ISBLANK(D208),"""",IFERROR(XIRR({FILTER('Entradas y salidas'!J:J, 'Entradas y salidas'!D:D=D208, NOT(ISBLANK('Entradas y salidas'!J:J))); INDEX(FILTER('Cortes x inversión'!F:F, 'Cortes x inversión'!D:D=D208),1)}, {FILTER('Entradas y salidas'!F:F, 'Entr"&amp;"adas y salidas'!D:D=D208, NOT(ISBLANK('Entradas y salidas'!J:J))); INDEX(FILTER('Cortes x inversión'!J:J, 'Cortes x inversión'!D:D=D208),1)}), """"))"),"")</f>
        <v/>
      </c>
      <c r="J208" s="40"/>
      <c r="K208" s="48" t="str">
        <f>IF(E208="USD", SUMIF('Entradas y salidas'!D:D, D208, 'Entradas y salidas'!I:I), )</f>
        <v/>
      </c>
      <c r="L208" s="57" t="str">
        <f>IFERROR(__xludf.DUMMYFUNCTION("IF(E208=""USD"", INDEX(FILTER('Cortes x inversión'!G:G, 'Cortes x inversión'!D:D=D208),1), )"),"")</f>
        <v/>
      </c>
      <c r="M208" s="53" t="str">
        <f t="shared" si="2"/>
        <v/>
      </c>
      <c r="N208" s="55" t="str">
        <f>IFERROR(__xludf.DUMMYFUNCTION("IF(ISBLANK(D208),"""",IFERROR(XIRR({FILTER('Entradas y salidas'!I:I, 'Entradas y salidas'!D:D=D208, NOT(ISBLANK('Entradas y salidas'!I:I))); INDEX(FILTER('Cortes x inversión'!G:G, 'Cortes x inversión'!D:D=D208),1)}, {FILTER('Entradas y salidas'!F:F, 'Entr"&amp;"adas y salidas'!D:D=D208, NOT(ISBLANK('Entradas y salidas'!I:I))); INDEX(FILTER('Cortes x inversión'!J:J, 'Cortes x inversión'!D:D=D208),1)}), """"))"),"")</f>
        <v/>
      </c>
      <c r="O208" s="40"/>
      <c r="P208" s="47" t="str">
        <f>IFERROR(__xludf.DUMMYFUNCTION("IF(K208="""","""", GOOGLEFINANCE(""CURRENCY:USDCOP""))
"),"")</f>
        <v/>
      </c>
      <c r="Q208" s="47" t="str">
        <f>IFERROR(__xludf.DUMMYFUNCTION("IF(L208="""","""", GOOGLEFINANCE(""CURRENCY:USDCOP""))
"),"")</f>
        <v/>
      </c>
      <c r="R208" s="56" t="str">
        <f t="shared" si="4"/>
        <v/>
      </c>
      <c r="S208" s="58" t="str">
        <f t="shared" si="5"/>
        <v/>
      </c>
      <c r="T208" s="55" t="str">
        <f>IFERROR(__xludf.DUMMYFUNCTION("IF(ISBLANK(D208),"""",IFERROR(XIRR({FILTER('Entradas y salidas'!K:K, 'Entradas y salidas'!D:D=D208, NOT(ISBLANK('Entradas y salidas'!K:K))); INDEX(FILTER('Cortes x inversión'!I:I, 'Cortes x inversión'!D:D=D208),1)}, {FILTER('Entradas y salidas'!F:F, 'Entr"&amp;"adas y salidas'!D:D=D208, NOT(ISBLANK('Entradas y salidas'!K:K))); INDEX(FILTER('Cortes x inversión'!J:J, 'Cortes x inversión'!D:D=D208),1)}), """"))"),"")</f>
        <v/>
      </c>
      <c r="U208" s="40"/>
      <c r="V208" s="40"/>
      <c r="W208" s="40"/>
      <c r="X208" s="40"/>
      <c r="Y208" s="40"/>
      <c r="Z208" s="40"/>
      <c r="AA208" s="40"/>
      <c r="AB208" s="40"/>
      <c r="AC208" s="40"/>
    </row>
    <row r="209" ht="28.5" customHeight="1">
      <c r="A209" s="40"/>
      <c r="B209" s="44"/>
      <c r="C209" s="44"/>
      <c r="D209" s="44"/>
      <c r="E209" s="44"/>
      <c r="F209" s="48" t="str">
        <f>IF(E209="COP", SUMIF('Entradas y salidas'!D:D, D209, 'Entradas y salidas'!J:J), )</f>
        <v/>
      </c>
      <c r="G209" s="57" t="str">
        <f>IFERROR(__xludf.DUMMYFUNCTION("IF(E209=""COP"", INDEX(FILTER('Cortes x inversión'!F:F, 'Cortes x inversión'!D:D=D209),1), )"),"")</f>
        <v/>
      </c>
      <c r="H209" s="53" t="str">
        <f t="shared" si="1"/>
        <v/>
      </c>
      <c r="I209" s="55" t="str">
        <f>IFERROR(__xludf.DUMMYFUNCTION("IF(ISBLANK(D209),"""",IFERROR(XIRR({FILTER('Entradas y salidas'!J:J, 'Entradas y salidas'!D:D=D209, NOT(ISBLANK('Entradas y salidas'!J:J))); INDEX(FILTER('Cortes x inversión'!F:F, 'Cortes x inversión'!D:D=D209),1)}, {FILTER('Entradas y salidas'!F:F, 'Entr"&amp;"adas y salidas'!D:D=D209, NOT(ISBLANK('Entradas y salidas'!J:J))); INDEX(FILTER('Cortes x inversión'!J:J, 'Cortes x inversión'!D:D=D209),1)}), """"))"),"")</f>
        <v/>
      </c>
      <c r="J209" s="40"/>
      <c r="K209" s="48" t="str">
        <f>IF(E209="USD", SUMIF('Entradas y salidas'!D:D, D209, 'Entradas y salidas'!I:I), )</f>
        <v/>
      </c>
      <c r="L209" s="57" t="str">
        <f>IFERROR(__xludf.DUMMYFUNCTION("IF(E209=""USD"", INDEX(FILTER('Cortes x inversión'!G:G, 'Cortes x inversión'!D:D=D209),1), )"),"")</f>
        <v/>
      </c>
      <c r="M209" s="53" t="str">
        <f t="shared" si="2"/>
        <v/>
      </c>
      <c r="N209" s="55" t="str">
        <f>IFERROR(__xludf.DUMMYFUNCTION("IF(ISBLANK(D209),"""",IFERROR(XIRR({FILTER('Entradas y salidas'!I:I, 'Entradas y salidas'!D:D=D209, NOT(ISBLANK('Entradas y salidas'!I:I))); INDEX(FILTER('Cortes x inversión'!G:G, 'Cortes x inversión'!D:D=D209),1)}, {FILTER('Entradas y salidas'!F:F, 'Entr"&amp;"adas y salidas'!D:D=D209, NOT(ISBLANK('Entradas y salidas'!I:I))); INDEX(FILTER('Cortes x inversión'!J:J, 'Cortes x inversión'!D:D=D209),1)}), """"))"),"")</f>
        <v/>
      </c>
      <c r="O209" s="40"/>
      <c r="P209" s="47" t="str">
        <f>IFERROR(__xludf.DUMMYFUNCTION("IF(K209="""","""", GOOGLEFINANCE(""CURRENCY:USDCOP""))
"),"")</f>
        <v/>
      </c>
      <c r="Q209" s="47" t="str">
        <f>IFERROR(__xludf.DUMMYFUNCTION("IF(L209="""","""", GOOGLEFINANCE(""CURRENCY:USDCOP""))
"),"")</f>
        <v/>
      </c>
      <c r="R209" s="56" t="str">
        <f t="shared" si="4"/>
        <v/>
      </c>
      <c r="S209" s="58" t="str">
        <f t="shared" si="5"/>
        <v/>
      </c>
      <c r="T209" s="55" t="str">
        <f>IFERROR(__xludf.DUMMYFUNCTION("IF(ISBLANK(D209),"""",IFERROR(XIRR({FILTER('Entradas y salidas'!K:K, 'Entradas y salidas'!D:D=D209, NOT(ISBLANK('Entradas y salidas'!K:K))); INDEX(FILTER('Cortes x inversión'!I:I, 'Cortes x inversión'!D:D=D209),1)}, {FILTER('Entradas y salidas'!F:F, 'Entr"&amp;"adas y salidas'!D:D=D209, NOT(ISBLANK('Entradas y salidas'!K:K))); INDEX(FILTER('Cortes x inversión'!J:J, 'Cortes x inversión'!D:D=D209),1)}), """"))"),"")</f>
        <v/>
      </c>
      <c r="U209" s="40"/>
      <c r="V209" s="40"/>
      <c r="W209" s="40"/>
      <c r="X209" s="40"/>
      <c r="Y209" s="40"/>
      <c r="Z209" s="40"/>
      <c r="AA209" s="40"/>
      <c r="AB209" s="40"/>
      <c r="AC209" s="40"/>
    </row>
    <row r="210" ht="28.5" customHeight="1">
      <c r="A210" s="40"/>
      <c r="B210" s="44"/>
      <c r="C210" s="44"/>
      <c r="D210" s="44"/>
      <c r="E210" s="44"/>
      <c r="F210" s="48" t="str">
        <f>IF(E210="COP", SUMIF('Entradas y salidas'!D:D, D210, 'Entradas y salidas'!J:J), )</f>
        <v/>
      </c>
      <c r="G210" s="57" t="str">
        <f>IFERROR(__xludf.DUMMYFUNCTION("IF(E210=""COP"", INDEX(FILTER('Cortes x inversión'!F:F, 'Cortes x inversión'!D:D=D210),1), )"),"")</f>
        <v/>
      </c>
      <c r="H210" s="53" t="str">
        <f t="shared" si="1"/>
        <v/>
      </c>
      <c r="I210" s="55" t="str">
        <f>IFERROR(__xludf.DUMMYFUNCTION("IF(ISBLANK(D210),"""",IFERROR(XIRR({FILTER('Entradas y salidas'!J:J, 'Entradas y salidas'!D:D=D210, NOT(ISBLANK('Entradas y salidas'!J:J))); INDEX(FILTER('Cortes x inversión'!F:F, 'Cortes x inversión'!D:D=D210),1)}, {FILTER('Entradas y salidas'!F:F, 'Entr"&amp;"adas y salidas'!D:D=D210, NOT(ISBLANK('Entradas y salidas'!J:J))); INDEX(FILTER('Cortes x inversión'!J:J, 'Cortes x inversión'!D:D=D210),1)}), """"))"),"")</f>
        <v/>
      </c>
      <c r="J210" s="40"/>
      <c r="K210" s="48" t="str">
        <f>IF(E210="USD", SUMIF('Entradas y salidas'!D:D, D210, 'Entradas y salidas'!I:I), )</f>
        <v/>
      </c>
      <c r="L210" s="57" t="str">
        <f>IFERROR(__xludf.DUMMYFUNCTION("IF(E210=""USD"", INDEX(FILTER('Cortes x inversión'!G:G, 'Cortes x inversión'!D:D=D210),1), )"),"")</f>
        <v/>
      </c>
      <c r="M210" s="53" t="str">
        <f t="shared" si="2"/>
        <v/>
      </c>
      <c r="N210" s="55" t="str">
        <f>IFERROR(__xludf.DUMMYFUNCTION("IF(ISBLANK(D210),"""",IFERROR(XIRR({FILTER('Entradas y salidas'!I:I, 'Entradas y salidas'!D:D=D210, NOT(ISBLANK('Entradas y salidas'!I:I))); INDEX(FILTER('Cortes x inversión'!G:G, 'Cortes x inversión'!D:D=D210),1)}, {FILTER('Entradas y salidas'!F:F, 'Entr"&amp;"adas y salidas'!D:D=D210, NOT(ISBLANK('Entradas y salidas'!I:I))); INDEX(FILTER('Cortes x inversión'!J:J, 'Cortes x inversión'!D:D=D210),1)}), """"))"),"")</f>
        <v/>
      </c>
      <c r="O210" s="40"/>
      <c r="P210" s="47" t="str">
        <f>IFERROR(__xludf.DUMMYFUNCTION("IF(K210="""","""", GOOGLEFINANCE(""CURRENCY:USDCOP""))
"),"")</f>
        <v/>
      </c>
      <c r="Q210" s="47" t="str">
        <f>IFERROR(__xludf.DUMMYFUNCTION("IF(L210="""","""", GOOGLEFINANCE(""CURRENCY:USDCOP""))
"),"")</f>
        <v/>
      </c>
      <c r="R210" s="56" t="str">
        <f t="shared" si="4"/>
        <v/>
      </c>
      <c r="S210" s="58" t="str">
        <f t="shared" si="5"/>
        <v/>
      </c>
      <c r="T210" s="55" t="str">
        <f>IFERROR(__xludf.DUMMYFUNCTION("IF(ISBLANK(D210),"""",IFERROR(XIRR({FILTER('Entradas y salidas'!K:K, 'Entradas y salidas'!D:D=D210, NOT(ISBLANK('Entradas y salidas'!K:K))); INDEX(FILTER('Cortes x inversión'!I:I, 'Cortes x inversión'!D:D=D210),1)}, {FILTER('Entradas y salidas'!F:F, 'Entr"&amp;"adas y salidas'!D:D=D210, NOT(ISBLANK('Entradas y salidas'!K:K))); INDEX(FILTER('Cortes x inversión'!J:J, 'Cortes x inversión'!D:D=D210),1)}), """"))"),"")</f>
        <v/>
      </c>
      <c r="U210" s="40"/>
      <c r="V210" s="40"/>
      <c r="W210" s="40"/>
      <c r="X210" s="40"/>
      <c r="Y210" s="40"/>
      <c r="Z210" s="40"/>
      <c r="AA210" s="40"/>
      <c r="AB210" s="40"/>
      <c r="AC210" s="40"/>
    </row>
    <row r="211" ht="28.5" customHeight="1">
      <c r="A211" s="40"/>
      <c r="B211" s="44"/>
      <c r="C211" s="44"/>
      <c r="D211" s="44"/>
      <c r="E211" s="44"/>
      <c r="F211" s="48" t="str">
        <f>IF(E211="COP", SUMIF('Entradas y salidas'!D:D, D211, 'Entradas y salidas'!J:J), )</f>
        <v/>
      </c>
      <c r="G211" s="57" t="str">
        <f>IFERROR(__xludf.DUMMYFUNCTION("IF(E211=""COP"", INDEX(FILTER('Cortes x inversión'!F:F, 'Cortes x inversión'!D:D=D211),1), )"),"")</f>
        <v/>
      </c>
      <c r="H211" s="53" t="str">
        <f t="shared" si="1"/>
        <v/>
      </c>
      <c r="I211" s="55" t="str">
        <f>IFERROR(__xludf.DUMMYFUNCTION("IF(ISBLANK(D211),"""",IFERROR(XIRR({FILTER('Entradas y salidas'!J:J, 'Entradas y salidas'!D:D=D211, NOT(ISBLANK('Entradas y salidas'!J:J))); INDEX(FILTER('Cortes x inversión'!F:F, 'Cortes x inversión'!D:D=D211),1)}, {FILTER('Entradas y salidas'!F:F, 'Entr"&amp;"adas y salidas'!D:D=D211, NOT(ISBLANK('Entradas y salidas'!J:J))); INDEX(FILTER('Cortes x inversión'!J:J, 'Cortes x inversión'!D:D=D211),1)}), """"))"),"")</f>
        <v/>
      </c>
      <c r="J211" s="40"/>
      <c r="K211" s="48" t="str">
        <f>IF(E211="USD", SUMIF('Entradas y salidas'!D:D, D211, 'Entradas y salidas'!I:I), )</f>
        <v/>
      </c>
      <c r="L211" s="57" t="str">
        <f>IFERROR(__xludf.DUMMYFUNCTION("IF(E211=""USD"", INDEX(FILTER('Cortes x inversión'!G:G, 'Cortes x inversión'!D:D=D211),1), )"),"")</f>
        <v/>
      </c>
      <c r="M211" s="53" t="str">
        <f t="shared" si="2"/>
        <v/>
      </c>
      <c r="N211" s="55" t="str">
        <f>IFERROR(__xludf.DUMMYFUNCTION("IF(ISBLANK(D211),"""",IFERROR(XIRR({FILTER('Entradas y salidas'!I:I, 'Entradas y salidas'!D:D=D211, NOT(ISBLANK('Entradas y salidas'!I:I))); INDEX(FILTER('Cortes x inversión'!G:G, 'Cortes x inversión'!D:D=D211),1)}, {FILTER('Entradas y salidas'!F:F, 'Entr"&amp;"adas y salidas'!D:D=D211, NOT(ISBLANK('Entradas y salidas'!I:I))); INDEX(FILTER('Cortes x inversión'!J:J, 'Cortes x inversión'!D:D=D211),1)}), """"))"),"")</f>
        <v/>
      </c>
      <c r="O211" s="40"/>
      <c r="P211" s="47" t="str">
        <f>IFERROR(__xludf.DUMMYFUNCTION("IF(K211="""","""", GOOGLEFINANCE(""CURRENCY:USDCOP""))
"),"")</f>
        <v/>
      </c>
      <c r="Q211" s="47" t="str">
        <f>IFERROR(__xludf.DUMMYFUNCTION("IF(L211="""","""", GOOGLEFINANCE(""CURRENCY:USDCOP""))
"),"")</f>
        <v/>
      </c>
      <c r="R211" s="56" t="str">
        <f t="shared" si="4"/>
        <v/>
      </c>
      <c r="S211" s="58" t="str">
        <f t="shared" si="5"/>
        <v/>
      </c>
      <c r="T211" s="55" t="str">
        <f>IFERROR(__xludf.DUMMYFUNCTION("IF(ISBLANK(D211),"""",IFERROR(XIRR({FILTER('Entradas y salidas'!K:K, 'Entradas y salidas'!D:D=D211, NOT(ISBLANK('Entradas y salidas'!K:K))); INDEX(FILTER('Cortes x inversión'!I:I, 'Cortes x inversión'!D:D=D211),1)}, {FILTER('Entradas y salidas'!F:F, 'Entr"&amp;"adas y salidas'!D:D=D211, NOT(ISBLANK('Entradas y salidas'!K:K))); INDEX(FILTER('Cortes x inversión'!J:J, 'Cortes x inversión'!D:D=D211),1)}), """"))"),"")</f>
        <v/>
      </c>
      <c r="U211" s="40"/>
      <c r="V211" s="40"/>
      <c r="W211" s="40"/>
      <c r="X211" s="40"/>
      <c r="Y211" s="40"/>
      <c r="Z211" s="40"/>
      <c r="AA211" s="40"/>
      <c r="AB211" s="40"/>
      <c r="AC211" s="40"/>
    </row>
    <row r="212" ht="28.5" customHeight="1">
      <c r="A212" s="40"/>
      <c r="B212" s="44"/>
      <c r="C212" s="44"/>
      <c r="D212" s="44"/>
      <c r="E212" s="44"/>
      <c r="F212" s="48" t="str">
        <f>IF(E212="COP", SUMIF('Entradas y salidas'!D:D, D212, 'Entradas y salidas'!J:J), )</f>
        <v/>
      </c>
      <c r="G212" s="57" t="str">
        <f>IFERROR(__xludf.DUMMYFUNCTION("IF(E212=""COP"", INDEX(FILTER('Cortes x inversión'!F:F, 'Cortes x inversión'!D:D=D212),1), )"),"")</f>
        <v/>
      </c>
      <c r="H212" s="53" t="str">
        <f t="shared" si="1"/>
        <v/>
      </c>
      <c r="I212" s="55" t="str">
        <f>IFERROR(__xludf.DUMMYFUNCTION("IF(ISBLANK(D212),"""",IFERROR(XIRR({FILTER('Entradas y salidas'!J:J, 'Entradas y salidas'!D:D=D212, NOT(ISBLANK('Entradas y salidas'!J:J))); INDEX(FILTER('Cortes x inversión'!F:F, 'Cortes x inversión'!D:D=D212),1)}, {FILTER('Entradas y salidas'!F:F, 'Entr"&amp;"adas y salidas'!D:D=D212, NOT(ISBLANK('Entradas y salidas'!J:J))); INDEX(FILTER('Cortes x inversión'!J:J, 'Cortes x inversión'!D:D=D212),1)}), """"))"),"")</f>
        <v/>
      </c>
      <c r="J212" s="40"/>
      <c r="K212" s="48" t="str">
        <f>IF(E212="USD", SUMIF('Entradas y salidas'!D:D, D212, 'Entradas y salidas'!I:I), )</f>
        <v/>
      </c>
      <c r="L212" s="57" t="str">
        <f>IFERROR(__xludf.DUMMYFUNCTION("IF(E212=""USD"", INDEX(FILTER('Cortes x inversión'!G:G, 'Cortes x inversión'!D:D=D212),1), )"),"")</f>
        <v/>
      </c>
      <c r="M212" s="53" t="str">
        <f t="shared" si="2"/>
        <v/>
      </c>
      <c r="N212" s="55" t="str">
        <f>IFERROR(__xludf.DUMMYFUNCTION("IF(ISBLANK(D212),"""",IFERROR(XIRR({FILTER('Entradas y salidas'!I:I, 'Entradas y salidas'!D:D=D212, NOT(ISBLANK('Entradas y salidas'!I:I))); INDEX(FILTER('Cortes x inversión'!G:G, 'Cortes x inversión'!D:D=D212),1)}, {FILTER('Entradas y salidas'!F:F, 'Entr"&amp;"adas y salidas'!D:D=D212, NOT(ISBLANK('Entradas y salidas'!I:I))); INDEX(FILTER('Cortes x inversión'!J:J, 'Cortes x inversión'!D:D=D212),1)}), """"))"),"")</f>
        <v/>
      </c>
      <c r="O212" s="40"/>
      <c r="P212" s="47" t="str">
        <f>IFERROR(__xludf.DUMMYFUNCTION("IF(K212="""","""", GOOGLEFINANCE(""CURRENCY:USDCOP""))
"),"")</f>
        <v/>
      </c>
      <c r="Q212" s="47" t="str">
        <f>IFERROR(__xludf.DUMMYFUNCTION("IF(L212="""","""", GOOGLEFINANCE(""CURRENCY:USDCOP""))
"),"")</f>
        <v/>
      </c>
      <c r="R212" s="56" t="str">
        <f t="shared" si="4"/>
        <v/>
      </c>
      <c r="S212" s="58" t="str">
        <f t="shared" si="5"/>
        <v/>
      </c>
      <c r="T212" s="55" t="str">
        <f>IFERROR(__xludf.DUMMYFUNCTION("IF(ISBLANK(D212),"""",IFERROR(XIRR({FILTER('Entradas y salidas'!K:K, 'Entradas y salidas'!D:D=D212, NOT(ISBLANK('Entradas y salidas'!K:K))); INDEX(FILTER('Cortes x inversión'!I:I, 'Cortes x inversión'!D:D=D212),1)}, {FILTER('Entradas y salidas'!F:F, 'Entr"&amp;"adas y salidas'!D:D=D212, NOT(ISBLANK('Entradas y salidas'!K:K))); INDEX(FILTER('Cortes x inversión'!J:J, 'Cortes x inversión'!D:D=D212),1)}), """"))"),"")</f>
        <v/>
      </c>
      <c r="U212" s="40"/>
      <c r="V212" s="40"/>
      <c r="W212" s="40"/>
      <c r="X212" s="40"/>
      <c r="Y212" s="40"/>
      <c r="Z212" s="40"/>
      <c r="AA212" s="40"/>
      <c r="AB212" s="40"/>
      <c r="AC212" s="40"/>
    </row>
    <row r="213" ht="28.5" customHeight="1">
      <c r="A213" s="40"/>
      <c r="B213" s="44"/>
      <c r="C213" s="44"/>
      <c r="D213" s="44"/>
      <c r="E213" s="44"/>
      <c r="F213" s="48" t="str">
        <f>IF(E213="COP", SUMIF('Entradas y salidas'!D:D, D213, 'Entradas y salidas'!J:J), )</f>
        <v/>
      </c>
      <c r="G213" s="57" t="str">
        <f>IFERROR(__xludf.DUMMYFUNCTION("IF(E213=""COP"", INDEX(FILTER('Cortes x inversión'!F:F, 'Cortes x inversión'!D:D=D213),1), )"),"")</f>
        <v/>
      </c>
      <c r="H213" s="53" t="str">
        <f t="shared" si="1"/>
        <v/>
      </c>
      <c r="I213" s="55" t="str">
        <f>IFERROR(__xludf.DUMMYFUNCTION("IF(ISBLANK(D213),"""",IFERROR(XIRR({FILTER('Entradas y salidas'!J:J, 'Entradas y salidas'!D:D=D213, NOT(ISBLANK('Entradas y salidas'!J:J))); INDEX(FILTER('Cortes x inversión'!F:F, 'Cortes x inversión'!D:D=D213),1)}, {FILTER('Entradas y salidas'!F:F, 'Entr"&amp;"adas y salidas'!D:D=D213, NOT(ISBLANK('Entradas y salidas'!J:J))); INDEX(FILTER('Cortes x inversión'!J:J, 'Cortes x inversión'!D:D=D213),1)}), """"))"),"")</f>
        <v/>
      </c>
      <c r="J213" s="40"/>
      <c r="K213" s="48" t="str">
        <f>IF(E213="USD", SUMIF('Entradas y salidas'!D:D, D213, 'Entradas y salidas'!I:I), )</f>
        <v/>
      </c>
      <c r="L213" s="57" t="str">
        <f>IFERROR(__xludf.DUMMYFUNCTION("IF(E213=""USD"", INDEX(FILTER('Cortes x inversión'!G:G, 'Cortes x inversión'!D:D=D213),1), )"),"")</f>
        <v/>
      </c>
      <c r="M213" s="53" t="str">
        <f t="shared" si="2"/>
        <v/>
      </c>
      <c r="N213" s="55" t="str">
        <f>IFERROR(__xludf.DUMMYFUNCTION("IF(ISBLANK(D213),"""",IFERROR(XIRR({FILTER('Entradas y salidas'!I:I, 'Entradas y salidas'!D:D=D213, NOT(ISBLANK('Entradas y salidas'!I:I))); INDEX(FILTER('Cortes x inversión'!G:G, 'Cortes x inversión'!D:D=D213),1)}, {FILTER('Entradas y salidas'!F:F, 'Entr"&amp;"adas y salidas'!D:D=D213, NOT(ISBLANK('Entradas y salidas'!I:I))); INDEX(FILTER('Cortes x inversión'!J:J, 'Cortes x inversión'!D:D=D213),1)}), """"))"),"")</f>
        <v/>
      </c>
      <c r="O213" s="40"/>
      <c r="P213" s="47" t="str">
        <f>IFERROR(__xludf.DUMMYFUNCTION("IF(K213="""","""", GOOGLEFINANCE(""CURRENCY:USDCOP""))
"),"")</f>
        <v/>
      </c>
      <c r="Q213" s="47" t="str">
        <f>IFERROR(__xludf.DUMMYFUNCTION("IF(L213="""","""", GOOGLEFINANCE(""CURRENCY:USDCOP""))
"),"")</f>
        <v/>
      </c>
      <c r="R213" s="56" t="str">
        <f t="shared" si="4"/>
        <v/>
      </c>
      <c r="S213" s="58" t="str">
        <f t="shared" si="5"/>
        <v/>
      </c>
      <c r="T213" s="55" t="str">
        <f>IFERROR(__xludf.DUMMYFUNCTION("IF(ISBLANK(D213),"""",IFERROR(XIRR({FILTER('Entradas y salidas'!K:K, 'Entradas y salidas'!D:D=D213, NOT(ISBLANK('Entradas y salidas'!K:K))); INDEX(FILTER('Cortes x inversión'!I:I, 'Cortes x inversión'!D:D=D213),1)}, {FILTER('Entradas y salidas'!F:F, 'Entr"&amp;"adas y salidas'!D:D=D213, NOT(ISBLANK('Entradas y salidas'!K:K))); INDEX(FILTER('Cortes x inversión'!J:J, 'Cortes x inversión'!D:D=D213),1)}), """"))"),"")</f>
        <v/>
      </c>
      <c r="U213" s="40"/>
      <c r="V213" s="40"/>
      <c r="W213" s="40"/>
      <c r="X213" s="40"/>
      <c r="Y213" s="40"/>
      <c r="Z213" s="40"/>
      <c r="AA213" s="40"/>
      <c r="AB213" s="40"/>
      <c r="AC213" s="40"/>
    </row>
    <row r="214" ht="28.5" customHeight="1">
      <c r="A214" s="40"/>
      <c r="B214" s="44"/>
      <c r="C214" s="44"/>
      <c r="D214" s="44"/>
      <c r="E214" s="44"/>
      <c r="F214" s="48" t="str">
        <f>IF(E214="COP", SUMIF('Entradas y salidas'!D:D, D214, 'Entradas y salidas'!J:J), )</f>
        <v/>
      </c>
      <c r="G214" s="57" t="str">
        <f>IFERROR(__xludf.DUMMYFUNCTION("IF(E214=""COP"", INDEX(FILTER('Cortes x inversión'!F:F, 'Cortes x inversión'!D:D=D214),1), )"),"")</f>
        <v/>
      </c>
      <c r="H214" s="53" t="str">
        <f t="shared" si="1"/>
        <v/>
      </c>
      <c r="I214" s="55" t="str">
        <f>IFERROR(__xludf.DUMMYFUNCTION("IF(ISBLANK(D214),"""",IFERROR(XIRR({FILTER('Entradas y salidas'!J:J, 'Entradas y salidas'!D:D=D214, NOT(ISBLANK('Entradas y salidas'!J:J))); INDEX(FILTER('Cortes x inversión'!F:F, 'Cortes x inversión'!D:D=D214),1)}, {FILTER('Entradas y salidas'!F:F, 'Entr"&amp;"adas y salidas'!D:D=D214, NOT(ISBLANK('Entradas y salidas'!J:J))); INDEX(FILTER('Cortes x inversión'!J:J, 'Cortes x inversión'!D:D=D214),1)}), """"))"),"")</f>
        <v/>
      </c>
      <c r="J214" s="40"/>
      <c r="K214" s="48" t="str">
        <f>IF(E214="USD", SUMIF('Entradas y salidas'!D:D, D214, 'Entradas y salidas'!I:I), )</f>
        <v/>
      </c>
      <c r="L214" s="57" t="str">
        <f>IFERROR(__xludf.DUMMYFUNCTION("IF(E214=""USD"", INDEX(FILTER('Cortes x inversión'!G:G, 'Cortes x inversión'!D:D=D214),1), )"),"")</f>
        <v/>
      </c>
      <c r="M214" s="53" t="str">
        <f t="shared" si="2"/>
        <v/>
      </c>
      <c r="N214" s="55" t="str">
        <f>IFERROR(__xludf.DUMMYFUNCTION("IF(ISBLANK(D214),"""",IFERROR(XIRR({FILTER('Entradas y salidas'!I:I, 'Entradas y salidas'!D:D=D214, NOT(ISBLANK('Entradas y salidas'!I:I))); INDEX(FILTER('Cortes x inversión'!G:G, 'Cortes x inversión'!D:D=D214),1)}, {FILTER('Entradas y salidas'!F:F, 'Entr"&amp;"adas y salidas'!D:D=D214, NOT(ISBLANK('Entradas y salidas'!I:I))); INDEX(FILTER('Cortes x inversión'!J:J, 'Cortes x inversión'!D:D=D214),1)}), """"))"),"")</f>
        <v/>
      </c>
      <c r="O214" s="40"/>
      <c r="P214" s="47" t="str">
        <f>IFERROR(__xludf.DUMMYFUNCTION("IF(K214="""","""", GOOGLEFINANCE(""CURRENCY:USDCOP""))
"),"")</f>
        <v/>
      </c>
      <c r="Q214" s="47" t="str">
        <f>IFERROR(__xludf.DUMMYFUNCTION("IF(L214="""","""", GOOGLEFINANCE(""CURRENCY:USDCOP""))
"),"")</f>
        <v/>
      </c>
      <c r="R214" s="56" t="str">
        <f t="shared" si="4"/>
        <v/>
      </c>
      <c r="S214" s="58" t="str">
        <f t="shared" si="5"/>
        <v/>
      </c>
      <c r="T214" s="55" t="str">
        <f>IFERROR(__xludf.DUMMYFUNCTION("IF(ISBLANK(D214),"""",IFERROR(XIRR({FILTER('Entradas y salidas'!K:K, 'Entradas y salidas'!D:D=D214, NOT(ISBLANK('Entradas y salidas'!K:K))); INDEX(FILTER('Cortes x inversión'!I:I, 'Cortes x inversión'!D:D=D214),1)}, {FILTER('Entradas y salidas'!F:F, 'Entr"&amp;"adas y salidas'!D:D=D214, NOT(ISBLANK('Entradas y salidas'!K:K))); INDEX(FILTER('Cortes x inversión'!J:J, 'Cortes x inversión'!D:D=D214),1)}), """"))"),"")</f>
        <v/>
      </c>
      <c r="U214" s="40"/>
      <c r="V214" s="40"/>
      <c r="W214" s="40"/>
      <c r="X214" s="40"/>
      <c r="Y214" s="40"/>
      <c r="Z214" s="40"/>
      <c r="AA214" s="40"/>
      <c r="AB214" s="40"/>
      <c r="AC214" s="40"/>
    </row>
    <row r="215" ht="28.5" customHeight="1">
      <c r="A215" s="40"/>
      <c r="B215" s="44"/>
      <c r="C215" s="44"/>
      <c r="D215" s="44"/>
      <c r="E215" s="44"/>
      <c r="F215" s="48" t="str">
        <f>IF(E215="COP", SUMIF('Entradas y salidas'!D:D, D215, 'Entradas y salidas'!J:J), )</f>
        <v/>
      </c>
      <c r="G215" s="57" t="str">
        <f>IFERROR(__xludf.DUMMYFUNCTION("IF(E215=""COP"", INDEX(FILTER('Cortes x inversión'!F:F, 'Cortes x inversión'!D:D=D215),1), )"),"")</f>
        <v/>
      </c>
      <c r="H215" s="53" t="str">
        <f t="shared" si="1"/>
        <v/>
      </c>
      <c r="I215" s="55" t="str">
        <f>IFERROR(__xludf.DUMMYFUNCTION("IF(ISBLANK(D215),"""",IFERROR(XIRR({FILTER('Entradas y salidas'!J:J, 'Entradas y salidas'!D:D=D215, NOT(ISBLANK('Entradas y salidas'!J:J))); INDEX(FILTER('Cortes x inversión'!F:F, 'Cortes x inversión'!D:D=D215),1)}, {FILTER('Entradas y salidas'!F:F, 'Entr"&amp;"adas y salidas'!D:D=D215, NOT(ISBLANK('Entradas y salidas'!J:J))); INDEX(FILTER('Cortes x inversión'!J:J, 'Cortes x inversión'!D:D=D215),1)}), """"))"),"")</f>
        <v/>
      </c>
      <c r="J215" s="40"/>
      <c r="K215" s="48" t="str">
        <f>IF(E215="USD", SUMIF('Entradas y salidas'!D:D, D215, 'Entradas y salidas'!I:I), )</f>
        <v/>
      </c>
      <c r="L215" s="57" t="str">
        <f>IFERROR(__xludf.DUMMYFUNCTION("IF(E215=""USD"", INDEX(FILTER('Cortes x inversión'!G:G, 'Cortes x inversión'!D:D=D215),1), )"),"")</f>
        <v/>
      </c>
      <c r="M215" s="53" t="str">
        <f t="shared" si="2"/>
        <v/>
      </c>
      <c r="N215" s="55" t="str">
        <f>IFERROR(__xludf.DUMMYFUNCTION("IF(ISBLANK(D215),"""",IFERROR(XIRR({FILTER('Entradas y salidas'!I:I, 'Entradas y salidas'!D:D=D215, NOT(ISBLANK('Entradas y salidas'!I:I))); INDEX(FILTER('Cortes x inversión'!G:G, 'Cortes x inversión'!D:D=D215),1)}, {FILTER('Entradas y salidas'!F:F, 'Entr"&amp;"adas y salidas'!D:D=D215, NOT(ISBLANK('Entradas y salidas'!I:I))); INDEX(FILTER('Cortes x inversión'!J:J, 'Cortes x inversión'!D:D=D215),1)}), """"))"),"")</f>
        <v/>
      </c>
      <c r="O215" s="40"/>
      <c r="P215" s="47" t="str">
        <f>IFERROR(__xludf.DUMMYFUNCTION("IF(K215="""","""", GOOGLEFINANCE(""CURRENCY:USDCOP""))
"),"")</f>
        <v/>
      </c>
      <c r="Q215" s="47" t="str">
        <f>IFERROR(__xludf.DUMMYFUNCTION("IF(L215="""","""", GOOGLEFINANCE(""CURRENCY:USDCOP""))
"),"")</f>
        <v/>
      </c>
      <c r="R215" s="56" t="str">
        <f t="shared" si="4"/>
        <v/>
      </c>
      <c r="S215" s="58" t="str">
        <f t="shared" si="5"/>
        <v/>
      </c>
      <c r="T215" s="55" t="str">
        <f>IFERROR(__xludf.DUMMYFUNCTION("IF(ISBLANK(D215),"""",IFERROR(XIRR({FILTER('Entradas y salidas'!K:K, 'Entradas y salidas'!D:D=D215, NOT(ISBLANK('Entradas y salidas'!K:K))); INDEX(FILTER('Cortes x inversión'!I:I, 'Cortes x inversión'!D:D=D215),1)}, {FILTER('Entradas y salidas'!F:F, 'Entr"&amp;"adas y salidas'!D:D=D215, NOT(ISBLANK('Entradas y salidas'!K:K))); INDEX(FILTER('Cortes x inversión'!J:J, 'Cortes x inversión'!D:D=D215),1)}), """"))"),"")</f>
        <v/>
      </c>
      <c r="U215" s="40"/>
      <c r="V215" s="40"/>
      <c r="W215" s="40"/>
      <c r="X215" s="40"/>
      <c r="Y215" s="40"/>
      <c r="Z215" s="40"/>
      <c r="AA215" s="40"/>
      <c r="AB215" s="40"/>
      <c r="AC215" s="40"/>
    </row>
    <row r="216" ht="28.5" customHeight="1">
      <c r="A216" s="40"/>
      <c r="B216" s="44"/>
      <c r="C216" s="44"/>
      <c r="D216" s="44"/>
      <c r="E216" s="44"/>
      <c r="F216" s="48" t="str">
        <f>IF(E216="COP", SUMIF('Entradas y salidas'!D:D, D216, 'Entradas y salidas'!J:J), )</f>
        <v/>
      </c>
      <c r="G216" s="57" t="str">
        <f>IFERROR(__xludf.DUMMYFUNCTION("IF(E216=""COP"", INDEX(FILTER('Cortes x inversión'!F:F, 'Cortes x inversión'!D:D=D216),1), )"),"")</f>
        <v/>
      </c>
      <c r="H216" s="53" t="str">
        <f t="shared" si="1"/>
        <v/>
      </c>
      <c r="I216" s="55" t="str">
        <f>IFERROR(__xludf.DUMMYFUNCTION("IF(ISBLANK(D216),"""",IFERROR(XIRR({FILTER('Entradas y salidas'!J:J, 'Entradas y salidas'!D:D=D216, NOT(ISBLANK('Entradas y salidas'!J:J))); INDEX(FILTER('Cortes x inversión'!F:F, 'Cortes x inversión'!D:D=D216),1)}, {FILTER('Entradas y salidas'!F:F, 'Entr"&amp;"adas y salidas'!D:D=D216, NOT(ISBLANK('Entradas y salidas'!J:J))); INDEX(FILTER('Cortes x inversión'!J:J, 'Cortes x inversión'!D:D=D216),1)}), """"))"),"")</f>
        <v/>
      </c>
      <c r="J216" s="40"/>
      <c r="K216" s="48" t="str">
        <f>IF(E216="USD", SUMIF('Entradas y salidas'!D:D, D216, 'Entradas y salidas'!I:I), )</f>
        <v/>
      </c>
      <c r="L216" s="57" t="str">
        <f>IFERROR(__xludf.DUMMYFUNCTION("IF(E216=""USD"", INDEX(FILTER('Cortes x inversión'!G:G, 'Cortes x inversión'!D:D=D216),1), )"),"")</f>
        <v/>
      </c>
      <c r="M216" s="53" t="str">
        <f t="shared" si="2"/>
        <v/>
      </c>
      <c r="N216" s="55" t="str">
        <f>IFERROR(__xludf.DUMMYFUNCTION("IF(ISBLANK(D216),"""",IFERROR(XIRR({FILTER('Entradas y salidas'!I:I, 'Entradas y salidas'!D:D=D216, NOT(ISBLANK('Entradas y salidas'!I:I))); INDEX(FILTER('Cortes x inversión'!G:G, 'Cortes x inversión'!D:D=D216),1)}, {FILTER('Entradas y salidas'!F:F, 'Entr"&amp;"adas y salidas'!D:D=D216, NOT(ISBLANK('Entradas y salidas'!I:I))); INDEX(FILTER('Cortes x inversión'!J:J, 'Cortes x inversión'!D:D=D216),1)}), """"))"),"")</f>
        <v/>
      </c>
      <c r="O216" s="40"/>
      <c r="P216" s="47" t="str">
        <f>IFERROR(__xludf.DUMMYFUNCTION("IF(K216="""","""", GOOGLEFINANCE(""CURRENCY:USDCOP""))
"),"")</f>
        <v/>
      </c>
      <c r="Q216" s="47" t="str">
        <f>IFERROR(__xludf.DUMMYFUNCTION("IF(L216="""","""", GOOGLEFINANCE(""CURRENCY:USDCOP""))
"),"")</f>
        <v/>
      </c>
      <c r="R216" s="56" t="str">
        <f t="shared" si="4"/>
        <v/>
      </c>
      <c r="S216" s="58" t="str">
        <f t="shared" si="5"/>
        <v/>
      </c>
      <c r="T216" s="55" t="str">
        <f>IFERROR(__xludf.DUMMYFUNCTION("IF(ISBLANK(D216),"""",IFERROR(XIRR({FILTER('Entradas y salidas'!K:K, 'Entradas y salidas'!D:D=D216, NOT(ISBLANK('Entradas y salidas'!K:K))); INDEX(FILTER('Cortes x inversión'!I:I, 'Cortes x inversión'!D:D=D216),1)}, {FILTER('Entradas y salidas'!F:F, 'Entr"&amp;"adas y salidas'!D:D=D216, NOT(ISBLANK('Entradas y salidas'!K:K))); INDEX(FILTER('Cortes x inversión'!J:J, 'Cortes x inversión'!D:D=D216),1)}), """"))"),"")</f>
        <v/>
      </c>
      <c r="U216" s="40"/>
      <c r="V216" s="40"/>
      <c r="W216" s="40"/>
      <c r="X216" s="40"/>
      <c r="Y216" s="40"/>
      <c r="Z216" s="40"/>
      <c r="AA216" s="40"/>
      <c r="AB216" s="40"/>
      <c r="AC216" s="40"/>
    </row>
    <row r="217" ht="28.5" customHeight="1">
      <c r="A217" s="40"/>
      <c r="B217" s="44"/>
      <c r="C217" s="44"/>
      <c r="D217" s="44"/>
      <c r="E217" s="44"/>
      <c r="F217" s="48" t="str">
        <f>IF(E217="COP", SUMIF('Entradas y salidas'!D:D, D217, 'Entradas y salidas'!J:J), )</f>
        <v/>
      </c>
      <c r="G217" s="57" t="str">
        <f>IFERROR(__xludf.DUMMYFUNCTION("IF(E217=""COP"", INDEX(FILTER('Cortes x inversión'!F:F, 'Cortes x inversión'!D:D=D217),1), )"),"")</f>
        <v/>
      </c>
      <c r="H217" s="53" t="str">
        <f t="shared" si="1"/>
        <v/>
      </c>
      <c r="I217" s="55" t="str">
        <f>IFERROR(__xludf.DUMMYFUNCTION("IF(ISBLANK(D217),"""",IFERROR(XIRR({FILTER('Entradas y salidas'!J:J, 'Entradas y salidas'!D:D=D217, NOT(ISBLANK('Entradas y salidas'!J:J))); INDEX(FILTER('Cortes x inversión'!F:F, 'Cortes x inversión'!D:D=D217),1)}, {FILTER('Entradas y salidas'!F:F, 'Entr"&amp;"adas y salidas'!D:D=D217, NOT(ISBLANK('Entradas y salidas'!J:J))); INDEX(FILTER('Cortes x inversión'!J:J, 'Cortes x inversión'!D:D=D217),1)}), """"))"),"")</f>
        <v/>
      </c>
      <c r="J217" s="40"/>
      <c r="K217" s="48" t="str">
        <f>IF(E217="USD", SUMIF('Entradas y salidas'!D:D, D217, 'Entradas y salidas'!I:I), )</f>
        <v/>
      </c>
      <c r="L217" s="57" t="str">
        <f>IFERROR(__xludf.DUMMYFUNCTION("IF(E217=""USD"", INDEX(FILTER('Cortes x inversión'!G:G, 'Cortes x inversión'!D:D=D217),1), )"),"")</f>
        <v/>
      </c>
      <c r="M217" s="53" t="str">
        <f t="shared" si="2"/>
        <v/>
      </c>
      <c r="N217" s="55" t="str">
        <f>IFERROR(__xludf.DUMMYFUNCTION("IF(ISBLANK(D217),"""",IFERROR(XIRR({FILTER('Entradas y salidas'!I:I, 'Entradas y salidas'!D:D=D217, NOT(ISBLANK('Entradas y salidas'!I:I))); INDEX(FILTER('Cortes x inversión'!G:G, 'Cortes x inversión'!D:D=D217),1)}, {FILTER('Entradas y salidas'!F:F, 'Entr"&amp;"adas y salidas'!D:D=D217, NOT(ISBLANK('Entradas y salidas'!I:I))); INDEX(FILTER('Cortes x inversión'!J:J, 'Cortes x inversión'!D:D=D217),1)}), """"))"),"")</f>
        <v/>
      </c>
      <c r="O217" s="40"/>
      <c r="P217" s="47" t="str">
        <f>IFERROR(__xludf.DUMMYFUNCTION("IF(K217="""","""", GOOGLEFINANCE(""CURRENCY:USDCOP""))
"),"")</f>
        <v/>
      </c>
      <c r="Q217" s="47" t="str">
        <f>IFERROR(__xludf.DUMMYFUNCTION("IF(L217="""","""", GOOGLEFINANCE(""CURRENCY:USDCOP""))
"),"")</f>
        <v/>
      </c>
      <c r="R217" s="56" t="str">
        <f t="shared" si="4"/>
        <v/>
      </c>
      <c r="S217" s="58" t="str">
        <f t="shared" si="5"/>
        <v/>
      </c>
      <c r="T217" s="55" t="str">
        <f>IFERROR(__xludf.DUMMYFUNCTION("IF(ISBLANK(D217),"""",IFERROR(XIRR({FILTER('Entradas y salidas'!K:K, 'Entradas y salidas'!D:D=D217, NOT(ISBLANK('Entradas y salidas'!K:K))); INDEX(FILTER('Cortes x inversión'!I:I, 'Cortes x inversión'!D:D=D217),1)}, {FILTER('Entradas y salidas'!F:F, 'Entr"&amp;"adas y salidas'!D:D=D217, NOT(ISBLANK('Entradas y salidas'!K:K))); INDEX(FILTER('Cortes x inversión'!J:J, 'Cortes x inversión'!D:D=D217),1)}), """"))"),"")</f>
        <v/>
      </c>
      <c r="U217" s="40"/>
      <c r="V217" s="40"/>
      <c r="W217" s="40"/>
      <c r="X217" s="40"/>
      <c r="Y217" s="40"/>
      <c r="Z217" s="40"/>
      <c r="AA217" s="40"/>
      <c r="AB217" s="40"/>
      <c r="AC217" s="40"/>
    </row>
    <row r="218" ht="28.5" customHeight="1">
      <c r="A218" s="40"/>
      <c r="B218" s="44"/>
      <c r="C218" s="44"/>
      <c r="D218" s="44"/>
      <c r="E218" s="44"/>
      <c r="F218" s="48" t="str">
        <f>IF(E218="COP", SUMIF('Entradas y salidas'!D:D, D218, 'Entradas y salidas'!J:J), )</f>
        <v/>
      </c>
      <c r="G218" s="57" t="str">
        <f>IFERROR(__xludf.DUMMYFUNCTION("IF(E218=""COP"", INDEX(FILTER('Cortes x inversión'!F:F, 'Cortes x inversión'!D:D=D218),1), )"),"")</f>
        <v/>
      </c>
      <c r="H218" s="53" t="str">
        <f t="shared" si="1"/>
        <v/>
      </c>
      <c r="I218" s="55" t="str">
        <f>IFERROR(__xludf.DUMMYFUNCTION("IF(ISBLANK(D218),"""",IFERROR(XIRR({FILTER('Entradas y salidas'!J:J, 'Entradas y salidas'!D:D=D218, NOT(ISBLANK('Entradas y salidas'!J:J))); INDEX(FILTER('Cortes x inversión'!F:F, 'Cortes x inversión'!D:D=D218),1)}, {FILTER('Entradas y salidas'!F:F, 'Entr"&amp;"adas y salidas'!D:D=D218, NOT(ISBLANK('Entradas y salidas'!J:J))); INDEX(FILTER('Cortes x inversión'!J:J, 'Cortes x inversión'!D:D=D218),1)}), """"))"),"")</f>
        <v/>
      </c>
      <c r="J218" s="40"/>
      <c r="K218" s="48" t="str">
        <f>IF(E218="USD", SUMIF('Entradas y salidas'!D:D, D218, 'Entradas y salidas'!I:I), )</f>
        <v/>
      </c>
      <c r="L218" s="57" t="str">
        <f>IFERROR(__xludf.DUMMYFUNCTION("IF(E218=""USD"", INDEX(FILTER('Cortes x inversión'!G:G, 'Cortes x inversión'!D:D=D218),1), )"),"")</f>
        <v/>
      </c>
      <c r="M218" s="53" t="str">
        <f t="shared" si="2"/>
        <v/>
      </c>
      <c r="N218" s="55" t="str">
        <f>IFERROR(__xludf.DUMMYFUNCTION("IF(ISBLANK(D218),"""",IFERROR(XIRR({FILTER('Entradas y salidas'!I:I, 'Entradas y salidas'!D:D=D218, NOT(ISBLANK('Entradas y salidas'!I:I))); INDEX(FILTER('Cortes x inversión'!G:G, 'Cortes x inversión'!D:D=D218),1)}, {FILTER('Entradas y salidas'!F:F, 'Entr"&amp;"adas y salidas'!D:D=D218, NOT(ISBLANK('Entradas y salidas'!I:I))); INDEX(FILTER('Cortes x inversión'!J:J, 'Cortes x inversión'!D:D=D218),1)}), """"))"),"")</f>
        <v/>
      </c>
      <c r="O218" s="40"/>
      <c r="P218" s="47" t="str">
        <f>IFERROR(__xludf.DUMMYFUNCTION("IF(K218="""","""", GOOGLEFINANCE(""CURRENCY:USDCOP""))
"),"")</f>
        <v/>
      </c>
      <c r="Q218" s="47" t="str">
        <f>IFERROR(__xludf.DUMMYFUNCTION("IF(L218="""","""", GOOGLEFINANCE(""CURRENCY:USDCOP""))
"),"")</f>
        <v/>
      </c>
      <c r="R218" s="56" t="str">
        <f t="shared" si="4"/>
        <v/>
      </c>
      <c r="S218" s="58" t="str">
        <f t="shared" si="5"/>
        <v/>
      </c>
      <c r="T218" s="55" t="str">
        <f>IFERROR(__xludf.DUMMYFUNCTION("IF(ISBLANK(D218),"""",IFERROR(XIRR({FILTER('Entradas y salidas'!K:K, 'Entradas y salidas'!D:D=D218, NOT(ISBLANK('Entradas y salidas'!K:K))); INDEX(FILTER('Cortes x inversión'!I:I, 'Cortes x inversión'!D:D=D218),1)}, {FILTER('Entradas y salidas'!F:F, 'Entr"&amp;"adas y salidas'!D:D=D218, NOT(ISBLANK('Entradas y salidas'!K:K))); INDEX(FILTER('Cortes x inversión'!J:J, 'Cortes x inversión'!D:D=D218),1)}), """"))"),"")</f>
        <v/>
      </c>
      <c r="U218" s="40"/>
      <c r="V218" s="40"/>
      <c r="W218" s="40"/>
      <c r="X218" s="40"/>
      <c r="Y218" s="40"/>
      <c r="Z218" s="40"/>
      <c r="AA218" s="40"/>
      <c r="AB218" s="40"/>
      <c r="AC218" s="40"/>
    </row>
    <row r="219" ht="28.5" customHeight="1">
      <c r="A219" s="40"/>
      <c r="B219" s="44"/>
      <c r="C219" s="44"/>
      <c r="D219" s="44"/>
      <c r="E219" s="44"/>
      <c r="F219" s="48" t="str">
        <f>IF(E219="COP", SUMIF('Entradas y salidas'!D:D, D219, 'Entradas y salidas'!J:J), )</f>
        <v/>
      </c>
      <c r="G219" s="57" t="str">
        <f>IFERROR(__xludf.DUMMYFUNCTION("IF(E219=""COP"", INDEX(FILTER('Cortes x inversión'!F:F, 'Cortes x inversión'!D:D=D219),1), )"),"")</f>
        <v/>
      </c>
      <c r="H219" s="53" t="str">
        <f t="shared" si="1"/>
        <v/>
      </c>
      <c r="I219" s="55" t="str">
        <f>IFERROR(__xludf.DUMMYFUNCTION("IF(ISBLANK(D219),"""",IFERROR(XIRR({FILTER('Entradas y salidas'!J:J, 'Entradas y salidas'!D:D=D219, NOT(ISBLANK('Entradas y salidas'!J:J))); INDEX(FILTER('Cortes x inversión'!F:F, 'Cortes x inversión'!D:D=D219),1)}, {FILTER('Entradas y salidas'!F:F, 'Entr"&amp;"adas y salidas'!D:D=D219, NOT(ISBLANK('Entradas y salidas'!J:J))); INDEX(FILTER('Cortes x inversión'!J:J, 'Cortes x inversión'!D:D=D219),1)}), """"))"),"")</f>
        <v/>
      </c>
      <c r="J219" s="40"/>
      <c r="K219" s="48" t="str">
        <f>IF(E219="USD", SUMIF('Entradas y salidas'!D:D, D219, 'Entradas y salidas'!I:I), )</f>
        <v/>
      </c>
      <c r="L219" s="57" t="str">
        <f>IFERROR(__xludf.DUMMYFUNCTION("IF(E219=""USD"", INDEX(FILTER('Cortes x inversión'!G:G, 'Cortes x inversión'!D:D=D219),1), )"),"")</f>
        <v/>
      </c>
      <c r="M219" s="53" t="str">
        <f t="shared" si="2"/>
        <v/>
      </c>
      <c r="N219" s="55" t="str">
        <f>IFERROR(__xludf.DUMMYFUNCTION("IF(ISBLANK(D219),"""",IFERROR(XIRR({FILTER('Entradas y salidas'!I:I, 'Entradas y salidas'!D:D=D219, NOT(ISBLANK('Entradas y salidas'!I:I))); INDEX(FILTER('Cortes x inversión'!G:G, 'Cortes x inversión'!D:D=D219),1)}, {FILTER('Entradas y salidas'!F:F, 'Entr"&amp;"adas y salidas'!D:D=D219, NOT(ISBLANK('Entradas y salidas'!I:I))); INDEX(FILTER('Cortes x inversión'!J:J, 'Cortes x inversión'!D:D=D219),1)}), """"))"),"")</f>
        <v/>
      </c>
      <c r="O219" s="40"/>
      <c r="P219" s="47" t="str">
        <f>IFERROR(__xludf.DUMMYFUNCTION("IF(K219="""","""", GOOGLEFINANCE(""CURRENCY:USDCOP""))
"),"")</f>
        <v/>
      </c>
      <c r="Q219" s="47" t="str">
        <f>IFERROR(__xludf.DUMMYFUNCTION("IF(L219="""","""", GOOGLEFINANCE(""CURRENCY:USDCOP""))
"),"")</f>
        <v/>
      </c>
      <c r="R219" s="56" t="str">
        <f t="shared" si="4"/>
        <v/>
      </c>
      <c r="S219" s="58" t="str">
        <f t="shared" si="5"/>
        <v/>
      </c>
      <c r="T219" s="55" t="str">
        <f>IFERROR(__xludf.DUMMYFUNCTION("IF(ISBLANK(D219),"""",IFERROR(XIRR({FILTER('Entradas y salidas'!K:K, 'Entradas y salidas'!D:D=D219, NOT(ISBLANK('Entradas y salidas'!K:K))); INDEX(FILTER('Cortes x inversión'!I:I, 'Cortes x inversión'!D:D=D219),1)}, {FILTER('Entradas y salidas'!F:F, 'Entr"&amp;"adas y salidas'!D:D=D219, NOT(ISBLANK('Entradas y salidas'!K:K))); INDEX(FILTER('Cortes x inversión'!J:J, 'Cortes x inversión'!D:D=D219),1)}), """"))"),"")</f>
        <v/>
      </c>
      <c r="U219" s="40"/>
      <c r="V219" s="40"/>
      <c r="W219" s="40"/>
      <c r="X219" s="40"/>
      <c r="Y219" s="40"/>
      <c r="Z219" s="40"/>
      <c r="AA219" s="40"/>
      <c r="AB219" s="40"/>
      <c r="AC219" s="40"/>
    </row>
    <row r="220" ht="28.5" customHeight="1">
      <c r="A220" s="40"/>
      <c r="B220" s="44"/>
      <c r="C220" s="44"/>
      <c r="D220" s="44"/>
      <c r="E220" s="44"/>
      <c r="F220" s="48" t="str">
        <f>IF(E220="COP", SUMIF('Entradas y salidas'!D:D, D220, 'Entradas y salidas'!J:J), )</f>
        <v/>
      </c>
      <c r="G220" s="57" t="str">
        <f>IFERROR(__xludf.DUMMYFUNCTION("IF(E220=""COP"", INDEX(FILTER('Cortes x inversión'!F:F, 'Cortes x inversión'!D:D=D220),1), )"),"")</f>
        <v/>
      </c>
      <c r="H220" s="53" t="str">
        <f t="shared" si="1"/>
        <v/>
      </c>
      <c r="I220" s="55" t="str">
        <f>IFERROR(__xludf.DUMMYFUNCTION("IF(ISBLANK(D220),"""",IFERROR(XIRR({FILTER('Entradas y salidas'!J:J, 'Entradas y salidas'!D:D=D220, NOT(ISBLANK('Entradas y salidas'!J:J))); INDEX(FILTER('Cortes x inversión'!F:F, 'Cortes x inversión'!D:D=D220),1)}, {FILTER('Entradas y salidas'!F:F, 'Entr"&amp;"adas y salidas'!D:D=D220, NOT(ISBLANK('Entradas y salidas'!J:J))); INDEX(FILTER('Cortes x inversión'!J:J, 'Cortes x inversión'!D:D=D220),1)}), """"))"),"")</f>
        <v/>
      </c>
      <c r="J220" s="40"/>
      <c r="K220" s="48" t="str">
        <f>IF(E220="USD", SUMIF('Entradas y salidas'!D:D, D220, 'Entradas y salidas'!I:I), )</f>
        <v/>
      </c>
      <c r="L220" s="57" t="str">
        <f>IFERROR(__xludf.DUMMYFUNCTION("IF(E220=""USD"", INDEX(FILTER('Cortes x inversión'!G:G, 'Cortes x inversión'!D:D=D220),1), )"),"")</f>
        <v/>
      </c>
      <c r="M220" s="53" t="str">
        <f t="shared" si="2"/>
        <v/>
      </c>
      <c r="N220" s="55" t="str">
        <f>IFERROR(__xludf.DUMMYFUNCTION("IF(ISBLANK(D220),"""",IFERROR(XIRR({FILTER('Entradas y salidas'!I:I, 'Entradas y salidas'!D:D=D220, NOT(ISBLANK('Entradas y salidas'!I:I))); INDEX(FILTER('Cortes x inversión'!G:G, 'Cortes x inversión'!D:D=D220),1)}, {FILTER('Entradas y salidas'!F:F, 'Entr"&amp;"adas y salidas'!D:D=D220, NOT(ISBLANK('Entradas y salidas'!I:I))); INDEX(FILTER('Cortes x inversión'!J:J, 'Cortes x inversión'!D:D=D220),1)}), """"))"),"")</f>
        <v/>
      </c>
      <c r="O220" s="40"/>
      <c r="P220" s="47" t="str">
        <f>IFERROR(__xludf.DUMMYFUNCTION("IF(K220="""","""", GOOGLEFINANCE(""CURRENCY:USDCOP""))
"),"")</f>
        <v/>
      </c>
      <c r="Q220" s="47" t="str">
        <f>IFERROR(__xludf.DUMMYFUNCTION("IF(L220="""","""", GOOGLEFINANCE(""CURRENCY:USDCOP""))
"),"")</f>
        <v/>
      </c>
      <c r="R220" s="56" t="str">
        <f t="shared" si="4"/>
        <v/>
      </c>
      <c r="S220" s="58" t="str">
        <f t="shared" si="5"/>
        <v/>
      </c>
      <c r="T220" s="55" t="str">
        <f>IFERROR(__xludf.DUMMYFUNCTION("IF(ISBLANK(D220),"""",IFERROR(XIRR({FILTER('Entradas y salidas'!K:K, 'Entradas y salidas'!D:D=D220, NOT(ISBLANK('Entradas y salidas'!K:K))); INDEX(FILTER('Cortes x inversión'!I:I, 'Cortes x inversión'!D:D=D220),1)}, {FILTER('Entradas y salidas'!F:F, 'Entr"&amp;"adas y salidas'!D:D=D220, NOT(ISBLANK('Entradas y salidas'!K:K))); INDEX(FILTER('Cortes x inversión'!J:J, 'Cortes x inversión'!D:D=D220),1)}), """"))"),"")</f>
        <v/>
      </c>
      <c r="U220" s="40"/>
      <c r="V220" s="40"/>
      <c r="W220" s="40"/>
      <c r="X220" s="40"/>
      <c r="Y220" s="40"/>
      <c r="Z220" s="40"/>
      <c r="AA220" s="40"/>
      <c r="AB220" s="40"/>
      <c r="AC220" s="40"/>
    </row>
    <row r="221" ht="28.5" customHeight="1">
      <c r="A221" s="40"/>
      <c r="B221" s="44"/>
      <c r="C221" s="44"/>
      <c r="D221" s="44"/>
      <c r="E221" s="44"/>
      <c r="F221" s="48" t="str">
        <f>IF(E221="COP", SUMIF('Entradas y salidas'!D:D, D221, 'Entradas y salidas'!J:J), )</f>
        <v/>
      </c>
      <c r="G221" s="57" t="str">
        <f>IFERROR(__xludf.DUMMYFUNCTION("IF(E221=""COP"", INDEX(FILTER('Cortes x inversión'!F:F, 'Cortes x inversión'!D:D=D221),1), )"),"")</f>
        <v/>
      </c>
      <c r="H221" s="53" t="str">
        <f t="shared" si="1"/>
        <v/>
      </c>
      <c r="I221" s="55" t="str">
        <f>IFERROR(__xludf.DUMMYFUNCTION("IF(ISBLANK(D221),"""",IFERROR(XIRR({FILTER('Entradas y salidas'!J:J, 'Entradas y salidas'!D:D=D221, NOT(ISBLANK('Entradas y salidas'!J:J))); INDEX(FILTER('Cortes x inversión'!F:F, 'Cortes x inversión'!D:D=D221),1)}, {FILTER('Entradas y salidas'!F:F, 'Entr"&amp;"adas y salidas'!D:D=D221, NOT(ISBLANK('Entradas y salidas'!J:J))); INDEX(FILTER('Cortes x inversión'!J:J, 'Cortes x inversión'!D:D=D221),1)}), """"))"),"")</f>
        <v/>
      </c>
      <c r="J221" s="40"/>
      <c r="K221" s="48" t="str">
        <f>IF(E221="USD", SUMIF('Entradas y salidas'!D:D, D221, 'Entradas y salidas'!I:I), )</f>
        <v/>
      </c>
      <c r="L221" s="57" t="str">
        <f>IFERROR(__xludf.DUMMYFUNCTION("IF(E221=""USD"", INDEX(FILTER('Cortes x inversión'!G:G, 'Cortes x inversión'!D:D=D221),1), )"),"")</f>
        <v/>
      </c>
      <c r="M221" s="53" t="str">
        <f t="shared" si="2"/>
        <v/>
      </c>
      <c r="N221" s="55" t="str">
        <f>IFERROR(__xludf.DUMMYFUNCTION("IF(ISBLANK(D221),"""",IFERROR(XIRR({FILTER('Entradas y salidas'!I:I, 'Entradas y salidas'!D:D=D221, NOT(ISBLANK('Entradas y salidas'!I:I))); INDEX(FILTER('Cortes x inversión'!G:G, 'Cortes x inversión'!D:D=D221),1)}, {FILTER('Entradas y salidas'!F:F, 'Entr"&amp;"adas y salidas'!D:D=D221, NOT(ISBLANK('Entradas y salidas'!I:I))); INDEX(FILTER('Cortes x inversión'!J:J, 'Cortes x inversión'!D:D=D221),1)}), """"))"),"")</f>
        <v/>
      </c>
      <c r="O221" s="40"/>
      <c r="P221" s="47" t="str">
        <f>IFERROR(__xludf.DUMMYFUNCTION("IF(K221="""","""", GOOGLEFINANCE(""CURRENCY:USDCOP""))
"),"")</f>
        <v/>
      </c>
      <c r="Q221" s="47" t="str">
        <f>IFERROR(__xludf.DUMMYFUNCTION("IF(L221="""","""", GOOGLEFINANCE(""CURRENCY:USDCOP""))
"),"")</f>
        <v/>
      </c>
      <c r="R221" s="56" t="str">
        <f t="shared" si="4"/>
        <v/>
      </c>
      <c r="S221" s="58" t="str">
        <f t="shared" si="5"/>
        <v/>
      </c>
      <c r="T221" s="55" t="str">
        <f>IFERROR(__xludf.DUMMYFUNCTION("IF(ISBLANK(D221),"""",IFERROR(XIRR({FILTER('Entradas y salidas'!K:K, 'Entradas y salidas'!D:D=D221, NOT(ISBLANK('Entradas y salidas'!K:K))); INDEX(FILTER('Cortes x inversión'!I:I, 'Cortes x inversión'!D:D=D221),1)}, {FILTER('Entradas y salidas'!F:F, 'Entr"&amp;"adas y salidas'!D:D=D221, NOT(ISBLANK('Entradas y salidas'!K:K))); INDEX(FILTER('Cortes x inversión'!J:J, 'Cortes x inversión'!D:D=D221),1)}), """"))"),"")</f>
        <v/>
      </c>
      <c r="U221" s="40"/>
      <c r="V221" s="40"/>
      <c r="W221" s="40"/>
      <c r="X221" s="40"/>
      <c r="Y221" s="40"/>
      <c r="Z221" s="40"/>
      <c r="AA221" s="40"/>
      <c r="AB221" s="40"/>
      <c r="AC221" s="40"/>
    </row>
    <row r="222" ht="28.5" customHeight="1">
      <c r="A222" s="40"/>
      <c r="B222" s="44"/>
      <c r="C222" s="44"/>
      <c r="D222" s="44"/>
      <c r="E222" s="44"/>
      <c r="F222" s="48" t="str">
        <f>IF(E222="COP", SUMIF('Entradas y salidas'!D:D, D222, 'Entradas y salidas'!J:J), )</f>
        <v/>
      </c>
      <c r="G222" s="57" t="str">
        <f>IFERROR(__xludf.DUMMYFUNCTION("IF(E222=""COP"", INDEX(FILTER('Cortes x inversión'!F:F, 'Cortes x inversión'!D:D=D222),1), )"),"")</f>
        <v/>
      </c>
      <c r="H222" s="53" t="str">
        <f t="shared" si="1"/>
        <v/>
      </c>
      <c r="I222" s="55" t="str">
        <f>IFERROR(__xludf.DUMMYFUNCTION("IF(ISBLANK(D222),"""",IFERROR(XIRR({FILTER('Entradas y salidas'!J:J, 'Entradas y salidas'!D:D=D222, NOT(ISBLANK('Entradas y salidas'!J:J))); INDEX(FILTER('Cortes x inversión'!F:F, 'Cortes x inversión'!D:D=D222),1)}, {FILTER('Entradas y salidas'!F:F, 'Entr"&amp;"adas y salidas'!D:D=D222, NOT(ISBLANK('Entradas y salidas'!J:J))); INDEX(FILTER('Cortes x inversión'!J:J, 'Cortes x inversión'!D:D=D222),1)}), """"))"),"")</f>
        <v/>
      </c>
      <c r="J222" s="40"/>
      <c r="K222" s="48" t="str">
        <f>IF(E222="USD", SUMIF('Entradas y salidas'!D:D, D222, 'Entradas y salidas'!I:I), )</f>
        <v/>
      </c>
      <c r="L222" s="57" t="str">
        <f>IFERROR(__xludf.DUMMYFUNCTION("IF(E222=""USD"", INDEX(FILTER('Cortes x inversión'!G:G, 'Cortes x inversión'!D:D=D222),1), )"),"")</f>
        <v/>
      </c>
      <c r="M222" s="53" t="str">
        <f t="shared" si="2"/>
        <v/>
      </c>
      <c r="N222" s="55" t="str">
        <f>IFERROR(__xludf.DUMMYFUNCTION("IF(ISBLANK(D222),"""",IFERROR(XIRR({FILTER('Entradas y salidas'!I:I, 'Entradas y salidas'!D:D=D222, NOT(ISBLANK('Entradas y salidas'!I:I))); INDEX(FILTER('Cortes x inversión'!G:G, 'Cortes x inversión'!D:D=D222),1)}, {FILTER('Entradas y salidas'!F:F, 'Entr"&amp;"adas y salidas'!D:D=D222, NOT(ISBLANK('Entradas y salidas'!I:I))); INDEX(FILTER('Cortes x inversión'!J:J, 'Cortes x inversión'!D:D=D222),1)}), """"))"),"")</f>
        <v/>
      </c>
      <c r="O222" s="40"/>
      <c r="P222" s="47" t="str">
        <f>IFERROR(__xludf.DUMMYFUNCTION("IF(K222="""","""", GOOGLEFINANCE(""CURRENCY:USDCOP""))
"),"")</f>
        <v/>
      </c>
      <c r="Q222" s="47" t="str">
        <f>IFERROR(__xludf.DUMMYFUNCTION("IF(L222="""","""", GOOGLEFINANCE(""CURRENCY:USDCOP""))
"),"")</f>
        <v/>
      </c>
      <c r="R222" s="56" t="str">
        <f t="shared" si="4"/>
        <v/>
      </c>
      <c r="S222" s="58" t="str">
        <f t="shared" si="5"/>
        <v/>
      </c>
      <c r="T222" s="55" t="str">
        <f>IFERROR(__xludf.DUMMYFUNCTION("IF(ISBLANK(D222),"""",IFERROR(XIRR({FILTER('Entradas y salidas'!K:K, 'Entradas y salidas'!D:D=D222, NOT(ISBLANK('Entradas y salidas'!K:K))); INDEX(FILTER('Cortes x inversión'!I:I, 'Cortes x inversión'!D:D=D222),1)}, {FILTER('Entradas y salidas'!F:F, 'Entr"&amp;"adas y salidas'!D:D=D222, NOT(ISBLANK('Entradas y salidas'!K:K))); INDEX(FILTER('Cortes x inversión'!J:J, 'Cortes x inversión'!D:D=D222),1)}), """"))"),"")</f>
        <v/>
      </c>
      <c r="U222" s="40"/>
      <c r="V222" s="40"/>
      <c r="W222" s="40"/>
      <c r="X222" s="40"/>
      <c r="Y222" s="40"/>
      <c r="Z222" s="40"/>
      <c r="AA222" s="40"/>
      <c r="AB222" s="40"/>
      <c r="AC222" s="40"/>
    </row>
    <row r="223" ht="28.5" customHeight="1">
      <c r="A223" s="40"/>
      <c r="B223" s="44"/>
      <c r="C223" s="44"/>
      <c r="D223" s="44"/>
      <c r="E223" s="44"/>
      <c r="F223" s="48" t="str">
        <f>IF(E223="COP", SUMIF('Entradas y salidas'!D:D, D223, 'Entradas y salidas'!J:J), )</f>
        <v/>
      </c>
      <c r="G223" s="57" t="str">
        <f>IFERROR(__xludf.DUMMYFUNCTION("IF(E223=""COP"", INDEX(FILTER('Cortes x inversión'!F:F, 'Cortes x inversión'!D:D=D223),1), )"),"")</f>
        <v/>
      </c>
      <c r="H223" s="53" t="str">
        <f t="shared" si="1"/>
        <v/>
      </c>
      <c r="I223" s="55" t="str">
        <f>IFERROR(__xludf.DUMMYFUNCTION("IF(ISBLANK(D223),"""",IFERROR(XIRR({FILTER('Entradas y salidas'!J:J, 'Entradas y salidas'!D:D=D223, NOT(ISBLANK('Entradas y salidas'!J:J))); INDEX(FILTER('Cortes x inversión'!F:F, 'Cortes x inversión'!D:D=D223),1)}, {FILTER('Entradas y salidas'!F:F, 'Entr"&amp;"adas y salidas'!D:D=D223, NOT(ISBLANK('Entradas y salidas'!J:J))); INDEX(FILTER('Cortes x inversión'!J:J, 'Cortes x inversión'!D:D=D223),1)}), """"))"),"")</f>
        <v/>
      </c>
      <c r="J223" s="40"/>
      <c r="K223" s="48" t="str">
        <f>IF(E223="USD", SUMIF('Entradas y salidas'!D:D, D223, 'Entradas y salidas'!I:I), )</f>
        <v/>
      </c>
      <c r="L223" s="57" t="str">
        <f>IFERROR(__xludf.DUMMYFUNCTION("IF(E223=""USD"", INDEX(FILTER('Cortes x inversión'!G:G, 'Cortes x inversión'!D:D=D223),1), )"),"")</f>
        <v/>
      </c>
      <c r="M223" s="53" t="str">
        <f t="shared" si="2"/>
        <v/>
      </c>
      <c r="N223" s="55" t="str">
        <f>IFERROR(__xludf.DUMMYFUNCTION("IF(ISBLANK(D223),"""",IFERROR(XIRR({FILTER('Entradas y salidas'!I:I, 'Entradas y salidas'!D:D=D223, NOT(ISBLANK('Entradas y salidas'!I:I))); INDEX(FILTER('Cortes x inversión'!G:G, 'Cortes x inversión'!D:D=D223),1)}, {FILTER('Entradas y salidas'!F:F, 'Entr"&amp;"adas y salidas'!D:D=D223, NOT(ISBLANK('Entradas y salidas'!I:I))); INDEX(FILTER('Cortes x inversión'!J:J, 'Cortes x inversión'!D:D=D223),1)}), """"))"),"")</f>
        <v/>
      </c>
      <c r="O223" s="40"/>
      <c r="P223" s="47" t="str">
        <f>IFERROR(__xludf.DUMMYFUNCTION("IF(K223="""","""", GOOGLEFINANCE(""CURRENCY:USDCOP""))
"),"")</f>
        <v/>
      </c>
      <c r="Q223" s="47" t="str">
        <f>IFERROR(__xludf.DUMMYFUNCTION("IF(L223="""","""", GOOGLEFINANCE(""CURRENCY:USDCOP""))
"),"")</f>
        <v/>
      </c>
      <c r="R223" s="56" t="str">
        <f t="shared" si="4"/>
        <v/>
      </c>
      <c r="S223" s="58" t="str">
        <f t="shared" si="5"/>
        <v/>
      </c>
      <c r="T223" s="55" t="str">
        <f>IFERROR(__xludf.DUMMYFUNCTION("IF(ISBLANK(D223),"""",IFERROR(XIRR({FILTER('Entradas y salidas'!K:K, 'Entradas y salidas'!D:D=D223, NOT(ISBLANK('Entradas y salidas'!K:K))); INDEX(FILTER('Cortes x inversión'!I:I, 'Cortes x inversión'!D:D=D223),1)}, {FILTER('Entradas y salidas'!F:F, 'Entr"&amp;"adas y salidas'!D:D=D223, NOT(ISBLANK('Entradas y salidas'!K:K))); INDEX(FILTER('Cortes x inversión'!J:J, 'Cortes x inversión'!D:D=D223),1)}), """"))"),"")</f>
        <v/>
      </c>
      <c r="U223" s="40"/>
      <c r="V223" s="40"/>
      <c r="W223" s="40"/>
      <c r="X223" s="40"/>
      <c r="Y223" s="40"/>
      <c r="Z223" s="40"/>
      <c r="AA223" s="40"/>
      <c r="AB223" s="40"/>
      <c r="AC223" s="40"/>
    </row>
    <row r="224" ht="28.5" customHeight="1">
      <c r="A224" s="40"/>
      <c r="B224" s="44"/>
      <c r="C224" s="44"/>
      <c r="D224" s="44"/>
      <c r="E224" s="44"/>
      <c r="F224" s="48" t="str">
        <f>IF(E224="COP", SUMIF('Entradas y salidas'!D:D, D224, 'Entradas y salidas'!J:J), )</f>
        <v/>
      </c>
      <c r="G224" s="57" t="str">
        <f>IFERROR(__xludf.DUMMYFUNCTION("IF(E224=""COP"", INDEX(FILTER('Cortes x inversión'!F:F, 'Cortes x inversión'!D:D=D224),1), )"),"")</f>
        <v/>
      </c>
      <c r="H224" s="53" t="str">
        <f t="shared" si="1"/>
        <v/>
      </c>
      <c r="I224" s="55" t="str">
        <f>IFERROR(__xludf.DUMMYFUNCTION("IF(ISBLANK(D224),"""",IFERROR(XIRR({FILTER('Entradas y salidas'!J:J, 'Entradas y salidas'!D:D=D224, NOT(ISBLANK('Entradas y salidas'!J:J))); INDEX(FILTER('Cortes x inversión'!F:F, 'Cortes x inversión'!D:D=D224),1)}, {FILTER('Entradas y salidas'!F:F, 'Entr"&amp;"adas y salidas'!D:D=D224, NOT(ISBLANK('Entradas y salidas'!J:J))); INDEX(FILTER('Cortes x inversión'!J:J, 'Cortes x inversión'!D:D=D224),1)}), """"))"),"")</f>
        <v/>
      </c>
      <c r="J224" s="40"/>
      <c r="K224" s="48" t="str">
        <f>IF(E224="USD", SUMIF('Entradas y salidas'!D:D, D224, 'Entradas y salidas'!I:I), )</f>
        <v/>
      </c>
      <c r="L224" s="57" t="str">
        <f>IFERROR(__xludf.DUMMYFUNCTION("IF(E224=""USD"", INDEX(FILTER('Cortes x inversión'!G:G, 'Cortes x inversión'!D:D=D224),1), )"),"")</f>
        <v/>
      </c>
      <c r="M224" s="53" t="str">
        <f t="shared" si="2"/>
        <v/>
      </c>
      <c r="N224" s="55" t="str">
        <f>IFERROR(__xludf.DUMMYFUNCTION("IF(ISBLANK(D224),"""",IFERROR(XIRR({FILTER('Entradas y salidas'!I:I, 'Entradas y salidas'!D:D=D224, NOT(ISBLANK('Entradas y salidas'!I:I))); INDEX(FILTER('Cortes x inversión'!G:G, 'Cortes x inversión'!D:D=D224),1)}, {FILTER('Entradas y salidas'!F:F, 'Entr"&amp;"adas y salidas'!D:D=D224, NOT(ISBLANK('Entradas y salidas'!I:I))); INDEX(FILTER('Cortes x inversión'!J:J, 'Cortes x inversión'!D:D=D224),1)}), """"))"),"")</f>
        <v/>
      </c>
      <c r="O224" s="40"/>
      <c r="P224" s="47" t="str">
        <f>IFERROR(__xludf.DUMMYFUNCTION("IF(K224="""","""", GOOGLEFINANCE(""CURRENCY:USDCOP""))
"),"")</f>
        <v/>
      </c>
      <c r="Q224" s="47" t="str">
        <f>IFERROR(__xludf.DUMMYFUNCTION("IF(L224="""","""", GOOGLEFINANCE(""CURRENCY:USDCOP""))
"),"")</f>
        <v/>
      </c>
      <c r="R224" s="56" t="str">
        <f t="shared" si="4"/>
        <v/>
      </c>
      <c r="S224" s="58" t="str">
        <f t="shared" si="5"/>
        <v/>
      </c>
      <c r="T224" s="55" t="str">
        <f>IFERROR(__xludf.DUMMYFUNCTION("IF(ISBLANK(D224),"""",IFERROR(XIRR({FILTER('Entradas y salidas'!K:K, 'Entradas y salidas'!D:D=D224, NOT(ISBLANK('Entradas y salidas'!K:K))); INDEX(FILTER('Cortes x inversión'!I:I, 'Cortes x inversión'!D:D=D224),1)}, {FILTER('Entradas y salidas'!F:F, 'Entr"&amp;"adas y salidas'!D:D=D224, NOT(ISBLANK('Entradas y salidas'!K:K))); INDEX(FILTER('Cortes x inversión'!J:J, 'Cortes x inversión'!D:D=D224),1)}), """"))"),"")</f>
        <v/>
      </c>
      <c r="U224" s="40"/>
      <c r="V224" s="40"/>
      <c r="W224" s="40"/>
      <c r="X224" s="40"/>
      <c r="Y224" s="40"/>
      <c r="Z224" s="40"/>
      <c r="AA224" s="40"/>
      <c r="AB224" s="40"/>
      <c r="AC224" s="40"/>
    </row>
    <row r="225" ht="28.5" customHeight="1">
      <c r="A225" s="40"/>
      <c r="B225" s="44"/>
      <c r="C225" s="44"/>
      <c r="D225" s="44"/>
      <c r="E225" s="44"/>
      <c r="F225" s="48" t="str">
        <f>IF(E225="COP", SUMIF('Entradas y salidas'!D:D, D225, 'Entradas y salidas'!J:J), )</f>
        <v/>
      </c>
      <c r="G225" s="57" t="str">
        <f>IFERROR(__xludf.DUMMYFUNCTION("IF(E225=""COP"", INDEX(FILTER('Cortes x inversión'!F:F, 'Cortes x inversión'!D:D=D225),1), )"),"")</f>
        <v/>
      </c>
      <c r="H225" s="53" t="str">
        <f t="shared" si="1"/>
        <v/>
      </c>
      <c r="I225" s="55" t="str">
        <f>IFERROR(__xludf.DUMMYFUNCTION("IF(ISBLANK(D225),"""",IFERROR(XIRR({FILTER('Entradas y salidas'!J:J, 'Entradas y salidas'!D:D=D225, NOT(ISBLANK('Entradas y salidas'!J:J))); INDEX(FILTER('Cortes x inversión'!F:F, 'Cortes x inversión'!D:D=D225),1)}, {FILTER('Entradas y salidas'!F:F, 'Entr"&amp;"adas y salidas'!D:D=D225, NOT(ISBLANK('Entradas y salidas'!J:J))); INDEX(FILTER('Cortes x inversión'!J:J, 'Cortes x inversión'!D:D=D225),1)}), """"))"),"")</f>
        <v/>
      </c>
      <c r="J225" s="40"/>
      <c r="K225" s="48" t="str">
        <f>IF(E225="USD", SUMIF('Entradas y salidas'!D:D, D225, 'Entradas y salidas'!I:I), )</f>
        <v/>
      </c>
      <c r="L225" s="57" t="str">
        <f>IFERROR(__xludf.DUMMYFUNCTION("IF(E225=""USD"", INDEX(FILTER('Cortes x inversión'!G:G, 'Cortes x inversión'!D:D=D225),1), )"),"")</f>
        <v/>
      </c>
      <c r="M225" s="53" t="str">
        <f t="shared" si="2"/>
        <v/>
      </c>
      <c r="N225" s="55" t="str">
        <f>IFERROR(__xludf.DUMMYFUNCTION("IF(ISBLANK(D225),"""",IFERROR(XIRR({FILTER('Entradas y salidas'!I:I, 'Entradas y salidas'!D:D=D225, NOT(ISBLANK('Entradas y salidas'!I:I))); INDEX(FILTER('Cortes x inversión'!G:G, 'Cortes x inversión'!D:D=D225),1)}, {FILTER('Entradas y salidas'!F:F, 'Entr"&amp;"adas y salidas'!D:D=D225, NOT(ISBLANK('Entradas y salidas'!I:I))); INDEX(FILTER('Cortes x inversión'!J:J, 'Cortes x inversión'!D:D=D225),1)}), """"))"),"")</f>
        <v/>
      </c>
      <c r="O225" s="40"/>
      <c r="P225" s="47" t="str">
        <f>IFERROR(__xludf.DUMMYFUNCTION("IF(K225="""","""", GOOGLEFINANCE(""CURRENCY:USDCOP""))
"),"")</f>
        <v/>
      </c>
      <c r="Q225" s="47" t="str">
        <f>IFERROR(__xludf.DUMMYFUNCTION("IF(L225="""","""", GOOGLEFINANCE(""CURRENCY:USDCOP""))
"),"")</f>
        <v/>
      </c>
      <c r="R225" s="56" t="str">
        <f t="shared" si="4"/>
        <v/>
      </c>
      <c r="S225" s="58" t="str">
        <f t="shared" si="5"/>
        <v/>
      </c>
      <c r="T225" s="55" t="str">
        <f>IFERROR(__xludf.DUMMYFUNCTION("IF(ISBLANK(D225),"""",IFERROR(XIRR({FILTER('Entradas y salidas'!K:K, 'Entradas y salidas'!D:D=D225, NOT(ISBLANK('Entradas y salidas'!K:K))); INDEX(FILTER('Cortes x inversión'!I:I, 'Cortes x inversión'!D:D=D225),1)}, {FILTER('Entradas y salidas'!F:F, 'Entr"&amp;"adas y salidas'!D:D=D225, NOT(ISBLANK('Entradas y salidas'!K:K))); INDEX(FILTER('Cortes x inversión'!J:J, 'Cortes x inversión'!D:D=D225),1)}), """"))"),"")</f>
        <v/>
      </c>
      <c r="U225" s="40"/>
      <c r="V225" s="40"/>
      <c r="W225" s="40"/>
      <c r="X225" s="40"/>
      <c r="Y225" s="40"/>
      <c r="Z225" s="40"/>
      <c r="AA225" s="40"/>
      <c r="AB225" s="40"/>
      <c r="AC225" s="40"/>
    </row>
    <row r="226" ht="28.5" customHeight="1">
      <c r="A226" s="40"/>
      <c r="B226" s="44"/>
      <c r="C226" s="44"/>
      <c r="D226" s="44"/>
      <c r="E226" s="44"/>
      <c r="F226" s="48" t="str">
        <f>IF(E226="COP", SUMIF('Entradas y salidas'!D:D, D226, 'Entradas y salidas'!J:J), )</f>
        <v/>
      </c>
      <c r="G226" s="57" t="str">
        <f>IFERROR(__xludf.DUMMYFUNCTION("IF(E226=""COP"", INDEX(FILTER('Cortes x inversión'!F:F, 'Cortes x inversión'!D:D=D226),1), )"),"")</f>
        <v/>
      </c>
      <c r="H226" s="53" t="str">
        <f t="shared" si="1"/>
        <v/>
      </c>
      <c r="I226" s="55" t="str">
        <f>IFERROR(__xludf.DUMMYFUNCTION("IF(ISBLANK(D226),"""",IFERROR(XIRR({FILTER('Entradas y salidas'!J:J, 'Entradas y salidas'!D:D=D226, NOT(ISBLANK('Entradas y salidas'!J:J))); INDEX(FILTER('Cortes x inversión'!F:F, 'Cortes x inversión'!D:D=D226),1)}, {FILTER('Entradas y salidas'!F:F, 'Entr"&amp;"adas y salidas'!D:D=D226, NOT(ISBLANK('Entradas y salidas'!J:J))); INDEX(FILTER('Cortes x inversión'!J:J, 'Cortes x inversión'!D:D=D226),1)}), """"))"),"")</f>
        <v/>
      </c>
      <c r="J226" s="40"/>
      <c r="K226" s="48" t="str">
        <f>IF(E226="USD", SUMIF('Entradas y salidas'!D:D, D226, 'Entradas y salidas'!I:I), )</f>
        <v/>
      </c>
      <c r="L226" s="57" t="str">
        <f>IFERROR(__xludf.DUMMYFUNCTION("IF(E226=""USD"", INDEX(FILTER('Cortes x inversión'!G:G, 'Cortes x inversión'!D:D=D226),1), )"),"")</f>
        <v/>
      </c>
      <c r="M226" s="53" t="str">
        <f t="shared" si="2"/>
        <v/>
      </c>
      <c r="N226" s="55" t="str">
        <f>IFERROR(__xludf.DUMMYFUNCTION("IF(ISBLANK(D226),"""",IFERROR(XIRR({FILTER('Entradas y salidas'!I:I, 'Entradas y salidas'!D:D=D226, NOT(ISBLANK('Entradas y salidas'!I:I))); INDEX(FILTER('Cortes x inversión'!G:G, 'Cortes x inversión'!D:D=D226),1)}, {FILTER('Entradas y salidas'!F:F, 'Entr"&amp;"adas y salidas'!D:D=D226, NOT(ISBLANK('Entradas y salidas'!I:I))); INDEX(FILTER('Cortes x inversión'!J:J, 'Cortes x inversión'!D:D=D226),1)}), """"))"),"")</f>
        <v/>
      </c>
      <c r="O226" s="40"/>
      <c r="P226" s="47" t="str">
        <f>IFERROR(__xludf.DUMMYFUNCTION("IF(K226="""","""", GOOGLEFINANCE(""CURRENCY:USDCOP""))
"),"")</f>
        <v/>
      </c>
      <c r="Q226" s="47" t="str">
        <f>IFERROR(__xludf.DUMMYFUNCTION("IF(L226="""","""", GOOGLEFINANCE(""CURRENCY:USDCOP""))
"),"")</f>
        <v/>
      </c>
      <c r="R226" s="56" t="str">
        <f t="shared" si="4"/>
        <v/>
      </c>
      <c r="S226" s="58" t="str">
        <f t="shared" si="5"/>
        <v/>
      </c>
      <c r="T226" s="55" t="str">
        <f>IFERROR(__xludf.DUMMYFUNCTION("IF(ISBLANK(D226),"""",IFERROR(XIRR({FILTER('Entradas y salidas'!K:K, 'Entradas y salidas'!D:D=D226, NOT(ISBLANK('Entradas y salidas'!K:K))); INDEX(FILTER('Cortes x inversión'!I:I, 'Cortes x inversión'!D:D=D226),1)}, {FILTER('Entradas y salidas'!F:F, 'Entr"&amp;"adas y salidas'!D:D=D226, NOT(ISBLANK('Entradas y salidas'!K:K))); INDEX(FILTER('Cortes x inversión'!J:J, 'Cortes x inversión'!D:D=D226),1)}), """"))"),"")</f>
        <v/>
      </c>
      <c r="U226" s="40"/>
      <c r="V226" s="40"/>
      <c r="W226" s="40"/>
      <c r="X226" s="40"/>
      <c r="Y226" s="40"/>
      <c r="Z226" s="40"/>
      <c r="AA226" s="40"/>
      <c r="AB226" s="40"/>
      <c r="AC226" s="40"/>
    </row>
    <row r="227" ht="28.5" customHeight="1">
      <c r="A227" s="40"/>
      <c r="B227" s="44"/>
      <c r="C227" s="44"/>
      <c r="D227" s="44"/>
      <c r="E227" s="44"/>
      <c r="F227" s="48" t="str">
        <f>IF(E227="COP", SUMIF('Entradas y salidas'!D:D, D227, 'Entradas y salidas'!J:J), )</f>
        <v/>
      </c>
      <c r="G227" s="57" t="str">
        <f>IFERROR(__xludf.DUMMYFUNCTION("IF(E227=""COP"", INDEX(FILTER('Cortes x inversión'!F:F, 'Cortes x inversión'!D:D=D227),1), )"),"")</f>
        <v/>
      </c>
      <c r="H227" s="53" t="str">
        <f t="shared" si="1"/>
        <v/>
      </c>
      <c r="I227" s="55" t="str">
        <f>IFERROR(__xludf.DUMMYFUNCTION("IF(ISBLANK(D227),"""",IFERROR(XIRR({FILTER('Entradas y salidas'!J:J, 'Entradas y salidas'!D:D=D227, NOT(ISBLANK('Entradas y salidas'!J:J))); INDEX(FILTER('Cortes x inversión'!F:F, 'Cortes x inversión'!D:D=D227),1)}, {FILTER('Entradas y salidas'!F:F, 'Entr"&amp;"adas y salidas'!D:D=D227, NOT(ISBLANK('Entradas y salidas'!J:J))); INDEX(FILTER('Cortes x inversión'!J:J, 'Cortes x inversión'!D:D=D227),1)}), """"))"),"")</f>
        <v/>
      </c>
      <c r="J227" s="40"/>
      <c r="K227" s="48" t="str">
        <f>IF(E227="USD", SUMIF('Entradas y salidas'!D:D, D227, 'Entradas y salidas'!I:I), )</f>
        <v/>
      </c>
      <c r="L227" s="57" t="str">
        <f>IFERROR(__xludf.DUMMYFUNCTION("IF(E227=""USD"", INDEX(FILTER('Cortes x inversión'!G:G, 'Cortes x inversión'!D:D=D227),1), )"),"")</f>
        <v/>
      </c>
      <c r="M227" s="53" t="str">
        <f t="shared" si="2"/>
        <v/>
      </c>
      <c r="N227" s="55" t="str">
        <f>IFERROR(__xludf.DUMMYFUNCTION("IF(ISBLANK(D227),"""",IFERROR(XIRR({FILTER('Entradas y salidas'!I:I, 'Entradas y salidas'!D:D=D227, NOT(ISBLANK('Entradas y salidas'!I:I))); INDEX(FILTER('Cortes x inversión'!G:G, 'Cortes x inversión'!D:D=D227),1)}, {FILTER('Entradas y salidas'!F:F, 'Entr"&amp;"adas y salidas'!D:D=D227, NOT(ISBLANK('Entradas y salidas'!I:I))); INDEX(FILTER('Cortes x inversión'!J:J, 'Cortes x inversión'!D:D=D227),1)}), """"))"),"")</f>
        <v/>
      </c>
      <c r="O227" s="40"/>
      <c r="P227" s="47" t="str">
        <f>IFERROR(__xludf.DUMMYFUNCTION("IF(K227="""","""", GOOGLEFINANCE(""CURRENCY:USDCOP""))
"),"")</f>
        <v/>
      </c>
      <c r="Q227" s="47" t="str">
        <f>IFERROR(__xludf.DUMMYFUNCTION("IF(L227="""","""", GOOGLEFINANCE(""CURRENCY:USDCOP""))
"),"")</f>
        <v/>
      </c>
      <c r="R227" s="56" t="str">
        <f t="shared" si="4"/>
        <v/>
      </c>
      <c r="S227" s="58" t="str">
        <f t="shared" si="5"/>
        <v/>
      </c>
      <c r="T227" s="55" t="str">
        <f>IFERROR(__xludf.DUMMYFUNCTION("IF(ISBLANK(D227),"""",IFERROR(XIRR({FILTER('Entradas y salidas'!K:K, 'Entradas y salidas'!D:D=D227, NOT(ISBLANK('Entradas y salidas'!K:K))); INDEX(FILTER('Cortes x inversión'!I:I, 'Cortes x inversión'!D:D=D227),1)}, {FILTER('Entradas y salidas'!F:F, 'Entr"&amp;"adas y salidas'!D:D=D227, NOT(ISBLANK('Entradas y salidas'!K:K))); INDEX(FILTER('Cortes x inversión'!J:J, 'Cortes x inversión'!D:D=D227),1)}), """"))"),"")</f>
        <v/>
      </c>
      <c r="U227" s="40"/>
      <c r="V227" s="40"/>
      <c r="W227" s="40"/>
      <c r="X227" s="40"/>
      <c r="Y227" s="40"/>
      <c r="Z227" s="40"/>
      <c r="AA227" s="40"/>
      <c r="AB227" s="40"/>
      <c r="AC227" s="40"/>
    </row>
    <row r="228" ht="28.5" customHeight="1">
      <c r="A228" s="40"/>
      <c r="B228" s="44"/>
      <c r="C228" s="44"/>
      <c r="D228" s="44"/>
      <c r="E228" s="44"/>
      <c r="F228" s="48" t="str">
        <f>IF(E228="COP", SUMIF('Entradas y salidas'!D:D, D228, 'Entradas y salidas'!J:J), )</f>
        <v/>
      </c>
      <c r="G228" s="57" t="str">
        <f>IFERROR(__xludf.DUMMYFUNCTION("IF(E228=""COP"", INDEX(FILTER('Cortes x inversión'!F:F, 'Cortes x inversión'!D:D=D228),1), )"),"")</f>
        <v/>
      </c>
      <c r="H228" s="53" t="str">
        <f t="shared" si="1"/>
        <v/>
      </c>
      <c r="I228" s="55" t="str">
        <f>IFERROR(__xludf.DUMMYFUNCTION("IF(ISBLANK(D228),"""",IFERROR(XIRR({FILTER('Entradas y salidas'!J:J, 'Entradas y salidas'!D:D=D228, NOT(ISBLANK('Entradas y salidas'!J:J))); INDEX(FILTER('Cortes x inversión'!F:F, 'Cortes x inversión'!D:D=D228),1)}, {FILTER('Entradas y salidas'!F:F, 'Entr"&amp;"adas y salidas'!D:D=D228, NOT(ISBLANK('Entradas y salidas'!J:J))); INDEX(FILTER('Cortes x inversión'!J:J, 'Cortes x inversión'!D:D=D228),1)}), """"))"),"")</f>
        <v/>
      </c>
      <c r="J228" s="40"/>
      <c r="K228" s="48" t="str">
        <f>IF(E228="USD", SUMIF('Entradas y salidas'!D:D, D228, 'Entradas y salidas'!I:I), )</f>
        <v/>
      </c>
      <c r="L228" s="57" t="str">
        <f>IFERROR(__xludf.DUMMYFUNCTION("IF(E228=""USD"", INDEX(FILTER('Cortes x inversión'!G:G, 'Cortes x inversión'!D:D=D228),1), )"),"")</f>
        <v/>
      </c>
      <c r="M228" s="53" t="str">
        <f t="shared" si="2"/>
        <v/>
      </c>
      <c r="N228" s="55" t="str">
        <f>IFERROR(__xludf.DUMMYFUNCTION("IF(ISBLANK(D228),"""",IFERROR(XIRR({FILTER('Entradas y salidas'!I:I, 'Entradas y salidas'!D:D=D228, NOT(ISBLANK('Entradas y salidas'!I:I))); INDEX(FILTER('Cortes x inversión'!G:G, 'Cortes x inversión'!D:D=D228),1)}, {FILTER('Entradas y salidas'!F:F, 'Entr"&amp;"adas y salidas'!D:D=D228, NOT(ISBLANK('Entradas y salidas'!I:I))); INDEX(FILTER('Cortes x inversión'!J:J, 'Cortes x inversión'!D:D=D228),1)}), """"))"),"")</f>
        <v/>
      </c>
      <c r="O228" s="40"/>
      <c r="P228" s="47" t="str">
        <f>IFERROR(__xludf.DUMMYFUNCTION("IF(K228="""","""", GOOGLEFINANCE(""CURRENCY:USDCOP""))
"),"")</f>
        <v/>
      </c>
      <c r="Q228" s="47" t="str">
        <f>IFERROR(__xludf.DUMMYFUNCTION("IF(L228="""","""", GOOGLEFINANCE(""CURRENCY:USDCOP""))
"),"")</f>
        <v/>
      </c>
      <c r="R228" s="56" t="str">
        <f t="shared" si="4"/>
        <v/>
      </c>
      <c r="S228" s="58" t="str">
        <f t="shared" si="5"/>
        <v/>
      </c>
      <c r="T228" s="55" t="str">
        <f>IFERROR(__xludf.DUMMYFUNCTION("IF(ISBLANK(D228),"""",IFERROR(XIRR({FILTER('Entradas y salidas'!K:K, 'Entradas y salidas'!D:D=D228, NOT(ISBLANK('Entradas y salidas'!K:K))); INDEX(FILTER('Cortes x inversión'!I:I, 'Cortes x inversión'!D:D=D228),1)}, {FILTER('Entradas y salidas'!F:F, 'Entr"&amp;"adas y salidas'!D:D=D228, NOT(ISBLANK('Entradas y salidas'!K:K))); INDEX(FILTER('Cortes x inversión'!J:J, 'Cortes x inversión'!D:D=D228),1)}), """"))"),"")</f>
        <v/>
      </c>
      <c r="U228" s="40"/>
      <c r="V228" s="40"/>
      <c r="W228" s="40"/>
      <c r="X228" s="40"/>
      <c r="Y228" s="40"/>
      <c r="Z228" s="40"/>
      <c r="AA228" s="40"/>
      <c r="AB228" s="40"/>
      <c r="AC228" s="40"/>
    </row>
    <row r="229" ht="28.5" customHeight="1">
      <c r="A229" s="40"/>
      <c r="B229" s="44"/>
      <c r="C229" s="44"/>
      <c r="D229" s="44"/>
      <c r="E229" s="44"/>
      <c r="F229" s="48" t="str">
        <f>IF(E229="COP", SUMIF('Entradas y salidas'!D:D, D229, 'Entradas y salidas'!J:J), )</f>
        <v/>
      </c>
      <c r="G229" s="57" t="str">
        <f>IFERROR(__xludf.DUMMYFUNCTION("IF(E229=""COP"", INDEX(FILTER('Cortes x inversión'!F:F, 'Cortes x inversión'!D:D=D229),1), )"),"")</f>
        <v/>
      </c>
      <c r="H229" s="53" t="str">
        <f t="shared" si="1"/>
        <v/>
      </c>
      <c r="I229" s="55" t="str">
        <f>IFERROR(__xludf.DUMMYFUNCTION("IF(ISBLANK(D229),"""",IFERROR(XIRR({FILTER('Entradas y salidas'!J:J, 'Entradas y salidas'!D:D=D229, NOT(ISBLANK('Entradas y salidas'!J:J))); INDEX(FILTER('Cortes x inversión'!F:F, 'Cortes x inversión'!D:D=D229),1)}, {FILTER('Entradas y salidas'!F:F, 'Entr"&amp;"adas y salidas'!D:D=D229, NOT(ISBLANK('Entradas y salidas'!J:J))); INDEX(FILTER('Cortes x inversión'!J:J, 'Cortes x inversión'!D:D=D229),1)}), """"))"),"")</f>
        <v/>
      </c>
      <c r="J229" s="40"/>
      <c r="K229" s="48" t="str">
        <f>IF(E229="USD", SUMIF('Entradas y salidas'!D:D, D229, 'Entradas y salidas'!I:I), )</f>
        <v/>
      </c>
      <c r="L229" s="57" t="str">
        <f>IFERROR(__xludf.DUMMYFUNCTION("IF(E229=""USD"", INDEX(FILTER('Cortes x inversión'!G:G, 'Cortes x inversión'!D:D=D229),1), )"),"")</f>
        <v/>
      </c>
      <c r="M229" s="53" t="str">
        <f t="shared" si="2"/>
        <v/>
      </c>
      <c r="N229" s="55" t="str">
        <f>IFERROR(__xludf.DUMMYFUNCTION("IF(ISBLANK(D229),"""",IFERROR(XIRR({FILTER('Entradas y salidas'!I:I, 'Entradas y salidas'!D:D=D229, NOT(ISBLANK('Entradas y salidas'!I:I))); INDEX(FILTER('Cortes x inversión'!G:G, 'Cortes x inversión'!D:D=D229),1)}, {FILTER('Entradas y salidas'!F:F, 'Entr"&amp;"adas y salidas'!D:D=D229, NOT(ISBLANK('Entradas y salidas'!I:I))); INDEX(FILTER('Cortes x inversión'!J:J, 'Cortes x inversión'!D:D=D229),1)}), """"))"),"")</f>
        <v/>
      </c>
      <c r="O229" s="40"/>
      <c r="P229" s="47" t="str">
        <f>IFERROR(__xludf.DUMMYFUNCTION("IF(K229="""","""", GOOGLEFINANCE(""CURRENCY:USDCOP""))
"),"")</f>
        <v/>
      </c>
      <c r="Q229" s="47" t="str">
        <f>IFERROR(__xludf.DUMMYFUNCTION("IF(L229="""","""", GOOGLEFINANCE(""CURRENCY:USDCOP""))
"),"")</f>
        <v/>
      </c>
      <c r="R229" s="56" t="str">
        <f t="shared" si="4"/>
        <v/>
      </c>
      <c r="S229" s="58" t="str">
        <f t="shared" si="5"/>
        <v/>
      </c>
      <c r="T229" s="55" t="str">
        <f>IFERROR(__xludf.DUMMYFUNCTION("IF(ISBLANK(D229),"""",IFERROR(XIRR({FILTER('Entradas y salidas'!K:K, 'Entradas y salidas'!D:D=D229, NOT(ISBLANK('Entradas y salidas'!K:K))); INDEX(FILTER('Cortes x inversión'!I:I, 'Cortes x inversión'!D:D=D229),1)}, {FILTER('Entradas y salidas'!F:F, 'Entr"&amp;"adas y salidas'!D:D=D229, NOT(ISBLANK('Entradas y salidas'!K:K))); INDEX(FILTER('Cortes x inversión'!J:J, 'Cortes x inversión'!D:D=D229),1)}), """"))"),"")</f>
        <v/>
      </c>
      <c r="U229" s="40"/>
      <c r="V229" s="40"/>
      <c r="W229" s="40"/>
      <c r="X229" s="40"/>
      <c r="Y229" s="40"/>
      <c r="Z229" s="40"/>
      <c r="AA229" s="40"/>
      <c r="AB229" s="40"/>
      <c r="AC229" s="40"/>
    </row>
    <row r="230" ht="28.5" customHeight="1">
      <c r="A230" s="40"/>
      <c r="B230" s="44"/>
      <c r="C230" s="44"/>
      <c r="D230" s="44"/>
      <c r="E230" s="44"/>
      <c r="F230" s="48" t="str">
        <f>IF(E230="COP", SUMIF('Entradas y salidas'!D:D, D230, 'Entradas y salidas'!J:J), )</f>
        <v/>
      </c>
      <c r="G230" s="57" t="str">
        <f>IFERROR(__xludf.DUMMYFUNCTION("IF(E230=""COP"", INDEX(FILTER('Cortes x inversión'!F:F, 'Cortes x inversión'!D:D=D230),1), )"),"")</f>
        <v/>
      </c>
      <c r="H230" s="53" t="str">
        <f t="shared" si="1"/>
        <v/>
      </c>
      <c r="I230" s="55" t="str">
        <f>IFERROR(__xludf.DUMMYFUNCTION("IF(ISBLANK(D230),"""",IFERROR(XIRR({FILTER('Entradas y salidas'!J:J, 'Entradas y salidas'!D:D=D230, NOT(ISBLANK('Entradas y salidas'!J:J))); INDEX(FILTER('Cortes x inversión'!F:F, 'Cortes x inversión'!D:D=D230),1)}, {FILTER('Entradas y salidas'!F:F, 'Entr"&amp;"adas y salidas'!D:D=D230, NOT(ISBLANK('Entradas y salidas'!J:J))); INDEX(FILTER('Cortes x inversión'!J:J, 'Cortes x inversión'!D:D=D230),1)}), """"))"),"")</f>
        <v/>
      </c>
      <c r="J230" s="40"/>
      <c r="K230" s="48" t="str">
        <f>IF(E230="USD", SUMIF('Entradas y salidas'!D:D, D230, 'Entradas y salidas'!I:I), )</f>
        <v/>
      </c>
      <c r="L230" s="57" t="str">
        <f>IFERROR(__xludf.DUMMYFUNCTION("IF(E230=""USD"", INDEX(FILTER('Cortes x inversión'!G:G, 'Cortes x inversión'!D:D=D230),1), )"),"")</f>
        <v/>
      </c>
      <c r="M230" s="53" t="str">
        <f t="shared" si="2"/>
        <v/>
      </c>
      <c r="N230" s="55" t="str">
        <f>IFERROR(__xludf.DUMMYFUNCTION("IF(ISBLANK(D230),"""",IFERROR(XIRR({FILTER('Entradas y salidas'!I:I, 'Entradas y salidas'!D:D=D230, NOT(ISBLANK('Entradas y salidas'!I:I))); INDEX(FILTER('Cortes x inversión'!G:G, 'Cortes x inversión'!D:D=D230),1)}, {FILTER('Entradas y salidas'!F:F, 'Entr"&amp;"adas y salidas'!D:D=D230, NOT(ISBLANK('Entradas y salidas'!I:I))); INDEX(FILTER('Cortes x inversión'!J:J, 'Cortes x inversión'!D:D=D230),1)}), """"))"),"")</f>
        <v/>
      </c>
      <c r="O230" s="40"/>
      <c r="P230" s="47" t="str">
        <f>IFERROR(__xludf.DUMMYFUNCTION("IF(K230="""","""", GOOGLEFINANCE(""CURRENCY:USDCOP""))
"),"")</f>
        <v/>
      </c>
      <c r="Q230" s="47" t="str">
        <f>IFERROR(__xludf.DUMMYFUNCTION("IF(L230="""","""", GOOGLEFINANCE(""CURRENCY:USDCOP""))
"),"")</f>
        <v/>
      </c>
      <c r="R230" s="56" t="str">
        <f t="shared" si="4"/>
        <v/>
      </c>
      <c r="S230" s="58" t="str">
        <f t="shared" si="5"/>
        <v/>
      </c>
      <c r="T230" s="55" t="str">
        <f>IFERROR(__xludf.DUMMYFUNCTION("IF(ISBLANK(D230),"""",IFERROR(XIRR({FILTER('Entradas y salidas'!K:K, 'Entradas y salidas'!D:D=D230, NOT(ISBLANK('Entradas y salidas'!K:K))); INDEX(FILTER('Cortes x inversión'!I:I, 'Cortes x inversión'!D:D=D230),1)}, {FILTER('Entradas y salidas'!F:F, 'Entr"&amp;"adas y salidas'!D:D=D230, NOT(ISBLANK('Entradas y salidas'!K:K))); INDEX(FILTER('Cortes x inversión'!J:J, 'Cortes x inversión'!D:D=D230),1)}), """"))"),"")</f>
        <v/>
      </c>
      <c r="U230" s="40"/>
      <c r="V230" s="40"/>
      <c r="W230" s="40"/>
      <c r="X230" s="40"/>
      <c r="Y230" s="40"/>
      <c r="Z230" s="40"/>
      <c r="AA230" s="40"/>
      <c r="AB230" s="40"/>
      <c r="AC230" s="40"/>
    </row>
    <row r="231" ht="28.5" customHeight="1">
      <c r="A231" s="40"/>
      <c r="B231" s="44"/>
      <c r="C231" s="44"/>
      <c r="D231" s="44"/>
      <c r="E231" s="44"/>
      <c r="F231" s="48" t="str">
        <f>IF(E231="COP", SUMIF('Entradas y salidas'!D:D, D231, 'Entradas y salidas'!J:J), )</f>
        <v/>
      </c>
      <c r="G231" s="57" t="str">
        <f>IFERROR(__xludf.DUMMYFUNCTION("IF(E231=""COP"", INDEX(FILTER('Cortes x inversión'!F:F, 'Cortes x inversión'!D:D=D231),1), )"),"")</f>
        <v/>
      </c>
      <c r="H231" s="53" t="str">
        <f t="shared" si="1"/>
        <v/>
      </c>
      <c r="I231" s="55" t="str">
        <f>IFERROR(__xludf.DUMMYFUNCTION("IF(ISBLANK(D231),"""",IFERROR(XIRR({FILTER('Entradas y salidas'!J:J, 'Entradas y salidas'!D:D=D231, NOT(ISBLANK('Entradas y salidas'!J:J))); INDEX(FILTER('Cortes x inversión'!F:F, 'Cortes x inversión'!D:D=D231),1)}, {FILTER('Entradas y salidas'!F:F, 'Entr"&amp;"adas y salidas'!D:D=D231, NOT(ISBLANK('Entradas y salidas'!J:J))); INDEX(FILTER('Cortes x inversión'!J:J, 'Cortes x inversión'!D:D=D231),1)}), """"))"),"")</f>
        <v/>
      </c>
      <c r="J231" s="40"/>
      <c r="K231" s="48" t="str">
        <f>IF(E231="USD", SUMIF('Entradas y salidas'!D:D, D231, 'Entradas y salidas'!I:I), )</f>
        <v/>
      </c>
      <c r="L231" s="57" t="str">
        <f>IFERROR(__xludf.DUMMYFUNCTION("IF(E231=""USD"", INDEX(FILTER('Cortes x inversión'!G:G, 'Cortes x inversión'!D:D=D231),1), )"),"")</f>
        <v/>
      </c>
      <c r="M231" s="53" t="str">
        <f t="shared" si="2"/>
        <v/>
      </c>
      <c r="N231" s="55" t="str">
        <f>IFERROR(__xludf.DUMMYFUNCTION("IF(ISBLANK(D231),"""",IFERROR(XIRR({FILTER('Entradas y salidas'!I:I, 'Entradas y salidas'!D:D=D231, NOT(ISBLANK('Entradas y salidas'!I:I))); INDEX(FILTER('Cortes x inversión'!G:G, 'Cortes x inversión'!D:D=D231),1)}, {FILTER('Entradas y salidas'!F:F, 'Entr"&amp;"adas y salidas'!D:D=D231, NOT(ISBLANK('Entradas y salidas'!I:I))); INDEX(FILTER('Cortes x inversión'!J:J, 'Cortes x inversión'!D:D=D231),1)}), """"))"),"")</f>
        <v/>
      </c>
      <c r="O231" s="40"/>
      <c r="P231" s="47" t="str">
        <f>IFERROR(__xludf.DUMMYFUNCTION("IF(K231="""","""", GOOGLEFINANCE(""CURRENCY:USDCOP""))
"),"")</f>
        <v/>
      </c>
      <c r="Q231" s="47" t="str">
        <f>IFERROR(__xludf.DUMMYFUNCTION("IF(L231="""","""", GOOGLEFINANCE(""CURRENCY:USDCOP""))
"),"")</f>
        <v/>
      </c>
      <c r="R231" s="56" t="str">
        <f t="shared" si="4"/>
        <v/>
      </c>
      <c r="S231" s="58" t="str">
        <f t="shared" si="5"/>
        <v/>
      </c>
      <c r="T231" s="55" t="str">
        <f>IFERROR(__xludf.DUMMYFUNCTION("IF(ISBLANK(D231),"""",IFERROR(XIRR({FILTER('Entradas y salidas'!K:K, 'Entradas y salidas'!D:D=D231, NOT(ISBLANK('Entradas y salidas'!K:K))); INDEX(FILTER('Cortes x inversión'!I:I, 'Cortes x inversión'!D:D=D231),1)}, {FILTER('Entradas y salidas'!F:F, 'Entr"&amp;"adas y salidas'!D:D=D231, NOT(ISBLANK('Entradas y salidas'!K:K))); INDEX(FILTER('Cortes x inversión'!J:J, 'Cortes x inversión'!D:D=D231),1)}), """"))"),"")</f>
        <v/>
      </c>
      <c r="U231" s="40"/>
      <c r="V231" s="40"/>
      <c r="W231" s="40"/>
      <c r="X231" s="40"/>
      <c r="Y231" s="40"/>
      <c r="Z231" s="40"/>
      <c r="AA231" s="40"/>
      <c r="AB231" s="40"/>
      <c r="AC231" s="40"/>
    </row>
    <row r="232" ht="28.5" customHeight="1">
      <c r="A232" s="40"/>
      <c r="B232" s="44"/>
      <c r="C232" s="44"/>
      <c r="D232" s="44"/>
      <c r="E232" s="44"/>
      <c r="F232" s="48" t="str">
        <f>IF(E232="COP", SUMIF('Entradas y salidas'!D:D, D232, 'Entradas y salidas'!J:J), )</f>
        <v/>
      </c>
      <c r="G232" s="57" t="str">
        <f>IFERROR(__xludf.DUMMYFUNCTION("IF(E232=""COP"", INDEX(FILTER('Cortes x inversión'!F:F, 'Cortes x inversión'!D:D=D232),1), )"),"")</f>
        <v/>
      </c>
      <c r="H232" s="53" t="str">
        <f t="shared" si="1"/>
        <v/>
      </c>
      <c r="I232" s="55" t="str">
        <f>IFERROR(__xludf.DUMMYFUNCTION("IF(ISBLANK(D232),"""",IFERROR(XIRR({FILTER('Entradas y salidas'!J:J, 'Entradas y salidas'!D:D=D232, NOT(ISBLANK('Entradas y salidas'!J:J))); INDEX(FILTER('Cortes x inversión'!F:F, 'Cortes x inversión'!D:D=D232),1)}, {FILTER('Entradas y salidas'!F:F, 'Entr"&amp;"adas y salidas'!D:D=D232, NOT(ISBLANK('Entradas y salidas'!J:J))); INDEX(FILTER('Cortes x inversión'!J:J, 'Cortes x inversión'!D:D=D232),1)}), """"))"),"")</f>
        <v/>
      </c>
      <c r="J232" s="40"/>
      <c r="K232" s="48" t="str">
        <f>IF(E232="USD", SUMIF('Entradas y salidas'!D:D, D232, 'Entradas y salidas'!I:I), )</f>
        <v/>
      </c>
      <c r="L232" s="57" t="str">
        <f>IFERROR(__xludf.DUMMYFUNCTION("IF(E232=""USD"", INDEX(FILTER('Cortes x inversión'!G:G, 'Cortes x inversión'!D:D=D232),1), )"),"")</f>
        <v/>
      </c>
      <c r="M232" s="53" t="str">
        <f t="shared" si="2"/>
        <v/>
      </c>
      <c r="N232" s="55" t="str">
        <f>IFERROR(__xludf.DUMMYFUNCTION("IF(ISBLANK(D232),"""",IFERROR(XIRR({FILTER('Entradas y salidas'!I:I, 'Entradas y salidas'!D:D=D232, NOT(ISBLANK('Entradas y salidas'!I:I))); INDEX(FILTER('Cortes x inversión'!G:G, 'Cortes x inversión'!D:D=D232),1)}, {FILTER('Entradas y salidas'!F:F, 'Entr"&amp;"adas y salidas'!D:D=D232, NOT(ISBLANK('Entradas y salidas'!I:I))); INDEX(FILTER('Cortes x inversión'!J:J, 'Cortes x inversión'!D:D=D232),1)}), """"))"),"")</f>
        <v/>
      </c>
      <c r="O232" s="40"/>
      <c r="P232" s="47" t="str">
        <f>IFERROR(__xludf.DUMMYFUNCTION("IF(K232="""","""", GOOGLEFINANCE(""CURRENCY:USDCOP""))
"),"")</f>
        <v/>
      </c>
      <c r="Q232" s="47" t="str">
        <f>IFERROR(__xludf.DUMMYFUNCTION("IF(L232="""","""", GOOGLEFINANCE(""CURRENCY:USDCOP""))
"),"")</f>
        <v/>
      </c>
      <c r="R232" s="56" t="str">
        <f t="shared" si="4"/>
        <v/>
      </c>
      <c r="S232" s="58" t="str">
        <f t="shared" si="5"/>
        <v/>
      </c>
      <c r="T232" s="55" t="str">
        <f>IFERROR(__xludf.DUMMYFUNCTION("IF(ISBLANK(D232),"""",IFERROR(XIRR({FILTER('Entradas y salidas'!K:K, 'Entradas y salidas'!D:D=D232, NOT(ISBLANK('Entradas y salidas'!K:K))); INDEX(FILTER('Cortes x inversión'!I:I, 'Cortes x inversión'!D:D=D232),1)}, {FILTER('Entradas y salidas'!F:F, 'Entr"&amp;"adas y salidas'!D:D=D232, NOT(ISBLANK('Entradas y salidas'!K:K))); INDEX(FILTER('Cortes x inversión'!J:J, 'Cortes x inversión'!D:D=D232),1)}), """"))"),"")</f>
        <v/>
      </c>
      <c r="U232" s="40"/>
      <c r="V232" s="40"/>
      <c r="W232" s="40"/>
      <c r="X232" s="40"/>
      <c r="Y232" s="40"/>
      <c r="Z232" s="40"/>
      <c r="AA232" s="40"/>
      <c r="AB232" s="40"/>
      <c r="AC232" s="40"/>
    </row>
    <row r="233" ht="28.5" customHeight="1">
      <c r="A233" s="40"/>
      <c r="B233" s="44"/>
      <c r="C233" s="44"/>
      <c r="D233" s="44"/>
      <c r="E233" s="44"/>
      <c r="F233" s="48" t="str">
        <f>IF(E233="COP", SUMIF('Entradas y salidas'!D:D, D233, 'Entradas y salidas'!J:J), )</f>
        <v/>
      </c>
      <c r="G233" s="57" t="str">
        <f>IFERROR(__xludf.DUMMYFUNCTION("IF(E233=""COP"", INDEX(FILTER('Cortes x inversión'!F:F, 'Cortes x inversión'!D:D=D233),1), )"),"")</f>
        <v/>
      </c>
      <c r="H233" s="53" t="str">
        <f t="shared" si="1"/>
        <v/>
      </c>
      <c r="I233" s="55" t="str">
        <f>IFERROR(__xludf.DUMMYFUNCTION("IF(ISBLANK(D233),"""",IFERROR(XIRR({FILTER('Entradas y salidas'!J:J, 'Entradas y salidas'!D:D=D233, NOT(ISBLANK('Entradas y salidas'!J:J))); INDEX(FILTER('Cortes x inversión'!F:F, 'Cortes x inversión'!D:D=D233),1)}, {FILTER('Entradas y salidas'!F:F, 'Entr"&amp;"adas y salidas'!D:D=D233, NOT(ISBLANK('Entradas y salidas'!J:J))); INDEX(FILTER('Cortes x inversión'!J:J, 'Cortes x inversión'!D:D=D233),1)}), """"))"),"")</f>
        <v/>
      </c>
      <c r="J233" s="40"/>
      <c r="K233" s="48" t="str">
        <f>IF(E233="USD", SUMIF('Entradas y salidas'!D:D, D233, 'Entradas y salidas'!I:I), )</f>
        <v/>
      </c>
      <c r="L233" s="57" t="str">
        <f>IFERROR(__xludf.DUMMYFUNCTION("IF(E233=""USD"", INDEX(FILTER('Cortes x inversión'!G:G, 'Cortes x inversión'!D:D=D233),1), )"),"")</f>
        <v/>
      </c>
      <c r="M233" s="53" t="str">
        <f t="shared" si="2"/>
        <v/>
      </c>
      <c r="N233" s="55" t="str">
        <f>IFERROR(__xludf.DUMMYFUNCTION("IF(ISBLANK(D233),"""",IFERROR(XIRR({FILTER('Entradas y salidas'!I:I, 'Entradas y salidas'!D:D=D233, NOT(ISBLANK('Entradas y salidas'!I:I))); INDEX(FILTER('Cortes x inversión'!G:G, 'Cortes x inversión'!D:D=D233),1)}, {FILTER('Entradas y salidas'!F:F, 'Entr"&amp;"adas y salidas'!D:D=D233, NOT(ISBLANK('Entradas y salidas'!I:I))); INDEX(FILTER('Cortes x inversión'!J:J, 'Cortes x inversión'!D:D=D233),1)}), """"))"),"")</f>
        <v/>
      </c>
      <c r="O233" s="40"/>
      <c r="P233" s="47" t="str">
        <f>IFERROR(__xludf.DUMMYFUNCTION("IF(K233="""","""", GOOGLEFINANCE(""CURRENCY:USDCOP""))
"),"")</f>
        <v/>
      </c>
      <c r="Q233" s="47" t="str">
        <f>IFERROR(__xludf.DUMMYFUNCTION("IF(L233="""","""", GOOGLEFINANCE(""CURRENCY:USDCOP""))
"),"")</f>
        <v/>
      </c>
      <c r="R233" s="56" t="str">
        <f t="shared" si="4"/>
        <v/>
      </c>
      <c r="S233" s="58" t="str">
        <f t="shared" si="5"/>
        <v/>
      </c>
      <c r="T233" s="55" t="str">
        <f>IFERROR(__xludf.DUMMYFUNCTION("IF(ISBLANK(D233),"""",IFERROR(XIRR({FILTER('Entradas y salidas'!K:K, 'Entradas y salidas'!D:D=D233, NOT(ISBLANK('Entradas y salidas'!K:K))); INDEX(FILTER('Cortes x inversión'!I:I, 'Cortes x inversión'!D:D=D233),1)}, {FILTER('Entradas y salidas'!F:F, 'Entr"&amp;"adas y salidas'!D:D=D233, NOT(ISBLANK('Entradas y salidas'!K:K))); INDEX(FILTER('Cortes x inversión'!J:J, 'Cortes x inversión'!D:D=D233),1)}), """"))"),"")</f>
        <v/>
      </c>
      <c r="U233" s="40"/>
      <c r="V233" s="40"/>
      <c r="W233" s="40"/>
      <c r="X233" s="40"/>
      <c r="Y233" s="40"/>
      <c r="Z233" s="40"/>
      <c r="AA233" s="40"/>
      <c r="AB233" s="40"/>
      <c r="AC233" s="40"/>
    </row>
    <row r="234" ht="28.5" customHeight="1">
      <c r="A234" s="40"/>
      <c r="B234" s="44"/>
      <c r="C234" s="44"/>
      <c r="D234" s="44"/>
      <c r="E234" s="44"/>
      <c r="F234" s="48" t="str">
        <f>IF(E234="COP", SUMIF('Entradas y salidas'!D:D, D234, 'Entradas y salidas'!J:J), )</f>
        <v/>
      </c>
      <c r="G234" s="57" t="str">
        <f>IFERROR(__xludf.DUMMYFUNCTION("IF(E234=""COP"", INDEX(FILTER('Cortes x inversión'!F:F, 'Cortes x inversión'!D:D=D234),1), )"),"")</f>
        <v/>
      </c>
      <c r="H234" s="53" t="str">
        <f t="shared" si="1"/>
        <v/>
      </c>
      <c r="I234" s="55" t="str">
        <f>IFERROR(__xludf.DUMMYFUNCTION("IF(ISBLANK(D234),"""",IFERROR(XIRR({FILTER('Entradas y salidas'!J:J, 'Entradas y salidas'!D:D=D234, NOT(ISBLANK('Entradas y salidas'!J:J))); INDEX(FILTER('Cortes x inversión'!F:F, 'Cortes x inversión'!D:D=D234),1)}, {FILTER('Entradas y salidas'!F:F, 'Entr"&amp;"adas y salidas'!D:D=D234, NOT(ISBLANK('Entradas y salidas'!J:J))); INDEX(FILTER('Cortes x inversión'!J:J, 'Cortes x inversión'!D:D=D234),1)}), """"))"),"")</f>
        <v/>
      </c>
      <c r="J234" s="40"/>
      <c r="K234" s="48" t="str">
        <f>IF(E234="USD", SUMIF('Entradas y salidas'!D:D, D234, 'Entradas y salidas'!I:I), )</f>
        <v/>
      </c>
      <c r="L234" s="57" t="str">
        <f>IFERROR(__xludf.DUMMYFUNCTION("IF(E234=""USD"", INDEX(FILTER('Cortes x inversión'!G:G, 'Cortes x inversión'!D:D=D234),1), )"),"")</f>
        <v/>
      </c>
      <c r="M234" s="53" t="str">
        <f t="shared" si="2"/>
        <v/>
      </c>
      <c r="N234" s="55" t="str">
        <f>IFERROR(__xludf.DUMMYFUNCTION("IF(ISBLANK(D234),"""",IFERROR(XIRR({FILTER('Entradas y salidas'!I:I, 'Entradas y salidas'!D:D=D234, NOT(ISBLANK('Entradas y salidas'!I:I))); INDEX(FILTER('Cortes x inversión'!G:G, 'Cortes x inversión'!D:D=D234),1)}, {FILTER('Entradas y salidas'!F:F, 'Entr"&amp;"adas y salidas'!D:D=D234, NOT(ISBLANK('Entradas y salidas'!I:I))); INDEX(FILTER('Cortes x inversión'!J:J, 'Cortes x inversión'!D:D=D234),1)}), """"))"),"")</f>
        <v/>
      </c>
      <c r="O234" s="40"/>
      <c r="P234" s="47" t="str">
        <f>IFERROR(__xludf.DUMMYFUNCTION("IF(K234="""","""", GOOGLEFINANCE(""CURRENCY:USDCOP""))
"),"")</f>
        <v/>
      </c>
      <c r="Q234" s="47" t="str">
        <f>IFERROR(__xludf.DUMMYFUNCTION("IF(L234="""","""", GOOGLEFINANCE(""CURRENCY:USDCOP""))
"),"")</f>
        <v/>
      </c>
      <c r="R234" s="56" t="str">
        <f t="shared" si="4"/>
        <v/>
      </c>
      <c r="S234" s="58" t="str">
        <f t="shared" si="5"/>
        <v/>
      </c>
      <c r="T234" s="55" t="str">
        <f>IFERROR(__xludf.DUMMYFUNCTION("IF(ISBLANK(D234),"""",IFERROR(XIRR({FILTER('Entradas y salidas'!K:K, 'Entradas y salidas'!D:D=D234, NOT(ISBLANK('Entradas y salidas'!K:K))); INDEX(FILTER('Cortes x inversión'!I:I, 'Cortes x inversión'!D:D=D234),1)}, {FILTER('Entradas y salidas'!F:F, 'Entr"&amp;"adas y salidas'!D:D=D234, NOT(ISBLANK('Entradas y salidas'!K:K))); INDEX(FILTER('Cortes x inversión'!J:J, 'Cortes x inversión'!D:D=D234),1)}), """"))"),"")</f>
        <v/>
      </c>
      <c r="U234" s="40"/>
      <c r="V234" s="40"/>
      <c r="W234" s="40"/>
      <c r="X234" s="40"/>
      <c r="Y234" s="40"/>
      <c r="Z234" s="40"/>
      <c r="AA234" s="40"/>
      <c r="AB234" s="40"/>
      <c r="AC234" s="40"/>
    </row>
    <row r="235" ht="28.5" customHeight="1">
      <c r="A235" s="40"/>
      <c r="B235" s="44"/>
      <c r="C235" s="44"/>
      <c r="D235" s="44"/>
      <c r="E235" s="44"/>
      <c r="F235" s="48" t="str">
        <f>IF(E235="COP", SUMIF('Entradas y salidas'!D:D, D235, 'Entradas y salidas'!J:J), )</f>
        <v/>
      </c>
      <c r="G235" s="57" t="str">
        <f>IFERROR(__xludf.DUMMYFUNCTION("IF(E235=""COP"", INDEX(FILTER('Cortes x inversión'!F:F, 'Cortes x inversión'!D:D=D235),1), )"),"")</f>
        <v/>
      </c>
      <c r="H235" s="53" t="str">
        <f t="shared" si="1"/>
        <v/>
      </c>
      <c r="I235" s="55" t="str">
        <f>IFERROR(__xludf.DUMMYFUNCTION("IF(ISBLANK(D235),"""",IFERROR(XIRR({FILTER('Entradas y salidas'!J:J, 'Entradas y salidas'!D:D=D235, NOT(ISBLANK('Entradas y salidas'!J:J))); INDEX(FILTER('Cortes x inversión'!F:F, 'Cortes x inversión'!D:D=D235),1)}, {FILTER('Entradas y salidas'!F:F, 'Entr"&amp;"adas y salidas'!D:D=D235, NOT(ISBLANK('Entradas y salidas'!J:J))); INDEX(FILTER('Cortes x inversión'!J:J, 'Cortes x inversión'!D:D=D235),1)}), """"))"),"")</f>
        <v/>
      </c>
      <c r="J235" s="40"/>
      <c r="K235" s="48" t="str">
        <f>IF(E235="USD", SUMIF('Entradas y salidas'!D:D, D235, 'Entradas y salidas'!I:I), )</f>
        <v/>
      </c>
      <c r="L235" s="57" t="str">
        <f>IFERROR(__xludf.DUMMYFUNCTION("IF(E235=""USD"", INDEX(FILTER('Cortes x inversión'!G:G, 'Cortes x inversión'!D:D=D235),1), )"),"")</f>
        <v/>
      </c>
      <c r="M235" s="53" t="str">
        <f t="shared" si="2"/>
        <v/>
      </c>
      <c r="N235" s="55" t="str">
        <f>IFERROR(__xludf.DUMMYFUNCTION("IF(ISBLANK(D235),"""",IFERROR(XIRR({FILTER('Entradas y salidas'!I:I, 'Entradas y salidas'!D:D=D235, NOT(ISBLANK('Entradas y salidas'!I:I))); INDEX(FILTER('Cortes x inversión'!G:G, 'Cortes x inversión'!D:D=D235),1)}, {FILTER('Entradas y salidas'!F:F, 'Entr"&amp;"adas y salidas'!D:D=D235, NOT(ISBLANK('Entradas y salidas'!I:I))); INDEX(FILTER('Cortes x inversión'!J:J, 'Cortes x inversión'!D:D=D235),1)}), """"))"),"")</f>
        <v/>
      </c>
      <c r="O235" s="40"/>
      <c r="P235" s="47" t="str">
        <f>IFERROR(__xludf.DUMMYFUNCTION("IF(K235="""","""", GOOGLEFINANCE(""CURRENCY:USDCOP""))
"),"")</f>
        <v/>
      </c>
      <c r="Q235" s="47" t="str">
        <f>IFERROR(__xludf.DUMMYFUNCTION("IF(L235="""","""", GOOGLEFINANCE(""CURRENCY:USDCOP""))
"),"")</f>
        <v/>
      </c>
      <c r="R235" s="56" t="str">
        <f t="shared" si="4"/>
        <v/>
      </c>
      <c r="S235" s="58" t="str">
        <f t="shared" si="5"/>
        <v/>
      </c>
      <c r="T235" s="55" t="str">
        <f>IFERROR(__xludf.DUMMYFUNCTION("IF(ISBLANK(D235),"""",IFERROR(XIRR({FILTER('Entradas y salidas'!K:K, 'Entradas y salidas'!D:D=D235, NOT(ISBLANK('Entradas y salidas'!K:K))); INDEX(FILTER('Cortes x inversión'!I:I, 'Cortes x inversión'!D:D=D235),1)}, {FILTER('Entradas y salidas'!F:F, 'Entr"&amp;"adas y salidas'!D:D=D235, NOT(ISBLANK('Entradas y salidas'!K:K))); INDEX(FILTER('Cortes x inversión'!J:J, 'Cortes x inversión'!D:D=D235),1)}), """"))"),"")</f>
        <v/>
      </c>
      <c r="U235" s="40"/>
      <c r="V235" s="40"/>
      <c r="W235" s="40"/>
      <c r="X235" s="40"/>
      <c r="Y235" s="40"/>
      <c r="Z235" s="40"/>
      <c r="AA235" s="40"/>
      <c r="AB235" s="40"/>
      <c r="AC235" s="40"/>
    </row>
    <row r="236" ht="28.5" customHeight="1">
      <c r="A236" s="40"/>
      <c r="B236" s="44"/>
      <c r="C236" s="44"/>
      <c r="D236" s="44"/>
      <c r="E236" s="44"/>
      <c r="F236" s="48" t="str">
        <f>IF(E236="COP", SUMIF('Entradas y salidas'!D:D, D236, 'Entradas y salidas'!J:J), )</f>
        <v/>
      </c>
      <c r="G236" s="57" t="str">
        <f>IFERROR(__xludf.DUMMYFUNCTION("IF(E236=""COP"", INDEX(FILTER('Cortes x inversión'!F:F, 'Cortes x inversión'!D:D=D236),1), )"),"")</f>
        <v/>
      </c>
      <c r="H236" s="53" t="str">
        <f t="shared" si="1"/>
        <v/>
      </c>
      <c r="I236" s="55" t="str">
        <f>IFERROR(__xludf.DUMMYFUNCTION("IF(ISBLANK(D236),"""",IFERROR(XIRR({FILTER('Entradas y salidas'!J:J, 'Entradas y salidas'!D:D=D236, NOT(ISBLANK('Entradas y salidas'!J:J))); INDEX(FILTER('Cortes x inversión'!F:F, 'Cortes x inversión'!D:D=D236),1)}, {FILTER('Entradas y salidas'!F:F, 'Entr"&amp;"adas y salidas'!D:D=D236, NOT(ISBLANK('Entradas y salidas'!J:J))); INDEX(FILTER('Cortes x inversión'!J:J, 'Cortes x inversión'!D:D=D236),1)}), """"))"),"")</f>
        <v/>
      </c>
      <c r="J236" s="40"/>
      <c r="K236" s="48" t="str">
        <f>IF(E236="USD", SUMIF('Entradas y salidas'!D:D, D236, 'Entradas y salidas'!I:I), )</f>
        <v/>
      </c>
      <c r="L236" s="57" t="str">
        <f>IFERROR(__xludf.DUMMYFUNCTION("IF(E236=""USD"", INDEX(FILTER('Cortes x inversión'!G:G, 'Cortes x inversión'!D:D=D236),1), )"),"")</f>
        <v/>
      </c>
      <c r="M236" s="53" t="str">
        <f t="shared" si="2"/>
        <v/>
      </c>
      <c r="N236" s="55" t="str">
        <f>IFERROR(__xludf.DUMMYFUNCTION("IF(ISBLANK(D236),"""",IFERROR(XIRR({FILTER('Entradas y salidas'!I:I, 'Entradas y salidas'!D:D=D236, NOT(ISBLANK('Entradas y salidas'!I:I))); INDEX(FILTER('Cortes x inversión'!G:G, 'Cortes x inversión'!D:D=D236),1)}, {FILTER('Entradas y salidas'!F:F, 'Entr"&amp;"adas y salidas'!D:D=D236, NOT(ISBLANK('Entradas y salidas'!I:I))); INDEX(FILTER('Cortes x inversión'!J:J, 'Cortes x inversión'!D:D=D236),1)}), """"))"),"")</f>
        <v/>
      </c>
      <c r="O236" s="40"/>
      <c r="P236" s="47" t="str">
        <f>IFERROR(__xludf.DUMMYFUNCTION("IF(K236="""","""", GOOGLEFINANCE(""CURRENCY:USDCOP""))
"),"")</f>
        <v/>
      </c>
      <c r="Q236" s="47" t="str">
        <f>IFERROR(__xludf.DUMMYFUNCTION("IF(L236="""","""", GOOGLEFINANCE(""CURRENCY:USDCOP""))
"),"")</f>
        <v/>
      </c>
      <c r="R236" s="56" t="str">
        <f t="shared" si="4"/>
        <v/>
      </c>
      <c r="S236" s="58" t="str">
        <f t="shared" si="5"/>
        <v/>
      </c>
      <c r="T236" s="55" t="str">
        <f>IFERROR(__xludf.DUMMYFUNCTION("IF(ISBLANK(D236),"""",IFERROR(XIRR({FILTER('Entradas y salidas'!K:K, 'Entradas y salidas'!D:D=D236, NOT(ISBLANK('Entradas y salidas'!K:K))); INDEX(FILTER('Cortes x inversión'!I:I, 'Cortes x inversión'!D:D=D236),1)}, {FILTER('Entradas y salidas'!F:F, 'Entr"&amp;"adas y salidas'!D:D=D236, NOT(ISBLANK('Entradas y salidas'!K:K))); INDEX(FILTER('Cortes x inversión'!J:J, 'Cortes x inversión'!D:D=D236),1)}), """"))"),"")</f>
        <v/>
      </c>
      <c r="U236" s="40"/>
      <c r="V236" s="40"/>
      <c r="W236" s="40"/>
      <c r="X236" s="40"/>
      <c r="Y236" s="40"/>
      <c r="Z236" s="40"/>
      <c r="AA236" s="40"/>
      <c r="AB236" s="40"/>
      <c r="AC236" s="40"/>
    </row>
    <row r="237" ht="28.5" customHeight="1">
      <c r="A237" s="40"/>
      <c r="B237" s="44"/>
      <c r="C237" s="44"/>
      <c r="D237" s="44"/>
      <c r="E237" s="44"/>
      <c r="F237" s="48" t="str">
        <f>IF(E237="COP", SUMIF('Entradas y salidas'!D:D, D237, 'Entradas y salidas'!J:J), )</f>
        <v/>
      </c>
      <c r="G237" s="57" t="str">
        <f>IFERROR(__xludf.DUMMYFUNCTION("IF(E237=""COP"", INDEX(FILTER('Cortes x inversión'!F:F, 'Cortes x inversión'!D:D=D237),1), )"),"")</f>
        <v/>
      </c>
      <c r="H237" s="53" t="str">
        <f t="shared" si="1"/>
        <v/>
      </c>
      <c r="I237" s="55" t="str">
        <f>IFERROR(__xludf.DUMMYFUNCTION("IF(ISBLANK(D237),"""",IFERROR(XIRR({FILTER('Entradas y salidas'!J:J, 'Entradas y salidas'!D:D=D237, NOT(ISBLANK('Entradas y salidas'!J:J))); INDEX(FILTER('Cortes x inversión'!F:F, 'Cortes x inversión'!D:D=D237),1)}, {FILTER('Entradas y salidas'!F:F, 'Entr"&amp;"adas y salidas'!D:D=D237, NOT(ISBLANK('Entradas y salidas'!J:J))); INDEX(FILTER('Cortes x inversión'!J:J, 'Cortes x inversión'!D:D=D237),1)}), """"))"),"")</f>
        <v/>
      </c>
      <c r="J237" s="40"/>
      <c r="K237" s="48" t="str">
        <f>IF(E237="USD", SUMIF('Entradas y salidas'!D:D, D237, 'Entradas y salidas'!I:I), )</f>
        <v/>
      </c>
      <c r="L237" s="57" t="str">
        <f>IFERROR(__xludf.DUMMYFUNCTION("IF(E237=""USD"", INDEX(FILTER('Cortes x inversión'!G:G, 'Cortes x inversión'!D:D=D237),1), )"),"")</f>
        <v/>
      </c>
      <c r="M237" s="53" t="str">
        <f t="shared" si="2"/>
        <v/>
      </c>
      <c r="N237" s="55" t="str">
        <f>IFERROR(__xludf.DUMMYFUNCTION("IF(ISBLANK(D237),"""",IFERROR(XIRR({FILTER('Entradas y salidas'!I:I, 'Entradas y salidas'!D:D=D237, NOT(ISBLANK('Entradas y salidas'!I:I))); INDEX(FILTER('Cortes x inversión'!G:G, 'Cortes x inversión'!D:D=D237),1)}, {FILTER('Entradas y salidas'!F:F, 'Entr"&amp;"adas y salidas'!D:D=D237, NOT(ISBLANK('Entradas y salidas'!I:I))); INDEX(FILTER('Cortes x inversión'!J:J, 'Cortes x inversión'!D:D=D237),1)}), """"))"),"")</f>
        <v/>
      </c>
      <c r="O237" s="40"/>
      <c r="P237" s="47" t="str">
        <f>IFERROR(__xludf.DUMMYFUNCTION("IF(K237="""","""", GOOGLEFINANCE(""CURRENCY:USDCOP""))
"),"")</f>
        <v/>
      </c>
      <c r="Q237" s="47" t="str">
        <f>IFERROR(__xludf.DUMMYFUNCTION("IF(L237="""","""", GOOGLEFINANCE(""CURRENCY:USDCOP""))
"),"")</f>
        <v/>
      </c>
      <c r="R237" s="56" t="str">
        <f t="shared" si="4"/>
        <v/>
      </c>
      <c r="S237" s="58" t="str">
        <f t="shared" si="5"/>
        <v/>
      </c>
      <c r="T237" s="55" t="str">
        <f>IFERROR(__xludf.DUMMYFUNCTION("IF(ISBLANK(D237),"""",IFERROR(XIRR({FILTER('Entradas y salidas'!K:K, 'Entradas y salidas'!D:D=D237, NOT(ISBLANK('Entradas y salidas'!K:K))); INDEX(FILTER('Cortes x inversión'!I:I, 'Cortes x inversión'!D:D=D237),1)}, {FILTER('Entradas y salidas'!F:F, 'Entr"&amp;"adas y salidas'!D:D=D237, NOT(ISBLANK('Entradas y salidas'!K:K))); INDEX(FILTER('Cortes x inversión'!J:J, 'Cortes x inversión'!D:D=D237),1)}), """"))"),"")</f>
        <v/>
      </c>
      <c r="U237" s="40"/>
      <c r="V237" s="40"/>
      <c r="W237" s="40"/>
      <c r="X237" s="40"/>
      <c r="Y237" s="40"/>
      <c r="Z237" s="40"/>
      <c r="AA237" s="40"/>
      <c r="AB237" s="40"/>
      <c r="AC237" s="40"/>
    </row>
    <row r="238" ht="28.5" customHeight="1">
      <c r="A238" s="40"/>
      <c r="B238" s="44"/>
      <c r="C238" s="44"/>
      <c r="D238" s="44"/>
      <c r="E238" s="44"/>
      <c r="F238" s="48" t="str">
        <f>IF(E238="COP", SUMIF('Entradas y salidas'!D:D, D238, 'Entradas y salidas'!J:J), )</f>
        <v/>
      </c>
      <c r="G238" s="57" t="str">
        <f>IFERROR(__xludf.DUMMYFUNCTION("IF(E238=""COP"", INDEX(FILTER('Cortes x inversión'!F:F, 'Cortes x inversión'!D:D=D238),1), )"),"")</f>
        <v/>
      </c>
      <c r="H238" s="53" t="str">
        <f t="shared" si="1"/>
        <v/>
      </c>
      <c r="I238" s="55" t="str">
        <f>IFERROR(__xludf.DUMMYFUNCTION("IF(ISBLANK(D238),"""",IFERROR(XIRR({FILTER('Entradas y salidas'!J:J, 'Entradas y salidas'!D:D=D238, NOT(ISBLANK('Entradas y salidas'!J:J))); INDEX(FILTER('Cortes x inversión'!F:F, 'Cortes x inversión'!D:D=D238),1)}, {FILTER('Entradas y salidas'!F:F, 'Entr"&amp;"adas y salidas'!D:D=D238, NOT(ISBLANK('Entradas y salidas'!J:J))); INDEX(FILTER('Cortes x inversión'!J:J, 'Cortes x inversión'!D:D=D238),1)}), """"))"),"")</f>
        <v/>
      </c>
      <c r="J238" s="40"/>
      <c r="K238" s="48" t="str">
        <f>IF(E238="USD", SUMIF('Entradas y salidas'!D:D, D238, 'Entradas y salidas'!I:I), )</f>
        <v/>
      </c>
      <c r="L238" s="57" t="str">
        <f>IFERROR(__xludf.DUMMYFUNCTION("IF(E238=""USD"", INDEX(FILTER('Cortes x inversión'!G:G, 'Cortes x inversión'!D:D=D238),1), )"),"")</f>
        <v/>
      </c>
      <c r="M238" s="53" t="str">
        <f t="shared" si="2"/>
        <v/>
      </c>
      <c r="N238" s="55" t="str">
        <f>IFERROR(__xludf.DUMMYFUNCTION("IF(ISBLANK(D238),"""",IFERROR(XIRR({FILTER('Entradas y salidas'!I:I, 'Entradas y salidas'!D:D=D238, NOT(ISBLANK('Entradas y salidas'!I:I))); INDEX(FILTER('Cortes x inversión'!G:G, 'Cortes x inversión'!D:D=D238),1)}, {FILTER('Entradas y salidas'!F:F, 'Entr"&amp;"adas y salidas'!D:D=D238, NOT(ISBLANK('Entradas y salidas'!I:I))); INDEX(FILTER('Cortes x inversión'!J:J, 'Cortes x inversión'!D:D=D238),1)}), """"))"),"")</f>
        <v/>
      </c>
      <c r="O238" s="40"/>
      <c r="P238" s="47" t="str">
        <f>IFERROR(__xludf.DUMMYFUNCTION("IF(K238="""","""", GOOGLEFINANCE(""CURRENCY:USDCOP""))
"),"")</f>
        <v/>
      </c>
      <c r="Q238" s="47" t="str">
        <f>IFERROR(__xludf.DUMMYFUNCTION("IF(L238="""","""", GOOGLEFINANCE(""CURRENCY:USDCOP""))
"),"")</f>
        <v/>
      </c>
      <c r="R238" s="56" t="str">
        <f t="shared" si="4"/>
        <v/>
      </c>
      <c r="S238" s="58" t="str">
        <f t="shared" si="5"/>
        <v/>
      </c>
      <c r="T238" s="55" t="str">
        <f>IFERROR(__xludf.DUMMYFUNCTION("IF(ISBLANK(D238),"""",IFERROR(XIRR({FILTER('Entradas y salidas'!K:K, 'Entradas y salidas'!D:D=D238, NOT(ISBLANK('Entradas y salidas'!K:K))); INDEX(FILTER('Cortes x inversión'!I:I, 'Cortes x inversión'!D:D=D238),1)}, {FILTER('Entradas y salidas'!F:F, 'Entr"&amp;"adas y salidas'!D:D=D238, NOT(ISBLANK('Entradas y salidas'!K:K))); INDEX(FILTER('Cortes x inversión'!J:J, 'Cortes x inversión'!D:D=D238),1)}), """"))"),"")</f>
        <v/>
      </c>
      <c r="U238" s="40"/>
      <c r="V238" s="40"/>
      <c r="W238" s="40"/>
      <c r="X238" s="40"/>
      <c r="Y238" s="40"/>
      <c r="Z238" s="40"/>
      <c r="AA238" s="40"/>
      <c r="AB238" s="40"/>
      <c r="AC238" s="40"/>
    </row>
    <row r="239" ht="28.5" customHeight="1">
      <c r="A239" s="40"/>
      <c r="B239" s="44"/>
      <c r="C239" s="44"/>
      <c r="D239" s="44"/>
      <c r="E239" s="44"/>
      <c r="F239" s="48" t="str">
        <f>IF(E239="COP", SUMIF('Entradas y salidas'!D:D, D239, 'Entradas y salidas'!J:J), )</f>
        <v/>
      </c>
      <c r="G239" s="57" t="str">
        <f>IFERROR(__xludf.DUMMYFUNCTION("IF(E239=""COP"", INDEX(FILTER('Cortes x inversión'!F:F, 'Cortes x inversión'!D:D=D239),1), )"),"")</f>
        <v/>
      </c>
      <c r="H239" s="53" t="str">
        <f t="shared" si="1"/>
        <v/>
      </c>
      <c r="I239" s="55" t="str">
        <f>IFERROR(__xludf.DUMMYFUNCTION("IF(ISBLANK(D239),"""",IFERROR(XIRR({FILTER('Entradas y salidas'!J:J, 'Entradas y salidas'!D:D=D239, NOT(ISBLANK('Entradas y salidas'!J:J))); INDEX(FILTER('Cortes x inversión'!F:F, 'Cortes x inversión'!D:D=D239),1)}, {FILTER('Entradas y salidas'!F:F, 'Entr"&amp;"adas y salidas'!D:D=D239, NOT(ISBLANK('Entradas y salidas'!J:J))); INDEX(FILTER('Cortes x inversión'!J:J, 'Cortes x inversión'!D:D=D239),1)}), """"))"),"")</f>
        <v/>
      </c>
      <c r="J239" s="40"/>
      <c r="K239" s="48" t="str">
        <f>IF(E239="USD", SUMIF('Entradas y salidas'!D:D, D239, 'Entradas y salidas'!I:I), )</f>
        <v/>
      </c>
      <c r="L239" s="57" t="str">
        <f>IFERROR(__xludf.DUMMYFUNCTION("IF(E239=""USD"", INDEX(FILTER('Cortes x inversión'!G:G, 'Cortes x inversión'!D:D=D239),1), )"),"")</f>
        <v/>
      </c>
      <c r="M239" s="53" t="str">
        <f t="shared" si="2"/>
        <v/>
      </c>
      <c r="N239" s="55" t="str">
        <f>IFERROR(__xludf.DUMMYFUNCTION("IF(ISBLANK(D239),"""",IFERROR(XIRR({FILTER('Entradas y salidas'!I:I, 'Entradas y salidas'!D:D=D239, NOT(ISBLANK('Entradas y salidas'!I:I))); INDEX(FILTER('Cortes x inversión'!G:G, 'Cortes x inversión'!D:D=D239),1)}, {FILTER('Entradas y salidas'!F:F, 'Entr"&amp;"adas y salidas'!D:D=D239, NOT(ISBLANK('Entradas y salidas'!I:I))); INDEX(FILTER('Cortes x inversión'!J:J, 'Cortes x inversión'!D:D=D239),1)}), """"))"),"")</f>
        <v/>
      </c>
      <c r="O239" s="40"/>
      <c r="P239" s="47" t="str">
        <f>IFERROR(__xludf.DUMMYFUNCTION("IF(K239="""","""", GOOGLEFINANCE(""CURRENCY:USDCOP""))
"),"")</f>
        <v/>
      </c>
      <c r="Q239" s="47" t="str">
        <f>IFERROR(__xludf.DUMMYFUNCTION("IF(L239="""","""", GOOGLEFINANCE(""CURRENCY:USDCOP""))
"),"")</f>
        <v/>
      </c>
      <c r="R239" s="56" t="str">
        <f t="shared" si="4"/>
        <v/>
      </c>
      <c r="S239" s="58" t="str">
        <f t="shared" si="5"/>
        <v/>
      </c>
      <c r="T239" s="55" t="str">
        <f>IFERROR(__xludf.DUMMYFUNCTION("IF(ISBLANK(D239),"""",IFERROR(XIRR({FILTER('Entradas y salidas'!K:K, 'Entradas y salidas'!D:D=D239, NOT(ISBLANK('Entradas y salidas'!K:K))); INDEX(FILTER('Cortes x inversión'!I:I, 'Cortes x inversión'!D:D=D239),1)}, {FILTER('Entradas y salidas'!F:F, 'Entr"&amp;"adas y salidas'!D:D=D239, NOT(ISBLANK('Entradas y salidas'!K:K))); INDEX(FILTER('Cortes x inversión'!J:J, 'Cortes x inversión'!D:D=D239),1)}), """"))"),"")</f>
        <v/>
      </c>
      <c r="U239" s="40"/>
      <c r="V239" s="40"/>
      <c r="W239" s="40"/>
      <c r="X239" s="40"/>
      <c r="Y239" s="40"/>
      <c r="Z239" s="40"/>
      <c r="AA239" s="40"/>
      <c r="AB239" s="40"/>
      <c r="AC239" s="40"/>
    </row>
    <row r="240" ht="28.5" customHeight="1">
      <c r="A240" s="40"/>
      <c r="B240" s="44"/>
      <c r="C240" s="44"/>
      <c r="D240" s="44"/>
      <c r="E240" s="44"/>
      <c r="F240" s="48" t="str">
        <f>IF(E240="COP", SUMIF('Entradas y salidas'!D:D, D240, 'Entradas y salidas'!J:J), )</f>
        <v/>
      </c>
      <c r="G240" s="57" t="str">
        <f>IFERROR(__xludf.DUMMYFUNCTION("IF(E240=""COP"", INDEX(FILTER('Cortes x inversión'!F:F, 'Cortes x inversión'!D:D=D240),1), )"),"")</f>
        <v/>
      </c>
      <c r="H240" s="53" t="str">
        <f t="shared" si="1"/>
        <v/>
      </c>
      <c r="I240" s="55" t="str">
        <f>IFERROR(__xludf.DUMMYFUNCTION("IF(ISBLANK(D240),"""",IFERROR(XIRR({FILTER('Entradas y salidas'!J:J, 'Entradas y salidas'!D:D=D240, NOT(ISBLANK('Entradas y salidas'!J:J))); INDEX(FILTER('Cortes x inversión'!F:F, 'Cortes x inversión'!D:D=D240),1)}, {FILTER('Entradas y salidas'!F:F, 'Entr"&amp;"adas y salidas'!D:D=D240, NOT(ISBLANK('Entradas y salidas'!J:J))); INDEX(FILTER('Cortes x inversión'!J:J, 'Cortes x inversión'!D:D=D240),1)}), """"))"),"")</f>
        <v/>
      </c>
      <c r="J240" s="40"/>
      <c r="K240" s="48" t="str">
        <f>IF(E240="USD", SUMIF('Entradas y salidas'!D:D, D240, 'Entradas y salidas'!I:I), )</f>
        <v/>
      </c>
      <c r="L240" s="57" t="str">
        <f>IFERROR(__xludf.DUMMYFUNCTION("IF(E240=""USD"", INDEX(FILTER('Cortes x inversión'!G:G, 'Cortes x inversión'!D:D=D240),1), )"),"")</f>
        <v/>
      </c>
      <c r="M240" s="53" t="str">
        <f t="shared" si="2"/>
        <v/>
      </c>
      <c r="N240" s="55" t="str">
        <f>IFERROR(__xludf.DUMMYFUNCTION("IF(ISBLANK(D240),"""",IFERROR(XIRR({FILTER('Entradas y salidas'!I:I, 'Entradas y salidas'!D:D=D240, NOT(ISBLANK('Entradas y salidas'!I:I))); INDEX(FILTER('Cortes x inversión'!G:G, 'Cortes x inversión'!D:D=D240),1)}, {FILTER('Entradas y salidas'!F:F, 'Entr"&amp;"adas y salidas'!D:D=D240, NOT(ISBLANK('Entradas y salidas'!I:I))); INDEX(FILTER('Cortes x inversión'!J:J, 'Cortes x inversión'!D:D=D240),1)}), """"))"),"")</f>
        <v/>
      </c>
      <c r="O240" s="40"/>
      <c r="P240" s="47" t="str">
        <f>IFERROR(__xludf.DUMMYFUNCTION("IF(K240="""","""", GOOGLEFINANCE(""CURRENCY:USDCOP""))
"),"")</f>
        <v/>
      </c>
      <c r="Q240" s="47" t="str">
        <f>IFERROR(__xludf.DUMMYFUNCTION("IF(L240="""","""", GOOGLEFINANCE(""CURRENCY:USDCOP""))
"),"")</f>
        <v/>
      </c>
      <c r="R240" s="56" t="str">
        <f t="shared" si="4"/>
        <v/>
      </c>
      <c r="S240" s="58" t="str">
        <f t="shared" si="5"/>
        <v/>
      </c>
      <c r="T240" s="55" t="str">
        <f>IFERROR(__xludf.DUMMYFUNCTION("IF(ISBLANK(D240),"""",IFERROR(XIRR({FILTER('Entradas y salidas'!K:K, 'Entradas y salidas'!D:D=D240, NOT(ISBLANK('Entradas y salidas'!K:K))); INDEX(FILTER('Cortes x inversión'!I:I, 'Cortes x inversión'!D:D=D240),1)}, {FILTER('Entradas y salidas'!F:F, 'Entr"&amp;"adas y salidas'!D:D=D240, NOT(ISBLANK('Entradas y salidas'!K:K))); INDEX(FILTER('Cortes x inversión'!J:J, 'Cortes x inversión'!D:D=D240),1)}), """"))"),"")</f>
        <v/>
      </c>
      <c r="U240" s="40"/>
      <c r="V240" s="40"/>
      <c r="W240" s="40"/>
      <c r="X240" s="40"/>
      <c r="Y240" s="40"/>
      <c r="Z240" s="40"/>
      <c r="AA240" s="40"/>
      <c r="AB240" s="40"/>
      <c r="AC240" s="40"/>
    </row>
    <row r="241" ht="28.5" customHeight="1">
      <c r="A241" s="40"/>
      <c r="B241" s="44"/>
      <c r="C241" s="44"/>
      <c r="D241" s="44"/>
      <c r="E241" s="44"/>
      <c r="F241" s="48" t="str">
        <f>IF(E241="COP", SUMIF('Entradas y salidas'!D:D, D241, 'Entradas y salidas'!J:J), )</f>
        <v/>
      </c>
      <c r="G241" s="57" t="str">
        <f>IFERROR(__xludf.DUMMYFUNCTION("IF(E241=""COP"", INDEX(FILTER('Cortes x inversión'!F:F, 'Cortes x inversión'!D:D=D241),1), )"),"")</f>
        <v/>
      </c>
      <c r="H241" s="53" t="str">
        <f t="shared" si="1"/>
        <v/>
      </c>
      <c r="I241" s="55" t="str">
        <f>IFERROR(__xludf.DUMMYFUNCTION("IF(ISBLANK(D241),"""",IFERROR(XIRR({FILTER('Entradas y salidas'!J:J, 'Entradas y salidas'!D:D=D241, NOT(ISBLANK('Entradas y salidas'!J:J))); INDEX(FILTER('Cortes x inversión'!F:F, 'Cortes x inversión'!D:D=D241),1)}, {FILTER('Entradas y salidas'!F:F, 'Entr"&amp;"adas y salidas'!D:D=D241, NOT(ISBLANK('Entradas y salidas'!J:J))); INDEX(FILTER('Cortes x inversión'!J:J, 'Cortes x inversión'!D:D=D241),1)}), """"))"),"")</f>
        <v/>
      </c>
      <c r="J241" s="40"/>
      <c r="K241" s="48" t="str">
        <f>IF(E241="USD", SUMIF('Entradas y salidas'!D:D, D241, 'Entradas y salidas'!I:I), )</f>
        <v/>
      </c>
      <c r="L241" s="57" t="str">
        <f>IFERROR(__xludf.DUMMYFUNCTION("IF(E241=""USD"", INDEX(FILTER('Cortes x inversión'!G:G, 'Cortes x inversión'!D:D=D241),1), )"),"")</f>
        <v/>
      </c>
      <c r="M241" s="53" t="str">
        <f t="shared" si="2"/>
        <v/>
      </c>
      <c r="N241" s="55" t="str">
        <f>IFERROR(__xludf.DUMMYFUNCTION("IF(ISBLANK(D241),"""",IFERROR(XIRR({FILTER('Entradas y salidas'!I:I, 'Entradas y salidas'!D:D=D241, NOT(ISBLANK('Entradas y salidas'!I:I))); INDEX(FILTER('Cortes x inversión'!G:G, 'Cortes x inversión'!D:D=D241),1)}, {FILTER('Entradas y salidas'!F:F, 'Entr"&amp;"adas y salidas'!D:D=D241, NOT(ISBLANK('Entradas y salidas'!I:I))); INDEX(FILTER('Cortes x inversión'!J:J, 'Cortes x inversión'!D:D=D241),1)}), """"))"),"")</f>
        <v/>
      </c>
      <c r="O241" s="40"/>
      <c r="P241" s="47" t="str">
        <f>IFERROR(__xludf.DUMMYFUNCTION("IF(K241="""","""", GOOGLEFINANCE(""CURRENCY:USDCOP""))
"),"")</f>
        <v/>
      </c>
      <c r="Q241" s="47" t="str">
        <f>IFERROR(__xludf.DUMMYFUNCTION("IF(L241="""","""", GOOGLEFINANCE(""CURRENCY:USDCOP""))
"),"")</f>
        <v/>
      </c>
      <c r="R241" s="56" t="str">
        <f t="shared" si="4"/>
        <v/>
      </c>
      <c r="S241" s="58" t="str">
        <f t="shared" si="5"/>
        <v/>
      </c>
      <c r="T241" s="55" t="str">
        <f>IFERROR(__xludf.DUMMYFUNCTION("IF(ISBLANK(D241),"""",IFERROR(XIRR({FILTER('Entradas y salidas'!K:K, 'Entradas y salidas'!D:D=D241, NOT(ISBLANK('Entradas y salidas'!K:K))); INDEX(FILTER('Cortes x inversión'!I:I, 'Cortes x inversión'!D:D=D241),1)}, {FILTER('Entradas y salidas'!F:F, 'Entr"&amp;"adas y salidas'!D:D=D241, NOT(ISBLANK('Entradas y salidas'!K:K))); INDEX(FILTER('Cortes x inversión'!J:J, 'Cortes x inversión'!D:D=D241),1)}), """"))"),"")</f>
        <v/>
      </c>
      <c r="U241" s="40"/>
      <c r="V241" s="40"/>
      <c r="W241" s="40"/>
      <c r="X241" s="40"/>
      <c r="Y241" s="40"/>
      <c r="Z241" s="40"/>
      <c r="AA241" s="40"/>
      <c r="AB241" s="40"/>
      <c r="AC241" s="40"/>
    </row>
    <row r="242" ht="28.5" customHeight="1">
      <c r="A242" s="40"/>
      <c r="B242" s="44"/>
      <c r="C242" s="44"/>
      <c r="D242" s="44"/>
      <c r="E242" s="44"/>
      <c r="F242" s="48" t="str">
        <f>IF(E242="COP", SUMIF('Entradas y salidas'!D:D, D242, 'Entradas y salidas'!J:J), )</f>
        <v/>
      </c>
      <c r="G242" s="57" t="str">
        <f>IFERROR(__xludf.DUMMYFUNCTION("IF(E242=""COP"", INDEX(FILTER('Cortes x inversión'!F:F, 'Cortes x inversión'!D:D=D242),1), )"),"")</f>
        <v/>
      </c>
      <c r="H242" s="53" t="str">
        <f t="shared" si="1"/>
        <v/>
      </c>
      <c r="I242" s="55" t="str">
        <f>IFERROR(__xludf.DUMMYFUNCTION("IF(ISBLANK(D242),"""",IFERROR(XIRR({FILTER('Entradas y salidas'!J:J, 'Entradas y salidas'!D:D=D242, NOT(ISBLANK('Entradas y salidas'!J:J))); INDEX(FILTER('Cortes x inversión'!F:F, 'Cortes x inversión'!D:D=D242),1)}, {FILTER('Entradas y salidas'!F:F, 'Entr"&amp;"adas y salidas'!D:D=D242, NOT(ISBLANK('Entradas y salidas'!J:J))); INDEX(FILTER('Cortes x inversión'!J:J, 'Cortes x inversión'!D:D=D242),1)}), """"))"),"")</f>
        <v/>
      </c>
      <c r="J242" s="40"/>
      <c r="K242" s="48" t="str">
        <f>IF(E242="USD", SUMIF('Entradas y salidas'!D:D, D242, 'Entradas y salidas'!I:I), )</f>
        <v/>
      </c>
      <c r="L242" s="57" t="str">
        <f>IFERROR(__xludf.DUMMYFUNCTION("IF(E242=""USD"", INDEX(FILTER('Cortes x inversión'!G:G, 'Cortes x inversión'!D:D=D242),1), )"),"")</f>
        <v/>
      </c>
      <c r="M242" s="53" t="str">
        <f t="shared" si="2"/>
        <v/>
      </c>
      <c r="N242" s="55" t="str">
        <f>IFERROR(__xludf.DUMMYFUNCTION("IF(ISBLANK(D242),"""",IFERROR(XIRR({FILTER('Entradas y salidas'!I:I, 'Entradas y salidas'!D:D=D242, NOT(ISBLANK('Entradas y salidas'!I:I))); INDEX(FILTER('Cortes x inversión'!G:G, 'Cortes x inversión'!D:D=D242),1)}, {FILTER('Entradas y salidas'!F:F, 'Entr"&amp;"adas y salidas'!D:D=D242, NOT(ISBLANK('Entradas y salidas'!I:I))); INDEX(FILTER('Cortes x inversión'!J:J, 'Cortes x inversión'!D:D=D242),1)}), """"))"),"")</f>
        <v/>
      </c>
      <c r="O242" s="40"/>
      <c r="P242" s="47" t="str">
        <f>IFERROR(__xludf.DUMMYFUNCTION("IF(K242="""","""", GOOGLEFINANCE(""CURRENCY:USDCOP""))
"),"")</f>
        <v/>
      </c>
      <c r="Q242" s="47" t="str">
        <f>IFERROR(__xludf.DUMMYFUNCTION("IF(L242="""","""", GOOGLEFINANCE(""CURRENCY:USDCOP""))
"),"")</f>
        <v/>
      </c>
      <c r="R242" s="56" t="str">
        <f t="shared" si="4"/>
        <v/>
      </c>
      <c r="S242" s="58" t="str">
        <f t="shared" si="5"/>
        <v/>
      </c>
      <c r="T242" s="55" t="str">
        <f>IFERROR(__xludf.DUMMYFUNCTION("IF(ISBLANK(D242),"""",IFERROR(XIRR({FILTER('Entradas y salidas'!K:K, 'Entradas y salidas'!D:D=D242, NOT(ISBLANK('Entradas y salidas'!K:K))); INDEX(FILTER('Cortes x inversión'!I:I, 'Cortes x inversión'!D:D=D242),1)}, {FILTER('Entradas y salidas'!F:F, 'Entr"&amp;"adas y salidas'!D:D=D242, NOT(ISBLANK('Entradas y salidas'!K:K))); INDEX(FILTER('Cortes x inversión'!J:J, 'Cortes x inversión'!D:D=D242),1)}), """"))"),"")</f>
        <v/>
      </c>
      <c r="U242" s="40"/>
      <c r="V242" s="40"/>
      <c r="W242" s="40"/>
      <c r="X242" s="40"/>
      <c r="Y242" s="40"/>
      <c r="Z242" s="40"/>
      <c r="AA242" s="40"/>
      <c r="AB242" s="40"/>
      <c r="AC242" s="40"/>
    </row>
    <row r="243" ht="28.5" customHeight="1">
      <c r="A243" s="40"/>
      <c r="B243" s="44"/>
      <c r="C243" s="44"/>
      <c r="D243" s="44"/>
      <c r="E243" s="44"/>
      <c r="F243" s="48" t="str">
        <f>IF(E243="COP", SUMIF('Entradas y salidas'!D:D, D243, 'Entradas y salidas'!J:J), )</f>
        <v/>
      </c>
      <c r="G243" s="57" t="str">
        <f>IFERROR(__xludf.DUMMYFUNCTION("IF(E243=""COP"", INDEX(FILTER('Cortes x inversión'!F:F, 'Cortes x inversión'!D:D=D243),1), )"),"")</f>
        <v/>
      </c>
      <c r="H243" s="53" t="str">
        <f t="shared" si="1"/>
        <v/>
      </c>
      <c r="I243" s="55" t="str">
        <f>IFERROR(__xludf.DUMMYFUNCTION("IF(ISBLANK(D243),"""",IFERROR(XIRR({FILTER('Entradas y salidas'!J:J, 'Entradas y salidas'!D:D=D243, NOT(ISBLANK('Entradas y salidas'!J:J))); INDEX(FILTER('Cortes x inversión'!F:F, 'Cortes x inversión'!D:D=D243),1)}, {FILTER('Entradas y salidas'!F:F, 'Entr"&amp;"adas y salidas'!D:D=D243, NOT(ISBLANK('Entradas y salidas'!J:J))); INDEX(FILTER('Cortes x inversión'!J:J, 'Cortes x inversión'!D:D=D243),1)}), """"))"),"")</f>
        <v/>
      </c>
      <c r="J243" s="40"/>
      <c r="K243" s="48" t="str">
        <f>IF(E243="USD", SUMIF('Entradas y salidas'!D:D, D243, 'Entradas y salidas'!I:I), )</f>
        <v/>
      </c>
      <c r="L243" s="57" t="str">
        <f>IFERROR(__xludf.DUMMYFUNCTION("IF(E243=""USD"", INDEX(FILTER('Cortes x inversión'!G:G, 'Cortes x inversión'!D:D=D243),1), )"),"")</f>
        <v/>
      </c>
      <c r="M243" s="53" t="str">
        <f t="shared" si="2"/>
        <v/>
      </c>
      <c r="N243" s="55" t="str">
        <f>IFERROR(__xludf.DUMMYFUNCTION("IF(ISBLANK(D243),"""",IFERROR(XIRR({FILTER('Entradas y salidas'!I:I, 'Entradas y salidas'!D:D=D243, NOT(ISBLANK('Entradas y salidas'!I:I))); INDEX(FILTER('Cortes x inversión'!G:G, 'Cortes x inversión'!D:D=D243),1)}, {FILTER('Entradas y salidas'!F:F, 'Entr"&amp;"adas y salidas'!D:D=D243, NOT(ISBLANK('Entradas y salidas'!I:I))); INDEX(FILTER('Cortes x inversión'!J:J, 'Cortes x inversión'!D:D=D243),1)}), """"))"),"")</f>
        <v/>
      </c>
      <c r="O243" s="40"/>
      <c r="P243" s="47" t="str">
        <f>IFERROR(__xludf.DUMMYFUNCTION("IF(K243="""","""", GOOGLEFINANCE(""CURRENCY:USDCOP""))
"),"")</f>
        <v/>
      </c>
      <c r="Q243" s="47" t="str">
        <f>IFERROR(__xludf.DUMMYFUNCTION("IF(L243="""","""", GOOGLEFINANCE(""CURRENCY:USDCOP""))
"),"")</f>
        <v/>
      </c>
      <c r="R243" s="56" t="str">
        <f t="shared" si="4"/>
        <v/>
      </c>
      <c r="S243" s="58" t="str">
        <f t="shared" si="5"/>
        <v/>
      </c>
      <c r="T243" s="55" t="str">
        <f>IFERROR(__xludf.DUMMYFUNCTION("IF(ISBLANK(D243),"""",IFERROR(XIRR({FILTER('Entradas y salidas'!K:K, 'Entradas y salidas'!D:D=D243, NOT(ISBLANK('Entradas y salidas'!K:K))); INDEX(FILTER('Cortes x inversión'!I:I, 'Cortes x inversión'!D:D=D243),1)}, {FILTER('Entradas y salidas'!F:F, 'Entr"&amp;"adas y salidas'!D:D=D243, NOT(ISBLANK('Entradas y salidas'!K:K))); INDEX(FILTER('Cortes x inversión'!J:J, 'Cortes x inversión'!D:D=D243),1)}), """"))"),"")</f>
        <v/>
      </c>
      <c r="U243" s="40"/>
      <c r="V243" s="40"/>
      <c r="W243" s="40"/>
      <c r="X243" s="40"/>
      <c r="Y243" s="40"/>
      <c r="Z243" s="40"/>
      <c r="AA243" s="40"/>
      <c r="AB243" s="40"/>
      <c r="AC243" s="40"/>
    </row>
    <row r="244" ht="28.5" customHeight="1">
      <c r="A244" s="40"/>
      <c r="B244" s="44"/>
      <c r="C244" s="44"/>
      <c r="D244" s="44"/>
      <c r="E244" s="44"/>
      <c r="F244" s="48" t="str">
        <f>IF(E244="COP", SUMIF('Entradas y salidas'!D:D, D244, 'Entradas y salidas'!J:J), )</f>
        <v/>
      </c>
      <c r="G244" s="57" t="str">
        <f>IFERROR(__xludf.DUMMYFUNCTION("IF(E244=""COP"", INDEX(FILTER('Cortes x inversión'!F:F, 'Cortes x inversión'!D:D=D244),1), )"),"")</f>
        <v/>
      </c>
      <c r="H244" s="53" t="str">
        <f t="shared" si="1"/>
        <v/>
      </c>
      <c r="I244" s="55" t="str">
        <f>IFERROR(__xludf.DUMMYFUNCTION("IF(ISBLANK(D244),"""",IFERROR(XIRR({FILTER('Entradas y salidas'!J:J, 'Entradas y salidas'!D:D=D244, NOT(ISBLANK('Entradas y salidas'!J:J))); INDEX(FILTER('Cortes x inversión'!F:F, 'Cortes x inversión'!D:D=D244),1)}, {FILTER('Entradas y salidas'!F:F, 'Entr"&amp;"adas y salidas'!D:D=D244, NOT(ISBLANK('Entradas y salidas'!J:J))); INDEX(FILTER('Cortes x inversión'!J:J, 'Cortes x inversión'!D:D=D244),1)}), """"))"),"")</f>
        <v/>
      </c>
      <c r="J244" s="40"/>
      <c r="K244" s="48" t="str">
        <f>IF(E244="USD", SUMIF('Entradas y salidas'!D:D, D244, 'Entradas y salidas'!I:I), )</f>
        <v/>
      </c>
      <c r="L244" s="57" t="str">
        <f>IFERROR(__xludf.DUMMYFUNCTION("IF(E244=""USD"", INDEX(FILTER('Cortes x inversión'!G:G, 'Cortes x inversión'!D:D=D244),1), )"),"")</f>
        <v/>
      </c>
      <c r="M244" s="53" t="str">
        <f t="shared" si="2"/>
        <v/>
      </c>
      <c r="N244" s="55" t="str">
        <f>IFERROR(__xludf.DUMMYFUNCTION("IF(ISBLANK(D244),"""",IFERROR(XIRR({FILTER('Entradas y salidas'!I:I, 'Entradas y salidas'!D:D=D244, NOT(ISBLANK('Entradas y salidas'!I:I))); INDEX(FILTER('Cortes x inversión'!G:G, 'Cortes x inversión'!D:D=D244),1)}, {FILTER('Entradas y salidas'!F:F, 'Entr"&amp;"adas y salidas'!D:D=D244, NOT(ISBLANK('Entradas y salidas'!I:I))); INDEX(FILTER('Cortes x inversión'!J:J, 'Cortes x inversión'!D:D=D244),1)}), """"))"),"")</f>
        <v/>
      </c>
      <c r="O244" s="40"/>
      <c r="P244" s="47" t="str">
        <f>IFERROR(__xludf.DUMMYFUNCTION("IF(K244="""","""", GOOGLEFINANCE(""CURRENCY:USDCOP""))
"),"")</f>
        <v/>
      </c>
      <c r="Q244" s="47" t="str">
        <f>IFERROR(__xludf.DUMMYFUNCTION("IF(L244="""","""", GOOGLEFINANCE(""CURRENCY:USDCOP""))
"),"")</f>
        <v/>
      </c>
      <c r="R244" s="56" t="str">
        <f t="shared" si="4"/>
        <v/>
      </c>
      <c r="S244" s="58" t="str">
        <f t="shared" si="5"/>
        <v/>
      </c>
      <c r="T244" s="55" t="str">
        <f>IFERROR(__xludf.DUMMYFUNCTION("IF(ISBLANK(D244),"""",IFERROR(XIRR({FILTER('Entradas y salidas'!K:K, 'Entradas y salidas'!D:D=D244, NOT(ISBLANK('Entradas y salidas'!K:K))); INDEX(FILTER('Cortes x inversión'!I:I, 'Cortes x inversión'!D:D=D244),1)}, {FILTER('Entradas y salidas'!F:F, 'Entr"&amp;"adas y salidas'!D:D=D244, NOT(ISBLANK('Entradas y salidas'!K:K))); INDEX(FILTER('Cortes x inversión'!J:J, 'Cortes x inversión'!D:D=D244),1)}), """"))"),"")</f>
        <v/>
      </c>
      <c r="U244" s="40"/>
      <c r="V244" s="40"/>
      <c r="W244" s="40"/>
      <c r="X244" s="40"/>
      <c r="Y244" s="40"/>
      <c r="Z244" s="40"/>
      <c r="AA244" s="40"/>
      <c r="AB244" s="40"/>
      <c r="AC244" s="40"/>
    </row>
    <row r="245" ht="28.5" customHeight="1">
      <c r="A245" s="40"/>
      <c r="B245" s="44"/>
      <c r="C245" s="44"/>
      <c r="D245" s="44"/>
      <c r="E245" s="44"/>
      <c r="F245" s="48" t="str">
        <f>IF(E245="COP", SUMIF('Entradas y salidas'!D:D, D245, 'Entradas y salidas'!J:J), )</f>
        <v/>
      </c>
      <c r="G245" s="57" t="str">
        <f>IFERROR(__xludf.DUMMYFUNCTION("IF(E245=""COP"", INDEX(FILTER('Cortes x inversión'!F:F, 'Cortes x inversión'!D:D=D245),1), )"),"")</f>
        <v/>
      </c>
      <c r="H245" s="53" t="str">
        <f t="shared" si="1"/>
        <v/>
      </c>
      <c r="I245" s="55" t="str">
        <f>IFERROR(__xludf.DUMMYFUNCTION("IF(ISBLANK(D245),"""",IFERROR(XIRR({FILTER('Entradas y salidas'!J:J, 'Entradas y salidas'!D:D=D245, NOT(ISBLANK('Entradas y salidas'!J:J))); INDEX(FILTER('Cortes x inversión'!F:F, 'Cortes x inversión'!D:D=D245),1)}, {FILTER('Entradas y salidas'!F:F, 'Entr"&amp;"adas y salidas'!D:D=D245, NOT(ISBLANK('Entradas y salidas'!J:J))); INDEX(FILTER('Cortes x inversión'!J:J, 'Cortes x inversión'!D:D=D245),1)}), """"))"),"")</f>
        <v/>
      </c>
      <c r="J245" s="40"/>
      <c r="K245" s="48" t="str">
        <f>IF(E245="USD", SUMIF('Entradas y salidas'!D:D, D245, 'Entradas y salidas'!I:I), )</f>
        <v/>
      </c>
      <c r="L245" s="57" t="str">
        <f>IFERROR(__xludf.DUMMYFUNCTION("IF(E245=""USD"", INDEX(FILTER('Cortes x inversión'!G:G, 'Cortes x inversión'!D:D=D245),1), )"),"")</f>
        <v/>
      </c>
      <c r="M245" s="53" t="str">
        <f t="shared" si="2"/>
        <v/>
      </c>
      <c r="N245" s="55" t="str">
        <f>IFERROR(__xludf.DUMMYFUNCTION("IF(ISBLANK(D245),"""",IFERROR(XIRR({FILTER('Entradas y salidas'!I:I, 'Entradas y salidas'!D:D=D245, NOT(ISBLANK('Entradas y salidas'!I:I))); INDEX(FILTER('Cortes x inversión'!G:G, 'Cortes x inversión'!D:D=D245),1)}, {FILTER('Entradas y salidas'!F:F, 'Entr"&amp;"adas y salidas'!D:D=D245, NOT(ISBLANK('Entradas y salidas'!I:I))); INDEX(FILTER('Cortes x inversión'!J:J, 'Cortes x inversión'!D:D=D245),1)}), """"))"),"")</f>
        <v/>
      </c>
      <c r="O245" s="40"/>
      <c r="P245" s="47" t="str">
        <f>IFERROR(__xludf.DUMMYFUNCTION("IF(K245="""","""", GOOGLEFINANCE(""CURRENCY:USDCOP""))
"),"")</f>
        <v/>
      </c>
      <c r="Q245" s="47" t="str">
        <f>IFERROR(__xludf.DUMMYFUNCTION("IF(L245="""","""", GOOGLEFINANCE(""CURRENCY:USDCOP""))
"),"")</f>
        <v/>
      </c>
      <c r="R245" s="56" t="str">
        <f t="shared" si="4"/>
        <v/>
      </c>
      <c r="S245" s="58" t="str">
        <f t="shared" si="5"/>
        <v/>
      </c>
      <c r="T245" s="55" t="str">
        <f>IFERROR(__xludf.DUMMYFUNCTION("IF(ISBLANK(D245),"""",IFERROR(XIRR({FILTER('Entradas y salidas'!K:K, 'Entradas y salidas'!D:D=D245, NOT(ISBLANK('Entradas y salidas'!K:K))); INDEX(FILTER('Cortes x inversión'!I:I, 'Cortes x inversión'!D:D=D245),1)}, {FILTER('Entradas y salidas'!F:F, 'Entr"&amp;"adas y salidas'!D:D=D245, NOT(ISBLANK('Entradas y salidas'!K:K))); INDEX(FILTER('Cortes x inversión'!J:J, 'Cortes x inversión'!D:D=D245),1)}), """"))"),"")</f>
        <v/>
      </c>
      <c r="U245" s="40"/>
      <c r="V245" s="40"/>
      <c r="W245" s="40"/>
      <c r="X245" s="40"/>
      <c r="Y245" s="40"/>
      <c r="Z245" s="40"/>
      <c r="AA245" s="40"/>
      <c r="AB245" s="40"/>
      <c r="AC245" s="40"/>
    </row>
    <row r="246" ht="28.5" customHeight="1">
      <c r="A246" s="40"/>
      <c r="B246" s="44"/>
      <c r="C246" s="44"/>
      <c r="D246" s="44"/>
      <c r="E246" s="44"/>
      <c r="F246" s="48" t="str">
        <f>IF(E246="COP", SUMIF('Entradas y salidas'!D:D, D246, 'Entradas y salidas'!J:J), )</f>
        <v/>
      </c>
      <c r="G246" s="57" t="str">
        <f>IFERROR(__xludf.DUMMYFUNCTION("IF(E246=""COP"", INDEX(FILTER('Cortes x inversión'!F:F, 'Cortes x inversión'!D:D=D246),1), )"),"")</f>
        <v/>
      </c>
      <c r="H246" s="53" t="str">
        <f t="shared" si="1"/>
        <v/>
      </c>
      <c r="I246" s="55" t="str">
        <f>IFERROR(__xludf.DUMMYFUNCTION("IF(ISBLANK(D246),"""",IFERROR(XIRR({FILTER('Entradas y salidas'!J:J, 'Entradas y salidas'!D:D=D246, NOT(ISBLANK('Entradas y salidas'!J:J))); INDEX(FILTER('Cortes x inversión'!F:F, 'Cortes x inversión'!D:D=D246),1)}, {FILTER('Entradas y salidas'!F:F, 'Entr"&amp;"adas y salidas'!D:D=D246, NOT(ISBLANK('Entradas y salidas'!J:J))); INDEX(FILTER('Cortes x inversión'!J:J, 'Cortes x inversión'!D:D=D246),1)}), """"))"),"")</f>
        <v/>
      </c>
      <c r="J246" s="40"/>
      <c r="K246" s="48" t="str">
        <f>IF(E246="USD", SUMIF('Entradas y salidas'!D:D, D246, 'Entradas y salidas'!I:I), )</f>
        <v/>
      </c>
      <c r="L246" s="57" t="str">
        <f>IFERROR(__xludf.DUMMYFUNCTION("IF(E246=""USD"", INDEX(FILTER('Cortes x inversión'!G:G, 'Cortes x inversión'!D:D=D246),1), )"),"")</f>
        <v/>
      </c>
      <c r="M246" s="53" t="str">
        <f t="shared" si="2"/>
        <v/>
      </c>
      <c r="N246" s="55" t="str">
        <f>IFERROR(__xludf.DUMMYFUNCTION("IF(ISBLANK(D246),"""",IFERROR(XIRR({FILTER('Entradas y salidas'!I:I, 'Entradas y salidas'!D:D=D246, NOT(ISBLANK('Entradas y salidas'!I:I))); INDEX(FILTER('Cortes x inversión'!G:G, 'Cortes x inversión'!D:D=D246),1)}, {FILTER('Entradas y salidas'!F:F, 'Entr"&amp;"adas y salidas'!D:D=D246, NOT(ISBLANK('Entradas y salidas'!I:I))); INDEX(FILTER('Cortes x inversión'!J:J, 'Cortes x inversión'!D:D=D246),1)}), """"))"),"")</f>
        <v/>
      </c>
      <c r="O246" s="40"/>
      <c r="P246" s="47" t="str">
        <f>IFERROR(__xludf.DUMMYFUNCTION("IF(K246="""","""", GOOGLEFINANCE(""CURRENCY:USDCOP""))
"),"")</f>
        <v/>
      </c>
      <c r="Q246" s="47" t="str">
        <f>IFERROR(__xludf.DUMMYFUNCTION("IF(L246="""","""", GOOGLEFINANCE(""CURRENCY:USDCOP""))
"),"")</f>
        <v/>
      </c>
      <c r="R246" s="56" t="str">
        <f t="shared" si="4"/>
        <v/>
      </c>
      <c r="S246" s="58" t="str">
        <f t="shared" si="5"/>
        <v/>
      </c>
      <c r="T246" s="55" t="str">
        <f>IFERROR(__xludf.DUMMYFUNCTION("IF(ISBLANK(D246),"""",IFERROR(XIRR({FILTER('Entradas y salidas'!K:K, 'Entradas y salidas'!D:D=D246, NOT(ISBLANK('Entradas y salidas'!K:K))); INDEX(FILTER('Cortes x inversión'!I:I, 'Cortes x inversión'!D:D=D246),1)}, {FILTER('Entradas y salidas'!F:F, 'Entr"&amp;"adas y salidas'!D:D=D246, NOT(ISBLANK('Entradas y salidas'!K:K))); INDEX(FILTER('Cortes x inversión'!J:J, 'Cortes x inversión'!D:D=D246),1)}), """"))"),"")</f>
        <v/>
      </c>
      <c r="U246" s="40"/>
      <c r="V246" s="40"/>
      <c r="W246" s="40"/>
      <c r="X246" s="40"/>
      <c r="Y246" s="40"/>
      <c r="Z246" s="40"/>
      <c r="AA246" s="40"/>
      <c r="AB246" s="40"/>
      <c r="AC246" s="40"/>
    </row>
    <row r="247" ht="28.5" customHeight="1">
      <c r="A247" s="40"/>
      <c r="B247" s="44"/>
      <c r="C247" s="44"/>
      <c r="D247" s="44"/>
      <c r="E247" s="44"/>
      <c r="F247" s="48" t="str">
        <f>IF(E247="COP", SUMIF('Entradas y salidas'!D:D, D247, 'Entradas y salidas'!J:J), )</f>
        <v/>
      </c>
      <c r="G247" s="57" t="str">
        <f>IFERROR(__xludf.DUMMYFUNCTION("IF(E247=""COP"", INDEX(FILTER('Cortes x inversión'!F:F, 'Cortes x inversión'!D:D=D247),1), )"),"")</f>
        <v/>
      </c>
      <c r="H247" s="53" t="str">
        <f t="shared" si="1"/>
        <v/>
      </c>
      <c r="I247" s="55" t="str">
        <f>IFERROR(__xludf.DUMMYFUNCTION("IF(ISBLANK(D247),"""",IFERROR(XIRR({FILTER('Entradas y salidas'!J:J, 'Entradas y salidas'!D:D=D247, NOT(ISBLANK('Entradas y salidas'!J:J))); INDEX(FILTER('Cortes x inversión'!F:F, 'Cortes x inversión'!D:D=D247),1)}, {FILTER('Entradas y salidas'!F:F, 'Entr"&amp;"adas y salidas'!D:D=D247, NOT(ISBLANK('Entradas y salidas'!J:J))); INDEX(FILTER('Cortes x inversión'!J:J, 'Cortes x inversión'!D:D=D247),1)}), """"))"),"")</f>
        <v/>
      </c>
      <c r="J247" s="40"/>
      <c r="K247" s="48" t="str">
        <f>IF(E247="USD", SUMIF('Entradas y salidas'!D:D, D247, 'Entradas y salidas'!I:I), )</f>
        <v/>
      </c>
      <c r="L247" s="57" t="str">
        <f>IFERROR(__xludf.DUMMYFUNCTION("IF(E247=""USD"", INDEX(FILTER('Cortes x inversión'!G:G, 'Cortes x inversión'!D:D=D247),1), )"),"")</f>
        <v/>
      </c>
      <c r="M247" s="53" t="str">
        <f t="shared" si="2"/>
        <v/>
      </c>
      <c r="N247" s="55" t="str">
        <f>IFERROR(__xludf.DUMMYFUNCTION("IF(ISBLANK(D247),"""",IFERROR(XIRR({FILTER('Entradas y salidas'!I:I, 'Entradas y salidas'!D:D=D247, NOT(ISBLANK('Entradas y salidas'!I:I))); INDEX(FILTER('Cortes x inversión'!G:G, 'Cortes x inversión'!D:D=D247),1)}, {FILTER('Entradas y salidas'!F:F, 'Entr"&amp;"adas y salidas'!D:D=D247, NOT(ISBLANK('Entradas y salidas'!I:I))); INDEX(FILTER('Cortes x inversión'!J:J, 'Cortes x inversión'!D:D=D247),1)}), """"))"),"")</f>
        <v/>
      </c>
      <c r="O247" s="40"/>
      <c r="P247" s="47" t="str">
        <f>IFERROR(__xludf.DUMMYFUNCTION("IF(K247="""","""", GOOGLEFINANCE(""CURRENCY:USDCOP""))
"),"")</f>
        <v/>
      </c>
      <c r="Q247" s="47" t="str">
        <f>IFERROR(__xludf.DUMMYFUNCTION("IF(L247="""","""", GOOGLEFINANCE(""CURRENCY:USDCOP""))
"),"")</f>
        <v/>
      </c>
      <c r="R247" s="56" t="str">
        <f t="shared" si="4"/>
        <v/>
      </c>
      <c r="S247" s="58" t="str">
        <f t="shared" si="5"/>
        <v/>
      </c>
      <c r="T247" s="55" t="str">
        <f>IFERROR(__xludf.DUMMYFUNCTION("IF(ISBLANK(D247),"""",IFERROR(XIRR({FILTER('Entradas y salidas'!K:K, 'Entradas y salidas'!D:D=D247, NOT(ISBLANK('Entradas y salidas'!K:K))); INDEX(FILTER('Cortes x inversión'!I:I, 'Cortes x inversión'!D:D=D247),1)}, {FILTER('Entradas y salidas'!F:F, 'Entr"&amp;"adas y salidas'!D:D=D247, NOT(ISBLANK('Entradas y salidas'!K:K))); INDEX(FILTER('Cortes x inversión'!J:J, 'Cortes x inversión'!D:D=D247),1)}), """"))"),"")</f>
        <v/>
      </c>
      <c r="U247" s="40"/>
      <c r="V247" s="40"/>
      <c r="W247" s="40"/>
      <c r="X247" s="40"/>
      <c r="Y247" s="40"/>
      <c r="Z247" s="40"/>
      <c r="AA247" s="40"/>
      <c r="AB247" s="40"/>
      <c r="AC247" s="40"/>
    </row>
    <row r="248" ht="28.5" customHeight="1">
      <c r="A248" s="40"/>
      <c r="B248" s="44"/>
      <c r="C248" s="44"/>
      <c r="D248" s="44"/>
      <c r="E248" s="44"/>
      <c r="F248" s="48" t="str">
        <f>IF(E248="COP", SUMIF('Entradas y salidas'!D:D, D248, 'Entradas y salidas'!J:J), )</f>
        <v/>
      </c>
      <c r="G248" s="57" t="str">
        <f>IFERROR(__xludf.DUMMYFUNCTION("IF(E248=""COP"", INDEX(FILTER('Cortes x inversión'!F:F, 'Cortes x inversión'!D:D=D248),1), )"),"")</f>
        <v/>
      </c>
      <c r="H248" s="53" t="str">
        <f t="shared" si="1"/>
        <v/>
      </c>
      <c r="I248" s="55" t="str">
        <f>IFERROR(__xludf.DUMMYFUNCTION("IF(ISBLANK(D248),"""",IFERROR(XIRR({FILTER('Entradas y salidas'!J:J, 'Entradas y salidas'!D:D=D248, NOT(ISBLANK('Entradas y salidas'!J:J))); INDEX(FILTER('Cortes x inversión'!F:F, 'Cortes x inversión'!D:D=D248),1)}, {FILTER('Entradas y salidas'!F:F, 'Entr"&amp;"adas y salidas'!D:D=D248, NOT(ISBLANK('Entradas y salidas'!J:J))); INDEX(FILTER('Cortes x inversión'!J:J, 'Cortes x inversión'!D:D=D248),1)}), """"))"),"")</f>
        <v/>
      </c>
      <c r="J248" s="40"/>
      <c r="K248" s="48" t="str">
        <f>IF(E248="USD", SUMIF('Entradas y salidas'!D:D, D248, 'Entradas y salidas'!I:I), )</f>
        <v/>
      </c>
      <c r="L248" s="57" t="str">
        <f>IFERROR(__xludf.DUMMYFUNCTION("IF(E248=""USD"", INDEX(FILTER('Cortes x inversión'!G:G, 'Cortes x inversión'!D:D=D248),1), )"),"")</f>
        <v/>
      </c>
      <c r="M248" s="53" t="str">
        <f t="shared" si="2"/>
        <v/>
      </c>
      <c r="N248" s="55" t="str">
        <f>IFERROR(__xludf.DUMMYFUNCTION("IF(ISBLANK(D248),"""",IFERROR(XIRR({FILTER('Entradas y salidas'!I:I, 'Entradas y salidas'!D:D=D248, NOT(ISBLANK('Entradas y salidas'!I:I))); INDEX(FILTER('Cortes x inversión'!G:G, 'Cortes x inversión'!D:D=D248),1)}, {FILTER('Entradas y salidas'!F:F, 'Entr"&amp;"adas y salidas'!D:D=D248, NOT(ISBLANK('Entradas y salidas'!I:I))); INDEX(FILTER('Cortes x inversión'!J:J, 'Cortes x inversión'!D:D=D248),1)}), """"))"),"")</f>
        <v/>
      </c>
      <c r="O248" s="40"/>
      <c r="P248" s="47" t="str">
        <f>IFERROR(__xludf.DUMMYFUNCTION("IF(K248="""","""", GOOGLEFINANCE(""CURRENCY:USDCOP""))
"),"")</f>
        <v/>
      </c>
      <c r="Q248" s="47" t="str">
        <f>IFERROR(__xludf.DUMMYFUNCTION("IF(L248="""","""", GOOGLEFINANCE(""CURRENCY:USDCOP""))
"),"")</f>
        <v/>
      </c>
      <c r="R248" s="56" t="str">
        <f t="shared" si="4"/>
        <v/>
      </c>
      <c r="S248" s="58" t="str">
        <f t="shared" si="5"/>
        <v/>
      </c>
      <c r="T248" s="55" t="str">
        <f>IFERROR(__xludf.DUMMYFUNCTION("IF(ISBLANK(D248),"""",IFERROR(XIRR({FILTER('Entradas y salidas'!K:K, 'Entradas y salidas'!D:D=D248, NOT(ISBLANK('Entradas y salidas'!K:K))); INDEX(FILTER('Cortes x inversión'!I:I, 'Cortes x inversión'!D:D=D248),1)}, {FILTER('Entradas y salidas'!F:F, 'Entr"&amp;"adas y salidas'!D:D=D248, NOT(ISBLANK('Entradas y salidas'!K:K))); INDEX(FILTER('Cortes x inversión'!J:J, 'Cortes x inversión'!D:D=D248),1)}), """"))"),"")</f>
        <v/>
      </c>
      <c r="U248" s="40"/>
      <c r="V248" s="40"/>
      <c r="W248" s="40"/>
      <c r="X248" s="40"/>
      <c r="Y248" s="40"/>
      <c r="Z248" s="40"/>
      <c r="AA248" s="40"/>
      <c r="AB248" s="40"/>
      <c r="AC248" s="40"/>
    </row>
    <row r="249" ht="28.5" customHeight="1">
      <c r="A249" s="40"/>
      <c r="B249" s="44"/>
      <c r="C249" s="44"/>
      <c r="D249" s="44"/>
      <c r="E249" s="44"/>
      <c r="F249" s="48" t="str">
        <f>IF(E249="COP", SUMIF('Entradas y salidas'!D:D, D249, 'Entradas y salidas'!J:J), )</f>
        <v/>
      </c>
      <c r="G249" s="57" t="str">
        <f>IFERROR(__xludf.DUMMYFUNCTION("IF(E249=""COP"", INDEX(FILTER('Cortes x inversión'!F:F, 'Cortes x inversión'!D:D=D249),1), )"),"")</f>
        <v/>
      </c>
      <c r="H249" s="53" t="str">
        <f t="shared" si="1"/>
        <v/>
      </c>
      <c r="I249" s="55" t="str">
        <f>IFERROR(__xludf.DUMMYFUNCTION("IF(ISBLANK(D249),"""",IFERROR(XIRR({FILTER('Entradas y salidas'!J:J, 'Entradas y salidas'!D:D=D249, NOT(ISBLANK('Entradas y salidas'!J:J))); INDEX(FILTER('Cortes x inversión'!F:F, 'Cortes x inversión'!D:D=D249),1)}, {FILTER('Entradas y salidas'!F:F, 'Entr"&amp;"adas y salidas'!D:D=D249, NOT(ISBLANK('Entradas y salidas'!J:J))); INDEX(FILTER('Cortes x inversión'!J:J, 'Cortes x inversión'!D:D=D249),1)}), """"))"),"")</f>
        <v/>
      </c>
      <c r="J249" s="40"/>
      <c r="K249" s="48" t="str">
        <f>IF(E249="USD", SUMIF('Entradas y salidas'!D:D, D249, 'Entradas y salidas'!I:I), )</f>
        <v/>
      </c>
      <c r="L249" s="57" t="str">
        <f>IFERROR(__xludf.DUMMYFUNCTION("IF(E249=""USD"", INDEX(FILTER('Cortes x inversión'!G:G, 'Cortes x inversión'!D:D=D249),1), )"),"")</f>
        <v/>
      </c>
      <c r="M249" s="53" t="str">
        <f t="shared" si="2"/>
        <v/>
      </c>
      <c r="N249" s="55" t="str">
        <f>IFERROR(__xludf.DUMMYFUNCTION("IF(ISBLANK(D249),"""",IFERROR(XIRR({FILTER('Entradas y salidas'!I:I, 'Entradas y salidas'!D:D=D249, NOT(ISBLANK('Entradas y salidas'!I:I))); INDEX(FILTER('Cortes x inversión'!G:G, 'Cortes x inversión'!D:D=D249),1)}, {FILTER('Entradas y salidas'!F:F, 'Entr"&amp;"adas y salidas'!D:D=D249, NOT(ISBLANK('Entradas y salidas'!I:I))); INDEX(FILTER('Cortes x inversión'!J:J, 'Cortes x inversión'!D:D=D249),1)}), """"))"),"")</f>
        <v/>
      </c>
      <c r="O249" s="40"/>
      <c r="P249" s="47" t="str">
        <f>IFERROR(__xludf.DUMMYFUNCTION("IF(K249="""","""", GOOGLEFINANCE(""CURRENCY:USDCOP""))
"),"")</f>
        <v/>
      </c>
      <c r="Q249" s="47" t="str">
        <f>IFERROR(__xludf.DUMMYFUNCTION("IF(L249="""","""", GOOGLEFINANCE(""CURRENCY:USDCOP""))
"),"")</f>
        <v/>
      </c>
      <c r="R249" s="56" t="str">
        <f t="shared" si="4"/>
        <v/>
      </c>
      <c r="S249" s="58" t="str">
        <f t="shared" si="5"/>
        <v/>
      </c>
      <c r="T249" s="55" t="str">
        <f>IFERROR(__xludf.DUMMYFUNCTION("IF(ISBLANK(D249),"""",IFERROR(XIRR({FILTER('Entradas y salidas'!K:K, 'Entradas y salidas'!D:D=D249, NOT(ISBLANK('Entradas y salidas'!K:K))); INDEX(FILTER('Cortes x inversión'!I:I, 'Cortes x inversión'!D:D=D249),1)}, {FILTER('Entradas y salidas'!F:F, 'Entr"&amp;"adas y salidas'!D:D=D249, NOT(ISBLANK('Entradas y salidas'!K:K))); INDEX(FILTER('Cortes x inversión'!J:J, 'Cortes x inversión'!D:D=D249),1)}), """"))"),"")</f>
        <v/>
      </c>
      <c r="U249" s="40"/>
      <c r="V249" s="40"/>
      <c r="W249" s="40"/>
      <c r="X249" s="40"/>
      <c r="Y249" s="40"/>
      <c r="Z249" s="40"/>
      <c r="AA249" s="40"/>
      <c r="AB249" s="40"/>
      <c r="AC249" s="40"/>
    </row>
    <row r="250" ht="28.5" customHeight="1">
      <c r="A250" s="40"/>
      <c r="B250" s="44"/>
      <c r="C250" s="44"/>
      <c r="D250" s="44"/>
      <c r="E250" s="44"/>
      <c r="F250" s="48" t="str">
        <f>IF(E250="COP", SUMIF('Entradas y salidas'!D:D, D250, 'Entradas y salidas'!J:J), )</f>
        <v/>
      </c>
      <c r="G250" s="57" t="str">
        <f>IFERROR(__xludf.DUMMYFUNCTION("IF(E250=""COP"", INDEX(FILTER('Cortes x inversión'!F:F, 'Cortes x inversión'!D:D=D250),1), )"),"")</f>
        <v/>
      </c>
      <c r="H250" s="53" t="str">
        <f t="shared" si="1"/>
        <v/>
      </c>
      <c r="I250" s="55" t="str">
        <f>IFERROR(__xludf.DUMMYFUNCTION("IF(ISBLANK(D250),"""",IFERROR(XIRR({FILTER('Entradas y salidas'!J:J, 'Entradas y salidas'!D:D=D250, NOT(ISBLANK('Entradas y salidas'!J:J))); INDEX(FILTER('Cortes x inversión'!F:F, 'Cortes x inversión'!D:D=D250),1)}, {FILTER('Entradas y salidas'!F:F, 'Entr"&amp;"adas y salidas'!D:D=D250, NOT(ISBLANK('Entradas y salidas'!J:J))); INDEX(FILTER('Cortes x inversión'!J:J, 'Cortes x inversión'!D:D=D250),1)}), """"))"),"")</f>
        <v/>
      </c>
      <c r="J250" s="40"/>
      <c r="K250" s="48" t="str">
        <f>IF(E250="USD", SUMIF('Entradas y salidas'!D:D, D250, 'Entradas y salidas'!I:I), )</f>
        <v/>
      </c>
      <c r="L250" s="57" t="str">
        <f>IFERROR(__xludf.DUMMYFUNCTION("IF(E250=""USD"", INDEX(FILTER('Cortes x inversión'!G:G, 'Cortes x inversión'!D:D=D250),1), )"),"")</f>
        <v/>
      </c>
      <c r="M250" s="53" t="str">
        <f t="shared" si="2"/>
        <v/>
      </c>
      <c r="N250" s="55" t="str">
        <f>IFERROR(__xludf.DUMMYFUNCTION("IF(ISBLANK(D250),"""",IFERROR(XIRR({FILTER('Entradas y salidas'!I:I, 'Entradas y salidas'!D:D=D250, NOT(ISBLANK('Entradas y salidas'!I:I))); INDEX(FILTER('Cortes x inversión'!G:G, 'Cortes x inversión'!D:D=D250),1)}, {FILTER('Entradas y salidas'!F:F, 'Entr"&amp;"adas y salidas'!D:D=D250, NOT(ISBLANK('Entradas y salidas'!I:I))); INDEX(FILTER('Cortes x inversión'!J:J, 'Cortes x inversión'!D:D=D250),1)}), """"))"),"")</f>
        <v/>
      </c>
      <c r="O250" s="40"/>
      <c r="P250" s="47" t="str">
        <f>IFERROR(__xludf.DUMMYFUNCTION("IF(K250="""","""", GOOGLEFINANCE(""CURRENCY:USDCOP""))
"),"")</f>
        <v/>
      </c>
      <c r="Q250" s="47" t="str">
        <f>IFERROR(__xludf.DUMMYFUNCTION("IF(L250="""","""", GOOGLEFINANCE(""CURRENCY:USDCOP""))
"),"")</f>
        <v/>
      </c>
      <c r="R250" s="56" t="str">
        <f t="shared" si="4"/>
        <v/>
      </c>
      <c r="S250" s="58" t="str">
        <f t="shared" si="5"/>
        <v/>
      </c>
      <c r="T250" s="55" t="str">
        <f>IFERROR(__xludf.DUMMYFUNCTION("IF(ISBLANK(D250),"""",IFERROR(XIRR({FILTER('Entradas y salidas'!K:K, 'Entradas y salidas'!D:D=D250, NOT(ISBLANK('Entradas y salidas'!K:K))); INDEX(FILTER('Cortes x inversión'!I:I, 'Cortes x inversión'!D:D=D250),1)}, {FILTER('Entradas y salidas'!F:F, 'Entr"&amp;"adas y salidas'!D:D=D250, NOT(ISBLANK('Entradas y salidas'!K:K))); INDEX(FILTER('Cortes x inversión'!J:J, 'Cortes x inversión'!D:D=D250),1)}), """"))"),"")</f>
        <v/>
      </c>
      <c r="U250" s="40"/>
      <c r="V250" s="40"/>
      <c r="W250" s="40"/>
      <c r="X250" s="40"/>
      <c r="Y250" s="40"/>
      <c r="Z250" s="40"/>
      <c r="AA250" s="40"/>
      <c r="AB250" s="40"/>
      <c r="AC250" s="40"/>
    </row>
    <row r="251" ht="28.5" customHeight="1">
      <c r="A251" s="40"/>
      <c r="B251" s="44"/>
      <c r="C251" s="44"/>
      <c r="D251" s="44"/>
      <c r="E251" s="44"/>
      <c r="F251" s="48" t="str">
        <f>IF(E251="COP", SUMIF('Entradas y salidas'!D:D, D251, 'Entradas y salidas'!J:J), )</f>
        <v/>
      </c>
      <c r="G251" s="57" t="str">
        <f>IFERROR(__xludf.DUMMYFUNCTION("IF(E251=""COP"", INDEX(FILTER('Cortes x inversión'!F:F, 'Cortes x inversión'!D:D=D251),1), )"),"")</f>
        <v/>
      </c>
      <c r="H251" s="53" t="str">
        <f t="shared" si="1"/>
        <v/>
      </c>
      <c r="I251" s="55" t="str">
        <f>IFERROR(__xludf.DUMMYFUNCTION("IF(ISBLANK(D251),"""",IFERROR(XIRR({FILTER('Entradas y salidas'!J:J, 'Entradas y salidas'!D:D=D251, NOT(ISBLANK('Entradas y salidas'!J:J))); INDEX(FILTER('Cortes x inversión'!F:F, 'Cortes x inversión'!D:D=D251),1)}, {FILTER('Entradas y salidas'!F:F, 'Entr"&amp;"adas y salidas'!D:D=D251, NOT(ISBLANK('Entradas y salidas'!J:J))); INDEX(FILTER('Cortes x inversión'!J:J, 'Cortes x inversión'!D:D=D251),1)}), """"))"),"")</f>
        <v/>
      </c>
      <c r="J251" s="40"/>
      <c r="K251" s="48" t="str">
        <f>IF(E251="USD", SUMIF('Entradas y salidas'!D:D, D251, 'Entradas y salidas'!I:I), )</f>
        <v/>
      </c>
      <c r="L251" s="57" t="str">
        <f>IFERROR(__xludf.DUMMYFUNCTION("IF(E251=""USD"", INDEX(FILTER('Cortes x inversión'!G:G, 'Cortes x inversión'!D:D=D251),1), )"),"")</f>
        <v/>
      </c>
      <c r="M251" s="53" t="str">
        <f t="shared" si="2"/>
        <v/>
      </c>
      <c r="N251" s="55" t="str">
        <f>IFERROR(__xludf.DUMMYFUNCTION("IF(ISBLANK(D251),"""",IFERROR(XIRR({FILTER('Entradas y salidas'!I:I, 'Entradas y salidas'!D:D=D251, NOT(ISBLANK('Entradas y salidas'!I:I))); INDEX(FILTER('Cortes x inversión'!G:G, 'Cortes x inversión'!D:D=D251),1)}, {FILTER('Entradas y salidas'!F:F, 'Entr"&amp;"adas y salidas'!D:D=D251, NOT(ISBLANK('Entradas y salidas'!I:I))); INDEX(FILTER('Cortes x inversión'!J:J, 'Cortes x inversión'!D:D=D251),1)}), """"))"),"")</f>
        <v/>
      </c>
      <c r="O251" s="40"/>
      <c r="P251" s="47" t="str">
        <f>IFERROR(__xludf.DUMMYFUNCTION("IF(K251="""","""", GOOGLEFINANCE(""CURRENCY:USDCOP""))
"),"")</f>
        <v/>
      </c>
      <c r="Q251" s="47" t="str">
        <f>IFERROR(__xludf.DUMMYFUNCTION("IF(L251="""","""", GOOGLEFINANCE(""CURRENCY:USDCOP""))
"),"")</f>
        <v/>
      </c>
      <c r="R251" s="56" t="str">
        <f t="shared" si="4"/>
        <v/>
      </c>
      <c r="S251" s="58" t="str">
        <f t="shared" si="5"/>
        <v/>
      </c>
      <c r="T251" s="55" t="str">
        <f>IFERROR(__xludf.DUMMYFUNCTION("IF(ISBLANK(D251),"""",IFERROR(XIRR({FILTER('Entradas y salidas'!K:K, 'Entradas y salidas'!D:D=D251, NOT(ISBLANK('Entradas y salidas'!K:K))); INDEX(FILTER('Cortes x inversión'!I:I, 'Cortes x inversión'!D:D=D251),1)}, {FILTER('Entradas y salidas'!F:F, 'Entr"&amp;"adas y salidas'!D:D=D251, NOT(ISBLANK('Entradas y salidas'!K:K))); INDEX(FILTER('Cortes x inversión'!J:J, 'Cortes x inversión'!D:D=D251),1)}), """"))"),"")</f>
        <v/>
      </c>
      <c r="U251" s="40"/>
      <c r="V251" s="40"/>
      <c r="W251" s="40"/>
      <c r="X251" s="40"/>
      <c r="Y251" s="40"/>
      <c r="Z251" s="40"/>
      <c r="AA251" s="40"/>
      <c r="AB251" s="40"/>
      <c r="AC251" s="40"/>
    </row>
    <row r="252" ht="28.5" customHeight="1">
      <c r="A252" s="40"/>
      <c r="B252" s="44"/>
      <c r="C252" s="44"/>
      <c r="D252" s="44"/>
      <c r="E252" s="44"/>
      <c r="F252" s="48" t="str">
        <f>IF(E252="COP", SUMIF('Entradas y salidas'!D:D, D252, 'Entradas y salidas'!J:J), )</f>
        <v/>
      </c>
      <c r="G252" s="57" t="str">
        <f>IFERROR(__xludf.DUMMYFUNCTION("IF(E252=""COP"", INDEX(FILTER('Cortes x inversión'!F:F, 'Cortes x inversión'!D:D=D252),1), )"),"")</f>
        <v/>
      </c>
      <c r="H252" s="53" t="str">
        <f t="shared" si="1"/>
        <v/>
      </c>
      <c r="I252" s="55" t="str">
        <f>IFERROR(__xludf.DUMMYFUNCTION("IF(ISBLANK(D252),"""",IFERROR(XIRR({FILTER('Entradas y salidas'!J:J, 'Entradas y salidas'!D:D=D252, NOT(ISBLANK('Entradas y salidas'!J:J))); INDEX(FILTER('Cortes x inversión'!F:F, 'Cortes x inversión'!D:D=D252),1)}, {FILTER('Entradas y salidas'!F:F, 'Entr"&amp;"adas y salidas'!D:D=D252, NOT(ISBLANK('Entradas y salidas'!J:J))); INDEX(FILTER('Cortes x inversión'!J:J, 'Cortes x inversión'!D:D=D252),1)}), """"))"),"")</f>
        <v/>
      </c>
      <c r="J252" s="40"/>
      <c r="K252" s="48" t="str">
        <f>IF(E252="USD", SUMIF('Entradas y salidas'!D:D, D252, 'Entradas y salidas'!I:I), )</f>
        <v/>
      </c>
      <c r="L252" s="57" t="str">
        <f>IFERROR(__xludf.DUMMYFUNCTION("IF(E252=""USD"", INDEX(FILTER('Cortes x inversión'!G:G, 'Cortes x inversión'!D:D=D252),1), )"),"")</f>
        <v/>
      </c>
      <c r="M252" s="53" t="str">
        <f t="shared" si="2"/>
        <v/>
      </c>
      <c r="N252" s="55" t="str">
        <f>IFERROR(__xludf.DUMMYFUNCTION("IF(ISBLANK(D252),"""",IFERROR(XIRR({FILTER('Entradas y salidas'!I:I, 'Entradas y salidas'!D:D=D252, NOT(ISBLANK('Entradas y salidas'!I:I))); INDEX(FILTER('Cortes x inversión'!G:G, 'Cortes x inversión'!D:D=D252),1)}, {FILTER('Entradas y salidas'!F:F, 'Entr"&amp;"adas y salidas'!D:D=D252, NOT(ISBLANK('Entradas y salidas'!I:I))); INDEX(FILTER('Cortes x inversión'!J:J, 'Cortes x inversión'!D:D=D252),1)}), """"))"),"")</f>
        <v/>
      </c>
      <c r="O252" s="40"/>
      <c r="P252" s="47" t="str">
        <f>IFERROR(__xludf.DUMMYFUNCTION("IF(K252="""","""", GOOGLEFINANCE(""CURRENCY:USDCOP""))
"),"")</f>
        <v/>
      </c>
      <c r="Q252" s="47" t="str">
        <f>IFERROR(__xludf.DUMMYFUNCTION("IF(L252="""","""", GOOGLEFINANCE(""CURRENCY:USDCOP""))
"),"")</f>
        <v/>
      </c>
      <c r="R252" s="56" t="str">
        <f t="shared" si="4"/>
        <v/>
      </c>
      <c r="S252" s="58" t="str">
        <f t="shared" si="5"/>
        <v/>
      </c>
      <c r="T252" s="55" t="str">
        <f>IFERROR(__xludf.DUMMYFUNCTION("IF(ISBLANK(D252),"""",IFERROR(XIRR({FILTER('Entradas y salidas'!K:K, 'Entradas y salidas'!D:D=D252, NOT(ISBLANK('Entradas y salidas'!K:K))); INDEX(FILTER('Cortes x inversión'!I:I, 'Cortes x inversión'!D:D=D252),1)}, {FILTER('Entradas y salidas'!F:F, 'Entr"&amp;"adas y salidas'!D:D=D252, NOT(ISBLANK('Entradas y salidas'!K:K))); INDEX(FILTER('Cortes x inversión'!J:J, 'Cortes x inversión'!D:D=D252),1)}), """"))"),"")</f>
        <v/>
      </c>
      <c r="U252" s="40"/>
      <c r="V252" s="40"/>
      <c r="W252" s="40"/>
      <c r="X252" s="40"/>
      <c r="Y252" s="40"/>
      <c r="Z252" s="40"/>
      <c r="AA252" s="40"/>
      <c r="AB252" s="40"/>
      <c r="AC252" s="40"/>
    </row>
    <row r="253" ht="28.5" customHeight="1">
      <c r="A253" s="40"/>
      <c r="B253" s="44"/>
      <c r="C253" s="44"/>
      <c r="D253" s="44"/>
      <c r="E253" s="44"/>
      <c r="F253" s="48" t="str">
        <f>IF(E253="COP", SUMIF('Entradas y salidas'!D:D, D253, 'Entradas y salidas'!J:J), )</f>
        <v/>
      </c>
      <c r="G253" s="57" t="str">
        <f>IFERROR(__xludf.DUMMYFUNCTION("IF(E253=""COP"", INDEX(FILTER('Cortes x inversión'!F:F, 'Cortes x inversión'!D:D=D253),1), )"),"")</f>
        <v/>
      </c>
      <c r="H253" s="53" t="str">
        <f t="shared" si="1"/>
        <v/>
      </c>
      <c r="I253" s="55" t="str">
        <f>IFERROR(__xludf.DUMMYFUNCTION("IF(ISBLANK(D253),"""",IFERROR(XIRR({FILTER('Entradas y salidas'!J:J, 'Entradas y salidas'!D:D=D253, NOT(ISBLANK('Entradas y salidas'!J:J))); INDEX(FILTER('Cortes x inversión'!F:F, 'Cortes x inversión'!D:D=D253),1)}, {FILTER('Entradas y salidas'!F:F, 'Entr"&amp;"adas y salidas'!D:D=D253, NOT(ISBLANK('Entradas y salidas'!J:J))); INDEX(FILTER('Cortes x inversión'!J:J, 'Cortes x inversión'!D:D=D253),1)}), """"))"),"")</f>
        <v/>
      </c>
      <c r="J253" s="40"/>
      <c r="K253" s="48" t="str">
        <f>IF(E253="USD", SUMIF('Entradas y salidas'!D:D, D253, 'Entradas y salidas'!I:I), )</f>
        <v/>
      </c>
      <c r="L253" s="57" t="str">
        <f>IFERROR(__xludf.DUMMYFUNCTION("IF(E253=""USD"", INDEX(FILTER('Cortes x inversión'!G:G, 'Cortes x inversión'!D:D=D253),1), )"),"")</f>
        <v/>
      </c>
      <c r="M253" s="53" t="str">
        <f t="shared" si="2"/>
        <v/>
      </c>
      <c r="N253" s="55" t="str">
        <f>IFERROR(__xludf.DUMMYFUNCTION("IF(ISBLANK(D253),"""",IFERROR(XIRR({FILTER('Entradas y salidas'!I:I, 'Entradas y salidas'!D:D=D253, NOT(ISBLANK('Entradas y salidas'!I:I))); INDEX(FILTER('Cortes x inversión'!G:G, 'Cortes x inversión'!D:D=D253),1)}, {FILTER('Entradas y salidas'!F:F, 'Entr"&amp;"adas y salidas'!D:D=D253, NOT(ISBLANK('Entradas y salidas'!I:I))); INDEX(FILTER('Cortes x inversión'!J:J, 'Cortes x inversión'!D:D=D253),1)}), """"))"),"")</f>
        <v/>
      </c>
      <c r="O253" s="40"/>
      <c r="P253" s="47" t="str">
        <f>IFERROR(__xludf.DUMMYFUNCTION("IF(K253="""","""", GOOGLEFINANCE(""CURRENCY:USDCOP""))
"),"")</f>
        <v/>
      </c>
      <c r="Q253" s="47" t="str">
        <f>IFERROR(__xludf.DUMMYFUNCTION("IF(L253="""","""", GOOGLEFINANCE(""CURRENCY:USDCOP""))
"),"")</f>
        <v/>
      </c>
      <c r="R253" s="56" t="str">
        <f t="shared" si="4"/>
        <v/>
      </c>
      <c r="S253" s="58" t="str">
        <f t="shared" si="5"/>
        <v/>
      </c>
      <c r="T253" s="55" t="str">
        <f>IFERROR(__xludf.DUMMYFUNCTION("IF(ISBLANK(D253),"""",IFERROR(XIRR({FILTER('Entradas y salidas'!K:K, 'Entradas y salidas'!D:D=D253, NOT(ISBLANK('Entradas y salidas'!K:K))); INDEX(FILTER('Cortes x inversión'!I:I, 'Cortes x inversión'!D:D=D253),1)}, {FILTER('Entradas y salidas'!F:F, 'Entr"&amp;"adas y salidas'!D:D=D253, NOT(ISBLANK('Entradas y salidas'!K:K))); INDEX(FILTER('Cortes x inversión'!J:J, 'Cortes x inversión'!D:D=D253),1)}), """"))"),"")</f>
        <v/>
      </c>
      <c r="U253" s="40"/>
      <c r="V253" s="40"/>
      <c r="W253" s="40"/>
      <c r="X253" s="40"/>
      <c r="Y253" s="40"/>
      <c r="Z253" s="40"/>
      <c r="AA253" s="40"/>
      <c r="AB253" s="40"/>
      <c r="AC253" s="40"/>
    </row>
    <row r="254" ht="28.5" customHeight="1">
      <c r="A254" s="40"/>
      <c r="B254" s="44"/>
      <c r="C254" s="44"/>
      <c r="D254" s="44"/>
      <c r="E254" s="44"/>
      <c r="F254" s="48" t="str">
        <f>IF(E254="COP", SUMIF('Entradas y salidas'!D:D, D254, 'Entradas y salidas'!J:J), )</f>
        <v/>
      </c>
      <c r="G254" s="57" t="str">
        <f>IFERROR(__xludf.DUMMYFUNCTION("IF(E254=""COP"", INDEX(FILTER('Cortes x inversión'!F:F, 'Cortes x inversión'!D:D=D254),1), )"),"")</f>
        <v/>
      </c>
      <c r="H254" s="53" t="str">
        <f t="shared" si="1"/>
        <v/>
      </c>
      <c r="I254" s="55" t="str">
        <f>IFERROR(__xludf.DUMMYFUNCTION("IF(ISBLANK(D254),"""",IFERROR(XIRR({FILTER('Entradas y salidas'!J:J, 'Entradas y salidas'!D:D=D254, NOT(ISBLANK('Entradas y salidas'!J:J))); INDEX(FILTER('Cortes x inversión'!F:F, 'Cortes x inversión'!D:D=D254),1)}, {FILTER('Entradas y salidas'!F:F, 'Entr"&amp;"adas y salidas'!D:D=D254, NOT(ISBLANK('Entradas y salidas'!J:J))); INDEX(FILTER('Cortes x inversión'!J:J, 'Cortes x inversión'!D:D=D254),1)}), """"))"),"")</f>
        <v/>
      </c>
      <c r="J254" s="40"/>
      <c r="K254" s="48" t="str">
        <f>IF(E254="USD", SUMIF('Entradas y salidas'!D:D, D254, 'Entradas y salidas'!I:I), )</f>
        <v/>
      </c>
      <c r="L254" s="57" t="str">
        <f>IFERROR(__xludf.DUMMYFUNCTION("IF(E254=""USD"", INDEX(FILTER('Cortes x inversión'!G:G, 'Cortes x inversión'!D:D=D254),1), )"),"")</f>
        <v/>
      </c>
      <c r="M254" s="53" t="str">
        <f t="shared" si="2"/>
        <v/>
      </c>
      <c r="N254" s="55" t="str">
        <f>IFERROR(__xludf.DUMMYFUNCTION("IF(ISBLANK(D254),"""",IFERROR(XIRR({FILTER('Entradas y salidas'!I:I, 'Entradas y salidas'!D:D=D254, NOT(ISBLANK('Entradas y salidas'!I:I))); INDEX(FILTER('Cortes x inversión'!G:G, 'Cortes x inversión'!D:D=D254),1)}, {FILTER('Entradas y salidas'!F:F, 'Entr"&amp;"adas y salidas'!D:D=D254, NOT(ISBLANK('Entradas y salidas'!I:I))); INDEX(FILTER('Cortes x inversión'!J:J, 'Cortes x inversión'!D:D=D254),1)}), """"))"),"")</f>
        <v/>
      </c>
      <c r="O254" s="40"/>
      <c r="P254" s="47" t="str">
        <f>IFERROR(__xludf.DUMMYFUNCTION("IF(K254="""","""", GOOGLEFINANCE(""CURRENCY:USDCOP""))
"),"")</f>
        <v/>
      </c>
      <c r="Q254" s="47" t="str">
        <f>IFERROR(__xludf.DUMMYFUNCTION("IF(L254="""","""", GOOGLEFINANCE(""CURRENCY:USDCOP""))
"),"")</f>
        <v/>
      </c>
      <c r="R254" s="56" t="str">
        <f t="shared" si="4"/>
        <v/>
      </c>
      <c r="S254" s="58" t="str">
        <f t="shared" si="5"/>
        <v/>
      </c>
      <c r="T254" s="55" t="str">
        <f>IFERROR(__xludf.DUMMYFUNCTION("IF(ISBLANK(D254),"""",IFERROR(XIRR({FILTER('Entradas y salidas'!K:K, 'Entradas y salidas'!D:D=D254, NOT(ISBLANK('Entradas y salidas'!K:K))); INDEX(FILTER('Cortes x inversión'!I:I, 'Cortes x inversión'!D:D=D254),1)}, {FILTER('Entradas y salidas'!F:F, 'Entr"&amp;"adas y salidas'!D:D=D254, NOT(ISBLANK('Entradas y salidas'!K:K))); INDEX(FILTER('Cortes x inversión'!J:J, 'Cortes x inversión'!D:D=D254),1)}), """"))"),"")</f>
        <v/>
      </c>
      <c r="U254" s="40"/>
      <c r="V254" s="40"/>
      <c r="W254" s="40"/>
      <c r="X254" s="40"/>
      <c r="Y254" s="40"/>
      <c r="Z254" s="40"/>
      <c r="AA254" s="40"/>
      <c r="AB254" s="40"/>
      <c r="AC254" s="40"/>
    </row>
    <row r="255" ht="28.5" customHeight="1">
      <c r="A255" s="40"/>
      <c r="B255" s="44"/>
      <c r="C255" s="44"/>
      <c r="D255" s="44"/>
      <c r="E255" s="44"/>
      <c r="F255" s="48" t="str">
        <f>IF(E255="COP", SUMIF('Entradas y salidas'!D:D, D255, 'Entradas y salidas'!J:J), )</f>
        <v/>
      </c>
      <c r="G255" s="57" t="str">
        <f>IFERROR(__xludf.DUMMYFUNCTION("IF(E255=""COP"", INDEX(FILTER('Cortes x inversión'!F:F, 'Cortes x inversión'!D:D=D255),1), )"),"")</f>
        <v/>
      </c>
      <c r="H255" s="53" t="str">
        <f t="shared" si="1"/>
        <v/>
      </c>
      <c r="I255" s="55" t="str">
        <f>IFERROR(__xludf.DUMMYFUNCTION("IF(ISBLANK(D255),"""",IFERROR(XIRR({FILTER('Entradas y salidas'!J:J, 'Entradas y salidas'!D:D=D255, NOT(ISBLANK('Entradas y salidas'!J:J))); INDEX(FILTER('Cortes x inversión'!F:F, 'Cortes x inversión'!D:D=D255),1)}, {FILTER('Entradas y salidas'!F:F, 'Entr"&amp;"adas y salidas'!D:D=D255, NOT(ISBLANK('Entradas y salidas'!J:J))); INDEX(FILTER('Cortes x inversión'!J:J, 'Cortes x inversión'!D:D=D255),1)}), """"))"),"")</f>
        <v/>
      </c>
      <c r="J255" s="40"/>
      <c r="K255" s="48" t="str">
        <f>IF(E255="USD", SUMIF('Entradas y salidas'!D:D, D255, 'Entradas y salidas'!I:I), )</f>
        <v/>
      </c>
      <c r="L255" s="57" t="str">
        <f>IFERROR(__xludf.DUMMYFUNCTION("IF(E255=""USD"", INDEX(FILTER('Cortes x inversión'!G:G, 'Cortes x inversión'!D:D=D255),1), )"),"")</f>
        <v/>
      </c>
      <c r="M255" s="53" t="str">
        <f t="shared" si="2"/>
        <v/>
      </c>
      <c r="N255" s="55" t="str">
        <f>IFERROR(__xludf.DUMMYFUNCTION("IF(ISBLANK(D255),"""",IFERROR(XIRR({FILTER('Entradas y salidas'!I:I, 'Entradas y salidas'!D:D=D255, NOT(ISBLANK('Entradas y salidas'!I:I))); INDEX(FILTER('Cortes x inversión'!G:G, 'Cortes x inversión'!D:D=D255),1)}, {FILTER('Entradas y salidas'!F:F, 'Entr"&amp;"adas y salidas'!D:D=D255, NOT(ISBLANK('Entradas y salidas'!I:I))); INDEX(FILTER('Cortes x inversión'!J:J, 'Cortes x inversión'!D:D=D255),1)}), """"))"),"")</f>
        <v/>
      </c>
      <c r="O255" s="40"/>
      <c r="P255" s="47" t="str">
        <f>IFERROR(__xludf.DUMMYFUNCTION("IF(K255="""","""", GOOGLEFINANCE(""CURRENCY:USDCOP""))
"),"")</f>
        <v/>
      </c>
      <c r="Q255" s="47" t="str">
        <f>IFERROR(__xludf.DUMMYFUNCTION("IF(L255="""","""", GOOGLEFINANCE(""CURRENCY:USDCOP""))
"),"")</f>
        <v/>
      </c>
      <c r="R255" s="56" t="str">
        <f t="shared" si="4"/>
        <v/>
      </c>
      <c r="S255" s="58" t="str">
        <f t="shared" si="5"/>
        <v/>
      </c>
      <c r="T255" s="55" t="str">
        <f>IFERROR(__xludf.DUMMYFUNCTION("IF(ISBLANK(D255),"""",IFERROR(XIRR({FILTER('Entradas y salidas'!K:K, 'Entradas y salidas'!D:D=D255, NOT(ISBLANK('Entradas y salidas'!K:K))); INDEX(FILTER('Cortes x inversión'!I:I, 'Cortes x inversión'!D:D=D255),1)}, {FILTER('Entradas y salidas'!F:F, 'Entr"&amp;"adas y salidas'!D:D=D255, NOT(ISBLANK('Entradas y salidas'!K:K))); INDEX(FILTER('Cortes x inversión'!J:J, 'Cortes x inversión'!D:D=D255),1)}), """"))"),"")</f>
        <v/>
      </c>
      <c r="U255" s="40"/>
      <c r="V255" s="40"/>
      <c r="W255" s="40"/>
      <c r="X255" s="40"/>
      <c r="Y255" s="40"/>
      <c r="Z255" s="40"/>
      <c r="AA255" s="40"/>
      <c r="AB255" s="40"/>
      <c r="AC255" s="40"/>
    </row>
    <row r="256" ht="28.5" customHeight="1">
      <c r="A256" s="40"/>
      <c r="B256" s="44"/>
      <c r="C256" s="44"/>
      <c r="D256" s="44"/>
      <c r="E256" s="44"/>
      <c r="F256" s="48" t="str">
        <f>IF(E256="COP", SUMIF('Entradas y salidas'!D:D, D256, 'Entradas y salidas'!J:J), )</f>
        <v/>
      </c>
      <c r="G256" s="57" t="str">
        <f>IFERROR(__xludf.DUMMYFUNCTION("IF(E256=""COP"", INDEX(FILTER('Cortes x inversión'!F:F, 'Cortes x inversión'!D:D=D256),1), )"),"")</f>
        <v/>
      </c>
      <c r="H256" s="53" t="str">
        <f t="shared" si="1"/>
        <v/>
      </c>
      <c r="I256" s="55" t="str">
        <f>IFERROR(__xludf.DUMMYFUNCTION("IF(ISBLANK(D256),"""",IFERROR(XIRR({FILTER('Entradas y salidas'!J:J, 'Entradas y salidas'!D:D=D256, NOT(ISBLANK('Entradas y salidas'!J:J))); INDEX(FILTER('Cortes x inversión'!F:F, 'Cortes x inversión'!D:D=D256),1)}, {FILTER('Entradas y salidas'!F:F, 'Entr"&amp;"adas y salidas'!D:D=D256, NOT(ISBLANK('Entradas y salidas'!J:J))); INDEX(FILTER('Cortes x inversión'!J:J, 'Cortes x inversión'!D:D=D256),1)}), """"))"),"")</f>
        <v/>
      </c>
      <c r="J256" s="40"/>
      <c r="K256" s="48" t="str">
        <f>IF(E256="USD", SUMIF('Entradas y salidas'!D:D, D256, 'Entradas y salidas'!I:I), )</f>
        <v/>
      </c>
      <c r="L256" s="57" t="str">
        <f>IFERROR(__xludf.DUMMYFUNCTION("IF(E256=""USD"", INDEX(FILTER('Cortes x inversión'!G:G, 'Cortes x inversión'!D:D=D256),1), )"),"")</f>
        <v/>
      </c>
      <c r="M256" s="53" t="str">
        <f t="shared" si="2"/>
        <v/>
      </c>
      <c r="N256" s="55" t="str">
        <f>IFERROR(__xludf.DUMMYFUNCTION("IF(ISBLANK(D256),"""",IFERROR(XIRR({FILTER('Entradas y salidas'!I:I, 'Entradas y salidas'!D:D=D256, NOT(ISBLANK('Entradas y salidas'!I:I))); INDEX(FILTER('Cortes x inversión'!G:G, 'Cortes x inversión'!D:D=D256),1)}, {FILTER('Entradas y salidas'!F:F, 'Entr"&amp;"adas y salidas'!D:D=D256, NOT(ISBLANK('Entradas y salidas'!I:I))); INDEX(FILTER('Cortes x inversión'!J:J, 'Cortes x inversión'!D:D=D256),1)}), """"))"),"")</f>
        <v/>
      </c>
      <c r="O256" s="40"/>
      <c r="P256" s="47" t="str">
        <f>IFERROR(__xludf.DUMMYFUNCTION("IF(K256="""","""", GOOGLEFINANCE(""CURRENCY:USDCOP""))
"),"")</f>
        <v/>
      </c>
      <c r="Q256" s="47" t="str">
        <f>IFERROR(__xludf.DUMMYFUNCTION("IF(L256="""","""", GOOGLEFINANCE(""CURRENCY:USDCOP""))
"),"")</f>
        <v/>
      </c>
      <c r="R256" s="56" t="str">
        <f t="shared" si="4"/>
        <v/>
      </c>
      <c r="S256" s="58" t="str">
        <f t="shared" si="5"/>
        <v/>
      </c>
      <c r="T256" s="55" t="str">
        <f>IFERROR(__xludf.DUMMYFUNCTION("IF(ISBLANK(D256),"""",IFERROR(XIRR({FILTER('Entradas y salidas'!K:K, 'Entradas y salidas'!D:D=D256, NOT(ISBLANK('Entradas y salidas'!K:K))); INDEX(FILTER('Cortes x inversión'!I:I, 'Cortes x inversión'!D:D=D256),1)}, {FILTER('Entradas y salidas'!F:F, 'Entr"&amp;"adas y salidas'!D:D=D256, NOT(ISBLANK('Entradas y salidas'!K:K))); INDEX(FILTER('Cortes x inversión'!J:J, 'Cortes x inversión'!D:D=D256),1)}), """"))"),"")</f>
        <v/>
      </c>
      <c r="U256" s="40"/>
      <c r="V256" s="40"/>
      <c r="W256" s="40"/>
      <c r="X256" s="40"/>
      <c r="Y256" s="40"/>
      <c r="Z256" s="40"/>
      <c r="AA256" s="40"/>
      <c r="AB256" s="40"/>
      <c r="AC256" s="40"/>
    </row>
    <row r="257" ht="28.5" customHeight="1">
      <c r="A257" s="40"/>
      <c r="B257" s="44"/>
      <c r="C257" s="44"/>
      <c r="D257" s="44"/>
      <c r="E257" s="44"/>
      <c r="F257" s="48" t="str">
        <f>IF(E257="COP", SUMIF('Entradas y salidas'!D:D, D257, 'Entradas y salidas'!J:J), )</f>
        <v/>
      </c>
      <c r="G257" s="57" t="str">
        <f>IFERROR(__xludf.DUMMYFUNCTION("IF(E257=""COP"", INDEX(FILTER('Cortes x inversión'!F:F, 'Cortes x inversión'!D:D=D257),1), )"),"")</f>
        <v/>
      </c>
      <c r="H257" s="53" t="str">
        <f t="shared" si="1"/>
        <v/>
      </c>
      <c r="I257" s="55" t="str">
        <f>IFERROR(__xludf.DUMMYFUNCTION("IF(ISBLANK(D257),"""",IFERROR(XIRR({FILTER('Entradas y salidas'!J:J, 'Entradas y salidas'!D:D=D257, NOT(ISBLANK('Entradas y salidas'!J:J))); INDEX(FILTER('Cortes x inversión'!F:F, 'Cortes x inversión'!D:D=D257),1)}, {FILTER('Entradas y salidas'!F:F, 'Entr"&amp;"adas y salidas'!D:D=D257, NOT(ISBLANK('Entradas y salidas'!J:J))); INDEX(FILTER('Cortes x inversión'!J:J, 'Cortes x inversión'!D:D=D257),1)}), """"))"),"")</f>
        <v/>
      </c>
      <c r="J257" s="40"/>
      <c r="K257" s="48" t="str">
        <f>IF(E257="USD", SUMIF('Entradas y salidas'!D:D, D257, 'Entradas y salidas'!I:I), )</f>
        <v/>
      </c>
      <c r="L257" s="57" t="str">
        <f>IFERROR(__xludf.DUMMYFUNCTION("IF(E257=""USD"", INDEX(FILTER('Cortes x inversión'!G:G, 'Cortes x inversión'!D:D=D257),1), )"),"")</f>
        <v/>
      </c>
      <c r="M257" s="53" t="str">
        <f t="shared" si="2"/>
        <v/>
      </c>
      <c r="N257" s="55" t="str">
        <f>IFERROR(__xludf.DUMMYFUNCTION("IF(ISBLANK(D257),"""",IFERROR(XIRR({FILTER('Entradas y salidas'!I:I, 'Entradas y salidas'!D:D=D257, NOT(ISBLANK('Entradas y salidas'!I:I))); INDEX(FILTER('Cortes x inversión'!G:G, 'Cortes x inversión'!D:D=D257),1)}, {FILTER('Entradas y salidas'!F:F, 'Entr"&amp;"adas y salidas'!D:D=D257, NOT(ISBLANK('Entradas y salidas'!I:I))); INDEX(FILTER('Cortes x inversión'!J:J, 'Cortes x inversión'!D:D=D257),1)}), """"))"),"")</f>
        <v/>
      </c>
      <c r="O257" s="40"/>
      <c r="P257" s="47" t="str">
        <f>IFERROR(__xludf.DUMMYFUNCTION("IF(K257="""","""", GOOGLEFINANCE(""CURRENCY:USDCOP""))
"),"")</f>
        <v/>
      </c>
      <c r="Q257" s="47" t="str">
        <f>IFERROR(__xludf.DUMMYFUNCTION("IF(L257="""","""", GOOGLEFINANCE(""CURRENCY:USDCOP""))
"),"")</f>
        <v/>
      </c>
      <c r="R257" s="56" t="str">
        <f t="shared" si="4"/>
        <v/>
      </c>
      <c r="S257" s="58" t="str">
        <f t="shared" si="5"/>
        <v/>
      </c>
      <c r="T257" s="55" t="str">
        <f>IFERROR(__xludf.DUMMYFUNCTION("IF(ISBLANK(D257),"""",IFERROR(XIRR({FILTER('Entradas y salidas'!K:K, 'Entradas y salidas'!D:D=D257, NOT(ISBLANK('Entradas y salidas'!K:K))); INDEX(FILTER('Cortes x inversión'!I:I, 'Cortes x inversión'!D:D=D257),1)}, {FILTER('Entradas y salidas'!F:F, 'Entr"&amp;"adas y salidas'!D:D=D257, NOT(ISBLANK('Entradas y salidas'!K:K))); INDEX(FILTER('Cortes x inversión'!J:J, 'Cortes x inversión'!D:D=D257),1)}), """"))"),"")</f>
        <v/>
      </c>
      <c r="U257" s="40"/>
      <c r="V257" s="40"/>
      <c r="W257" s="40"/>
      <c r="X257" s="40"/>
      <c r="Y257" s="40"/>
      <c r="Z257" s="40"/>
      <c r="AA257" s="40"/>
      <c r="AB257" s="40"/>
      <c r="AC257" s="40"/>
    </row>
    <row r="258" ht="28.5" customHeight="1">
      <c r="A258" s="40"/>
      <c r="B258" s="44"/>
      <c r="C258" s="44"/>
      <c r="D258" s="44"/>
      <c r="E258" s="44"/>
      <c r="F258" s="48" t="str">
        <f>IF(E258="COP", SUMIF('Entradas y salidas'!D:D, D258, 'Entradas y salidas'!J:J), )</f>
        <v/>
      </c>
      <c r="G258" s="57" t="str">
        <f>IFERROR(__xludf.DUMMYFUNCTION("IF(E258=""COP"", INDEX(FILTER('Cortes x inversión'!F:F, 'Cortes x inversión'!D:D=D258),1), )"),"")</f>
        <v/>
      </c>
      <c r="H258" s="53" t="str">
        <f t="shared" si="1"/>
        <v/>
      </c>
      <c r="I258" s="55" t="str">
        <f>IFERROR(__xludf.DUMMYFUNCTION("IF(ISBLANK(D258),"""",IFERROR(XIRR({FILTER('Entradas y salidas'!J:J, 'Entradas y salidas'!D:D=D258, NOT(ISBLANK('Entradas y salidas'!J:J))); INDEX(FILTER('Cortes x inversión'!F:F, 'Cortes x inversión'!D:D=D258),1)}, {FILTER('Entradas y salidas'!F:F, 'Entr"&amp;"adas y salidas'!D:D=D258, NOT(ISBLANK('Entradas y salidas'!J:J))); INDEX(FILTER('Cortes x inversión'!J:J, 'Cortes x inversión'!D:D=D258),1)}), """"))"),"")</f>
        <v/>
      </c>
      <c r="J258" s="40"/>
      <c r="K258" s="48" t="str">
        <f>IF(E258="USD", SUMIF('Entradas y salidas'!D:D, D258, 'Entradas y salidas'!I:I), )</f>
        <v/>
      </c>
      <c r="L258" s="57" t="str">
        <f>IFERROR(__xludf.DUMMYFUNCTION("IF(E258=""USD"", INDEX(FILTER('Cortes x inversión'!G:G, 'Cortes x inversión'!D:D=D258),1), )"),"")</f>
        <v/>
      </c>
      <c r="M258" s="53" t="str">
        <f t="shared" si="2"/>
        <v/>
      </c>
      <c r="N258" s="55" t="str">
        <f>IFERROR(__xludf.DUMMYFUNCTION("IF(ISBLANK(D258),"""",IFERROR(XIRR({FILTER('Entradas y salidas'!I:I, 'Entradas y salidas'!D:D=D258, NOT(ISBLANK('Entradas y salidas'!I:I))); INDEX(FILTER('Cortes x inversión'!G:G, 'Cortes x inversión'!D:D=D258),1)}, {FILTER('Entradas y salidas'!F:F, 'Entr"&amp;"adas y salidas'!D:D=D258, NOT(ISBLANK('Entradas y salidas'!I:I))); INDEX(FILTER('Cortes x inversión'!J:J, 'Cortes x inversión'!D:D=D258),1)}), """"))"),"")</f>
        <v/>
      </c>
      <c r="O258" s="40"/>
      <c r="P258" s="47" t="str">
        <f>IFERROR(__xludf.DUMMYFUNCTION("IF(K258="""","""", GOOGLEFINANCE(""CURRENCY:USDCOP""))
"),"")</f>
        <v/>
      </c>
      <c r="Q258" s="47" t="str">
        <f>IFERROR(__xludf.DUMMYFUNCTION("IF(L258="""","""", GOOGLEFINANCE(""CURRENCY:USDCOP""))
"),"")</f>
        <v/>
      </c>
      <c r="R258" s="56" t="str">
        <f t="shared" si="4"/>
        <v/>
      </c>
      <c r="S258" s="58" t="str">
        <f t="shared" si="5"/>
        <v/>
      </c>
      <c r="T258" s="55" t="str">
        <f>IFERROR(__xludf.DUMMYFUNCTION("IF(ISBLANK(D258),"""",IFERROR(XIRR({FILTER('Entradas y salidas'!K:K, 'Entradas y salidas'!D:D=D258, NOT(ISBLANK('Entradas y salidas'!K:K))); INDEX(FILTER('Cortes x inversión'!I:I, 'Cortes x inversión'!D:D=D258),1)}, {FILTER('Entradas y salidas'!F:F, 'Entr"&amp;"adas y salidas'!D:D=D258, NOT(ISBLANK('Entradas y salidas'!K:K))); INDEX(FILTER('Cortes x inversión'!J:J, 'Cortes x inversión'!D:D=D258),1)}), """"))"),"")</f>
        <v/>
      </c>
      <c r="U258" s="40"/>
      <c r="V258" s="40"/>
      <c r="W258" s="40"/>
      <c r="X258" s="40"/>
      <c r="Y258" s="40"/>
      <c r="Z258" s="40"/>
      <c r="AA258" s="40"/>
      <c r="AB258" s="40"/>
      <c r="AC258" s="40"/>
    </row>
    <row r="259" ht="28.5" customHeight="1">
      <c r="A259" s="40"/>
      <c r="B259" s="44"/>
      <c r="C259" s="44"/>
      <c r="D259" s="44"/>
      <c r="E259" s="44"/>
      <c r="F259" s="48" t="str">
        <f>IF(E259="COP", SUMIF('Entradas y salidas'!D:D, D259, 'Entradas y salidas'!J:J), )</f>
        <v/>
      </c>
      <c r="G259" s="57" t="str">
        <f>IFERROR(__xludf.DUMMYFUNCTION("IF(E259=""COP"", INDEX(FILTER('Cortes x inversión'!F:F, 'Cortes x inversión'!D:D=D259),1), )"),"")</f>
        <v/>
      </c>
      <c r="H259" s="53" t="str">
        <f t="shared" si="1"/>
        <v/>
      </c>
      <c r="I259" s="55" t="str">
        <f>IFERROR(__xludf.DUMMYFUNCTION("IF(ISBLANK(D259),"""",IFERROR(XIRR({FILTER('Entradas y salidas'!J:J, 'Entradas y salidas'!D:D=D259, NOT(ISBLANK('Entradas y salidas'!J:J))); INDEX(FILTER('Cortes x inversión'!F:F, 'Cortes x inversión'!D:D=D259),1)}, {FILTER('Entradas y salidas'!F:F, 'Entr"&amp;"adas y salidas'!D:D=D259, NOT(ISBLANK('Entradas y salidas'!J:J))); INDEX(FILTER('Cortes x inversión'!J:J, 'Cortes x inversión'!D:D=D259),1)}), """"))"),"")</f>
        <v/>
      </c>
      <c r="J259" s="40"/>
      <c r="K259" s="48" t="str">
        <f>IF(E259="USD", SUMIF('Entradas y salidas'!D:D, D259, 'Entradas y salidas'!I:I), )</f>
        <v/>
      </c>
      <c r="L259" s="57" t="str">
        <f>IFERROR(__xludf.DUMMYFUNCTION("IF(E259=""USD"", INDEX(FILTER('Cortes x inversión'!G:G, 'Cortes x inversión'!D:D=D259),1), )"),"")</f>
        <v/>
      </c>
      <c r="M259" s="53" t="str">
        <f t="shared" si="2"/>
        <v/>
      </c>
      <c r="N259" s="55" t="str">
        <f>IFERROR(__xludf.DUMMYFUNCTION("IF(ISBLANK(D259),"""",IFERROR(XIRR({FILTER('Entradas y salidas'!I:I, 'Entradas y salidas'!D:D=D259, NOT(ISBLANK('Entradas y salidas'!I:I))); INDEX(FILTER('Cortes x inversión'!G:G, 'Cortes x inversión'!D:D=D259),1)}, {FILTER('Entradas y salidas'!F:F, 'Entr"&amp;"adas y salidas'!D:D=D259, NOT(ISBLANK('Entradas y salidas'!I:I))); INDEX(FILTER('Cortes x inversión'!J:J, 'Cortes x inversión'!D:D=D259),1)}), """"))"),"")</f>
        <v/>
      </c>
      <c r="O259" s="40"/>
      <c r="P259" s="47" t="str">
        <f>IFERROR(__xludf.DUMMYFUNCTION("IF(K259="""","""", GOOGLEFINANCE(""CURRENCY:USDCOP""))
"),"")</f>
        <v/>
      </c>
      <c r="Q259" s="47" t="str">
        <f>IFERROR(__xludf.DUMMYFUNCTION("IF(L259="""","""", GOOGLEFINANCE(""CURRENCY:USDCOP""))
"),"")</f>
        <v/>
      </c>
      <c r="R259" s="56" t="str">
        <f t="shared" si="4"/>
        <v/>
      </c>
      <c r="S259" s="58" t="str">
        <f t="shared" si="5"/>
        <v/>
      </c>
      <c r="T259" s="55" t="str">
        <f>IFERROR(__xludf.DUMMYFUNCTION("IF(ISBLANK(D259),"""",IFERROR(XIRR({FILTER('Entradas y salidas'!K:K, 'Entradas y salidas'!D:D=D259, NOT(ISBLANK('Entradas y salidas'!K:K))); INDEX(FILTER('Cortes x inversión'!I:I, 'Cortes x inversión'!D:D=D259),1)}, {FILTER('Entradas y salidas'!F:F, 'Entr"&amp;"adas y salidas'!D:D=D259, NOT(ISBLANK('Entradas y salidas'!K:K))); INDEX(FILTER('Cortes x inversión'!J:J, 'Cortes x inversión'!D:D=D259),1)}), """"))"),"")</f>
        <v/>
      </c>
      <c r="U259" s="40"/>
      <c r="V259" s="40"/>
      <c r="W259" s="40"/>
      <c r="X259" s="40"/>
      <c r="Y259" s="40"/>
      <c r="Z259" s="40"/>
      <c r="AA259" s="40"/>
      <c r="AB259" s="40"/>
      <c r="AC259" s="40"/>
    </row>
    <row r="260" ht="28.5" customHeight="1">
      <c r="A260" s="40"/>
      <c r="B260" s="44"/>
      <c r="C260" s="44"/>
      <c r="D260" s="44"/>
      <c r="E260" s="44"/>
      <c r="F260" s="48" t="str">
        <f>IF(E260="COP", SUMIF('Entradas y salidas'!D:D, D260, 'Entradas y salidas'!J:J), )</f>
        <v/>
      </c>
      <c r="G260" s="57" t="str">
        <f>IFERROR(__xludf.DUMMYFUNCTION("IF(E260=""COP"", INDEX(FILTER('Cortes x inversión'!F:F, 'Cortes x inversión'!D:D=D260),1), )"),"")</f>
        <v/>
      </c>
      <c r="H260" s="53" t="str">
        <f t="shared" si="1"/>
        <v/>
      </c>
      <c r="I260" s="55" t="str">
        <f>IFERROR(__xludf.DUMMYFUNCTION("IF(ISBLANK(D260),"""",IFERROR(XIRR({FILTER('Entradas y salidas'!J:J, 'Entradas y salidas'!D:D=D260, NOT(ISBLANK('Entradas y salidas'!J:J))); INDEX(FILTER('Cortes x inversión'!F:F, 'Cortes x inversión'!D:D=D260),1)}, {FILTER('Entradas y salidas'!F:F, 'Entr"&amp;"adas y salidas'!D:D=D260, NOT(ISBLANK('Entradas y salidas'!J:J))); INDEX(FILTER('Cortes x inversión'!J:J, 'Cortes x inversión'!D:D=D260),1)}), """"))"),"")</f>
        <v/>
      </c>
      <c r="J260" s="40"/>
      <c r="K260" s="48" t="str">
        <f>IF(E260="USD", SUMIF('Entradas y salidas'!D:D, D260, 'Entradas y salidas'!I:I), )</f>
        <v/>
      </c>
      <c r="L260" s="57" t="str">
        <f>IFERROR(__xludf.DUMMYFUNCTION("IF(E260=""USD"", INDEX(FILTER('Cortes x inversión'!G:G, 'Cortes x inversión'!D:D=D260),1), )"),"")</f>
        <v/>
      </c>
      <c r="M260" s="53" t="str">
        <f t="shared" si="2"/>
        <v/>
      </c>
      <c r="N260" s="55" t="str">
        <f>IFERROR(__xludf.DUMMYFUNCTION("IF(ISBLANK(D260),"""",IFERROR(XIRR({FILTER('Entradas y salidas'!I:I, 'Entradas y salidas'!D:D=D260, NOT(ISBLANK('Entradas y salidas'!I:I))); INDEX(FILTER('Cortes x inversión'!G:G, 'Cortes x inversión'!D:D=D260),1)}, {FILTER('Entradas y salidas'!F:F, 'Entr"&amp;"adas y salidas'!D:D=D260, NOT(ISBLANK('Entradas y salidas'!I:I))); INDEX(FILTER('Cortes x inversión'!J:J, 'Cortes x inversión'!D:D=D260),1)}), """"))"),"")</f>
        <v/>
      </c>
      <c r="O260" s="40"/>
      <c r="P260" s="47" t="str">
        <f>IFERROR(__xludf.DUMMYFUNCTION("IF(K260="""","""", GOOGLEFINANCE(""CURRENCY:USDCOP""))
"),"")</f>
        <v/>
      </c>
      <c r="Q260" s="47" t="str">
        <f>IFERROR(__xludf.DUMMYFUNCTION("IF(L260="""","""", GOOGLEFINANCE(""CURRENCY:USDCOP""))
"),"")</f>
        <v/>
      </c>
      <c r="R260" s="56" t="str">
        <f t="shared" si="4"/>
        <v/>
      </c>
      <c r="S260" s="58" t="str">
        <f t="shared" si="5"/>
        <v/>
      </c>
      <c r="T260" s="55" t="str">
        <f>IFERROR(__xludf.DUMMYFUNCTION("IF(ISBLANK(D260),"""",IFERROR(XIRR({FILTER('Entradas y salidas'!K:K, 'Entradas y salidas'!D:D=D260, NOT(ISBLANK('Entradas y salidas'!K:K))); INDEX(FILTER('Cortes x inversión'!I:I, 'Cortes x inversión'!D:D=D260),1)}, {FILTER('Entradas y salidas'!F:F, 'Entr"&amp;"adas y salidas'!D:D=D260, NOT(ISBLANK('Entradas y salidas'!K:K))); INDEX(FILTER('Cortes x inversión'!J:J, 'Cortes x inversión'!D:D=D260),1)}), """"))"),"")</f>
        <v/>
      </c>
      <c r="U260" s="40"/>
      <c r="V260" s="40"/>
      <c r="W260" s="40"/>
      <c r="X260" s="40"/>
      <c r="Y260" s="40"/>
      <c r="Z260" s="40"/>
      <c r="AA260" s="40"/>
      <c r="AB260" s="40"/>
      <c r="AC260" s="40"/>
    </row>
    <row r="261" ht="28.5" customHeight="1">
      <c r="A261" s="40"/>
      <c r="B261" s="44"/>
      <c r="C261" s="44"/>
      <c r="D261" s="44"/>
      <c r="E261" s="44"/>
      <c r="F261" s="48" t="str">
        <f>IF(E261="COP", SUMIF('Entradas y salidas'!D:D, D261, 'Entradas y salidas'!J:J), )</f>
        <v/>
      </c>
      <c r="G261" s="57" t="str">
        <f>IFERROR(__xludf.DUMMYFUNCTION("IF(E261=""COP"", INDEX(FILTER('Cortes x inversión'!F:F, 'Cortes x inversión'!D:D=D261),1), )"),"")</f>
        <v/>
      </c>
      <c r="H261" s="53" t="str">
        <f t="shared" si="1"/>
        <v/>
      </c>
      <c r="I261" s="55" t="str">
        <f>IFERROR(__xludf.DUMMYFUNCTION("IF(ISBLANK(D261),"""",IFERROR(XIRR({FILTER('Entradas y salidas'!J:J, 'Entradas y salidas'!D:D=D261, NOT(ISBLANK('Entradas y salidas'!J:J))); INDEX(FILTER('Cortes x inversión'!F:F, 'Cortes x inversión'!D:D=D261),1)}, {FILTER('Entradas y salidas'!F:F, 'Entr"&amp;"adas y salidas'!D:D=D261, NOT(ISBLANK('Entradas y salidas'!J:J))); INDEX(FILTER('Cortes x inversión'!J:J, 'Cortes x inversión'!D:D=D261),1)}), """"))"),"")</f>
        <v/>
      </c>
      <c r="J261" s="40"/>
      <c r="K261" s="48" t="str">
        <f>IF(E261="USD", SUMIF('Entradas y salidas'!D:D, D261, 'Entradas y salidas'!I:I), )</f>
        <v/>
      </c>
      <c r="L261" s="57" t="str">
        <f>IFERROR(__xludf.DUMMYFUNCTION("IF(E261=""USD"", INDEX(FILTER('Cortes x inversión'!G:G, 'Cortes x inversión'!D:D=D261),1), )"),"")</f>
        <v/>
      </c>
      <c r="M261" s="53" t="str">
        <f t="shared" si="2"/>
        <v/>
      </c>
      <c r="N261" s="55" t="str">
        <f>IFERROR(__xludf.DUMMYFUNCTION("IF(ISBLANK(D261),"""",IFERROR(XIRR({FILTER('Entradas y salidas'!I:I, 'Entradas y salidas'!D:D=D261, NOT(ISBLANK('Entradas y salidas'!I:I))); INDEX(FILTER('Cortes x inversión'!G:G, 'Cortes x inversión'!D:D=D261),1)}, {FILTER('Entradas y salidas'!F:F, 'Entr"&amp;"adas y salidas'!D:D=D261, NOT(ISBLANK('Entradas y salidas'!I:I))); INDEX(FILTER('Cortes x inversión'!J:J, 'Cortes x inversión'!D:D=D261),1)}), """"))"),"")</f>
        <v/>
      </c>
      <c r="O261" s="40"/>
      <c r="P261" s="47" t="str">
        <f>IFERROR(__xludf.DUMMYFUNCTION("IF(K261="""","""", GOOGLEFINANCE(""CURRENCY:USDCOP""))
"),"")</f>
        <v/>
      </c>
      <c r="Q261" s="47" t="str">
        <f>IFERROR(__xludf.DUMMYFUNCTION("IF(L261="""","""", GOOGLEFINANCE(""CURRENCY:USDCOP""))
"),"")</f>
        <v/>
      </c>
      <c r="R261" s="56" t="str">
        <f t="shared" si="4"/>
        <v/>
      </c>
      <c r="S261" s="58" t="str">
        <f t="shared" si="5"/>
        <v/>
      </c>
      <c r="T261" s="55" t="str">
        <f>IFERROR(__xludf.DUMMYFUNCTION("IF(ISBLANK(D261),"""",IFERROR(XIRR({FILTER('Entradas y salidas'!K:K, 'Entradas y salidas'!D:D=D261, NOT(ISBLANK('Entradas y salidas'!K:K))); INDEX(FILTER('Cortes x inversión'!I:I, 'Cortes x inversión'!D:D=D261),1)}, {FILTER('Entradas y salidas'!F:F, 'Entr"&amp;"adas y salidas'!D:D=D261, NOT(ISBLANK('Entradas y salidas'!K:K))); INDEX(FILTER('Cortes x inversión'!J:J, 'Cortes x inversión'!D:D=D261),1)}), """"))"),"")</f>
        <v/>
      </c>
      <c r="U261" s="40"/>
      <c r="V261" s="40"/>
      <c r="W261" s="40"/>
      <c r="X261" s="40"/>
      <c r="Y261" s="40"/>
      <c r="Z261" s="40"/>
      <c r="AA261" s="40"/>
      <c r="AB261" s="40"/>
      <c r="AC261" s="40"/>
    </row>
    <row r="262" ht="28.5" customHeight="1">
      <c r="A262" s="40"/>
      <c r="B262" s="44"/>
      <c r="C262" s="44"/>
      <c r="D262" s="44"/>
      <c r="E262" s="44"/>
      <c r="F262" s="48" t="str">
        <f>IF(E262="COP", SUMIF('Entradas y salidas'!D:D, D262, 'Entradas y salidas'!J:J), )</f>
        <v/>
      </c>
      <c r="G262" s="57" t="str">
        <f>IFERROR(__xludf.DUMMYFUNCTION("IF(E262=""COP"", INDEX(FILTER('Cortes x inversión'!F:F, 'Cortes x inversión'!D:D=D262),1), )"),"")</f>
        <v/>
      </c>
      <c r="H262" s="53" t="str">
        <f t="shared" si="1"/>
        <v/>
      </c>
      <c r="I262" s="55" t="str">
        <f>IFERROR(__xludf.DUMMYFUNCTION("IF(ISBLANK(D262),"""",IFERROR(XIRR({FILTER('Entradas y salidas'!J:J, 'Entradas y salidas'!D:D=D262, NOT(ISBLANK('Entradas y salidas'!J:J))); INDEX(FILTER('Cortes x inversión'!F:F, 'Cortes x inversión'!D:D=D262),1)}, {FILTER('Entradas y salidas'!F:F, 'Entr"&amp;"adas y salidas'!D:D=D262, NOT(ISBLANK('Entradas y salidas'!J:J))); INDEX(FILTER('Cortes x inversión'!J:J, 'Cortes x inversión'!D:D=D262),1)}), """"))"),"")</f>
        <v/>
      </c>
      <c r="J262" s="40"/>
      <c r="K262" s="48" t="str">
        <f>IF(E262="USD", SUMIF('Entradas y salidas'!D:D, D262, 'Entradas y salidas'!I:I), )</f>
        <v/>
      </c>
      <c r="L262" s="57" t="str">
        <f>IFERROR(__xludf.DUMMYFUNCTION("IF(E262=""USD"", INDEX(FILTER('Cortes x inversión'!G:G, 'Cortes x inversión'!D:D=D262),1), )"),"")</f>
        <v/>
      </c>
      <c r="M262" s="53" t="str">
        <f t="shared" si="2"/>
        <v/>
      </c>
      <c r="N262" s="55" t="str">
        <f>IFERROR(__xludf.DUMMYFUNCTION("IF(ISBLANK(D262),"""",IFERROR(XIRR({FILTER('Entradas y salidas'!I:I, 'Entradas y salidas'!D:D=D262, NOT(ISBLANK('Entradas y salidas'!I:I))); INDEX(FILTER('Cortes x inversión'!G:G, 'Cortes x inversión'!D:D=D262),1)}, {FILTER('Entradas y salidas'!F:F, 'Entr"&amp;"adas y salidas'!D:D=D262, NOT(ISBLANK('Entradas y salidas'!I:I))); INDEX(FILTER('Cortes x inversión'!J:J, 'Cortes x inversión'!D:D=D262),1)}), """"))"),"")</f>
        <v/>
      </c>
      <c r="O262" s="40"/>
      <c r="P262" s="47" t="str">
        <f>IFERROR(__xludf.DUMMYFUNCTION("IF(K262="""","""", GOOGLEFINANCE(""CURRENCY:USDCOP""))
"),"")</f>
        <v/>
      </c>
      <c r="Q262" s="47" t="str">
        <f>IFERROR(__xludf.DUMMYFUNCTION("IF(L262="""","""", GOOGLEFINANCE(""CURRENCY:USDCOP""))
"),"")</f>
        <v/>
      </c>
      <c r="R262" s="56" t="str">
        <f t="shared" si="4"/>
        <v/>
      </c>
      <c r="S262" s="58" t="str">
        <f t="shared" si="5"/>
        <v/>
      </c>
      <c r="T262" s="55" t="str">
        <f>IFERROR(__xludf.DUMMYFUNCTION("IF(ISBLANK(D262),"""",IFERROR(XIRR({FILTER('Entradas y salidas'!K:K, 'Entradas y salidas'!D:D=D262, NOT(ISBLANK('Entradas y salidas'!K:K))); INDEX(FILTER('Cortes x inversión'!I:I, 'Cortes x inversión'!D:D=D262),1)}, {FILTER('Entradas y salidas'!F:F, 'Entr"&amp;"adas y salidas'!D:D=D262, NOT(ISBLANK('Entradas y salidas'!K:K))); INDEX(FILTER('Cortes x inversión'!J:J, 'Cortes x inversión'!D:D=D262),1)}), """"))"),"")</f>
        <v/>
      </c>
      <c r="U262" s="40"/>
      <c r="V262" s="40"/>
      <c r="W262" s="40"/>
      <c r="X262" s="40"/>
      <c r="Y262" s="40"/>
      <c r="Z262" s="40"/>
      <c r="AA262" s="40"/>
      <c r="AB262" s="40"/>
      <c r="AC262" s="40"/>
    </row>
    <row r="263" ht="28.5" customHeight="1">
      <c r="A263" s="40"/>
      <c r="B263" s="44"/>
      <c r="C263" s="44"/>
      <c r="D263" s="44"/>
      <c r="E263" s="44"/>
      <c r="F263" s="48" t="str">
        <f>IF(E263="COP", SUMIF('Entradas y salidas'!D:D, D263, 'Entradas y salidas'!J:J), )</f>
        <v/>
      </c>
      <c r="G263" s="57" t="str">
        <f>IFERROR(__xludf.DUMMYFUNCTION("IF(E263=""COP"", INDEX(FILTER('Cortes x inversión'!F:F, 'Cortes x inversión'!D:D=D263),1), )"),"")</f>
        <v/>
      </c>
      <c r="H263" s="53" t="str">
        <f t="shared" si="1"/>
        <v/>
      </c>
      <c r="I263" s="55" t="str">
        <f>IFERROR(__xludf.DUMMYFUNCTION("IF(ISBLANK(D263),"""",IFERROR(XIRR({FILTER('Entradas y salidas'!J:J, 'Entradas y salidas'!D:D=D263, NOT(ISBLANK('Entradas y salidas'!J:J))); INDEX(FILTER('Cortes x inversión'!F:F, 'Cortes x inversión'!D:D=D263),1)}, {FILTER('Entradas y salidas'!F:F, 'Entr"&amp;"adas y salidas'!D:D=D263, NOT(ISBLANK('Entradas y salidas'!J:J))); INDEX(FILTER('Cortes x inversión'!J:J, 'Cortes x inversión'!D:D=D263),1)}), """"))"),"")</f>
        <v/>
      </c>
      <c r="J263" s="40"/>
      <c r="K263" s="48" t="str">
        <f>IF(E263="USD", SUMIF('Entradas y salidas'!D:D, D263, 'Entradas y salidas'!I:I), )</f>
        <v/>
      </c>
      <c r="L263" s="57" t="str">
        <f>IFERROR(__xludf.DUMMYFUNCTION("IF(E263=""USD"", INDEX(FILTER('Cortes x inversión'!G:G, 'Cortes x inversión'!D:D=D263),1), )"),"")</f>
        <v/>
      </c>
      <c r="M263" s="53" t="str">
        <f t="shared" si="2"/>
        <v/>
      </c>
      <c r="N263" s="55" t="str">
        <f>IFERROR(__xludf.DUMMYFUNCTION("IF(ISBLANK(D263),"""",IFERROR(XIRR({FILTER('Entradas y salidas'!I:I, 'Entradas y salidas'!D:D=D263, NOT(ISBLANK('Entradas y salidas'!I:I))); INDEX(FILTER('Cortes x inversión'!G:G, 'Cortes x inversión'!D:D=D263),1)}, {FILTER('Entradas y salidas'!F:F, 'Entr"&amp;"adas y salidas'!D:D=D263, NOT(ISBLANK('Entradas y salidas'!I:I))); INDEX(FILTER('Cortes x inversión'!J:J, 'Cortes x inversión'!D:D=D263),1)}), """"))"),"")</f>
        <v/>
      </c>
      <c r="O263" s="40"/>
      <c r="P263" s="47" t="str">
        <f>IFERROR(__xludf.DUMMYFUNCTION("IF(K263="""","""", GOOGLEFINANCE(""CURRENCY:USDCOP""))
"),"")</f>
        <v/>
      </c>
      <c r="Q263" s="47" t="str">
        <f>IFERROR(__xludf.DUMMYFUNCTION("IF(L263="""","""", GOOGLEFINANCE(""CURRENCY:USDCOP""))
"),"")</f>
        <v/>
      </c>
      <c r="R263" s="56" t="str">
        <f t="shared" si="4"/>
        <v/>
      </c>
      <c r="S263" s="58" t="str">
        <f t="shared" si="5"/>
        <v/>
      </c>
      <c r="T263" s="55" t="str">
        <f>IFERROR(__xludf.DUMMYFUNCTION("IF(ISBLANK(D263),"""",IFERROR(XIRR({FILTER('Entradas y salidas'!K:K, 'Entradas y salidas'!D:D=D263, NOT(ISBLANK('Entradas y salidas'!K:K))); INDEX(FILTER('Cortes x inversión'!I:I, 'Cortes x inversión'!D:D=D263),1)}, {FILTER('Entradas y salidas'!F:F, 'Entr"&amp;"adas y salidas'!D:D=D263, NOT(ISBLANK('Entradas y salidas'!K:K))); INDEX(FILTER('Cortes x inversión'!J:J, 'Cortes x inversión'!D:D=D263),1)}), """"))"),"")</f>
        <v/>
      </c>
      <c r="U263" s="40"/>
      <c r="V263" s="40"/>
      <c r="W263" s="40"/>
      <c r="X263" s="40"/>
      <c r="Y263" s="40"/>
      <c r="Z263" s="40"/>
      <c r="AA263" s="40"/>
      <c r="AB263" s="40"/>
      <c r="AC263" s="40"/>
    </row>
    <row r="264" ht="28.5" customHeight="1">
      <c r="A264" s="40"/>
      <c r="B264" s="44"/>
      <c r="C264" s="44"/>
      <c r="D264" s="44"/>
      <c r="E264" s="44"/>
      <c r="F264" s="48" t="str">
        <f>IF(E264="COP", SUMIF('Entradas y salidas'!D:D, D264, 'Entradas y salidas'!J:J), )</f>
        <v/>
      </c>
      <c r="G264" s="57" t="str">
        <f>IFERROR(__xludf.DUMMYFUNCTION("IF(E264=""COP"", INDEX(FILTER('Cortes x inversión'!F:F, 'Cortes x inversión'!D:D=D264),1), )"),"")</f>
        <v/>
      </c>
      <c r="H264" s="53" t="str">
        <f t="shared" si="1"/>
        <v/>
      </c>
      <c r="I264" s="55" t="str">
        <f>IFERROR(__xludf.DUMMYFUNCTION("IF(ISBLANK(D264),"""",IFERROR(XIRR({FILTER('Entradas y salidas'!J:J, 'Entradas y salidas'!D:D=D264, NOT(ISBLANK('Entradas y salidas'!J:J))); INDEX(FILTER('Cortes x inversión'!F:F, 'Cortes x inversión'!D:D=D264),1)}, {FILTER('Entradas y salidas'!F:F, 'Entr"&amp;"adas y salidas'!D:D=D264, NOT(ISBLANK('Entradas y salidas'!J:J))); INDEX(FILTER('Cortes x inversión'!J:J, 'Cortes x inversión'!D:D=D264),1)}), """"))"),"")</f>
        <v/>
      </c>
      <c r="J264" s="40"/>
      <c r="K264" s="48" t="str">
        <f>IF(E264="USD", SUMIF('Entradas y salidas'!D:D, D264, 'Entradas y salidas'!I:I), )</f>
        <v/>
      </c>
      <c r="L264" s="57" t="str">
        <f>IFERROR(__xludf.DUMMYFUNCTION("IF(E264=""USD"", INDEX(FILTER('Cortes x inversión'!G:G, 'Cortes x inversión'!D:D=D264),1), )"),"")</f>
        <v/>
      </c>
      <c r="M264" s="53" t="str">
        <f t="shared" si="2"/>
        <v/>
      </c>
      <c r="N264" s="55" t="str">
        <f>IFERROR(__xludf.DUMMYFUNCTION("IF(ISBLANK(D264),"""",IFERROR(XIRR({FILTER('Entradas y salidas'!I:I, 'Entradas y salidas'!D:D=D264, NOT(ISBLANK('Entradas y salidas'!I:I))); INDEX(FILTER('Cortes x inversión'!G:G, 'Cortes x inversión'!D:D=D264),1)}, {FILTER('Entradas y salidas'!F:F, 'Entr"&amp;"adas y salidas'!D:D=D264, NOT(ISBLANK('Entradas y salidas'!I:I))); INDEX(FILTER('Cortes x inversión'!J:J, 'Cortes x inversión'!D:D=D264),1)}), """"))"),"")</f>
        <v/>
      </c>
      <c r="O264" s="40"/>
      <c r="P264" s="47" t="str">
        <f>IFERROR(__xludf.DUMMYFUNCTION("IF(K264="""","""", GOOGLEFINANCE(""CURRENCY:USDCOP""))
"),"")</f>
        <v/>
      </c>
      <c r="Q264" s="47" t="str">
        <f>IFERROR(__xludf.DUMMYFUNCTION("IF(L264="""","""", GOOGLEFINANCE(""CURRENCY:USDCOP""))
"),"")</f>
        <v/>
      </c>
      <c r="R264" s="56" t="str">
        <f t="shared" si="4"/>
        <v/>
      </c>
      <c r="S264" s="58" t="str">
        <f t="shared" si="5"/>
        <v/>
      </c>
      <c r="T264" s="55" t="str">
        <f>IFERROR(__xludf.DUMMYFUNCTION("IF(ISBLANK(D264),"""",IFERROR(XIRR({FILTER('Entradas y salidas'!K:K, 'Entradas y salidas'!D:D=D264, NOT(ISBLANK('Entradas y salidas'!K:K))); INDEX(FILTER('Cortes x inversión'!I:I, 'Cortes x inversión'!D:D=D264),1)}, {FILTER('Entradas y salidas'!F:F, 'Entr"&amp;"adas y salidas'!D:D=D264, NOT(ISBLANK('Entradas y salidas'!K:K))); INDEX(FILTER('Cortes x inversión'!J:J, 'Cortes x inversión'!D:D=D264),1)}), """"))"),"")</f>
        <v/>
      </c>
      <c r="U264" s="40"/>
      <c r="V264" s="40"/>
      <c r="W264" s="40"/>
      <c r="X264" s="40"/>
      <c r="Y264" s="40"/>
      <c r="Z264" s="40"/>
      <c r="AA264" s="40"/>
      <c r="AB264" s="40"/>
      <c r="AC264" s="40"/>
    </row>
    <row r="265" ht="28.5" customHeight="1">
      <c r="A265" s="40"/>
      <c r="B265" s="44"/>
      <c r="C265" s="44"/>
      <c r="D265" s="44"/>
      <c r="E265" s="44"/>
      <c r="F265" s="48" t="str">
        <f>IF(E265="COP", SUMIF('Entradas y salidas'!D:D, D265, 'Entradas y salidas'!J:J), )</f>
        <v/>
      </c>
      <c r="G265" s="57" t="str">
        <f>IFERROR(__xludf.DUMMYFUNCTION("IF(E265=""COP"", INDEX(FILTER('Cortes x inversión'!F:F, 'Cortes x inversión'!D:D=D265),1), )"),"")</f>
        <v/>
      </c>
      <c r="H265" s="53" t="str">
        <f t="shared" si="1"/>
        <v/>
      </c>
      <c r="I265" s="55" t="str">
        <f>IFERROR(__xludf.DUMMYFUNCTION("IF(ISBLANK(D265),"""",IFERROR(XIRR({FILTER('Entradas y salidas'!J:J, 'Entradas y salidas'!D:D=D265, NOT(ISBLANK('Entradas y salidas'!J:J))); INDEX(FILTER('Cortes x inversión'!F:F, 'Cortes x inversión'!D:D=D265),1)}, {FILTER('Entradas y salidas'!F:F, 'Entr"&amp;"adas y salidas'!D:D=D265, NOT(ISBLANK('Entradas y salidas'!J:J))); INDEX(FILTER('Cortes x inversión'!J:J, 'Cortes x inversión'!D:D=D265),1)}), """"))"),"")</f>
        <v/>
      </c>
      <c r="J265" s="40"/>
      <c r="K265" s="48" t="str">
        <f>IF(E265="USD", SUMIF('Entradas y salidas'!D:D, D265, 'Entradas y salidas'!I:I), )</f>
        <v/>
      </c>
      <c r="L265" s="57" t="str">
        <f>IFERROR(__xludf.DUMMYFUNCTION("IF(E265=""USD"", INDEX(FILTER('Cortes x inversión'!G:G, 'Cortes x inversión'!D:D=D265),1), )"),"")</f>
        <v/>
      </c>
      <c r="M265" s="53" t="str">
        <f t="shared" si="2"/>
        <v/>
      </c>
      <c r="N265" s="55" t="str">
        <f>IFERROR(__xludf.DUMMYFUNCTION("IF(ISBLANK(D265),"""",IFERROR(XIRR({FILTER('Entradas y salidas'!I:I, 'Entradas y salidas'!D:D=D265, NOT(ISBLANK('Entradas y salidas'!I:I))); INDEX(FILTER('Cortes x inversión'!G:G, 'Cortes x inversión'!D:D=D265),1)}, {FILTER('Entradas y salidas'!F:F, 'Entr"&amp;"adas y salidas'!D:D=D265, NOT(ISBLANK('Entradas y salidas'!I:I))); INDEX(FILTER('Cortes x inversión'!J:J, 'Cortes x inversión'!D:D=D265),1)}), """"))"),"")</f>
        <v/>
      </c>
      <c r="O265" s="40"/>
      <c r="P265" s="47" t="str">
        <f>IFERROR(__xludf.DUMMYFUNCTION("IF(K265="""","""", GOOGLEFINANCE(""CURRENCY:USDCOP""))
"),"")</f>
        <v/>
      </c>
      <c r="Q265" s="47" t="str">
        <f>IFERROR(__xludf.DUMMYFUNCTION("IF(L265="""","""", GOOGLEFINANCE(""CURRENCY:USDCOP""))
"),"")</f>
        <v/>
      </c>
      <c r="R265" s="56" t="str">
        <f t="shared" si="4"/>
        <v/>
      </c>
      <c r="S265" s="58" t="str">
        <f t="shared" si="5"/>
        <v/>
      </c>
      <c r="T265" s="55" t="str">
        <f>IFERROR(__xludf.DUMMYFUNCTION("IF(ISBLANK(D265),"""",IFERROR(XIRR({FILTER('Entradas y salidas'!K:K, 'Entradas y salidas'!D:D=D265, NOT(ISBLANK('Entradas y salidas'!K:K))); INDEX(FILTER('Cortes x inversión'!I:I, 'Cortes x inversión'!D:D=D265),1)}, {FILTER('Entradas y salidas'!F:F, 'Entr"&amp;"adas y salidas'!D:D=D265, NOT(ISBLANK('Entradas y salidas'!K:K))); INDEX(FILTER('Cortes x inversión'!J:J, 'Cortes x inversión'!D:D=D265),1)}), """"))"),"")</f>
        <v/>
      </c>
      <c r="U265" s="40"/>
      <c r="V265" s="40"/>
      <c r="W265" s="40"/>
      <c r="X265" s="40"/>
      <c r="Y265" s="40"/>
      <c r="Z265" s="40"/>
      <c r="AA265" s="40"/>
      <c r="AB265" s="40"/>
      <c r="AC265" s="40"/>
    </row>
    <row r="266" ht="28.5" customHeight="1">
      <c r="A266" s="40"/>
      <c r="B266" s="44"/>
      <c r="C266" s="44"/>
      <c r="D266" s="44"/>
      <c r="E266" s="44"/>
      <c r="F266" s="48" t="str">
        <f>IF(E266="COP", SUMIF('Entradas y salidas'!D:D, D266, 'Entradas y salidas'!J:J), )</f>
        <v/>
      </c>
      <c r="G266" s="57" t="str">
        <f>IFERROR(__xludf.DUMMYFUNCTION("IF(E266=""COP"", INDEX(FILTER('Cortes x inversión'!F:F, 'Cortes x inversión'!D:D=D266),1), )"),"")</f>
        <v/>
      </c>
      <c r="H266" s="53" t="str">
        <f t="shared" si="1"/>
        <v/>
      </c>
      <c r="I266" s="55" t="str">
        <f>IFERROR(__xludf.DUMMYFUNCTION("IF(ISBLANK(D266),"""",IFERROR(XIRR({FILTER('Entradas y salidas'!J:J, 'Entradas y salidas'!D:D=D266, NOT(ISBLANK('Entradas y salidas'!J:J))); INDEX(FILTER('Cortes x inversión'!F:F, 'Cortes x inversión'!D:D=D266),1)}, {FILTER('Entradas y salidas'!F:F, 'Entr"&amp;"adas y salidas'!D:D=D266, NOT(ISBLANK('Entradas y salidas'!J:J))); INDEX(FILTER('Cortes x inversión'!J:J, 'Cortes x inversión'!D:D=D266),1)}), """"))"),"")</f>
        <v/>
      </c>
      <c r="J266" s="40"/>
      <c r="K266" s="48" t="str">
        <f>IF(E266="USD", SUMIF('Entradas y salidas'!D:D, D266, 'Entradas y salidas'!I:I), )</f>
        <v/>
      </c>
      <c r="L266" s="57" t="str">
        <f>IFERROR(__xludf.DUMMYFUNCTION("IF(E266=""USD"", INDEX(FILTER('Cortes x inversión'!G:G, 'Cortes x inversión'!D:D=D266),1), )"),"")</f>
        <v/>
      </c>
      <c r="M266" s="53" t="str">
        <f t="shared" si="2"/>
        <v/>
      </c>
      <c r="N266" s="55" t="str">
        <f>IFERROR(__xludf.DUMMYFUNCTION("IF(ISBLANK(D266),"""",IFERROR(XIRR({FILTER('Entradas y salidas'!I:I, 'Entradas y salidas'!D:D=D266, NOT(ISBLANK('Entradas y salidas'!I:I))); INDEX(FILTER('Cortes x inversión'!G:G, 'Cortes x inversión'!D:D=D266),1)}, {FILTER('Entradas y salidas'!F:F, 'Entr"&amp;"adas y salidas'!D:D=D266, NOT(ISBLANK('Entradas y salidas'!I:I))); INDEX(FILTER('Cortes x inversión'!J:J, 'Cortes x inversión'!D:D=D266),1)}), """"))"),"")</f>
        <v/>
      </c>
      <c r="O266" s="40"/>
      <c r="P266" s="47" t="str">
        <f>IFERROR(__xludf.DUMMYFUNCTION("IF(K266="""","""", GOOGLEFINANCE(""CURRENCY:USDCOP""))
"),"")</f>
        <v/>
      </c>
      <c r="Q266" s="47" t="str">
        <f>IFERROR(__xludf.DUMMYFUNCTION("IF(L266="""","""", GOOGLEFINANCE(""CURRENCY:USDCOP""))
"),"")</f>
        <v/>
      </c>
      <c r="R266" s="56" t="str">
        <f t="shared" si="4"/>
        <v/>
      </c>
      <c r="S266" s="58" t="str">
        <f t="shared" si="5"/>
        <v/>
      </c>
      <c r="T266" s="55" t="str">
        <f>IFERROR(__xludf.DUMMYFUNCTION("IF(ISBLANK(D266),"""",IFERROR(XIRR({FILTER('Entradas y salidas'!K:K, 'Entradas y salidas'!D:D=D266, NOT(ISBLANK('Entradas y salidas'!K:K))); INDEX(FILTER('Cortes x inversión'!I:I, 'Cortes x inversión'!D:D=D266),1)}, {FILTER('Entradas y salidas'!F:F, 'Entr"&amp;"adas y salidas'!D:D=D266, NOT(ISBLANK('Entradas y salidas'!K:K))); INDEX(FILTER('Cortes x inversión'!J:J, 'Cortes x inversión'!D:D=D266),1)}), """"))"),"")</f>
        <v/>
      </c>
      <c r="U266" s="40"/>
      <c r="V266" s="40"/>
      <c r="W266" s="40"/>
      <c r="X266" s="40"/>
      <c r="Y266" s="40"/>
      <c r="Z266" s="40"/>
      <c r="AA266" s="40"/>
      <c r="AB266" s="40"/>
      <c r="AC266" s="40"/>
    </row>
    <row r="267" ht="28.5" customHeight="1">
      <c r="A267" s="40"/>
      <c r="B267" s="44"/>
      <c r="C267" s="44"/>
      <c r="D267" s="44"/>
      <c r="E267" s="44"/>
      <c r="F267" s="48" t="str">
        <f>IF(E267="COP", SUMIF('Entradas y salidas'!D:D, D267, 'Entradas y salidas'!J:J), )</f>
        <v/>
      </c>
      <c r="G267" s="57" t="str">
        <f>IFERROR(__xludf.DUMMYFUNCTION("IF(E267=""COP"", INDEX(FILTER('Cortes x inversión'!F:F, 'Cortes x inversión'!D:D=D267),1), )"),"")</f>
        <v/>
      </c>
      <c r="H267" s="53" t="str">
        <f t="shared" si="1"/>
        <v/>
      </c>
      <c r="I267" s="55" t="str">
        <f>IFERROR(__xludf.DUMMYFUNCTION("IF(ISBLANK(D267),"""",IFERROR(XIRR({FILTER('Entradas y salidas'!J:J, 'Entradas y salidas'!D:D=D267, NOT(ISBLANK('Entradas y salidas'!J:J))); INDEX(FILTER('Cortes x inversión'!F:F, 'Cortes x inversión'!D:D=D267),1)}, {FILTER('Entradas y salidas'!F:F, 'Entr"&amp;"adas y salidas'!D:D=D267, NOT(ISBLANK('Entradas y salidas'!J:J))); INDEX(FILTER('Cortes x inversión'!J:J, 'Cortes x inversión'!D:D=D267),1)}), """"))"),"")</f>
        <v/>
      </c>
      <c r="J267" s="40"/>
      <c r="K267" s="48" t="str">
        <f>IF(E267="USD", SUMIF('Entradas y salidas'!D:D, D267, 'Entradas y salidas'!I:I), )</f>
        <v/>
      </c>
      <c r="L267" s="57" t="str">
        <f>IFERROR(__xludf.DUMMYFUNCTION("IF(E267=""USD"", INDEX(FILTER('Cortes x inversión'!G:G, 'Cortes x inversión'!D:D=D267),1), )"),"")</f>
        <v/>
      </c>
      <c r="M267" s="53" t="str">
        <f t="shared" si="2"/>
        <v/>
      </c>
      <c r="N267" s="55" t="str">
        <f>IFERROR(__xludf.DUMMYFUNCTION("IF(ISBLANK(D267),"""",IFERROR(XIRR({FILTER('Entradas y salidas'!I:I, 'Entradas y salidas'!D:D=D267, NOT(ISBLANK('Entradas y salidas'!I:I))); INDEX(FILTER('Cortes x inversión'!G:G, 'Cortes x inversión'!D:D=D267),1)}, {FILTER('Entradas y salidas'!F:F, 'Entr"&amp;"adas y salidas'!D:D=D267, NOT(ISBLANK('Entradas y salidas'!I:I))); INDEX(FILTER('Cortes x inversión'!J:J, 'Cortes x inversión'!D:D=D267),1)}), """"))"),"")</f>
        <v/>
      </c>
      <c r="O267" s="40"/>
      <c r="P267" s="47" t="str">
        <f>IFERROR(__xludf.DUMMYFUNCTION("IF(K267="""","""", GOOGLEFINANCE(""CURRENCY:USDCOP""))
"),"")</f>
        <v/>
      </c>
      <c r="Q267" s="47" t="str">
        <f>IFERROR(__xludf.DUMMYFUNCTION("IF(L267="""","""", GOOGLEFINANCE(""CURRENCY:USDCOP""))
"),"")</f>
        <v/>
      </c>
      <c r="R267" s="56" t="str">
        <f t="shared" si="4"/>
        <v/>
      </c>
      <c r="S267" s="58" t="str">
        <f t="shared" si="5"/>
        <v/>
      </c>
      <c r="T267" s="55" t="str">
        <f>IFERROR(__xludf.DUMMYFUNCTION("IF(ISBLANK(D267),"""",IFERROR(XIRR({FILTER('Entradas y salidas'!K:K, 'Entradas y salidas'!D:D=D267, NOT(ISBLANK('Entradas y salidas'!K:K))); INDEX(FILTER('Cortes x inversión'!I:I, 'Cortes x inversión'!D:D=D267),1)}, {FILTER('Entradas y salidas'!F:F, 'Entr"&amp;"adas y salidas'!D:D=D267, NOT(ISBLANK('Entradas y salidas'!K:K))); INDEX(FILTER('Cortes x inversión'!J:J, 'Cortes x inversión'!D:D=D267),1)}), """"))"),"")</f>
        <v/>
      </c>
      <c r="U267" s="40"/>
      <c r="V267" s="40"/>
      <c r="W267" s="40"/>
      <c r="X267" s="40"/>
      <c r="Y267" s="40"/>
      <c r="Z267" s="40"/>
      <c r="AA267" s="40"/>
      <c r="AB267" s="40"/>
      <c r="AC267" s="40"/>
    </row>
    <row r="268" ht="28.5" customHeight="1">
      <c r="A268" s="40"/>
      <c r="B268" s="44"/>
      <c r="C268" s="44"/>
      <c r="D268" s="44"/>
      <c r="E268" s="44"/>
      <c r="F268" s="48" t="str">
        <f>IF(E268="COP", SUMIF('Entradas y salidas'!D:D, D268, 'Entradas y salidas'!J:J), )</f>
        <v/>
      </c>
      <c r="G268" s="57" t="str">
        <f>IFERROR(__xludf.DUMMYFUNCTION("IF(E268=""COP"", INDEX(FILTER('Cortes x inversión'!F:F, 'Cortes x inversión'!D:D=D268),1), )"),"")</f>
        <v/>
      </c>
      <c r="H268" s="53" t="str">
        <f t="shared" si="1"/>
        <v/>
      </c>
      <c r="I268" s="55" t="str">
        <f>IFERROR(__xludf.DUMMYFUNCTION("IF(ISBLANK(D268),"""",IFERROR(XIRR({FILTER('Entradas y salidas'!J:J, 'Entradas y salidas'!D:D=D268, NOT(ISBLANK('Entradas y salidas'!J:J))); INDEX(FILTER('Cortes x inversión'!F:F, 'Cortes x inversión'!D:D=D268),1)}, {FILTER('Entradas y salidas'!F:F, 'Entr"&amp;"adas y salidas'!D:D=D268, NOT(ISBLANK('Entradas y salidas'!J:J))); INDEX(FILTER('Cortes x inversión'!J:J, 'Cortes x inversión'!D:D=D268),1)}), """"))"),"")</f>
        <v/>
      </c>
      <c r="J268" s="40"/>
      <c r="K268" s="48" t="str">
        <f>IF(E268="USD", SUMIF('Entradas y salidas'!D:D, D268, 'Entradas y salidas'!I:I), )</f>
        <v/>
      </c>
      <c r="L268" s="57" t="str">
        <f>IFERROR(__xludf.DUMMYFUNCTION("IF(E268=""USD"", INDEX(FILTER('Cortes x inversión'!G:G, 'Cortes x inversión'!D:D=D268),1), )"),"")</f>
        <v/>
      </c>
      <c r="M268" s="53" t="str">
        <f t="shared" si="2"/>
        <v/>
      </c>
      <c r="N268" s="55" t="str">
        <f>IFERROR(__xludf.DUMMYFUNCTION("IF(ISBLANK(D268),"""",IFERROR(XIRR({FILTER('Entradas y salidas'!I:I, 'Entradas y salidas'!D:D=D268, NOT(ISBLANK('Entradas y salidas'!I:I))); INDEX(FILTER('Cortes x inversión'!G:G, 'Cortes x inversión'!D:D=D268),1)}, {FILTER('Entradas y salidas'!F:F, 'Entr"&amp;"adas y salidas'!D:D=D268, NOT(ISBLANK('Entradas y salidas'!I:I))); INDEX(FILTER('Cortes x inversión'!J:J, 'Cortes x inversión'!D:D=D268),1)}), """"))"),"")</f>
        <v/>
      </c>
      <c r="O268" s="40"/>
      <c r="P268" s="47" t="str">
        <f>IFERROR(__xludf.DUMMYFUNCTION("IF(K268="""","""", GOOGLEFINANCE(""CURRENCY:USDCOP""))
"),"")</f>
        <v/>
      </c>
      <c r="Q268" s="47" t="str">
        <f>IFERROR(__xludf.DUMMYFUNCTION("IF(L268="""","""", GOOGLEFINANCE(""CURRENCY:USDCOP""))
"),"")</f>
        <v/>
      </c>
      <c r="R268" s="56" t="str">
        <f t="shared" si="4"/>
        <v/>
      </c>
      <c r="S268" s="58" t="str">
        <f t="shared" si="5"/>
        <v/>
      </c>
      <c r="T268" s="55" t="str">
        <f>IFERROR(__xludf.DUMMYFUNCTION("IF(ISBLANK(D268),"""",IFERROR(XIRR({FILTER('Entradas y salidas'!K:K, 'Entradas y salidas'!D:D=D268, NOT(ISBLANK('Entradas y salidas'!K:K))); INDEX(FILTER('Cortes x inversión'!I:I, 'Cortes x inversión'!D:D=D268),1)}, {FILTER('Entradas y salidas'!F:F, 'Entr"&amp;"adas y salidas'!D:D=D268, NOT(ISBLANK('Entradas y salidas'!K:K))); INDEX(FILTER('Cortes x inversión'!J:J, 'Cortes x inversión'!D:D=D268),1)}), """"))"),"")</f>
        <v/>
      </c>
      <c r="U268" s="40"/>
      <c r="V268" s="40"/>
      <c r="W268" s="40"/>
      <c r="X268" s="40"/>
      <c r="Y268" s="40"/>
      <c r="Z268" s="40"/>
      <c r="AA268" s="40"/>
      <c r="AB268" s="40"/>
      <c r="AC268" s="40"/>
    </row>
    <row r="269" ht="28.5" customHeight="1">
      <c r="A269" s="40"/>
      <c r="B269" s="44"/>
      <c r="C269" s="44"/>
      <c r="D269" s="44"/>
      <c r="E269" s="44"/>
      <c r="F269" s="48" t="str">
        <f>IF(E269="COP", SUMIF('Entradas y salidas'!D:D, D269, 'Entradas y salidas'!J:J), )</f>
        <v/>
      </c>
      <c r="G269" s="57" t="str">
        <f>IFERROR(__xludf.DUMMYFUNCTION("IF(E269=""COP"", INDEX(FILTER('Cortes x inversión'!F:F, 'Cortes x inversión'!D:D=D269),1), )"),"")</f>
        <v/>
      </c>
      <c r="H269" s="53" t="str">
        <f t="shared" si="1"/>
        <v/>
      </c>
      <c r="I269" s="55" t="str">
        <f>IFERROR(__xludf.DUMMYFUNCTION("IF(ISBLANK(D269),"""",IFERROR(XIRR({FILTER('Entradas y salidas'!J:J, 'Entradas y salidas'!D:D=D269, NOT(ISBLANK('Entradas y salidas'!J:J))); INDEX(FILTER('Cortes x inversión'!F:F, 'Cortes x inversión'!D:D=D269),1)}, {FILTER('Entradas y salidas'!F:F, 'Entr"&amp;"adas y salidas'!D:D=D269, NOT(ISBLANK('Entradas y salidas'!J:J))); INDEX(FILTER('Cortes x inversión'!J:J, 'Cortes x inversión'!D:D=D269),1)}), """"))"),"")</f>
        <v/>
      </c>
      <c r="J269" s="40"/>
      <c r="K269" s="48" t="str">
        <f>IF(E269="USD", SUMIF('Entradas y salidas'!D:D, D269, 'Entradas y salidas'!I:I), )</f>
        <v/>
      </c>
      <c r="L269" s="57" t="str">
        <f>IFERROR(__xludf.DUMMYFUNCTION("IF(E269=""USD"", INDEX(FILTER('Cortes x inversión'!G:G, 'Cortes x inversión'!D:D=D269),1), )"),"")</f>
        <v/>
      </c>
      <c r="M269" s="53" t="str">
        <f t="shared" si="2"/>
        <v/>
      </c>
      <c r="N269" s="55" t="str">
        <f>IFERROR(__xludf.DUMMYFUNCTION("IF(ISBLANK(D269),"""",IFERROR(XIRR({FILTER('Entradas y salidas'!I:I, 'Entradas y salidas'!D:D=D269, NOT(ISBLANK('Entradas y salidas'!I:I))); INDEX(FILTER('Cortes x inversión'!G:G, 'Cortes x inversión'!D:D=D269),1)}, {FILTER('Entradas y salidas'!F:F, 'Entr"&amp;"adas y salidas'!D:D=D269, NOT(ISBLANK('Entradas y salidas'!I:I))); INDEX(FILTER('Cortes x inversión'!J:J, 'Cortes x inversión'!D:D=D269),1)}), """"))"),"")</f>
        <v/>
      </c>
      <c r="O269" s="40"/>
      <c r="P269" s="47" t="str">
        <f>IFERROR(__xludf.DUMMYFUNCTION("IF(K269="""","""", GOOGLEFINANCE(""CURRENCY:USDCOP""))
"),"")</f>
        <v/>
      </c>
      <c r="Q269" s="47" t="str">
        <f>IFERROR(__xludf.DUMMYFUNCTION("IF(L269="""","""", GOOGLEFINANCE(""CURRENCY:USDCOP""))
"),"")</f>
        <v/>
      </c>
      <c r="R269" s="56" t="str">
        <f t="shared" si="4"/>
        <v/>
      </c>
      <c r="S269" s="58" t="str">
        <f t="shared" si="5"/>
        <v/>
      </c>
      <c r="T269" s="55" t="str">
        <f>IFERROR(__xludf.DUMMYFUNCTION("IF(ISBLANK(D269),"""",IFERROR(XIRR({FILTER('Entradas y salidas'!K:K, 'Entradas y salidas'!D:D=D269, NOT(ISBLANK('Entradas y salidas'!K:K))); INDEX(FILTER('Cortes x inversión'!I:I, 'Cortes x inversión'!D:D=D269),1)}, {FILTER('Entradas y salidas'!F:F, 'Entr"&amp;"adas y salidas'!D:D=D269, NOT(ISBLANK('Entradas y salidas'!K:K))); INDEX(FILTER('Cortes x inversión'!J:J, 'Cortes x inversión'!D:D=D269),1)}), """"))"),"")</f>
        <v/>
      </c>
      <c r="U269" s="40"/>
      <c r="V269" s="40"/>
      <c r="W269" s="40"/>
      <c r="X269" s="40"/>
      <c r="Y269" s="40"/>
      <c r="Z269" s="40"/>
      <c r="AA269" s="40"/>
      <c r="AB269" s="40"/>
      <c r="AC269" s="40"/>
    </row>
    <row r="270" ht="28.5" customHeight="1">
      <c r="A270" s="40"/>
      <c r="B270" s="44"/>
      <c r="C270" s="44"/>
      <c r="D270" s="44"/>
      <c r="E270" s="44"/>
      <c r="F270" s="48" t="str">
        <f>IF(E270="COP", SUMIF('Entradas y salidas'!D:D, D270, 'Entradas y salidas'!J:J), )</f>
        <v/>
      </c>
      <c r="G270" s="57" t="str">
        <f>IFERROR(__xludf.DUMMYFUNCTION("IF(E270=""COP"", INDEX(FILTER('Cortes x inversión'!F:F, 'Cortes x inversión'!D:D=D270),1), )"),"")</f>
        <v/>
      </c>
      <c r="H270" s="53" t="str">
        <f t="shared" si="1"/>
        <v/>
      </c>
      <c r="I270" s="55" t="str">
        <f>IFERROR(__xludf.DUMMYFUNCTION("IF(ISBLANK(D270),"""",IFERROR(XIRR({FILTER('Entradas y salidas'!J:J, 'Entradas y salidas'!D:D=D270, NOT(ISBLANK('Entradas y salidas'!J:J))); INDEX(FILTER('Cortes x inversión'!F:F, 'Cortes x inversión'!D:D=D270),1)}, {FILTER('Entradas y salidas'!F:F, 'Entr"&amp;"adas y salidas'!D:D=D270, NOT(ISBLANK('Entradas y salidas'!J:J))); INDEX(FILTER('Cortes x inversión'!J:J, 'Cortes x inversión'!D:D=D270),1)}), """"))"),"")</f>
        <v/>
      </c>
      <c r="J270" s="40"/>
      <c r="K270" s="48" t="str">
        <f>IF(E270="USD", SUMIF('Entradas y salidas'!D:D, D270, 'Entradas y salidas'!I:I), )</f>
        <v/>
      </c>
      <c r="L270" s="57" t="str">
        <f>IFERROR(__xludf.DUMMYFUNCTION("IF(E270=""USD"", INDEX(FILTER('Cortes x inversión'!G:G, 'Cortes x inversión'!D:D=D270),1), )"),"")</f>
        <v/>
      </c>
      <c r="M270" s="53" t="str">
        <f t="shared" si="2"/>
        <v/>
      </c>
      <c r="N270" s="55" t="str">
        <f>IFERROR(__xludf.DUMMYFUNCTION("IF(ISBLANK(D270),"""",IFERROR(XIRR({FILTER('Entradas y salidas'!I:I, 'Entradas y salidas'!D:D=D270, NOT(ISBLANK('Entradas y salidas'!I:I))); INDEX(FILTER('Cortes x inversión'!G:G, 'Cortes x inversión'!D:D=D270),1)}, {FILTER('Entradas y salidas'!F:F, 'Entr"&amp;"adas y salidas'!D:D=D270, NOT(ISBLANK('Entradas y salidas'!I:I))); INDEX(FILTER('Cortes x inversión'!J:J, 'Cortes x inversión'!D:D=D270),1)}), """"))"),"")</f>
        <v/>
      </c>
      <c r="O270" s="40"/>
      <c r="P270" s="47" t="str">
        <f>IFERROR(__xludf.DUMMYFUNCTION("IF(K270="""","""", GOOGLEFINANCE(""CURRENCY:USDCOP""))
"),"")</f>
        <v/>
      </c>
      <c r="Q270" s="47" t="str">
        <f>IFERROR(__xludf.DUMMYFUNCTION("IF(L270="""","""", GOOGLEFINANCE(""CURRENCY:USDCOP""))
"),"")</f>
        <v/>
      </c>
      <c r="R270" s="56" t="str">
        <f t="shared" si="4"/>
        <v/>
      </c>
      <c r="S270" s="58" t="str">
        <f t="shared" si="5"/>
        <v/>
      </c>
      <c r="T270" s="55" t="str">
        <f>IFERROR(__xludf.DUMMYFUNCTION("IF(ISBLANK(D270),"""",IFERROR(XIRR({FILTER('Entradas y salidas'!K:K, 'Entradas y salidas'!D:D=D270, NOT(ISBLANK('Entradas y salidas'!K:K))); INDEX(FILTER('Cortes x inversión'!I:I, 'Cortes x inversión'!D:D=D270),1)}, {FILTER('Entradas y salidas'!F:F, 'Entr"&amp;"adas y salidas'!D:D=D270, NOT(ISBLANK('Entradas y salidas'!K:K))); INDEX(FILTER('Cortes x inversión'!J:J, 'Cortes x inversión'!D:D=D270),1)}), """"))"),"")</f>
        <v/>
      </c>
      <c r="U270" s="40"/>
      <c r="V270" s="40"/>
      <c r="W270" s="40"/>
      <c r="X270" s="40"/>
      <c r="Y270" s="40"/>
      <c r="Z270" s="40"/>
      <c r="AA270" s="40"/>
      <c r="AB270" s="40"/>
      <c r="AC270" s="40"/>
    </row>
    <row r="271" ht="28.5" customHeight="1">
      <c r="A271" s="40"/>
      <c r="B271" s="44"/>
      <c r="C271" s="44"/>
      <c r="D271" s="44"/>
      <c r="E271" s="44"/>
      <c r="F271" s="48" t="str">
        <f>IF(E271="COP", SUMIF('Entradas y salidas'!D:D, D271, 'Entradas y salidas'!J:J), )</f>
        <v/>
      </c>
      <c r="G271" s="57" t="str">
        <f>IFERROR(__xludf.DUMMYFUNCTION("IF(E271=""COP"", INDEX(FILTER('Cortes x inversión'!F:F, 'Cortes x inversión'!D:D=D271),1), )"),"")</f>
        <v/>
      </c>
      <c r="H271" s="53" t="str">
        <f t="shared" si="1"/>
        <v/>
      </c>
      <c r="I271" s="55" t="str">
        <f>IFERROR(__xludf.DUMMYFUNCTION("IF(ISBLANK(D271),"""",IFERROR(XIRR({FILTER('Entradas y salidas'!J:J, 'Entradas y salidas'!D:D=D271, NOT(ISBLANK('Entradas y salidas'!J:J))); INDEX(FILTER('Cortes x inversión'!F:F, 'Cortes x inversión'!D:D=D271),1)}, {FILTER('Entradas y salidas'!F:F, 'Entr"&amp;"adas y salidas'!D:D=D271, NOT(ISBLANK('Entradas y salidas'!J:J))); INDEX(FILTER('Cortes x inversión'!J:J, 'Cortes x inversión'!D:D=D271),1)}), """"))"),"")</f>
        <v/>
      </c>
      <c r="J271" s="40"/>
      <c r="K271" s="48" t="str">
        <f>IF(E271="USD", SUMIF('Entradas y salidas'!D:D, D271, 'Entradas y salidas'!I:I), )</f>
        <v/>
      </c>
      <c r="L271" s="57" t="str">
        <f>IFERROR(__xludf.DUMMYFUNCTION("IF(E271=""USD"", INDEX(FILTER('Cortes x inversión'!G:G, 'Cortes x inversión'!D:D=D271),1), )"),"")</f>
        <v/>
      </c>
      <c r="M271" s="53" t="str">
        <f t="shared" si="2"/>
        <v/>
      </c>
      <c r="N271" s="55" t="str">
        <f>IFERROR(__xludf.DUMMYFUNCTION("IF(ISBLANK(D271),"""",IFERROR(XIRR({FILTER('Entradas y salidas'!I:I, 'Entradas y salidas'!D:D=D271, NOT(ISBLANK('Entradas y salidas'!I:I))); INDEX(FILTER('Cortes x inversión'!G:G, 'Cortes x inversión'!D:D=D271),1)}, {FILTER('Entradas y salidas'!F:F, 'Entr"&amp;"adas y salidas'!D:D=D271, NOT(ISBLANK('Entradas y salidas'!I:I))); INDEX(FILTER('Cortes x inversión'!J:J, 'Cortes x inversión'!D:D=D271),1)}), """"))"),"")</f>
        <v/>
      </c>
      <c r="O271" s="40"/>
      <c r="P271" s="47" t="str">
        <f>IFERROR(__xludf.DUMMYFUNCTION("IF(K271="""","""", GOOGLEFINANCE(""CURRENCY:USDCOP""))
"),"")</f>
        <v/>
      </c>
      <c r="Q271" s="47" t="str">
        <f>IFERROR(__xludf.DUMMYFUNCTION("IF(L271="""","""", GOOGLEFINANCE(""CURRENCY:USDCOP""))
"),"")</f>
        <v/>
      </c>
      <c r="R271" s="56" t="str">
        <f t="shared" si="4"/>
        <v/>
      </c>
      <c r="S271" s="58" t="str">
        <f t="shared" si="5"/>
        <v/>
      </c>
      <c r="T271" s="55" t="str">
        <f>IFERROR(__xludf.DUMMYFUNCTION("IF(ISBLANK(D271),"""",IFERROR(XIRR({FILTER('Entradas y salidas'!K:K, 'Entradas y salidas'!D:D=D271, NOT(ISBLANK('Entradas y salidas'!K:K))); INDEX(FILTER('Cortes x inversión'!I:I, 'Cortes x inversión'!D:D=D271),1)}, {FILTER('Entradas y salidas'!F:F, 'Entr"&amp;"adas y salidas'!D:D=D271, NOT(ISBLANK('Entradas y salidas'!K:K))); INDEX(FILTER('Cortes x inversión'!J:J, 'Cortes x inversión'!D:D=D271),1)}), """"))"),"")</f>
        <v/>
      </c>
      <c r="U271" s="40"/>
      <c r="V271" s="40"/>
      <c r="W271" s="40"/>
      <c r="X271" s="40"/>
      <c r="Y271" s="40"/>
      <c r="Z271" s="40"/>
      <c r="AA271" s="40"/>
      <c r="AB271" s="40"/>
      <c r="AC271" s="40"/>
    </row>
    <row r="272" ht="28.5" customHeight="1">
      <c r="A272" s="40"/>
      <c r="B272" s="44"/>
      <c r="C272" s="44"/>
      <c r="D272" s="44"/>
      <c r="E272" s="44"/>
      <c r="F272" s="48" t="str">
        <f>IF(E272="COP", SUMIF('Entradas y salidas'!D:D, D272, 'Entradas y salidas'!J:J), )</f>
        <v/>
      </c>
      <c r="G272" s="57" t="str">
        <f>IFERROR(__xludf.DUMMYFUNCTION("IF(E272=""COP"", INDEX(FILTER('Cortes x inversión'!F:F, 'Cortes x inversión'!D:D=D272),1), )"),"")</f>
        <v/>
      </c>
      <c r="H272" s="53" t="str">
        <f t="shared" si="1"/>
        <v/>
      </c>
      <c r="I272" s="55" t="str">
        <f>IFERROR(__xludf.DUMMYFUNCTION("IF(ISBLANK(D272),"""",IFERROR(XIRR({FILTER('Entradas y salidas'!J:J, 'Entradas y salidas'!D:D=D272, NOT(ISBLANK('Entradas y salidas'!J:J))); INDEX(FILTER('Cortes x inversión'!F:F, 'Cortes x inversión'!D:D=D272),1)}, {FILTER('Entradas y salidas'!F:F, 'Entr"&amp;"adas y salidas'!D:D=D272, NOT(ISBLANK('Entradas y salidas'!J:J))); INDEX(FILTER('Cortes x inversión'!J:J, 'Cortes x inversión'!D:D=D272),1)}), """"))"),"")</f>
        <v/>
      </c>
      <c r="J272" s="40"/>
      <c r="K272" s="48" t="str">
        <f>IF(E272="USD", SUMIF('Entradas y salidas'!D:D, D272, 'Entradas y salidas'!I:I), )</f>
        <v/>
      </c>
      <c r="L272" s="57" t="str">
        <f>IFERROR(__xludf.DUMMYFUNCTION("IF(E272=""USD"", INDEX(FILTER('Cortes x inversión'!G:G, 'Cortes x inversión'!D:D=D272),1), )"),"")</f>
        <v/>
      </c>
      <c r="M272" s="53" t="str">
        <f t="shared" si="2"/>
        <v/>
      </c>
      <c r="N272" s="55" t="str">
        <f>IFERROR(__xludf.DUMMYFUNCTION("IF(ISBLANK(D272),"""",IFERROR(XIRR({FILTER('Entradas y salidas'!I:I, 'Entradas y salidas'!D:D=D272, NOT(ISBLANK('Entradas y salidas'!I:I))); INDEX(FILTER('Cortes x inversión'!G:G, 'Cortes x inversión'!D:D=D272),1)}, {FILTER('Entradas y salidas'!F:F, 'Entr"&amp;"adas y salidas'!D:D=D272, NOT(ISBLANK('Entradas y salidas'!I:I))); INDEX(FILTER('Cortes x inversión'!J:J, 'Cortes x inversión'!D:D=D272),1)}), """"))"),"")</f>
        <v/>
      </c>
      <c r="O272" s="40"/>
      <c r="P272" s="47" t="str">
        <f>IFERROR(__xludf.DUMMYFUNCTION("IF(K272="""","""", GOOGLEFINANCE(""CURRENCY:USDCOP""))
"),"")</f>
        <v/>
      </c>
      <c r="Q272" s="47" t="str">
        <f>IFERROR(__xludf.DUMMYFUNCTION("IF(L272="""","""", GOOGLEFINANCE(""CURRENCY:USDCOP""))
"),"")</f>
        <v/>
      </c>
      <c r="R272" s="56" t="str">
        <f t="shared" si="4"/>
        <v/>
      </c>
      <c r="S272" s="58" t="str">
        <f t="shared" si="5"/>
        <v/>
      </c>
      <c r="T272" s="55" t="str">
        <f>IFERROR(__xludf.DUMMYFUNCTION("IF(ISBLANK(D272),"""",IFERROR(XIRR({FILTER('Entradas y salidas'!K:K, 'Entradas y salidas'!D:D=D272, NOT(ISBLANK('Entradas y salidas'!K:K))); INDEX(FILTER('Cortes x inversión'!I:I, 'Cortes x inversión'!D:D=D272),1)}, {FILTER('Entradas y salidas'!F:F, 'Entr"&amp;"adas y salidas'!D:D=D272, NOT(ISBLANK('Entradas y salidas'!K:K))); INDEX(FILTER('Cortes x inversión'!J:J, 'Cortes x inversión'!D:D=D272),1)}), """"))"),"")</f>
        <v/>
      </c>
      <c r="U272" s="40"/>
      <c r="V272" s="40"/>
      <c r="W272" s="40"/>
      <c r="X272" s="40"/>
      <c r="Y272" s="40"/>
      <c r="Z272" s="40"/>
      <c r="AA272" s="40"/>
      <c r="AB272" s="40"/>
      <c r="AC272" s="40"/>
    </row>
    <row r="273" ht="28.5" customHeight="1">
      <c r="A273" s="40"/>
      <c r="B273" s="44"/>
      <c r="C273" s="44"/>
      <c r="D273" s="44"/>
      <c r="E273" s="44"/>
      <c r="F273" s="48" t="str">
        <f>IF(E273="COP", SUMIF('Entradas y salidas'!D:D, D273, 'Entradas y salidas'!J:J), )</f>
        <v/>
      </c>
      <c r="G273" s="57" t="str">
        <f>IFERROR(__xludf.DUMMYFUNCTION("IF(E273=""COP"", INDEX(FILTER('Cortes x inversión'!F:F, 'Cortes x inversión'!D:D=D273),1), )"),"")</f>
        <v/>
      </c>
      <c r="H273" s="53" t="str">
        <f t="shared" si="1"/>
        <v/>
      </c>
      <c r="I273" s="55" t="str">
        <f>IFERROR(__xludf.DUMMYFUNCTION("IF(ISBLANK(D273),"""",IFERROR(XIRR({FILTER('Entradas y salidas'!J:J, 'Entradas y salidas'!D:D=D273, NOT(ISBLANK('Entradas y salidas'!J:J))); INDEX(FILTER('Cortes x inversión'!F:F, 'Cortes x inversión'!D:D=D273),1)}, {FILTER('Entradas y salidas'!F:F, 'Entr"&amp;"adas y salidas'!D:D=D273, NOT(ISBLANK('Entradas y salidas'!J:J))); INDEX(FILTER('Cortes x inversión'!J:J, 'Cortes x inversión'!D:D=D273),1)}), """"))"),"")</f>
        <v/>
      </c>
      <c r="J273" s="40"/>
      <c r="K273" s="48" t="str">
        <f>IF(E273="USD", SUMIF('Entradas y salidas'!D:D, D273, 'Entradas y salidas'!I:I), )</f>
        <v/>
      </c>
      <c r="L273" s="57" t="str">
        <f>IFERROR(__xludf.DUMMYFUNCTION("IF(E273=""USD"", INDEX(FILTER('Cortes x inversión'!G:G, 'Cortes x inversión'!D:D=D273),1), )"),"")</f>
        <v/>
      </c>
      <c r="M273" s="53" t="str">
        <f t="shared" si="2"/>
        <v/>
      </c>
      <c r="N273" s="55" t="str">
        <f>IFERROR(__xludf.DUMMYFUNCTION("IF(ISBLANK(D273),"""",IFERROR(XIRR({FILTER('Entradas y salidas'!I:I, 'Entradas y salidas'!D:D=D273, NOT(ISBLANK('Entradas y salidas'!I:I))); INDEX(FILTER('Cortes x inversión'!G:G, 'Cortes x inversión'!D:D=D273),1)}, {FILTER('Entradas y salidas'!F:F, 'Entr"&amp;"adas y salidas'!D:D=D273, NOT(ISBLANK('Entradas y salidas'!I:I))); INDEX(FILTER('Cortes x inversión'!J:J, 'Cortes x inversión'!D:D=D273),1)}), """"))"),"")</f>
        <v/>
      </c>
      <c r="O273" s="40"/>
      <c r="P273" s="47" t="str">
        <f>IFERROR(__xludf.DUMMYFUNCTION("IF(K273="""","""", GOOGLEFINANCE(""CURRENCY:USDCOP""))
"),"")</f>
        <v/>
      </c>
      <c r="Q273" s="47" t="str">
        <f>IFERROR(__xludf.DUMMYFUNCTION("IF(L273="""","""", GOOGLEFINANCE(""CURRENCY:USDCOP""))
"),"")</f>
        <v/>
      </c>
      <c r="R273" s="56" t="str">
        <f t="shared" si="4"/>
        <v/>
      </c>
      <c r="S273" s="58" t="str">
        <f t="shared" si="5"/>
        <v/>
      </c>
      <c r="T273" s="55" t="str">
        <f>IFERROR(__xludf.DUMMYFUNCTION("IF(ISBLANK(D273),"""",IFERROR(XIRR({FILTER('Entradas y salidas'!K:K, 'Entradas y salidas'!D:D=D273, NOT(ISBLANK('Entradas y salidas'!K:K))); INDEX(FILTER('Cortes x inversión'!I:I, 'Cortes x inversión'!D:D=D273),1)}, {FILTER('Entradas y salidas'!F:F, 'Entr"&amp;"adas y salidas'!D:D=D273, NOT(ISBLANK('Entradas y salidas'!K:K))); INDEX(FILTER('Cortes x inversión'!J:J, 'Cortes x inversión'!D:D=D273),1)}), """"))"),"")</f>
        <v/>
      </c>
      <c r="U273" s="40"/>
      <c r="V273" s="40"/>
      <c r="W273" s="40"/>
      <c r="X273" s="40"/>
      <c r="Y273" s="40"/>
      <c r="Z273" s="40"/>
      <c r="AA273" s="40"/>
      <c r="AB273" s="40"/>
      <c r="AC273" s="40"/>
    </row>
    <row r="274" ht="28.5" customHeight="1">
      <c r="A274" s="40"/>
      <c r="B274" s="44"/>
      <c r="C274" s="44"/>
      <c r="D274" s="44"/>
      <c r="E274" s="44"/>
      <c r="F274" s="48" t="str">
        <f>IF(E274="COP", SUMIF('Entradas y salidas'!D:D, D274, 'Entradas y salidas'!J:J), )</f>
        <v/>
      </c>
      <c r="G274" s="57" t="str">
        <f>IFERROR(__xludf.DUMMYFUNCTION("IF(E274=""COP"", INDEX(FILTER('Cortes x inversión'!F:F, 'Cortes x inversión'!D:D=D274),1), )"),"")</f>
        <v/>
      </c>
      <c r="H274" s="53" t="str">
        <f t="shared" si="1"/>
        <v/>
      </c>
      <c r="I274" s="55" t="str">
        <f>IFERROR(__xludf.DUMMYFUNCTION("IF(ISBLANK(D274),"""",IFERROR(XIRR({FILTER('Entradas y salidas'!J:J, 'Entradas y salidas'!D:D=D274, NOT(ISBLANK('Entradas y salidas'!J:J))); INDEX(FILTER('Cortes x inversión'!F:F, 'Cortes x inversión'!D:D=D274),1)}, {FILTER('Entradas y salidas'!F:F, 'Entr"&amp;"adas y salidas'!D:D=D274, NOT(ISBLANK('Entradas y salidas'!J:J))); INDEX(FILTER('Cortes x inversión'!J:J, 'Cortes x inversión'!D:D=D274),1)}), """"))"),"")</f>
        <v/>
      </c>
      <c r="J274" s="40"/>
      <c r="K274" s="48" t="str">
        <f>IF(E274="USD", SUMIF('Entradas y salidas'!D:D, D274, 'Entradas y salidas'!I:I), )</f>
        <v/>
      </c>
      <c r="L274" s="57" t="str">
        <f>IFERROR(__xludf.DUMMYFUNCTION("IF(E274=""USD"", INDEX(FILTER('Cortes x inversión'!G:G, 'Cortes x inversión'!D:D=D274),1), )"),"")</f>
        <v/>
      </c>
      <c r="M274" s="53" t="str">
        <f t="shared" si="2"/>
        <v/>
      </c>
      <c r="N274" s="55" t="str">
        <f>IFERROR(__xludf.DUMMYFUNCTION("IF(ISBLANK(D274),"""",IFERROR(XIRR({FILTER('Entradas y salidas'!I:I, 'Entradas y salidas'!D:D=D274, NOT(ISBLANK('Entradas y salidas'!I:I))); INDEX(FILTER('Cortes x inversión'!G:G, 'Cortes x inversión'!D:D=D274),1)}, {FILTER('Entradas y salidas'!F:F, 'Entr"&amp;"adas y salidas'!D:D=D274, NOT(ISBLANK('Entradas y salidas'!I:I))); INDEX(FILTER('Cortes x inversión'!J:J, 'Cortes x inversión'!D:D=D274),1)}), """"))"),"")</f>
        <v/>
      </c>
      <c r="O274" s="40"/>
      <c r="P274" s="47" t="str">
        <f>IFERROR(__xludf.DUMMYFUNCTION("IF(K274="""","""", GOOGLEFINANCE(""CURRENCY:USDCOP""))
"),"")</f>
        <v/>
      </c>
      <c r="Q274" s="47" t="str">
        <f>IFERROR(__xludf.DUMMYFUNCTION("IF(L274="""","""", GOOGLEFINANCE(""CURRENCY:USDCOP""))
"),"")</f>
        <v/>
      </c>
      <c r="R274" s="56" t="str">
        <f t="shared" si="4"/>
        <v/>
      </c>
      <c r="S274" s="58" t="str">
        <f t="shared" si="5"/>
        <v/>
      </c>
      <c r="T274" s="55" t="str">
        <f>IFERROR(__xludf.DUMMYFUNCTION("IF(ISBLANK(D274),"""",IFERROR(XIRR({FILTER('Entradas y salidas'!K:K, 'Entradas y salidas'!D:D=D274, NOT(ISBLANK('Entradas y salidas'!K:K))); INDEX(FILTER('Cortes x inversión'!I:I, 'Cortes x inversión'!D:D=D274),1)}, {FILTER('Entradas y salidas'!F:F, 'Entr"&amp;"adas y salidas'!D:D=D274, NOT(ISBLANK('Entradas y salidas'!K:K))); INDEX(FILTER('Cortes x inversión'!J:J, 'Cortes x inversión'!D:D=D274),1)}), """"))"),"")</f>
        <v/>
      </c>
      <c r="U274" s="40"/>
      <c r="V274" s="40"/>
      <c r="W274" s="40"/>
      <c r="X274" s="40"/>
      <c r="Y274" s="40"/>
      <c r="Z274" s="40"/>
      <c r="AA274" s="40"/>
      <c r="AB274" s="40"/>
      <c r="AC274" s="40"/>
    </row>
    <row r="275" ht="28.5" customHeight="1">
      <c r="A275" s="40"/>
      <c r="B275" s="44"/>
      <c r="C275" s="44"/>
      <c r="D275" s="44"/>
      <c r="E275" s="44"/>
      <c r="F275" s="48" t="str">
        <f>IF(E275="COP", SUMIF('Entradas y salidas'!D:D, D275, 'Entradas y salidas'!J:J), )</f>
        <v/>
      </c>
      <c r="G275" s="57" t="str">
        <f>IFERROR(__xludf.DUMMYFUNCTION("IF(E275=""COP"", INDEX(FILTER('Cortes x inversión'!F:F, 'Cortes x inversión'!D:D=D275),1), )"),"")</f>
        <v/>
      </c>
      <c r="H275" s="53" t="str">
        <f t="shared" si="1"/>
        <v/>
      </c>
      <c r="I275" s="55" t="str">
        <f>IFERROR(__xludf.DUMMYFUNCTION("IF(ISBLANK(D275),"""",IFERROR(XIRR({FILTER('Entradas y salidas'!J:J, 'Entradas y salidas'!D:D=D275, NOT(ISBLANK('Entradas y salidas'!J:J))); INDEX(FILTER('Cortes x inversión'!F:F, 'Cortes x inversión'!D:D=D275),1)}, {FILTER('Entradas y salidas'!F:F, 'Entr"&amp;"adas y salidas'!D:D=D275, NOT(ISBLANK('Entradas y salidas'!J:J))); INDEX(FILTER('Cortes x inversión'!J:J, 'Cortes x inversión'!D:D=D275),1)}), """"))"),"")</f>
        <v/>
      </c>
      <c r="J275" s="40"/>
      <c r="K275" s="48" t="str">
        <f>IF(E275="USD", SUMIF('Entradas y salidas'!D:D, D275, 'Entradas y salidas'!I:I), )</f>
        <v/>
      </c>
      <c r="L275" s="57" t="str">
        <f>IFERROR(__xludf.DUMMYFUNCTION("IF(E275=""USD"", INDEX(FILTER('Cortes x inversión'!G:G, 'Cortes x inversión'!D:D=D275),1), )"),"")</f>
        <v/>
      </c>
      <c r="M275" s="53" t="str">
        <f t="shared" si="2"/>
        <v/>
      </c>
      <c r="N275" s="55" t="str">
        <f>IFERROR(__xludf.DUMMYFUNCTION("IF(ISBLANK(D275),"""",IFERROR(XIRR({FILTER('Entradas y salidas'!I:I, 'Entradas y salidas'!D:D=D275, NOT(ISBLANK('Entradas y salidas'!I:I))); INDEX(FILTER('Cortes x inversión'!G:G, 'Cortes x inversión'!D:D=D275),1)}, {FILTER('Entradas y salidas'!F:F, 'Entr"&amp;"adas y salidas'!D:D=D275, NOT(ISBLANK('Entradas y salidas'!I:I))); INDEX(FILTER('Cortes x inversión'!J:J, 'Cortes x inversión'!D:D=D275),1)}), """"))"),"")</f>
        <v/>
      </c>
      <c r="O275" s="40"/>
      <c r="P275" s="47" t="str">
        <f>IFERROR(__xludf.DUMMYFUNCTION("IF(K275="""","""", GOOGLEFINANCE(""CURRENCY:USDCOP""))
"),"")</f>
        <v/>
      </c>
      <c r="Q275" s="47" t="str">
        <f>IFERROR(__xludf.DUMMYFUNCTION("IF(L275="""","""", GOOGLEFINANCE(""CURRENCY:USDCOP""))
"),"")</f>
        <v/>
      </c>
      <c r="R275" s="56" t="str">
        <f t="shared" si="4"/>
        <v/>
      </c>
      <c r="S275" s="58" t="str">
        <f t="shared" si="5"/>
        <v/>
      </c>
      <c r="T275" s="55" t="str">
        <f>IFERROR(__xludf.DUMMYFUNCTION("IF(ISBLANK(D275),"""",IFERROR(XIRR({FILTER('Entradas y salidas'!K:K, 'Entradas y salidas'!D:D=D275, NOT(ISBLANK('Entradas y salidas'!K:K))); INDEX(FILTER('Cortes x inversión'!I:I, 'Cortes x inversión'!D:D=D275),1)}, {FILTER('Entradas y salidas'!F:F, 'Entr"&amp;"adas y salidas'!D:D=D275, NOT(ISBLANK('Entradas y salidas'!K:K))); INDEX(FILTER('Cortes x inversión'!J:J, 'Cortes x inversión'!D:D=D275),1)}), """"))"),"")</f>
        <v/>
      </c>
      <c r="U275" s="40"/>
      <c r="V275" s="40"/>
      <c r="W275" s="40"/>
      <c r="X275" s="40"/>
      <c r="Y275" s="40"/>
      <c r="Z275" s="40"/>
      <c r="AA275" s="40"/>
      <c r="AB275" s="40"/>
      <c r="AC275" s="40"/>
    </row>
    <row r="276" ht="28.5" customHeight="1">
      <c r="A276" s="40"/>
      <c r="B276" s="44"/>
      <c r="C276" s="44"/>
      <c r="D276" s="44"/>
      <c r="E276" s="44"/>
      <c r="F276" s="48" t="str">
        <f>IF(E276="COP", SUMIF('Entradas y salidas'!D:D, D276, 'Entradas y salidas'!J:J), )</f>
        <v/>
      </c>
      <c r="G276" s="57" t="str">
        <f>IFERROR(__xludf.DUMMYFUNCTION("IF(E276=""COP"", INDEX(FILTER('Cortes x inversión'!F:F, 'Cortes x inversión'!D:D=D276),1), )"),"")</f>
        <v/>
      </c>
      <c r="H276" s="53" t="str">
        <f t="shared" si="1"/>
        <v/>
      </c>
      <c r="I276" s="55" t="str">
        <f>IFERROR(__xludf.DUMMYFUNCTION("IF(ISBLANK(D276),"""",IFERROR(XIRR({FILTER('Entradas y salidas'!J:J, 'Entradas y salidas'!D:D=D276, NOT(ISBLANK('Entradas y salidas'!J:J))); INDEX(FILTER('Cortes x inversión'!F:F, 'Cortes x inversión'!D:D=D276),1)}, {FILTER('Entradas y salidas'!F:F, 'Entr"&amp;"adas y salidas'!D:D=D276, NOT(ISBLANK('Entradas y salidas'!J:J))); INDEX(FILTER('Cortes x inversión'!J:J, 'Cortes x inversión'!D:D=D276),1)}), """"))"),"")</f>
        <v/>
      </c>
      <c r="J276" s="40"/>
      <c r="K276" s="48" t="str">
        <f>IF(E276="USD", SUMIF('Entradas y salidas'!D:D, D276, 'Entradas y salidas'!I:I), )</f>
        <v/>
      </c>
      <c r="L276" s="57" t="str">
        <f>IFERROR(__xludf.DUMMYFUNCTION("IF(E276=""USD"", INDEX(FILTER('Cortes x inversión'!G:G, 'Cortes x inversión'!D:D=D276),1), )"),"")</f>
        <v/>
      </c>
      <c r="M276" s="53" t="str">
        <f t="shared" si="2"/>
        <v/>
      </c>
      <c r="N276" s="55" t="str">
        <f>IFERROR(__xludf.DUMMYFUNCTION("IF(ISBLANK(D276),"""",IFERROR(XIRR({FILTER('Entradas y salidas'!I:I, 'Entradas y salidas'!D:D=D276, NOT(ISBLANK('Entradas y salidas'!I:I))); INDEX(FILTER('Cortes x inversión'!G:G, 'Cortes x inversión'!D:D=D276),1)}, {FILTER('Entradas y salidas'!F:F, 'Entr"&amp;"adas y salidas'!D:D=D276, NOT(ISBLANK('Entradas y salidas'!I:I))); INDEX(FILTER('Cortes x inversión'!J:J, 'Cortes x inversión'!D:D=D276),1)}), """"))"),"")</f>
        <v/>
      </c>
      <c r="O276" s="40"/>
      <c r="P276" s="47" t="str">
        <f>IFERROR(__xludf.DUMMYFUNCTION("IF(K276="""","""", GOOGLEFINANCE(""CURRENCY:USDCOP""))
"),"")</f>
        <v/>
      </c>
      <c r="Q276" s="47" t="str">
        <f>IFERROR(__xludf.DUMMYFUNCTION("IF(L276="""","""", GOOGLEFINANCE(""CURRENCY:USDCOP""))
"),"")</f>
        <v/>
      </c>
      <c r="R276" s="56" t="str">
        <f t="shared" si="4"/>
        <v/>
      </c>
      <c r="S276" s="58" t="str">
        <f t="shared" si="5"/>
        <v/>
      </c>
      <c r="T276" s="55" t="str">
        <f>IFERROR(__xludf.DUMMYFUNCTION("IF(ISBLANK(D276),"""",IFERROR(XIRR({FILTER('Entradas y salidas'!K:K, 'Entradas y salidas'!D:D=D276, NOT(ISBLANK('Entradas y salidas'!K:K))); INDEX(FILTER('Cortes x inversión'!I:I, 'Cortes x inversión'!D:D=D276),1)}, {FILTER('Entradas y salidas'!F:F, 'Entr"&amp;"adas y salidas'!D:D=D276, NOT(ISBLANK('Entradas y salidas'!K:K))); INDEX(FILTER('Cortes x inversión'!J:J, 'Cortes x inversión'!D:D=D276),1)}), """"))"),"")</f>
        <v/>
      </c>
      <c r="U276" s="40"/>
      <c r="V276" s="40"/>
      <c r="W276" s="40"/>
      <c r="X276" s="40"/>
      <c r="Y276" s="40"/>
      <c r="Z276" s="40"/>
      <c r="AA276" s="40"/>
      <c r="AB276" s="40"/>
      <c r="AC276" s="40"/>
    </row>
    <row r="277" ht="28.5" customHeight="1">
      <c r="A277" s="40"/>
      <c r="B277" s="44"/>
      <c r="C277" s="44"/>
      <c r="D277" s="44"/>
      <c r="E277" s="44"/>
      <c r="F277" s="48" t="str">
        <f>IF(E277="COP", SUMIF('Entradas y salidas'!D:D, D277, 'Entradas y salidas'!J:J), )</f>
        <v/>
      </c>
      <c r="G277" s="57" t="str">
        <f>IFERROR(__xludf.DUMMYFUNCTION("IF(E277=""COP"", INDEX(FILTER('Cortes x inversión'!F:F, 'Cortes x inversión'!D:D=D277),1), )"),"")</f>
        <v/>
      </c>
      <c r="H277" s="53" t="str">
        <f t="shared" si="1"/>
        <v/>
      </c>
      <c r="I277" s="55" t="str">
        <f>IFERROR(__xludf.DUMMYFUNCTION("IF(ISBLANK(D277),"""",IFERROR(XIRR({FILTER('Entradas y salidas'!J:J, 'Entradas y salidas'!D:D=D277, NOT(ISBLANK('Entradas y salidas'!J:J))); INDEX(FILTER('Cortes x inversión'!F:F, 'Cortes x inversión'!D:D=D277),1)}, {FILTER('Entradas y salidas'!F:F, 'Entr"&amp;"adas y salidas'!D:D=D277, NOT(ISBLANK('Entradas y salidas'!J:J))); INDEX(FILTER('Cortes x inversión'!J:J, 'Cortes x inversión'!D:D=D277),1)}), """"))"),"")</f>
        <v/>
      </c>
      <c r="J277" s="40"/>
      <c r="K277" s="48" t="str">
        <f>IF(E277="USD", SUMIF('Entradas y salidas'!D:D, D277, 'Entradas y salidas'!I:I), )</f>
        <v/>
      </c>
      <c r="L277" s="57" t="str">
        <f>IFERROR(__xludf.DUMMYFUNCTION("IF(E277=""USD"", INDEX(FILTER('Cortes x inversión'!G:G, 'Cortes x inversión'!D:D=D277),1), )"),"")</f>
        <v/>
      </c>
      <c r="M277" s="53" t="str">
        <f t="shared" si="2"/>
        <v/>
      </c>
      <c r="N277" s="55" t="str">
        <f>IFERROR(__xludf.DUMMYFUNCTION("IF(ISBLANK(D277),"""",IFERROR(XIRR({FILTER('Entradas y salidas'!I:I, 'Entradas y salidas'!D:D=D277, NOT(ISBLANK('Entradas y salidas'!I:I))); INDEX(FILTER('Cortes x inversión'!G:G, 'Cortes x inversión'!D:D=D277),1)}, {FILTER('Entradas y salidas'!F:F, 'Entr"&amp;"adas y salidas'!D:D=D277, NOT(ISBLANK('Entradas y salidas'!I:I))); INDEX(FILTER('Cortes x inversión'!J:J, 'Cortes x inversión'!D:D=D277),1)}), """"))"),"")</f>
        <v/>
      </c>
      <c r="O277" s="40"/>
      <c r="P277" s="47" t="str">
        <f>IFERROR(__xludf.DUMMYFUNCTION("IF(K277="""","""", GOOGLEFINANCE(""CURRENCY:USDCOP""))
"),"")</f>
        <v/>
      </c>
      <c r="Q277" s="47" t="str">
        <f>IFERROR(__xludf.DUMMYFUNCTION("IF(L277="""","""", GOOGLEFINANCE(""CURRENCY:USDCOP""))
"),"")</f>
        <v/>
      </c>
      <c r="R277" s="56" t="str">
        <f t="shared" si="4"/>
        <v/>
      </c>
      <c r="S277" s="58" t="str">
        <f t="shared" si="5"/>
        <v/>
      </c>
      <c r="T277" s="55" t="str">
        <f>IFERROR(__xludf.DUMMYFUNCTION("IF(ISBLANK(D277),"""",IFERROR(XIRR({FILTER('Entradas y salidas'!K:K, 'Entradas y salidas'!D:D=D277, NOT(ISBLANK('Entradas y salidas'!K:K))); INDEX(FILTER('Cortes x inversión'!I:I, 'Cortes x inversión'!D:D=D277),1)}, {FILTER('Entradas y salidas'!F:F, 'Entr"&amp;"adas y salidas'!D:D=D277, NOT(ISBLANK('Entradas y salidas'!K:K))); INDEX(FILTER('Cortes x inversión'!J:J, 'Cortes x inversión'!D:D=D277),1)}), """"))"),"")</f>
        <v/>
      </c>
      <c r="U277" s="40"/>
      <c r="V277" s="40"/>
      <c r="W277" s="40"/>
      <c r="X277" s="40"/>
      <c r="Y277" s="40"/>
      <c r="Z277" s="40"/>
      <c r="AA277" s="40"/>
      <c r="AB277" s="40"/>
      <c r="AC277" s="40"/>
    </row>
    <row r="278" ht="28.5" customHeight="1">
      <c r="A278" s="40"/>
      <c r="B278" s="44"/>
      <c r="C278" s="44"/>
      <c r="D278" s="44"/>
      <c r="E278" s="44"/>
      <c r="F278" s="48" t="str">
        <f>IF(E278="COP", SUMIF('Entradas y salidas'!D:D, D278, 'Entradas y salidas'!J:J), )</f>
        <v/>
      </c>
      <c r="G278" s="57" t="str">
        <f>IFERROR(__xludf.DUMMYFUNCTION("IF(E278=""COP"", INDEX(FILTER('Cortes x inversión'!F:F, 'Cortes x inversión'!D:D=D278),1), )"),"")</f>
        <v/>
      </c>
      <c r="H278" s="53" t="str">
        <f t="shared" si="1"/>
        <v/>
      </c>
      <c r="I278" s="55" t="str">
        <f>IFERROR(__xludf.DUMMYFUNCTION("IF(ISBLANK(D278),"""",IFERROR(XIRR({FILTER('Entradas y salidas'!J:J, 'Entradas y salidas'!D:D=D278, NOT(ISBLANK('Entradas y salidas'!J:J))); INDEX(FILTER('Cortes x inversión'!F:F, 'Cortes x inversión'!D:D=D278),1)}, {FILTER('Entradas y salidas'!F:F, 'Entr"&amp;"adas y salidas'!D:D=D278, NOT(ISBLANK('Entradas y salidas'!J:J))); INDEX(FILTER('Cortes x inversión'!J:J, 'Cortes x inversión'!D:D=D278),1)}), """"))"),"")</f>
        <v/>
      </c>
      <c r="J278" s="40"/>
      <c r="K278" s="48" t="str">
        <f>IF(E278="USD", SUMIF('Entradas y salidas'!D:D, D278, 'Entradas y salidas'!I:I), )</f>
        <v/>
      </c>
      <c r="L278" s="57" t="str">
        <f>IFERROR(__xludf.DUMMYFUNCTION("IF(E278=""USD"", INDEX(FILTER('Cortes x inversión'!G:G, 'Cortes x inversión'!D:D=D278),1), )"),"")</f>
        <v/>
      </c>
      <c r="M278" s="53" t="str">
        <f t="shared" si="2"/>
        <v/>
      </c>
      <c r="N278" s="55" t="str">
        <f>IFERROR(__xludf.DUMMYFUNCTION("IF(ISBLANK(D278),"""",IFERROR(XIRR({FILTER('Entradas y salidas'!I:I, 'Entradas y salidas'!D:D=D278, NOT(ISBLANK('Entradas y salidas'!I:I))); INDEX(FILTER('Cortes x inversión'!G:G, 'Cortes x inversión'!D:D=D278),1)}, {FILTER('Entradas y salidas'!F:F, 'Entr"&amp;"adas y salidas'!D:D=D278, NOT(ISBLANK('Entradas y salidas'!I:I))); INDEX(FILTER('Cortes x inversión'!J:J, 'Cortes x inversión'!D:D=D278),1)}), """"))"),"")</f>
        <v/>
      </c>
      <c r="O278" s="40"/>
      <c r="P278" s="47" t="str">
        <f>IFERROR(__xludf.DUMMYFUNCTION("IF(K278="""","""", GOOGLEFINANCE(""CURRENCY:USDCOP""))
"),"")</f>
        <v/>
      </c>
      <c r="Q278" s="47" t="str">
        <f>IFERROR(__xludf.DUMMYFUNCTION("IF(L278="""","""", GOOGLEFINANCE(""CURRENCY:USDCOP""))
"),"")</f>
        <v/>
      </c>
      <c r="R278" s="56" t="str">
        <f t="shared" si="4"/>
        <v/>
      </c>
      <c r="S278" s="58" t="str">
        <f t="shared" si="5"/>
        <v/>
      </c>
      <c r="T278" s="55" t="str">
        <f>IFERROR(__xludf.DUMMYFUNCTION("IF(ISBLANK(D278),"""",IFERROR(XIRR({FILTER('Entradas y salidas'!K:K, 'Entradas y salidas'!D:D=D278, NOT(ISBLANK('Entradas y salidas'!K:K))); INDEX(FILTER('Cortes x inversión'!I:I, 'Cortes x inversión'!D:D=D278),1)}, {FILTER('Entradas y salidas'!F:F, 'Entr"&amp;"adas y salidas'!D:D=D278, NOT(ISBLANK('Entradas y salidas'!K:K))); INDEX(FILTER('Cortes x inversión'!J:J, 'Cortes x inversión'!D:D=D278),1)}), """"))"),"")</f>
        <v/>
      </c>
      <c r="U278" s="40"/>
      <c r="V278" s="40"/>
      <c r="W278" s="40"/>
      <c r="X278" s="40"/>
      <c r="Y278" s="40"/>
      <c r="Z278" s="40"/>
      <c r="AA278" s="40"/>
      <c r="AB278" s="40"/>
      <c r="AC278" s="40"/>
    </row>
    <row r="279" ht="28.5" customHeight="1">
      <c r="A279" s="40"/>
      <c r="B279" s="44"/>
      <c r="C279" s="44"/>
      <c r="D279" s="44"/>
      <c r="E279" s="44"/>
      <c r="F279" s="48" t="str">
        <f>IF(E279="COP", SUMIF('Entradas y salidas'!D:D, D279, 'Entradas y salidas'!J:J), )</f>
        <v/>
      </c>
      <c r="G279" s="57" t="str">
        <f>IFERROR(__xludf.DUMMYFUNCTION("IF(E279=""COP"", INDEX(FILTER('Cortes x inversión'!F:F, 'Cortes x inversión'!D:D=D279),1), )"),"")</f>
        <v/>
      </c>
      <c r="H279" s="53" t="str">
        <f t="shared" si="1"/>
        <v/>
      </c>
      <c r="I279" s="55" t="str">
        <f>IFERROR(__xludf.DUMMYFUNCTION("IF(ISBLANK(D279),"""",IFERROR(XIRR({FILTER('Entradas y salidas'!J:J, 'Entradas y salidas'!D:D=D279, NOT(ISBLANK('Entradas y salidas'!J:J))); INDEX(FILTER('Cortes x inversión'!F:F, 'Cortes x inversión'!D:D=D279),1)}, {FILTER('Entradas y salidas'!F:F, 'Entr"&amp;"adas y salidas'!D:D=D279, NOT(ISBLANK('Entradas y salidas'!J:J))); INDEX(FILTER('Cortes x inversión'!J:J, 'Cortes x inversión'!D:D=D279),1)}), """"))"),"")</f>
        <v/>
      </c>
      <c r="J279" s="40"/>
      <c r="K279" s="48" t="str">
        <f>IF(E279="USD", SUMIF('Entradas y salidas'!D:D, D279, 'Entradas y salidas'!I:I), )</f>
        <v/>
      </c>
      <c r="L279" s="57" t="str">
        <f>IFERROR(__xludf.DUMMYFUNCTION("IF(E279=""USD"", INDEX(FILTER('Cortes x inversión'!G:G, 'Cortes x inversión'!D:D=D279),1), )"),"")</f>
        <v/>
      </c>
      <c r="M279" s="53" t="str">
        <f t="shared" si="2"/>
        <v/>
      </c>
      <c r="N279" s="55" t="str">
        <f>IFERROR(__xludf.DUMMYFUNCTION("IF(ISBLANK(D279),"""",IFERROR(XIRR({FILTER('Entradas y salidas'!I:I, 'Entradas y salidas'!D:D=D279, NOT(ISBLANK('Entradas y salidas'!I:I))); INDEX(FILTER('Cortes x inversión'!G:G, 'Cortes x inversión'!D:D=D279),1)}, {FILTER('Entradas y salidas'!F:F, 'Entr"&amp;"adas y salidas'!D:D=D279, NOT(ISBLANK('Entradas y salidas'!I:I))); INDEX(FILTER('Cortes x inversión'!J:J, 'Cortes x inversión'!D:D=D279),1)}), """"))"),"")</f>
        <v/>
      </c>
      <c r="O279" s="40"/>
      <c r="P279" s="47" t="str">
        <f>IFERROR(__xludf.DUMMYFUNCTION("IF(K279="""","""", GOOGLEFINANCE(""CURRENCY:USDCOP""))
"),"")</f>
        <v/>
      </c>
      <c r="Q279" s="47" t="str">
        <f>IFERROR(__xludf.DUMMYFUNCTION("IF(L279="""","""", GOOGLEFINANCE(""CURRENCY:USDCOP""))
"),"")</f>
        <v/>
      </c>
      <c r="R279" s="56" t="str">
        <f t="shared" si="4"/>
        <v/>
      </c>
      <c r="S279" s="58" t="str">
        <f t="shared" si="5"/>
        <v/>
      </c>
      <c r="T279" s="55" t="str">
        <f>IFERROR(__xludf.DUMMYFUNCTION("IF(ISBLANK(D279),"""",IFERROR(XIRR({FILTER('Entradas y salidas'!K:K, 'Entradas y salidas'!D:D=D279, NOT(ISBLANK('Entradas y salidas'!K:K))); INDEX(FILTER('Cortes x inversión'!I:I, 'Cortes x inversión'!D:D=D279),1)}, {FILTER('Entradas y salidas'!F:F, 'Entr"&amp;"adas y salidas'!D:D=D279, NOT(ISBLANK('Entradas y salidas'!K:K))); INDEX(FILTER('Cortes x inversión'!J:J, 'Cortes x inversión'!D:D=D279),1)}), """"))"),"")</f>
        <v/>
      </c>
      <c r="U279" s="40"/>
      <c r="V279" s="40"/>
      <c r="W279" s="40"/>
      <c r="X279" s="40"/>
      <c r="Y279" s="40"/>
      <c r="Z279" s="40"/>
      <c r="AA279" s="40"/>
      <c r="AB279" s="40"/>
      <c r="AC279" s="40"/>
    </row>
    <row r="280" ht="28.5" customHeight="1">
      <c r="A280" s="40"/>
      <c r="B280" s="44"/>
      <c r="C280" s="44"/>
      <c r="D280" s="44"/>
      <c r="E280" s="44"/>
      <c r="F280" s="48" t="str">
        <f>IF(E280="COP", SUMIF('Entradas y salidas'!D:D, D280, 'Entradas y salidas'!J:J), )</f>
        <v/>
      </c>
      <c r="G280" s="57" t="str">
        <f>IFERROR(__xludf.DUMMYFUNCTION("IF(E280=""COP"", INDEX(FILTER('Cortes x inversión'!F:F, 'Cortes x inversión'!D:D=D280),1), )"),"")</f>
        <v/>
      </c>
      <c r="H280" s="53" t="str">
        <f t="shared" si="1"/>
        <v/>
      </c>
      <c r="I280" s="55" t="str">
        <f>IFERROR(__xludf.DUMMYFUNCTION("IF(ISBLANK(D280),"""",IFERROR(XIRR({FILTER('Entradas y salidas'!J:J, 'Entradas y salidas'!D:D=D280, NOT(ISBLANK('Entradas y salidas'!J:J))); INDEX(FILTER('Cortes x inversión'!F:F, 'Cortes x inversión'!D:D=D280),1)}, {FILTER('Entradas y salidas'!F:F, 'Entr"&amp;"adas y salidas'!D:D=D280, NOT(ISBLANK('Entradas y salidas'!J:J))); INDEX(FILTER('Cortes x inversión'!J:J, 'Cortes x inversión'!D:D=D280),1)}), """"))"),"")</f>
        <v/>
      </c>
      <c r="J280" s="40"/>
      <c r="K280" s="48" t="str">
        <f>IF(E280="USD", SUMIF('Entradas y salidas'!D:D, D280, 'Entradas y salidas'!I:I), )</f>
        <v/>
      </c>
      <c r="L280" s="57" t="str">
        <f>IFERROR(__xludf.DUMMYFUNCTION("IF(E280=""USD"", INDEX(FILTER('Cortes x inversión'!G:G, 'Cortes x inversión'!D:D=D280),1), )"),"")</f>
        <v/>
      </c>
      <c r="M280" s="53" t="str">
        <f t="shared" si="2"/>
        <v/>
      </c>
      <c r="N280" s="55" t="str">
        <f>IFERROR(__xludf.DUMMYFUNCTION("IF(ISBLANK(D280),"""",IFERROR(XIRR({FILTER('Entradas y salidas'!I:I, 'Entradas y salidas'!D:D=D280, NOT(ISBLANK('Entradas y salidas'!I:I))); INDEX(FILTER('Cortes x inversión'!G:G, 'Cortes x inversión'!D:D=D280),1)}, {FILTER('Entradas y salidas'!F:F, 'Entr"&amp;"adas y salidas'!D:D=D280, NOT(ISBLANK('Entradas y salidas'!I:I))); INDEX(FILTER('Cortes x inversión'!J:J, 'Cortes x inversión'!D:D=D280),1)}), """"))"),"")</f>
        <v/>
      </c>
      <c r="O280" s="40"/>
      <c r="P280" s="47" t="str">
        <f>IFERROR(__xludf.DUMMYFUNCTION("IF(K280="""","""", GOOGLEFINANCE(""CURRENCY:USDCOP""))
"),"")</f>
        <v/>
      </c>
      <c r="Q280" s="47" t="str">
        <f>IFERROR(__xludf.DUMMYFUNCTION("IF(L280="""","""", GOOGLEFINANCE(""CURRENCY:USDCOP""))
"),"")</f>
        <v/>
      </c>
      <c r="R280" s="56" t="str">
        <f t="shared" si="4"/>
        <v/>
      </c>
      <c r="S280" s="58" t="str">
        <f t="shared" si="5"/>
        <v/>
      </c>
      <c r="T280" s="55" t="str">
        <f>IFERROR(__xludf.DUMMYFUNCTION("IF(ISBLANK(D280),"""",IFERROR(XIRR({FILTER('Entradas y salidas'!K:K, 'Entradas y salidas'!D:D=D280, NOT(ISBLANK('Entradas y salidas'!K:K))); INDEX(FILTER('Cortes x inversión'!I:I, 'Cortes x inversión'!D:D=D280),1)}, {FILTER('Entradas y salidas'!F:F, 'Entr"&amp;"adas y salidas'!D:D=D280, NOT(ISBLANK('Entradas y salidas'!K:K))); INDEX(FILTER('Cortes x inversión'!J:J, 'Cortes x inversión'!D:D=D280),1)}), """"))"),"")</f>
        <v/>
      </c>
      <c r="U280" s="40"/>
      <c r="V280" s="40"/>
      <c r="W280" s="40"/>
      <c r="X280" s="40"/>
      <c r="Y280" s="40"/>
      <c r="Z280" s="40"/>
      <c r="AA280" s="40"/>
      <c r="AB280" s="40"/>
      <c r="AC280" s="40"/>
    </row>
    <row r="281" ht="28.5" customHeight="1">
      <c r="A281" s="40"/>
      <c r="B281" s="44"/>
      <c r="C281" s="44"/>
      <c r="D281" s="44"/>
      <c r="E281" s="44"/>
      <c r="F281" s="48" t="str">
        <f>IF(E281="COP", SUMIF('Entradas y salidas'!D:D, D281, 'Entradas y salidas'!J:J), )</f>
        <v/>
      </c>
      <c r="G281" s="57" t="str">
        <f>IFERROR(__xludf.DUMMYFUNCTION("IF(E281=""COP"", INDEX(FILTER('Cortes x inversión'!F:F, 'Cortes x inversión'!D:D=D281),1), )"),"")</f>
        <v/>
      </c>
      <c r="H281" s="53" t="str">
        <f t="shared" si="1"/>
        <v/>
      </c>
      <c r="I281" s="55" t="str">
        <f>IFERROR(__xludf.DUMMYFUNCTION("IF(ISBLANK(D281),"""",IFERROR(XIRR({FILTER('Entradas y salidas'!J:J, 'Entradas y salidas'!D:D=D281, NOT(ISBLANK('Entradas y salidas'!J:J))); INDEX(FILTER('Cortes x inversión'!F:F, 'Cortes x inversión'!D:D=D281),1)}, {FILTER('Entradas y salidas'!F:F, 'Entr"&amp;"adas y salidas'!D:D=D281, NOT(ISBLANK('Entradas y salidas'!J:J))); INDEX(FILTER('Cortes x inversión'!J:J, 'Cortes x inversión'!D:D=D281),1)}), """"))"),"")</f>
        <v/>
      </c>
      <c r="J281" s="40"/>
      <c r="K281" s="48" t="str">
        <f>IF(E281="USD", SUMIF('Entradas y salidas'!D:D, D281, 'Entradas y salidas'!I:I), )</f>
        <v/>
      </c>
      <c r="L281" s="57" t="str">
        <f>IFERROR(__xludf.DUMMYFUNCTION("IF(E281=""USD"", INDEX(FILTER('Cortes x inversión'!G:G, 'Cortes x inversión'!D:D=D281),1), )"),"")</f>
        <v/>
      </c>
      <c r="M281" s="53" t="str">
        <f t="shared" si="2"/>
        <v/>
      </c>
      <c r="N281" s="55" t="str">
        <f>IFERROR(__xludf.DUMMYFUNCTION("IF(ISBLANK(D281),"""",IFERROR(XIRR({FILTER('Entradas y salidas'!I:I, 'Entradas y salidas'!D:D=D281, NOT(ISBLANK('Entradas y salidas'!I:I))); INDEX(FILTER('Cortes x inversión'!G:G, 'Cortes x inversión'!D:D=D281),1)}, {FILTER('Entradas y salidas'!F:F, 'Entr"&amp;"adas y salidas'!D:D=D281, NOT(ISBLANK('Entradas y salidas'!I:I))); INDEX(FILTER('Cortes x inversión'!J:J, 'Cortes x inversión'!D:D=D281),1)}), """"))"),"")</f>
        <v/>
      </c>
      <c r="O281" s="40"/>
      <c r="P281" s="47" t="str">
        <f>IFERROR(__xludf.DUMMYFUNCTION("IF(K281="""","""", GOOGLEFINANCE(""CURRENCY:USDCOP""))
"),"")</f>
        <v/>
      </c>
      <c r="Q281" s="47" t="str">
        <f>IFERROR(__xludf.DUMMYFUNCTION("IF(L281="""","""", GOOGLEFINANCE(""CURRENCY:USDCOP""))
"),"")</f>
        <v/>
      </c>
      <c r="R281" s="56" t="str">
        <f t="shared" si="4"/>
        <v/>
      </c>
      <c r="S281" s="58" t="str">
        <f t="shared" si="5"/>
        <v/>
      </c>
      <c r="T281" s="55" t="str">
        <f>IFERROR(__xludf.DUMMYFUNCTION("IF(ISBLANK(D281),"""",IFERROR(XIRR({FILTER('Entradas y salidas'!K:K, 'Entradas y salidas'!D:D=D281, NOT(ISBLANK('Entradas y salidas'!K:K))); INDEX(FILTER('Cortes x inversión'!I:I, 'Cortes x inversión'!D:D=D281),1)}, {FILTER('Entradas y salidas'!F:F, 'Entr"&amp;"adas y salidas'!D:D=D281, NOT(ISBLANK('Entradas y salidas'!K:K))); INDEX(FILTER('Cortes x inversión'!J:J, 'Cortes x inversión'!D:D=D281),1)}), """"))"),"")</f>
        <v/>
      </c>
      <c r="U281" s="40"/>
      <c r="V281" s="40"/>
      <c r="W281" s="40"/>
      <c r="X281" s="40"/>
      <c r="Y281" s="40"/>
      <c r="Z281" s="40"/>
      <c r="AA281" s="40"/>
      <c r="AB281" s="40"/>
      <c r="AC281" s="40"/>
    </row>
    <row r="282" ht="28.5" customHeight="1">
      <c r="A282" s="40"/>
      <c r="B282" s="44"/>
      <c r="C282" s="44"/>
      <c r="D282" s="44"/>
      <c r="E282" s="44"/>
      <c r="F282" s="48" t="str">
        <f>IF(E282="COP", SUMIF('Entradas y salidas'!D:D, D282, 'Entradas y salidas'!J:J), )</f>
        <v/>
      </c>
      <c r="G282" s="57" t="str">
        <f>IFERROR(__xludf.DUMMYFUNCTION("IF(E282=""COP"", INDEX(FILTER('Cortes x inversión'!F:F, 'Cortes x inversión'!D:D=D282),1), )"),"")</f>
        <v/>
      </c>
      <c r="H282" s="53" t="str">
        <f t="shared" si="1"/>
        <v/>
      </c>
      <c r="I282" s="55" t="str">
        <f>IFERROR(__xludf.DUMMYFUNCTION("IF(ISBLANK(D282),"""",IFERROR(XIRR({FILTER('Entradas y salidas'!J:J, 'Entradas y salidas'!D:D=D282, NOT(ISBLANK('Entradas y salidas'!J:J))); INDEX(FILTER('Cortes x inversión'!F:F, 'Cortes x inversión'!D:D=D282),1)}, {FILTER('Entradas y salidas'!F:F, 'Entr"&amp;"adas y salidas'!D:D=D282, NOT(ISBLANK('Entradas y salidas'!J:J))); INDEX(FILTER('Cortes x inversión'!J:J, 'Cortes x inversión'!D:D=D282),1)}), """"))"),"")</f>
        <v/>
      </c>
      <c r="J282" s="40"/>
      <c r="K282" s="48" t="str">
        <f>IF(E282="USD", SUMIF('Entradas y salidas'!D:D, D282, 'Entradas y salidas'!I:I), )</f>
        <v/>
      </c>
      <c r="L282" s="57" t="str">
        <f>IFERROR(__xludf.DUMMYFUNCTION("IF(E282=""USD"", INDEX(FILTER('Cortes x inversión'!G:G, 'Cortes x inversión'!D:D=D282),1), )"),"")</f>
        <v/>
      </c>
      <c r="M282" s="53" t="str">
        <f t="shared" si="2"/>
        <v/>
      </c>
      <c r="N282" s="55" t="str">
        <f>IFERROR(__xludf.DUMMYFUNCTION("IF(ISBLANK(D282),"""",IFERROR(XIRR({FILTER('Entradas y salidas'!I:I, 'Entradas y salidas'!D:D=D282, NOT(ISBLANK('Entradas y salidas'!I:I))); INDEX(FILTER('Cortes x inversión'!G:G, 'Cortes x inversión'!D:D=D282),1)}, {FILTER('Entradas y salidas'!F:F, 'Entr"&amp;"adas y salidas'!D:D=D282, NOT(ISBLANK('Entradas y salidas'!I:I))); INDEX(FILTER('Cortes x inversión'!J:J, 'Cortes x inversión'!D:D=D282),1)}), """"))"),"")</f>
        <v/>
      </c>
      <c r="O282" s="40"/>
      <c r="P282" s="47" t="str">
        <f>IFERROR(__xludf.DUMMYFUNCTION("IF(K282="""","""", GOOGLEFINANCE(""CURRENCY:USDCOP""))
"),"")</f>
        <v/>
      </c>
      <c r="Q282" s="47" t="str">
        <f>IFERROR(__xludf.DUMMYFUNCTION("IF(L282="""","""", GOOGLEFINANCE(""CURRENCY:USDCOP""))
"),"")</f>
        <v/>
      </c>
      <c r="R282" s="56" t="str">
        <f t="shared" si="4"/>
        <v/>
      </c>
      <c r="S282" s="58" t="str">
        <f t="shared" si="5"/>
        <v/>
      </c>
      <c r="T282" s="55" t="str">
        <f>IFERROR(__xludf.DUMMYFUNCTION("IF(ISBLANK(D282),"""",IFERROR(XIRR({FILTER('Entradas y salidas'!K:K, 'Entradas y salidas'!D:D=D282, NOT(ISBLANK('Entradas y salidas'!K:K))); INDEX(FILTER('Cortes x inversión'!I:I, 'Cortes x inversión'!D:D=D282),1)}, {FILTER('Entradas y salidas'!F:F, 'Entr"&amp;"adas y salidas'!D:D=D282, NOT(ISBLANK('Entradas y salidas'!K:K))); INDEX(FILTER('Cortes x inversión'!J:J, 'Cortes x inversión'!D:D=D282),1)}), """"))"),"")</f>
        <v/>
      </c>
      <c r="U282" s="40"/>
      <c r="V282" s="40"/>
      <c r="W282" s="40"/>
      <c r="X282" s="40"/>
      <c r="Y282" s="40"/>
      <c r="Z282" s="40"/>
      <c r="AA282" s="40"/>
      <c r="AB282" s="40"/>
      <c r="AC282" s="40"/>
    </row>
    <row r="283" ht="28.5" customHeight="1">
      <c r="A283" s="40"/>
      <c r="B283" s="44"/>
      <c r="C283" s="44"/>
      <c r="D283" s="44"/>
      <c r="E283" s="44"/>
      <c r="F283" s="48" t="str">
        <f>IF(E283="COP", SUMIF('Entradas y salidas'!D:D, D283, 'Entradas y salidas'!J:J), )</f>
        <v/>
      </c>
      <c r="G283" s="57" t="str">
        <f>IFERROR(__xludf.DUMMYFUNCTION("IF(E283=""COP"", INDEX(FILTER('Cortes x inversión'!F:F, 'Cortes x inversión'!D:D=D283),1), )"),"")</f>
        <v/>
      </c>
      <c r="H283" s="53" t="str">
        <f t="shared" si="1"/>
        <v/>
      </c>
      <c r="I283" s="55" t="str">
        <f>IFERROR(__xludf.DUMMYFUNCTION("IF(ISBLANK(D283),"""",IFERROR(XIRR({FILTER('Entradas y salidas'!J:J, 'Entradas y salidas'!D:D=D283, NOT(ISBLANK('Entradas y salidas'!J:J))); INDEX(FILTER('Cortes x inversión'!F:F, 'Cortes x inversión'!D:D=D283),1)}, {FILTER('Entradas y salidas'!F:F, 'Entr"&amp;"adas y salidas'!D:D=D283, NOT(ISBLANK('Entradas y salidas'!J:J))); INDEX(FILTER('Cortes x inversión'!J:J, 'Cortes x inversión'!D:D=D283),1)}), """"))"),"")</f>
        <v/>
      </c>
      <c r="J283" s="40"/>
      <c r="K283" s="48" t="str">
        <f>IF(E283="USD", SUMIF('Entradas y salidas'!D:D, D283, 'Entradas y salidas'!I:I), )</f>
        <v/>
      </c>
      <c r="L283" s="57" t="str">
        <f>IFERROR(__xludf.DUMMYFUNCTION("IF(E283=""USD"", INDEX(FILTER('Cortes x inversión'!G:G, 'Cortes x inversión'!D:D=D283),1), )"),"")</f>
        <v/>
      </c>
      <c r="M283" s="53" t="str">
        <f t="shared" si="2"/>
        <v/>
      </c>
      <c r="N283" s="55" t="str">
        <f>IFERROR(__xludf.DUMMYFUNCTION("IF(ISBLANK(D283),"""",IFERROR(XIRR({FILTER('Entradas y salidas'!I:I, 'Entradas y salidas'!D:D=D283, NOT(ISBLANK('Entradas y salidas'!I:I))); INDEX(FILTER('Cortes x inversión'!G:G, 'Cortes x inversión'!D:D=D283),1)}, {FILTER('Entradas y salidas'!F:F, 'Entr"&amp;"adas y salidas'!D:D=D283, NOT(ISBLANK('Entradas y salidas'!I:I))); INDEX(FILTER('Cortes x inversión'!J:J, 'Cortes x inversión'!D:D=D283),1)}), """"))"),"")</f>
        <v/>
      </c>
      <c r="O283" s="40"/>
      <c r="P283" s="47" t="str">
        <f>IFERROR(__xludf.DUMMYFUNCTION("IF(K283="""","""", GOOGLEFINANCE(""CURRENCY:USDCOP""))
"),"")</f>
        <v/>
      </c>
      <c r="Q283" s="47" t="str">
        <f>IFERROR(__xludf.DUMMYFUNCTION("IF(L283="""","""", GOOGLEFINANCE(""CURRENCY:USDCOP""))
"),"")</f>
        <v/>
      </c>
      <c r="R283" s="56" t="str">
        <f t="shared" si="4"/>
        <v/>
      </c>
      <c r="S283" s="58" t="str">
        <f t="shared" si="5"/>
        <v/>
      </c>
      <c r="T283" s="55" t="str">
        <f>IFERROR(__xludf.DUMMYFUNCTION("IF(ISBLANK(D283),"""",IFERROR(XIRR({FILTER('Entradas y salidas'!K:K, 'Entradas y salidas'!D:D=D283, NOT(ISBLANK('Entradas y salidas'!K:K))); INDEX(FILTER('Cortes x inversión'!I:I, 'Cortes x inversión'!D:D=D283),1)}, {FILTER('Entradas y salidas'!F:F, 'Entr"&amp;"adas y salidas'!D:D=D283, NOT(ISBLANK('Entradas y salidas'!K:K))); INDEX(FILTER('Cortes x inversión'!J:J, 'Cortes x inversión'!D:D=D283),1)}), """"))"),"")</f>
        <v/>
      </c>
      <c r="U283" s="40"/>
      <c r="V283" s="40"/>
      <c r="W283" s="40"/>
      <c r="X283" s="40"/>
      <c r="Y283" s="40"/>
      <c r="Z283" s="40"/>
      <c r="AA283" s="40"/>
      <c r="AB283" s="40"/>
      <c r="AC283" s="40"/>
    </row>
    <row r="284" ht="28.5" customHeight="1">
      <c r="A284" s="40"/>
      <c r="B284" s="44"/>
      <c r="C284" s="44"/>
      <c r="D284" s="44"/>
      <c r="E284" s="44"/>
      <c r="F284" s="48" t="str">
        <f>IF(E284="COP", SUMIF('Entradas y salidas'!D:D, D284, 'Entradas y salidas'!J:J), )</f>
        <v/>
      </c>
      <c r="G284" s="57" t="str">
        <f>IFERROR(__xludf.DUMMYFUNCTION("IF(E284=""COP"", INDEX(FILTER('Cortes x inversión'!F:F, 'Cortes x inversión'!D:D=D284),1), )"),"")</f>
        <v/>
      </c>
      <c r="H284" s="53" t="str">
        <f t="shared" si="1"/>
        <v/>
      </c>
      <c r="I284" s="55" t="str">
        <f>IFERROR(__xludf.DUMMYFUNCTION("IF(ISBLANK(D284),"""",IFERROR(XIRR({FILTER('Entradas y salidas'!J:J, 'Entradas y salidas'!D:D=D284, NOT(ISBLANK('Entradas y salidas'!J:J))); INDEX(FILTER('Cortes x inversión'!F:F, 'Cortes x inversión'!D:D=D284),1)}, {FILTER('Entradas y salidas'!F:F, 'Entr"&amp;"adas y salidas'!D:D=D284, NOT(ISBLANK('Entradas y salidas'!J:J))); INDEX(FILTER('Cortes x inversión'!J:J, 'Cortes x inversión'!D:D=D284),1)}), """"))"),"")</f>
        <v/>
      </c>
      <c r="J284" s="40"/>
      <c r="K284" s="48" t="str">
        <f>IF(E284="USD", SUMIF('Entradas y salidas'!D:D, D284, 'Entradas y salidas'!I:I), )</f>
        <v/>
      </c>
      <c r="L284" s="57" t="str">
        <f>IFERROR(__xludf.DUMMYFUNCTION("IF(E284=""USD"", INDEX(FILTER('Cortes x inversión'!G:G, 'Cortes x inversión'!D:D=D284),1), )"),"")</f>
        <v/>
      </c>
      <c r="M284" s="53" t="str">
        <f t="shared" si="2"/>
        <v/>
      </c>
      <c r="N284" s="55" t="str">
        <f>IFERROR(__xludf.DUMMYFUNCTION("IF(ISBLANK(D284),"""",IFERROR(XIRR({FILTER('Entradas y salidas'!I:I, 'Entradas y salidas'!D:D=D284, NOT(ISBLANK('Entradas y salidas'!I:I))); INDEX(FILTER('Cortes x inversión'!G:G, 'Cortes x inversión'!D:D=D284),1)}, {FILTER('Entradas y salidas'!F:F, 'Entr"&amp;"adas y salidas'!D:D=D284, NOT(ISBLANK('Entradas y salidas'!I:I))); INDEX(FILTER('Cortes x inversión'!J:J, 'Cortes x inversión'!D:D=D284),1)}), """"))"),"")</f>
        <v/>
      </c>
      <c r="O284" s="40"/>
      <c r="P284" s="47" t="str">
        <f>IFERROR(__xludf.DUMMYFUNCTION("IF(K284="""","""", GOOGLEFINANCE(""CURRENCY:USDCOP""))
"),"")</f>
        <v/>
      </c>
      <c r="Q284" s="47" t="str">
        <f>IFERROR(__xludf.DUMMYFUNCTION("IF(L284="""","""", GOOGLEFINANCE(""CURRENCY:USDCOP""))
"),"")</f>
        <v/>
      </c>
      <c r="R284" s="56" t="str">
        <f t="shared" si="4"/>
        <v/>
      </c>
      <c r="S284" s="58" t="str">
        <f t="shared" si="5"/>
        <v/>
      </c>
      <c r="T284" s="55" t="str">
        <f>IFERROR(__xludf.DUMMYFUNCTION("IF(ISBLANK(D284),"""",IFERROR(XIRR({FILTER('Entradas y salidas'!K:K, 'Entradas y salidas'!D:D=D284, NOT(ISBLANK('Entradas y salidas'!K:K))); INDEX(FILTER('Cortes x inversión'!I:I, 'Cortes x inversión'!D:D=D284),1)}, {FILTER('Entradas y salidas'!F:F, 'Entr"&amp;"adas y salidas'!D:D=D284, NOT(ISBLANK('Entradas y salidas'!K:K))); INDEX(FILTER('Cortes x inversión'!J:J, 'Cortes x inversión'!D:D=D284),1)}), """"))"),"")</f>
        <v/>
      </c>
      <c r="U284" s="40"/>
      <c r="V284" s="40"/>
      <c r="W284" s="40"/>
      <c r="X284" s="40"/>
      <c r="Y284" s="40"/>
      <c r="Z284" s="40"/>
      <c r="AA284" s="40"/>
      <c r="AB284" s="40"/>
      <c r="AC284" s="40"/>
    </row>
    <row r="285" ht="28.5" customHeight="1">
      <c r="A285" s="40"/>
      <c r="B285" s="44"/>
      <c r="C285" s="44"/>
      <c r="D285" s="44"/>
      <c r="E285" s="44"/>
      <c r="F285" s="48" t="str">
        <f>IF(E285="COP", SUMIF('Entradas y salidas'!D:D, D285, 'Entradas y salidas'!J:J), )</f>
        <v/>
      </c>
      <c r="G285" s="57" t="str">
        <f>IFERROR(__xludf.DUMMYFUNCTION("IF(E285=""COP"", INDEX(FILTER('Cortes x inversión'!F:F, 'Cortes x inversión'!D:D=D285),1), )"),"")</f>
        <v/>
      </c>
      <c r="H285" s="53" t="str">
        <f t="shared" si="1"/>
        <v/>
      </c>
      <c r="I285" s="55" t="str">
        <f>IFERROR(__xludf.DUMMYFUNCTION("IF(ISBLANK(D285),"""",IFERROR(XIRR({FILTER('Entradas y salidas'!J:J, 'Entradas y salidas'!D:D=D285, NOT(ISBLANK('Entradas y salidas'!J:J))); INDEX(FILTER('Cortes x inversión'!F:F, 'Cortes x inversión'!D:D=D285),1)}, {FILTER('Entradas y salidas'!F:F, 'Entr"&amp;"adas y salidas'!D:D=D285, NOT(ISBLANK('Entradas y salidas'!J:J))); INDEX(FILTER('Cortes x inversión'!J:J, 'Cortes x inversión'!D:D=D285),1)}), """"))"),"")</f>
        <v/>
      </c>
      <c r="J285" s="40"/>
      <c r="K285" s="48" t="str">
        <f>IF(E285="USD", SUMIF('Entradas y salidas'!D:D, D285, 'Entradas y salidas'!I:I), )</f>
        <v/>
      </c>
      <c r="L285" s="57" t="str">
        <f>IFERROR(__xludf.DUMMYFUNCTION("IF(E285=""USD"", INDEX(FILTER('Cortes x inversión'!G:G, 'Cortes x inversión'!D:D=D285),1), )"),"")</f>
        <v/>
      </c>
      <c r="M285" s="53" t="str">
        <f t="shared" si="2"/>
        <v/>
      </c>
      <c r="N285" s="55" t="str">
        <f>IFERROR(__xludf.DUMMYFUNCTION("IF(ISBLANK(D285),"""",IFERROR(XIRR({FILTER('Entradas y salidas'!I:I, 'Entradas y salidas'!D:D=D285, NOT(ISBLANK('Entradas y salidas'!I:I))); INDEX(FILTER('Cortes x inversión'!G:G, 'Cortes x inversión'!D:D=D285),1)}, {FILTER('Entradas y salidas'!F:F, 'Entr"&amp;"adas y salidas'!D:D=D285, NOT(ISBLANK('Entradas y salidas'!I:I))); INDEX(FILTER('Cortes x inversión'!J:J, 'Cortes x inversión'!D:D=D285),1)}), """"))"),"")</f>
        <v/>
      </c>
      <c r="O285" s="40"/>
      <c r="P285" s="47" t="str">
        <f>IFERROR(__xludf.DUMMYFUNCTION("IF(K285="""","""", GOOGLEFINANCE(""CURRENCY:USDCOP""))
"),"")</f>
        <v/>
      </c>
      <c r="Q285" s="47" t="str">
        <f>IFERROR(__xludf.DUMMYFUNCTION("IF(L285="""","""", GOOGLEFINANCE(""CURRENCY:USDCOP""))
"),"")</f>
        <v/>
      </c>
      <c r="R285" s="56" t="str">
        <f t="shared" si="4"/>
        <v/>
      </c>
      <c r="S285" s="58" t="str">
        <f t="shared" si="5"/>
        <v/>
      </c>
      <c r="T285" s="55" t="str">
        <f>IFERROR(__xludf.DUMMYFUNCTION("IF(ISBLANK(D285),"""",IFERROR(XIRR({FILTER('Entradas y salidas'!K:K, 'Entradas y salidas'!D:D=D285, NOT(ISBLANK('Entradas y salidas'!K:K))); INDEX(FILTER('Cortes x inversión'!I:I, 'Cortes x inversión'!D:D=D285),1)}, {FILTER('Entradas y salidas'!F:F, 'Entr"&amp;"adas y salidas'!D:D=D285, NOT(ISBLANK('Entradas y salidas'!K:K))); INDEX(FILTER('Cortes x inversión'!J:J, 'Cortes x inversión'!D:D=D285),1)}), """"))"),"")</f>
        <v/>
      </c>
      <c r="U285" s="40"/>
      <c r="V285" s="40"/>
      <c r="W285" s="40"/>
      <c r="X285" s="40"/>
      <c r="Y285" s="40"/>
      <c r="Z285" s="40"/>
      <c r="AA285" s="40"/>
      <c r="AB285" s="40"/>
      <c r="AC285" s="40"/>
    </row>
    <row r="286" ht="28.5" customHeight="1">
      <c r="A286" s="40"/>
      <c r="B286" s="44"/>
      <c r="C286" s="44"/>
      <c r="D286" s="44"/>
      <c r="E286" s="44"/>
      <c r="F286" s="48" t="str">
        <f>IF(E286="COP", SUMIF('Entradas y salidas'!D:D, D286, 'Entradas y salidas'!J:J), )</f>
        <v/>
      </c>
      <c r="G286" s="57" t="str">
        <f>IFERROR(__xludf.DUMMYFUNCTION("IF(E286=""COP"", INDEX(FILTER('Cortes x inversión'!F:F, 'Cortes x inversión'!D:D=D286),1), )"),"")</f>
        <v/>
      </c>
      <c r="H286" s="53" t="str">
        <f t="shared" si="1"/>
        <v/>
      </c>
      <c r="I286" s="55" t="str">
        <f>IFERROR(__xludf.DUMMYFUNCTION("IF(ISBLANK(D286),"""",IFERROR(XIRR({FILTER('Entradas y salidas'!J:J, 'Entradas y salidas'!D:D=D286, NOT(ISBLANK('Entradas y salidas'!J:J))); INDEX(FILTER('Cortes x inversión'!F:F, 'Cortes x inversión'!D:D=D286),1)}, {FILTER('Entradas y salidas'!F:F, 'Entr"&amp;"adas y salidas'!D:D=D286, NOT(ISBLANK('Entradas y salidas'!J:J))); INDEX(FILTER('Cortes x inversión'!J:J, 'Cortes x inversión'!D:D=D286),1)}), """"))"),"")</f>
        <v/>
      </c>
      <c r="J286" s="40"/>
      <c r="K286" s="48" t="str">
        <f>IF(E286="USD", SUMIF('Entradas y salidas'!D:D, D286, 'Entradas y salidas'!I:I), )</f>
        <v/>
      </c>
      <c r="L286" s="57" t="str">
        <f>IFERROR(__xludf.DUMMYFUNCTION("IF(E286=""USD"", INDEX(FILTER('Cortes x inversión'!G:G, 'Cortes x inversión'!D:D=D286),1), )"),"")</f>
        <v/>
      </c>
      <c r="M286" s="53" t="str">
        <f t="shared" si="2"/>
        <v/>
      </c>
      <c r="N286" s="55" t="str">
        <f>IFERROR(__xludf.DUMMYFUNCTION("IF(ISBLANK(D286),"""",IFERROR(XIRR({FILTER('Entradas y salidas'!I:I, 'Entradas y salidas'!D:D=D286, NOT(ISBLANK('Entradas y salidas'!I:I))); INDEX(FILTER('Cortes x inversión'!G:G, 'Cortes x inversión'!D:D=D286),1)}, {FILTER('Entradas y salidas'!F:F, 'Entr"&amp;"adas y salidas'!D:D=D286, NOT(ISBLANK('Entradas y salidas'!I:I))); INDEX(FILTER('Cortes x inversión'!J:J, 'Cortes x inversión'!D:D=D286),1)}), """"))"),"")</f>
        <v/>
      </c>
      <c r="O286" s="40"/>
      <c r="P286" s="47" t="str">
        <f>IFERROR(__xludf.DUMMYFUNCTION("IF(K286="""","""", GOOGLEFINANCE(""CURRENCY:USDCOP""))
"),"")</f>
        <v/>
      </c>
      <c r="Q286" s="47" t="str">
        <f>IFERROR(__xludf.DUMMYFUNCTION("IF(L286="""","""", GOOGLEFINANCE(""CURRENCY:USDCOP""))
"),"")</f>
        <v/>
      </c>
      <c r="R286" s="56" t="str">
        <f t="shared" si="4"/>
        <v/>
      </c>
      <c r="S286" s="58" t="str">
        <f t="shared" si="5"/>
        <v/>
      </c>
      <c r="T286" s="55" t="str">
        <f>IFERROR(__xludf.DUMMYFUNCTION("IF(ISBLANK(D286),"""",IFERROR(XIRR({FILTER('Entradas y salidas'!K:K, 'Entradas y salidas'!D:D=D286, NOT(ISBLANK('Entradas y salidas'!K:K))); INDEX(FILTER('Cortes x inversión'!I:I, 'Cortes x inversión'!D:D=D286),1)}, {FILTER('Entradas y salidas'!F:F, 'Entr"&amp;"adas y salidas'!D:D=D286, NOT(ISBLANK('Entradas y salidas'!K:K))); INDEX(FILTER('Cortes x inversión'!J:J, 'Cortes x inversión'!D:D=D286),1)}), """"))"),"")</f>
        <v/>
      </c>
      <c r="U286" s="40"/>
      <c r="V286" s="40"/>
      <c r="W286" s="40"/>
      <c r="X286" s="40"/>
      <c r="Y286" s="40"/>
      <c r="Z286" s="40"/>
      <c r="AA286" s="40"/>
      <c r="AB286" s="40"/>
      <c r="AC286" s="40"/>
    </row>
    <row r="287" ht="28.5" customHeight="1">
      <c r="A287" s="40"/>
      <c r="B287" s="44"/>
      <c r="C287" s="44"/>
      <c r="D287" s="44"/>
      <c r="E287" s="44"/>
      <c r="F287" s="48" t="str">
        <f>IF(E287="COP", SUMIF('Entradas y salidas'!D:D, D287, 'Entradas y salidas'!J:J), )</f>
        <v/>
      </c>
      <c r="G287" s="57" t="str">
        <f>IFERROR(__xludf.DUMMYFUNCTION("IF(E287=""COP"", INDEX(FILTER('Cortes x inversión'!F:F, 'Cortes x inversión'!D:D=D287),1), )"),"")</f>
        <v/>
      </c>
      <c r="H287" s="53" t="str">
        <f t="shared" si="1"/>
        <v/>
      </c>
      <c r="I287" s="55" t="str">
        <f>IFERROR(__xludf.DUMMYFUNCTION("IF(ISBLANK(D287),"""",IFERROR(XIRR({FILTER('Entradas y salidas'!J:J, 'Entradas y salidas'!D:D=D287, NOT(ISBLANK('Entradas y salidas'!J:J))); INDEX(FILTER('Cortes x inversión'!F:F, 'Cortes x inversión'!D:D=D287),1)}, {FILTER('Entradas y salidas'!F:F, 'Entr"&amp;"adas y salidas'!D:D=D287, NOT(ISBLANK('Entradas y salidas'!J:J))); INDEX(FILTER('Cortes x inversión'!J:J, 'Cortes x inversión'!D:D=D287),1)}), """"))"),"")</f>
        <v/>
      </c>
      <c r="J287" s="40"/>
      <c r="K287" s="48" t="str">
        <f>IF(E287="USD", SUMIF('Entradas y salidas'!D:D, D287, 'Entradas y salidas'!I:I), )</f>
        <v/>
      </c>
      <c r="L287" s="57" t="str">
        <f>IFERROR(__xludf.DUMMYFUNCTION("IF(E287=""USD"", INDEX(FILTER('Cortes x inversión'!G:G, 'Cortes x inversión'!D:D=D287),1), )"),"")</f>
        <v/>
      </c>
      <c r="M287" s="53" t="str">
        <f t="shared" si="2"/>
        <v/>
      </c>
      <c r="N287" s="55" t="str">
        <f>IFERROR(__xludf.DUMMYFUNCTION("IF(ISBLANK(D287),"""",IFERROR(XIRR({FILTER('Entradas y salidas'!I:I, 'Entradas y salidas'!D:D=D287, NOT(ISBLANK('Entradas y salidas'!I:I))); INDEX(FILTER('Cortes x inversión'!G:G, 'Cortes x inversión'!D:D=D287),1)}, {FILTER('Entradas y salidas'!F:F, 'Entr"&amp;"adas y salidas'!D:D=D287, NOT(ISBLANK('Entradas y salidas'!I:I))); INDEX(FILTER('Cortes x inversión'!J:J, 'Cortes x inversión'!D:D=D287),1)}), """"))"),"")</f>
        <v/>
      </c>
      <c r="O287" s="40"/>
      <c r="P287" s="47" t="str">
        <f>IFERROR(__xludf.DUMMYFUNCTION("IF(K287="""","""", GOOGLEFINANCE(""CURRENCY:USDCOP""))
"),"")</f>
        <v/>
      </c>
      <c r="Q287" s="47" t="str">
        <f>IFERROR(__xludf.DUMMYFUNCTION("IF(L287="""","""", GOOGLEFINANCE(""CURRENCY:USDCOP""))
"),"")</f>
        <v/>
      </c>
      <c r="R287" s="56" t="str">
        <f t="shared" si="4"/>
        <v/>
      </c>
      <c r="S287" s="58" t="str">
        <f t="shared" si="5"/>
        <v/>
      </c>
      <c r="T287" s="55" t="str">
        <f>IFERROR(__xludf.DUMMYFUNCTION("IF(ISBLANK(D287),"""",IFERROR(XIRR({FILTER('Entradas y salidas'!K:K, 'Entradas y salidas'!D:D=D287, NOT(ISBLANK('Entradas y salidas'!K:K))); INDEX(FILTER('Cortes x inversión'!I:I, 'Cortes x inversión'!D:D=D287),1)}, {FILTER('Entradas y salidas'!F:F, 'Entr"&amp;"adas y salidas'!D:D=D287, NOT(ISBLANK('Entradas y salidas'!K:K))); INDEX(FILTER('Cortes x inversión'!J:J, 'Cortes x inversión'!D:D=D287),1)}), """"))"),"")</f>
        <v/>
      </c>
      <c r="U287" s="40"/>
      <c r="V287" s="40"/>
      <c r="W287" s="40"/>
      <c r="X287" s="40"/>
      <c r="Y287" s="40"/>
      <c r="Z287" s="40"/>
      <c r="AA287" s="40"/>
      <c r="AB287" s="40"/>
      <c r="AC287" s="40"/>
    </row>
    <row r="288" ht="28.5" customHeight="1">
      <c r="A288" s="40"/>
      <c r="B288" s="44"/>
      <c r="C288" s="44"/>
      <c r="D288" s="44"/>
      <c r="E288" s="44"/>
      <c r="F288" s="48" t="str">
        <f>IF(E288="COP", SUMIF('Entradas y salidas'!D:D, D288, 'Entradas y salidas'!J:J), )</f>
        <v/>
      </c>
      <c r="G288" s="57" t="str">
        <f>IFERROR(__xludf.DUMMYFUNCTION("IF(E288=""COP"", INDEX(FILTER('Cortes x inversión'!F:F, 'Cortes x inversión'!D:D=D288),1), )"),"")</f>
        <v/>
      </c>
      <c r="H288" s="53" t="str">
        <f t="shared" si="1"/>
        <v/>
      </c>
      <c r="I288" s="55" t="str">
        <f>IFERROR(__xludf.DUMMYFUNCTION("IF(ISBLANK(D288),"""",IFERROR(XIRR({FILTER('Entradas y salidas'!J:J, 'Entradas y salidas'!D:D=D288, NOT(ISBLANK('Entradas y salidas'!J:J))); INDEX(FILTER('Cortes x inversión'!F:F, 'Cortes x inversión'!D:D=D288),1)}, {FILTER('Entradas y salidas'!F:F, 'Entr"&amp;"adas y salidas'!D:D=D288, NOT(ISBLANK('Entradas y salidas'!J:J))); INDEX(FILTER('Cortes x inversión'!J:J, 'Cortes x inversión'!D:D=D288),1)}), """"))"),"")</f>
        <v/>
      </c>
      <c r="J288" s="40"/>
      <c r="K288" s="48" t="str">
        <f>IF(E288="USD", SUMIF('Entradas y salidas'!D:D, D288, 'Entradas y salidas'!I:I), )</f>
        <v/>
      </c>
      <c r="L288" s="57" t="str">
        <f>IFERROR(__xludf.DUMMYFUNCTION("IF(E288=""USD"", INDEX(FILTER('Cortes x inversión'!G:G, 'Cortes x inversión'!D:D=D288),1), )"),"")</f>
        <v/>
      </c>
      <c r="M288" s="53" t="str">
        <f t="shared" si="2"/>
        <v/>
      </c>
      <c r="N288" s="55" t="str">
        <f>IFERROR(__xludf.DUMMYFUNCTION("IF(ISBLANK(D288),"""",IFERROR(XIRR({FILTER('Entradas y salidas'!I:I, 'Entradas y salidas'!D:D=D288, NOT(ISBLANK('Entradas y salidas'!I:I))); INDEX(FILTER('Cortes x inversión'!G:G, 'Cortes x inversión'!D:D=D288),1)}, {FILTER('Entradas y salidas'!F:F, 'Entr"&amp;"adas y salidas'!D:D=D288, NOT(ISBLANK('Entradas y salidas'!I:I))); INDEX(FILTER('Cortes x inversión'!J:J, 'Cortes x inversión'!D:D=D288),1)}), """"))"),"")</f>
        <v/>
      </c>
      <c r="O288" s="40"/>
      <c r="P288" s="47" t="str">
        <f>IFERROR(__xludf.DUMMYFUNCTION("IF(K288="""","""", GOOGLEFINANCE(""CURRENCY:USDCOP""))
"),"")</f>
        <v/>
      </c>
      <c r="Q288" s="47" t="str">
        <f>IFERROR(__xludf.DUMMYFUNCTION("IF(L288="""","""", GOOGLEFINANCE(""CURRENCY:USDCOP""))
"),"")</f>
        <v/>
      </c>
      <c r="R288" s="56" t="str">
        <f t="shared" si="4"/>
        <v/>
      </c>
      <c r="S288" s="58" t="str">
        <f t="shared" si="5"/>
        <v/>
      </c>
      <c r="T288" s="55" t="str">
        <f>IFERROR(__xludf.DUMMYFUNCTION("IF(ISBLANK(D288),"""",IFERROR(XIRR({FILTER('Entradas y salidas'!K:K, 'Entradas y salidas'!D:D=D288, NOT(ISBLANK('Entradas y salidas'!K:K))); INDEX(FILTER('Cortes x inversión'!I:I, 'Cortes x inversión'!D:D=D288),1)}, {FILTER('Entradas y salidas'!F:F, 'Entr"&amp;"adas y salidas'!D:D=D288, NOT(ISBLANK('Entradas y salidas'!K:K))); INDEX(FILTER('Cortes x inversión'!J:J, 'Cortes x inversión'!D:D=D288),1)}), """"))"),"")</f>
        <v/>
      </c>
      <c r="U288" s="40"/>
      <c r="V288" s="40"/>
      <c r="W288" s="40"/>
      <c r="X288" s="40"/>
      <c r="Y288" s="40"/>
      <c r="Z288" s="40"/>
      <c r="AA288" s="40"/>
      <c r="AB288" s="40"/>
      <c r="AC288" s="40"/>
    </row>
    <row r="289" ht="28.5" customHeight="1">
      <c r="A289" s="40"/>
      <c r="B289" s="44"/>
      <c r="C289" s="44"/>
      <c r="D289" s="44"/>
      <c r="E289" s="44"/>
      <c r="F289" s="48" t="str">
        <f>IF(E289="COP", SUMIF('Entradas y salidas'!D:D, D289, 'Entradas y salidas'!J:J), )</f>
        <v/>
      </c>
      <c r="G289" s="57" t="str">
        <f>IFERROR(__xludf.DUMMYFUNCTION("IF(E289=""COP"", INDEX(FILTER('Cortes x inversión'!F:F, 'Cortes x inversión'!D:D=D289),1), )"),"")</f>
        <v/>
      </c>
      <c r="H289" s="53" t="str">
        <f t="shared" si="1"/>
        <v/>
      </c>
      <c r="I289" s="55" t="str">
        <f>IFERROR(__xludf.DUMMYFUNCTION("IF(ISBLANK(D289),"""",IFERROR(XIRR({FILTER('Entradas y salidas'!J:J, 'Entradas y salidas'!D:D=D289, NOT(ISBLANK('Entradas y salidas'!J:J))); INDEX(FILTER('Cortes x inversión'!F:F, 'Cortes x inversión'!D:D=D289),1)}, {FILTER('Entradas y salidas'!F:F, 'Entr"&amp;"adas y salidas'!D:D=D289, NOT(ISBLANK('Entradas y salidas'!J:J))); INDEX(FILTER('Cortes x inversión'!J:J, 'Cortes x inversión'!D:D=D289),1)}), """"))"),"")</f>
        <v/>
      </c>
      <c r="J289" s="40"/>
      <c r="K289" s="48" t="str">
        <f>IF(E289="USD", SUMIF('Entradas y salidas'!D:D, D289, 'Entradas y salidas'!I:I), )</f>
        <v/>
      </c>
      <c r="L289" s="57" t="str">
        <f>IFERROR(__xludf.DUMMYFUNCTION("IF(E289=""USD"", INDEX(FILTER('Cortes x inversión'!G:G, 'Cortes x inversión'!D:D=D289),1), )"),"")</f>
        <v/>
      </c>
      <c r="M289" s="53" t="str">
        <f t="shared" si="2"/>
        <v/>
      </c>
      <c r="N289" s="55" t="str">
        <f>IFERROR(__xludf.DUMMYFUNCTION("IF(ISBLANK(D289),"""",IFERROR(XIRR({FILTER('Entradas y salidas'!I:I, 'Entradas y salidas'!D:D=D289, NOT(ISBLANK('Entradas y salidas'!I:I))); INDEX(FILTER('Cortes x inversión'!G:G, 'Cortes x inversión'!D:D=D289),1)}, {FILTER('Entradas y salidas'!F:F, 'Entr"&amp;"adas y salidas'!D:D=D289, NOT(ISBLANK('Entradas y salidas'!I:I))); INDEX(FILTER('Cortes x inversión'!J:J, 'Cortes x inversión'!D:D=D289),1)}), """"))"),"")</f>
        <v/>
      </c>
      <c r="O289" s="40"/>
      <c r="P289" s="47" t="str">
        <f>IFERROR(__xludf.DUMMYFUNCTION("IF(K289="""","""", GOOGLEFINANCE(""CURRENCY:USDCOP""))
"),"")</f>
        <v/>
      </c>
      <c r="Q289" s="47" t="str">
        <f>IFERROR(__xludf.DUMMYFUNCTION("IF(L289="""","""", GOOGLEFINANCE(""CURRENCY:USDCOP""))
"),"")</f>
        <v/>
      </c>
      <c r="R289" s="56" t="str">
        <f t="shared" si="4"/>
        <v/>
      </c>
      <c r="S289" s="58" t="str">
        <f t="shared" si="5"/>
        <v/>
      </c>
      <c r="T289" s="55" t="str">
        <f>IFERROR(__xludf.DUMMYFUNCTION("IF(ISBLANK(D289),"""",IFERROR(XIRR({FILTER('Entradas y salidas'!K:K, 'Entradas y salidas'!D:D=D289, NOT(ISBLANK('Entradas y salidas'!K:K))); INDEX(FILTER('Cortes x inversión'!I:I, 'Cortes x inversión'!D:D=D289),1)}, {FILTER('Entradas y salidas'!F:F, 'Entr"&amp;"adas y salidas'!D:D=D289, NOT(ISBLANK('Entradas y salidas'!K:K))); INDEX(FILTER('Cortes x inversión'!J:J, 'Cortes x inversión'!D:D=D289),1)}), """"))"),"")</f>
        <v/>
      </c>
      <c r="U289" s="40"/>
      <c r="V289" s="40"/>
      <c r="W289" s="40"/>
      <c r="X289" s="40"/>
      <c r="Y289" s="40"/>
      <c r="Z289" s="40"/>
      <c r="AA289" s="40"/>
      <c r="AB289" s="40"/>
      <c r="AC289" s="40"/>
    </row>
    <row r="290" ht="28.5" customHeight="1">
      <c r="A290" s="40"/>
      <c r="B290" s="44"/>
      <c r="C290" s="44"/>
      <c r="D290" s="44"/>
      <c r="E290" s="44"/>
      <c r="F290" s="48" t="str">
        <f>IF(E290="COP", SUMIF('Entradas y salidas'!D:D, D290, 'Entradas y salidas'!J:J), )</f>
        <v/>
      </c>
      <c r="G290" s="57" t="str">
        <f>IFERROR(__xludf.DUMMYFUNCTION("IF(E290=""COP"", INDEX(FILTER('Cortes x inversión'!F:F, 'Cortes x inversión'!D:D=D290),1), )"),"")</f>
        <v/>
      </c>
      <c r="H290" s="53" t="str">
        <f t="shared" si="1"/>
        <v/>
      </c>
      <c r="I290" s="55" t="str">
        <f>IFERROR(__xludf.DUMMYFUNCTION("IF(ISBLANK(D290),"""",IFERROR(XIRR({FILTER('Entradas y salidas'!J:J, 'Entradas y salidas'!D:D=D290, NOT(ISBLANK('Entradas y salidas'!J:J))); INDEX(FILTER('Cortes x inversión'!F:F, 'Cortes x inversión'!D:D=D290),1)}, {FILTER('Entradas y salidas'!F:F, 'Entr"&amp;"adas y salidas'!D:D=D290, NOT(ISBLANK('Entradas y salidas'!J:J))); INDEX(FILTER('Cortes x inversión'!J:J, 'Cortes x inversión'!D:D=D290),1)}), """"))"),"")</f>
        <v/>
      </c>
      <c r="J290" s="40"/>
      <c r="K290" s="48" t="str">
        <f>IF(E290="USD", SUMIF('Entradas y salidas'!D:D, D290, 'Entradas y salidas'!I:I), )</f>
        <v/>
      </c>
      <c r="L290" s="57" t="str">
        <f>IFERROR(__xludf.DUMMYFUNCTION("IF(E290=""USD"", INDEX(FILTER('Cortes x inversión'!G:G, 'Cortes x inversión'!D:D=D290),1), )"),"")</f>
        <v/>
      </c>
      <c r="M290" s="53" t="str">
        <f t="shared" si="2"/>
        <v/>
      </c>
      <c r="N290" s="55" t="str">
        <f>IFERROR(__xludf.DUMMYFUNCTION("IF(ISBLANK(D290),"""",IFERROR(XIRR({FILTER('Entradas y salidas'!I:I, 'Entradas y salidas'!D:D=D290, NOT(ISBLANK('Entradas y salidas'!I:I))); INDEX(FILTER('Cortes x inversión'!G:G, 'Cortes x inversión'!D:D=D290),1)}, {FILTER('Entradas y salidas'!F:F, 'Entr"&amp;"adas y salidas'!D:D=D290, NOT(ISBLANK('Entradas y salidas'!I:I))); INDEX(FILTER('Cortes x inversión'!J:J, 'Cortes x inversión'!D:D=D290),1)}), """"))"),"")</f>
        <v/>
      </c>
      <c r="O290" s="40"/>
      <c r="P290" s="47" t="str">
        <f>IFERROR(__xludf.DUMMYFUNCTION("IF(K290="""","""", GOOGLEFINANCE(""CURRENCY:USDCOP""))
"),"")</f>
        <v/>
      </c>
      <c r="Q290" s="47" t="str">
        <f>IFERROR(__xludf.DUMMYFUNCTION("IF(L290="""","""", GOOGLEFINANCE(""CURRENCY:USDCOP""))
"),"")</f>
        <v/>
      </c>
      <c r="R290" s="56" t="str">
        <f t="shared" si="4"/>
        <v/>
      </c>
      <c r="S290" s="58" t="str">
        <f t="shared" si="5"/>
        <v/>
      </c>
      <c r="T290" s="55" t="str">
        <f>IFERROR(__xludf.DUMMYFUNCTION("IF(ISBLANK(D290),"""",IFERROR(XIRR({FILTER('Entradas y salidas'!K:K, 'Entradas y salidas'!D:D=D290, NOT(ISBLANK('Entradas y salidas'!K:K))); INDEX(FILTER('Cortes x inversión'!I:I, 'Cortes x inversión'!D:D=D290),1)}, {FILTER('Entradas y salidas'!F:F, 'Entr"&amp;"adas y salidas'!D:D=D290, NOT(ISBLANK('Entradas y salidas'!K:K))); INDEX(FILTER('Cortes x inversión'!J:J, 'Cortes x inversión'!D:D=D290),1)}), """"))"),"")</f>
        <v/>
      </c>
      <c r="U290" s="40"/>
      <c r="V290" s="40"/>
      <c r="W290" s="40"/>
      <c r="X290" s="40"/>
      <c r="Y290" s="40"/>
      <c r="Z290" s="40"/>
      <c r="AA290" s="40"/>
      <c r="AB290" s="40"/>
      <c r="AC290" s="40"/>
    </row>
    <row r="291" ht="28.5" customHeight="1">
      <c r="A291" s="40"/>
      <c r="B291" s="44"/>
      <c r="C291" s="44"/>
      <c r="D291" s="44"/>
      <c r="E291" s="44"/>
      <c r="F291" s="48" t="str">
        <f>IF(E291="COP", SUMIF('Entradas y salidas'!D:D, D291, 'Entradas y salidas'!J:J), )</f>
        <v/>
      </c>
      <c r="G291" s="57" t="str">
        <f>IFERROR(__xludf.DUMMYFUNCTION("IF(E291=""COP"", INDEX(FILTER('Cortes x inversión'!F:F, 'Cortes x inversión'!D:D=D291),1), )"),"")</f>
        <v/>
      </c>
      <c r="H291" s="53" t="str">
        <f t="shared" si="1"/>
        <v/>
      </c>
      <c r="I291" s="55" t="str">
        <f>IFERROR(__xludf.DUMMYFUNCTION("IF(ISBLANK(D291),"""",IFERROR(XIRR({FILTER('Entradas y salidas'!J:J, 'Entradas y salidas'!D:D=D291, NOT(ISBLANK('Entradas y salidas'!J:J))); INDEX(FILTER('Cortes x inversión'!F:F, 'Cortes x inversión'!D:D=D291),1)}, {FILTER('Entradas y salidas'!F:F, 'Entr"&amp;"adas y salidas'!D:D=D291, NOT(ISBLANK('Entradas y salidas'!J:J))); INDEX(FILTER('Cortes x inversión'!J:J, 'Cortes x inversión'!D:D=D291),1)}), """"))"),"")</f>
        <v/>
      </c>
      <c r="J291" s="40"/>
      <c r="K291" s="48" t="str">
        <f>IF(E291="USD", SUMIF('Entradas y salidas'!D:D, D291, 'Entradas y salidas'!I:I), )</f>
        <v/>
      </c>
      <c r="L291" s="57" t="str">
        <f>IFERROR(__xludf.DUMMYFUNCTION("IF(E291=""USD"", INDEX(FILTER('Cortes x inversión'!G:G, 'Cortes x inversión'!D:D=D291),1), )"),"")</f>
        <v/>
      </c>
      <c r="M291" s="53" t="str">
        <f t="shared" si="2"/>
        <v/>
      </c>
      <c r="N291" s="55" t="str">
        <f>IFERROR(__xludf.DUMMYFUNCTION("IF(ISBLANK(D291),"""",IFERROR(XIRR({FILTER('Entradas y salidas'!I:I, 'Entradas y salidas'!D:D=D291, NOT(ISBLANK('Entradas y salidas'!I:I))); INDEX(FILTER('Cortes x inversión'!G:G, 'Cortes x inversión'!D:D=D291),1)}, {FILTER('Entradas y salidas'!F:F, 'Entr"&amp;"adas y salidas'!D:D=D291, NOT(ISBLANK('Entradas y salidas'!I:I))); INDEX(FILTER('Cortes x inversión'!J:J, 'Cortes x inversión'!D:D=D291),1)}), """"))"),"")</f>
        <v/>
      </c>
      <c r="O291" s="40"/>
      <c r="P291" s="47" t="str">
        <f>IFERROR(__xludf.DUMMYFUNCTION("IF(K291="""","""", GOOGLEFINANCE(""CURRENCY:USDCOP""))
"),"")</f>
        <v/>
      </c>
      <c r="Q291" s="47" t="str">
        <f>IFERROR(__xludf.DUMMYFUNCTION("IF(L291="""","""", GOOGLEFINANCE(""CURRENCY:USDCOP""))
"),"")</f>
        <v/>
      </c>
      <c r="R291" s="56" t="str">
        <f t="shared" si="4"/>
        <v/>
      </c>
      <c r="S291" s="58" t="str">
        <f t="shared" si="5"/>
        <v/>
      </c>
      <c r="T291" s="55" t="str">
        <f>IFERROR(__xludf.DUMMYFUNCTION("IF(ISBLANK(D291),"""",IFERROR(XIRR({FILTER('Entradas y salidas'!K:K, 'Entradas y salidas'!D:D=D291, NOT(ISBLANK('Entradas y salidas'!K:K))); INDEX(FILTER('Cortes x inversión'!I:I, 'Cortes x inversión'!D:D=D291),1)}, {FILTER('Entradas y salidas'!F:F, 'Entr"&amp;"adas y salidas'!D:D=D291, NOT(ISBLANK('Entradas y salidas'!K:K))); INDEX(FILTER('Cortes x inversión'!J:J, 'Cortes x inversión'!D:D=D291),1)}), """"))"),"")</f>
        <v/>
      </c>
      <c r="U291" s="40"/>
      <c r="V291" s="40"/>
      <c r="W291" s="40"/>
      <c r="X291" s="40"/>
      <c r="Y291" s="40"/>
      <c r="Z291" s="40"/>
      <c r="AA291" s="40"/>
      <c r="AB291" s="40"/>
      <c r="AC291" s="40"/>
    </row>
    <row r="292" ht="28.5" customHeight="1">
      <c r="A292" s="40"/>
      <c r="B292" s="44"/>
      <c r="C292" s="44"/>
      <c r="D292" s="44"/>
      <c r="E292" s="44"/>
      <c r="F292" s="48" t="str">
        <f>IF(E292="COP", SUMIF('Entradas y salidas'!D:D, D292, 'Entradas y salidas'!J:J), )</f>
        <v/>
      </c>
      <c r="G292" s="57" t="str">
        <f>IFERROR(__xludf.DUMMYFUNCTION("IF(E292=""COP"", INDEX(FILTER('Cortes x inversión'!F:F, 'Cortes x inversión'!D:D=D292),1), )"),"")</f>
        <v/>
      </c>
      <c r="H292" s="53" t="str">
        <f t="shared" si="1"/>
        <v/>
      </c>
      <c r="I292" s="55" t="str">
        <f>IFERROR(__xludf.DUMMYFUNCTION("IF(ISBLANK(D292),"""",IFERROR(XIRR({FILTER('Entradas y salidas'!J:J, 'Entradas y salidas'!D:D=D292, NOT(ISBLANK('Entradas y salidas'!J:J))); INDEX(FILTER('Cortes x inversión'!F:F, 'Cortes x inversión'!D:D=D292),1)}, {FILTER('Entradas y salidas'!F:F, 'Entr"&amp;"adas y salidas'!D:D=D292, NOT(ISBLANK('Entradas y salidas'!J:J))); INDEX(FILTER('Cortes x inversión'!J:J, 'Cortes x inversión'!D:D=D292),1)}), """"))"),"")</f>
        <v/>
      </c>
      <c r="J292" s="40"/>
      <c r="K292" s="48" t="str">
        <f>IF(E292="USD", SUMIF('Entradas y salidas'!D:D, D292, 'Entradas y salidas'!I:I), )</f>
        <v/>
      </c>
      <c r="L292" s="57" t="str">
        <f>IFERROR(__xludf.DUMMYFUNCTION("IF(E292=""USD"", INDEX(FILTER('Cortes x inversión'!G:G, 'Cortes x inversión'!D:D=D292),1), )"),"")</f>
        <v/>
      </c>
      <c r="M292" s="53" t="str">
        <f t="shared" si="2"/>
        <v/>
      </c>
      <c r="N292" s="55" t="str">
        <f>IFERROR(__xludf.DUMMYFUNCTION("IF(ISBLANK(D292),"""",IFERROR(XIRR({FILTER('Entradas y salidas'!I:I, 'Entradas y salidas'!D:D=D292, NOT(ISBLANK('Entradas y salidas'!I:I))); INDEX(FILTER('Cortes x inversión'!G:G, 'Cortes x inversión'!D:D=D292),1)}, {FILTER('Entradas y salidas'!F:F, 'Entr"&amp;"adas y salidas'!D:D=D292, NOT(ISBLANK('Entradas y salidas'!I:I))); INDEX(FILTER('Cortes x inversión'!J:J, 'Cortes x inversión'!D:D=D292),1)}), """"))"),"")</f>
        <v/>
      </c>
      <c r="O292" s="40"/>
      <c r="P292" s="47" t="str">
        <f>IFERROR(__xludf.DUMMYFUNCTION("IF(K292="""","""", GOOGLEFINANCE(""CURRENCY:USDCOP""))
"),"")</f>
        <v/>
      </c>
      <c r="Q292" s="47" t="str">
        <f>IFERROR(__xludf.DUMMYFUNCTION("IF(L292="""","""", GOOGLEFINANCE(""CURRENCY:USDCOP""))
"),"")</f>
        <v/>
      </c>
      <c r="R292" s="56" t="str">
        <f t="shared" si="4"/>
        <v/>
      </c>
      <c r="S292" s="58" t="str">
        <f t="shared" si="5"/>
        <v/>
      </c>
      <c r="T292" s="55" t="str">
        <f>IFERROR(__xludf.DUMMYFUNCTION("IF(ISBLANK(D292),"""",IFERROR(XIRR({FILTER('Entradas y salidas'!K:K, 'Entradas y salidas'!D:D=D292, NOT(ISBLANK('Entradas y salidas'!K:K))); INDEX(FILTER('Cortes x inversión'!I:I, 'Cortes x inversión'!D:D=D292),1)}, {FILTER('Entradas y salidas'!F:F, 'Entr"&amp;"adas y salidas'!D:D=D292, NOT(ISBLANK('Entradas y salidas'!K:K))); INDEX(FILTER('Cortes x inversión'!J:J, 'Cortes x inversión'!D:D=D292),1)}), """"))"),"")</f>
        <v/>
      </c>
      <c r="U292" s="40"/>
      <c r="V292" s="40"/>
      <c r="W292" s="40"/>
      <c r="X292" s="40"/>
      <c r="Y292" s="40"/>
      <c r="Z292" s="40"/>
      <c r="AA292" s="40"/>
      <c r="AB292" s="40"/>
      <c r="AC292" s="40"/>
    </row>
    <row r="293" ht="28.5" customHeight="1">
      <c r="A293" s="40"/>
      <c r="B293" s="44"/>
      <c r="C293" s="44"/>
      <c r="D293" s="44"/>
      <c r="E293" s="44"/>
      <c r="F293" s="48" t="str">
        <f>IF(E293="COP", SUMIF('Entradas y salidas'!D:D, D293, 'Entradas y salidas'!J:J), )</f>
        <v/>
      </c>
      <c r="G293" s="57" t="str">
        <f>IFERROR(__xludf.DUMMYFUNCTION("IF(E293=""COP"", INDEX(FILTER('Cortes x inversión'!F:F, 'Cortes x inversión'!D:D=D293),1), )"),"")</f>
        <v/>
      </c>
      <c r="H293" s="53" t="str">
        <f t="shared" si="1"/>
        <v/>
      </c>
      <c r="I293" s="55" t="str">
        <f>IFERROR(__xludf.DUMMYFUNCTION("IF(ISBLANK(D293),"""",IFERROR(XIRR({FILTER('Entradas y salidas'!J:J, 'Entradas y salidas'!D:D=D293, NOT(ISBLANK('Entradas y salidas'!J:J))); INDEX(FILTER('Cortes x inversión'!F:F, 'Cortes x inversión'!D:D=D293),1)}, {FILTER('Entradas y salidas'!F:F, 'Entr"&amp;"adas y salidas'!D:D=D293, NOT(ISBLANK('Entradas y salidas'!J:J))); INDEX(FILTER('Cortes x inversión'!J:J, 'Cortes x inversión'!D:D=D293),1)}), """"))"),"")</f>
        <v/>
      </c>
      <c r="J293" s="40"/>
      <c r="K293" s="48" t="str">
        <f>IF(E293="USD", SUMIF('Entradas y salidas'!D:D, D293, 'Entradas y salidas'!I:I), )</f>
        <v/>
      </c>
      <c r="L293" s="57" t="str">
        <f>IFERROR(__xludf.DUMMYFUNCTION("IF(E293=""USD"", INDEX(FILTER('Cortes x inversión'!G:G, 'Cortes x inversión'!D:D=D293),1), )"),"")</f>
        <v/>
      </c>
      <c r="M293" s="53" t="str">
        <f t="shared" si="2"/>
        <v/>
      </c>
      <c r="N293" s="55" t="str">
        <f>IFERROR(__xludf.DUMMYFUNCTION("IF(ISBLANK(D293),"""",IFERROR(XIRR({FILTER('Entradas y salidas'!I:I, 'Entradas y salidas'!D:D=D293, NOT(ISBLANK('Entradas y salidas'!I:I))); INDEX(FILTER('Cortes x inversión'!G:G, 'Cortes x inversión'!D:D=D293),1)}, {FILTER('Entradas y salidas'!F:F, 'Entr"&amp;"adas y salidas'!D:D=D293, NOT(ISBLANK('Entradas y salidas'!I:I))); INDEX(FILTER('Cortes x inversión'!J:J, 'Cortes x inversión'!D:D=D293),1)}), """"))"),"")</f>
        <v/>
      </c>
      <c r="O293" s="40"/>
      <c r="P293" s="47" t="str">
        <f>IFERROR(__xludf.DUMMYFUNCTION("IF(K293="""","""", GOOGLEFINANCE(""CURRENCY:USDCOP""))
"),"")</f>
        <v/>
      </c>
      <c r="Q293" s="47" t="str">
        <f>IFERROR(__xludf.DUMMYFUNCTION("IF(L293="""","""", GOOGLEFINANCE(""CURRENCY:USDCOP""))
"),"")</f>
        <v/>
      </c>
      <c r="R293" s="56" t="str">
        <f t="shared" si="4"/>
        <v/>
      </c>
      <c r="S293" s="58" t="str">
        <f t="shared" si="5"/>
        <v/>
      </c>
      <c r="T293" s="55" t="str">
        <f>IFERROR(__xludf.DUMMYFUNCTION("IF(ISBLANK(D293),"""",IFERROR(XIRR({FILTER('Entradas y salidas'!K:K, 'Entradas y salidas'!D:D=D293, NOT(ISBLANK('Entradas y salidas'!K:K))); INDEX(FILTER('Cortes x inversión'!I:I, 'Cortes x inversión'!D:D=D293),1)}, {FILTER('Entradas y salidas'!F:F, 'Entr"&amp;"adas y salidas'!D:D=D293, NOT(ISBLANK('Entradas y salidas'!K:K))); INDEX(FILTER('Cortes x inversión'!J:J, 'Cortes x inversión'!D:D=D293),1)}), """"))"),"")</f>
        <v/>
      </c>
      <c r="U293" s="40"/>
      <c r="V293" s="40"/>
      <c r="W293" s="40"/>
      <c r="X293" s="40"/>
      <c r="Y293" s="40"/>
      <c r="Z293" s="40"/>
      <c r="AA293" s="40"/>
      <c r="AB293" s="40"/>
      <c r="AC293" s="40"/>
    </row>
    <row r="294" ht="28.5" customHeight="1">
      <c r="A294" s="40"/>
      <c r="B294" s="44"/>
      <c r="C294" s="44"/>
      <c r="D294" s="44"/>
      <c r="E294" s="44"/>
      <c r="F294" s="48" t="str">
        <f>IF(E294="COP", SUMIF('Entradas y salidas'!D:D, D294, 'Entradas y salidas'!J:J), )</f>
        <v/>
      </c>
      <c r="G294" s="57" t="str">
        <f>IFERROR(__xludf.DUMMYFUNCTION("IF(E294=""COP"", INDEX(FILTER('Cortes x inversión'!F:F, 'Cortes x inversión'!D:D=D294),1), )"),"")</f>
        <v/>
      </c>
      <c r="H294" s="53" t="str">
        <f t="shared" si="1"/>
        <v/>
      </c>
      <c r="I294" s="55" t="str">
        <f>IFERROR(__xludf.DUMMYFUNCTION("IF(ISBLANK(D294),"""",IFERROR(XIRR({FILTER('Entradas y salidas'!J:J, 'Entradas y salidas'!D:D=D294, NOT(ISBLANK('Entradas y salidas'!J:J))); INDEX(FILTER('Cortes x inversión'!F:F, 'Cortes x inversión'!D:D=D294),1)}, {FILTER('Entradas y salidas'!F:F, 'Entr"&amp;"adas y salidas'!D:D=D294, NOT(ISBLANK('Entradas y salidas'!J:J))); INDEX(FILTER('Cortes x inversión'!J:J, 'Cortes x inversión'!D:D=D294),1)}), """"))"),"")</f>
        <v/>
      </c>
      <c r="J294" s="40"/>
      <c r="K294" s="48" t="str">
        <f>IF(E294="USD", SUMIF('Entradas y salidas'!D:D, D294, 'Entradas y salidas'!I:I), )</f>
        <v/>
      </c>
      <c r="L294" s="57" t="str">
        <f>IFERROR(__xludf.DUMMYFUNCTION("IF(E294=""USD"", INDEX(FILTER('Cortes x inversión'!G:G, 'Cortes x inversión'!D:D=D294),1), )"),"")</f>
        <v/>
      </c>
      <c r="M294" s="53" t="str">
        <f t="shared" si="2"/>
        <v/>
      </c>
      <c r="N294" s="55" t="str">
        <f>IFERROR(__xludf.DUMMYFUNCTION("IF(ISBLANK(D294),"""",IFERROR(XIRR({FILTER('Entradas y salidas'!I:I, 'Entradas y salidas'!D:D=D294, NOT(ISBLANK('Entradas y salidas'!I:I))); INDEX(FILTER('Cortes x inversión'!G:G, 'Cortes x inversión'!D:D=D294),1)}, {FILTER('Entradas y salidas'!F:F, 'Entr"&amp;"adas y salidas'!D:D=D294, NOT(ISBLANK('Entradas y salidas'!I:I))); INDEX(FILTER('Cortes x inversión'!J:J, 'Cortes x inversión'!D:D=D294),1)}), """"))"),"")</f>
        <v/>
      </c>
      <c r="O294" s="40"/>
      <c r="P294" s="47" t="str">
        <f>IFERROR(__xludf.DUMMYFUNCTION("IF(K294="""","""", GOOGLEFINANCE(""CURRENCY:USDCOP""))
"),"")</f>
        <v/>
      </c>
      <c r="Q294" s="47" t="str">
        <f>IFERROR(__xludf.DUMMYFUNCTION("IF(L294="""","""", GOOGLEFINANCE(""CURRENCY:USDCOP""))
"),"")</f>
        <v/>
      </c>
      <c r="R294" s="56" t="str">
        <f t="shared" si="4"/>
        <v/>
      </c>
      <c r="S294" s="58" t="str">
        <f t="shared" si="5"/>
        <v/>
      </c>
      <c r="T294" s="55" t="str">
        <f>IFERROR(__xludf.DUMMYFUNCTION("IF(ISBLANK(D294),"""",IFERROR(XIRR({FILTER('Entradas y salidas'!K:K, 'Entradas y salidas'!D:D=D294, NOT(ISBLANK('Entradas y salidas'!K:K))); INDEX(FILTER('Cortes x inversión'!I:I, 'Cortes x inversión'!D:D=D294),1)}, {FILTER('Entradas y salidas'!F:F, 'Entr"&amp;"adas y salidas'!D:D=D294, NOT(ISBLANK('Entradas y salidas'!K:K))); INDEX(FILTER('Cortes x inversión'!J:J, 'Cortes x inversión'!D:D=D294),1)}), """"))"),"")</f>
        <v/>
      </c>
      <c r="U294" s="40"/>
      <c r="V294" s="40"/>
      <c r="W294" s="40"/>
      <c r="X294" s="40"/>
      <c r="Y294" s="40"/>
      <c r="Z294" s="40"/>
      <c r="AA294" s="40"/>
      <c r="AB294" s="40"/>
      <c r="AC294" s="40"/>
    </row>
    <row r="295" ht="28.5" customHeight="1">
      <c r="A295" s="40"/>
      <c r="B295" s="44"/>
      <c r="C295" s="44"/>
      <c r="D295" s="44"/>
      <c r="E295" s="44"/>
      <c r="F295" s="48" t="str">
        <f>IF(E295="COP", SUMIF('Entradas y salidas'!D:D, D295, 'Entradas y salidas'!J:J), )</f>
        <v/>
      </c>
      <c r="G295" s="57" t="str">
        <f>IFERROR(__xludf.DUMMYFUNCTION("IF(E295=""COP"", INDEX(FILTER('Cortes x inversión'!F:F, 'Cortes x inversión'!D:D=D295),1), )"),"")</f>
        <v/>
      </c>
      <c r="H295" s="53" t="str">
        <f t="shared" si="1"/>
        <v/>
      </c>
      <c r="I295" s="55" t="str">
        <f>IFERROR(__xludf.DUMMYFUNCTION("IF(ISBLANK(D295),"""",IFERROR(XIRR({FILTER('Entradas y salidas'!J:J, 'Entradas y salidas'!D:D=D295, NOT(ISBLANK('Entradas y salidas'!J:J))); INDEX(FILTER('Cortes x inversión'!F:F, 'Cortes x inversión'!D:D=D295),1)}, {FILTER('Entradas y salidas'!F:F, 'Entr"&amp;"adas y salidas'!D:D=D295, NOT(ISBLANK('Entradas y salidas'!J:J))); INDEX(FILTER('Cortes x inversión'!J:J, 'Cortes x inversión'!D:D=D295),1)}), """"))"),"")</f>
        <v/>
      </c>
      <c r="J295" s="40"/>
      <c r="K295" s="48" t="str">
        <f>IF(E295="USD", SUMIF('Entradas y salidas'!D:D, D295, 'Entradas y salidas'!I:I), )</f>
        <v/>
      </c>
      <c r="L295" s="57" t="str">
        <f>IFERROR(__xludf.DUMMYFUNCTION("IF(E295=""USD"", INDEX(FILTER('Cortes x inversión'!G:G, 'Cortes x inversión'!D:D=D295),1), )"),"")</f>
        <v/>
      </c>
      <c r="M295" s="53" t="str">
        <f t="shared" si="2"/>
        <v/>
      </c>
      <c r="N295" s="55" t="str">
        <f>IFERROR(__xludf.DUMMYFUNCTION("IF(ISBLANK(D295),"""",IFERROR(XIRR({FILTER('Entradas y salidas'!I:I, 'Entradas y salidas'!D:D=D295, NOT(ISBLANK('Entradas y salidas'!I:I))); INDEX(FILTER('Cortes x inversión'!G:G, 'Cortes x inversión'!D:D=D295),1)}, {FILTER('Entradas y salidas'!F:F, 'Entr"&amp;"adas y salidas'!D:D=D295, NOT(ISBLANK('Entradas y salidas'!I:I))); INDEX(FILTER('Cortes x inversión'!J:J, 'Cortes x inversión'!D:D=D295),1)}), """"))"),"")</f>
        <v/>
      </c>
      <c r="O295" s="40"/>
      <c r="P295" s="47" t="str">
        <f>IFERROR(__xludf.DUMMYFUNCTION("IF(K295="""","""", GOOGLEFINANCE(""CURRENCY:USDCOP""))
"),"")</f>
        <v/>
      </c>
      <c r="Q295" s="47" t="str">
        <f>IFERROR(__xludf.DUMMYFUNCTION("IF(L295="""","""", GOOGLEFINANCE(""CURRENCY:USDCOP""))
"),"")</f>
        <v/>
      </c>
      <c r="R295" s="56" t="str">
        <f t="shared" si="4"/>
        <v/>
      </c>
      <c r="S295" s="58" t="str">
        <f t="shared" si="5"/>
        <v/>
      </c>
      <c r="T295" s="55" t="str">
        <f>IFERROR(__xludf.DUMMYFUNCTION("IF(ISBLANK(D295),"""",IFERROR(XIRR({FILTER('Entradas y salidas'!K:K, 'Entradas y salidas'!D:D=D295, NOT(ISBLANK('Entradas y salidas'!K:K))); INDEX(FILTER('Cortes x inversión'!I:I, 'Cortes x inversión'!D:D=D295),1)}, {FILTER('Entradas y salidas'!F:F, 'Entr"&amp;"adas y salidas'!D:D=D295, NOT(ISBLANK('Entradas y salidas'!K:K))); INDEX(FILTER('Cortes x inversión'!J:J, 'Cortes x inversión'!D:D=D295),1)}), """"))"),"")</f>
        <v/>
      </c>
      <c r="U295" s="40"/>
      <c r="V295" s="40"/>
      <c r="W295" s="40"/>
      <c r="X295" s="40"/>
      <c r="Y295" s="40"/>
      <c r="Z295" s="40"/>
      <c r="AA295" s="40"/>
      <c r="AB295" s="40"/>
      <c r="AC295" s="40"/>
    </row>
    <row r="296" ht="28.5" customHeight="1">
      <c r="A296" s="40"/>
      <c r="B296" s="44"/>
      <c r="C296" s="44"/>
      <c r="D296" s="44"/>
      <c r="E296" s="44"/>
      <c r="F296" s="48" t="str">
        <f>IF(E296="COP", SUMIF('Entradas y salidas'!D:D, D296, 'Entradas y salidas'!J:J), )</f>
        <v/>
      </c>
      <c r="G296" s="57" t="str">
        <f>IFERROR(__xludf.DUMMYFUNCTION("IF(E296=""COP"", INDEX(FILTER('Cortes x inversión'!F:F, 'Cortes x inversión'!D:D=D296),1), )"),"")</f>
        <v/>
      </c>
      <c r="H296" s="53" t="str">
        <f t="shared" si="1"/>
        <v/>
      </c>
      <c r="I296" s="55" t="str">
        <f>IFERROR(__xludf.DUMMYFUNCTION("IF(ISBLANK(D296),"""",IFERROR(XIRR({FILTER('Entradas y salidas'!J:J, 'Entradas y salidas'!D:D=D296, NOT(ISBLANK('Entradas y salidas'!J:J))); INDEX(FILTER('Cortes x inversión'!F:F, 'Cortes x inversión'!D:D=D296),1)}, {FILTER('Entradas y salidas'!F:F, 'Entr"&amp;"adas y salidas'!D:D=D296, NOT(ISBLANK('Entradas y salidas'!J:J))); INDEX(FILTER('Cortes x inversión'!J:J, 'Cortes x inversión'!D:D=D296),1)}), """"))"),"")</f>
        <v/>
      </c>
      <c r="J296" s="40"/>
      <c r="K296" s="48" t="str">
        <f>IF(E296="USD", SUMIF('Entradas y salidas'!D:D, D296, 'Entradas y salidas'!I:I), )</f>
        <v/>
      </c>
      <c r="L296" s="57" t="str">
        <f>IFERROR(__xludf.DUMMYFUNCTION("IF(E296=""USD"", INDEX(FILTER('Cortes x inversión'!G:G, 'Cortes x inversión'!D:D=D296),1), )"),"")</f>
        <v/>
      </c>
      <c r="M296" s="53" t="str">
        <f t="shared" si="2"/>
        <v/>
      </c>
      <c r="N296" s="55" t="str">
        <f>IFERROR(__xludf.DUMMYFUNCTION("IF(ISBLANK(D296),"""",IFERROR(XIRR({FILTER('Entradas y salidas'!I:I, 'Entradas y salidas'!D:D=D296, NOT(ISBLANK('Entradas y salidas'!I:I))); INDEX(FILTER('Cortes x inversión'!G:G, 'Cortes x inversión'!D:D=D296),1)}, {FILTER('Entradas y salidas'!F:F, 'Entr"&amp;"adas y salidas'!D:D=D296, NOT(ISBLANK('Entradas y salidas'!I:I))); INDEX(FILTER('Cortes x inversión'!J:J, 'Cortes x inversión'!D:D=D296),1)}), """"))"),"")</f>
        <v/>
      </c>
      <c r="O296" s="40"/>
      <c r="P296" s="47" t="str">
        <f>IFERROR(__xludf.DUMMYFUNCTION("IF(K296="""","""", GOOGLEFINANCE(""CURRENCY:USDCOP""))
"),"")</f>
        <v/>
      </c>
      <c r="Q296" s="47" t="str">
        <f>IFERROR(__xludf.DUMMYFUNCTION("IF(L296="""","""", GOOGLEFINANCE(""CURRENCY:USDCOP""))
"),"")</f>
        <v/>
      </c>
      <c r="R296" s="56" t="str">
        <f t="shared" si="4"/>
        <v/>
      </c>
      <c r="S296" s="58" t="str">
        <f t="shared" si="5"/>
        <v/>
      </c>
      <c r="T296" s="55" t="str">
        <f>IFERROR(__xludf.DUMMYFUNCTION("IF(ISBLANK(D296),"""",IFERROR(XIRR({FILTER('Entradas y salidas'!K:K, 'Entradas y salidas'!D:D=D296, NOT(ISBLANK('Entradas y salidas'!K:K))); INDEX(FILTER('Cortes x inversión'!I:I, 'Cortes x inversión'!D:D=D296),1)}, {FILTER('Entradas y salidas'!F:F, 'Entr"&amp;"adas y salidas'!D:D=D296, NOT(ISBLANK('Entradas y salidas'!K:K))); INDEX(FILTER('Cortes x inversión'!J:J, 'Cortes x inversión'!D:D=D296),1)}), """"))"),"")</f>
        <v/>
      </c>
      <c r="U296" s="40"/>
      <c r="V296" s="40"/>
      <c r="W296" s="40"/>
      <c r="X296" s="40"/>
      <c r="Y296" s="40"/>
      <c r="Z296" s="40"/>
      <c r="AA296" s="40"/>
      <c r="AB296" s="40"/>
      <c r="AC296" s="40"/>
    </row>
    <row r="297" ht="28.5" customHeight="1">
      <c r="A297" s="40"/>
      <c r="B297" s="44"/>
      <c r="C297" s="44"/>
      <c r="D297" s="44"/>
      <c r="E297" s="44"/>
      <c r="F297" s="48" t="str">
        <f>IF(E297="COP", SUMIF('Entradas y salidas'!D:D, D297, 'Entradas y salidas'!J:J), )</f>
        <v/>
      </c>
      <c r="G297" s="57" t="str">
        <f>IFERROR(__xludf.DUMMYFUNCTION("IF(E297=""COP"", INDEX(FILTER('Cortes x inversión'!F:F, 'Cortes x inversión'!D:D=D297),1), )"),"")</f>
        <v/>
      </c>
      <c r="H297" s="53" t="str">
        <f t="shared" si="1"/>
        <v/>
      </c>
      <c r="I297" s="55" t="str">
        <f>IFERROR(__xludf.DUMMYFUNCTION("IF(ISBLANK(D297),"""",IFERROR(XIRR({FILTER('Entradas y salidas'!J:J, 'Entradas y salidas'!D:D=D297, NOT(ISBLANK('Entradas y salidas'!J:J))); INDEX(FILTER('Cortes x inversión'!F:F, 'Cortes x inversión'!D:D=D297),1)}, {FILTER('Entradas y salidas'!F:F, 'Entr"&amp;"adas y salidas'!D:D=D297, NOT(ISBLANK('Entradas y salidas'!J:J))); INDEX(FILTER('Cortes x inversión'!J:J, 'Cortes x inversión'!D:D=D297),1)}), """"))"),"")</f>
        <v/>
      </c>
      <c r="J297" s="40"/>
      <c r="K297" s="48" t="str">
        <f>IF(E297="USD", SUMIF('Entradas y salidas'!D:D, D297, 'Entradas y salidas'!I:I), )</f>
        <v/>
      </c>
      <c r="L297" s="57" t="str">
        <f>IFERROR(__xludf.DUMMYFUNCTION("IF(E297=""USD"", INDEX(FILTER('Cortes x inversión'!G:G, 'Cortes x inversión'!D:D=D297),1), )"),"")</f>
        <v/>
      </c>
      <c r="M297" s="53" t="str">
        <f t="shared" si="2"/>
        <v/>
      </c>
      <c r="N297" s="55" t="str">
        <f>IFERROR(__xludf.DUMMYFUNCTION("IF(ISBLANK(D297),"""",IFERROR(XIRR({FILTER('Entradas y salidas'!I:I, 'Entradas y salidas'!D:D=D297, NOT(ISBLANK('Entradas y salidas'!I:I))); INDEX(FILTER('Cortes x inversión'!G:G, 'Cortes x inversión'!D:D=D297),1)}, {FILTER('Entradas y salidas'!F:F, 'Entr"&amp;"adas y salidas'!D:D=D297, NOT(ISBLANK('Entradas y salidas'!I:I))); INDEX(FILTER('Cortes x inversión'!J:J, 'Cortes x inversión'!D:D=D297),1)}), """"))"),"")</f>
        <v/>
      </c>
      <c r="O297" s="40"/>
      <c r="P297" s="47" t="str">
        <f>IFERROR(__xludf.DUMMYFUNCTION("IF(K297="""","""", GOOGLEFINANCE(""CURRENCY:USDCOP""))
"),"")</f>
        <v/>
      </c>
      <c r="Q297" s="47" t="str">
        <f>IFERROR(__xludf.DUMMYFUNCTION("IF(L297="""","""", GOOGLEFINANCE(""CURRENCY:USDCOP""))
"),"")</f>
        <v/>
      </c>
      <c r="R297" s="56" t="str">
        <f t="shared" si="4"/>
        <v/>
      </c>
      <c r="S297" s="58" t="str">
        <f t="shared" si="5"/>
        <v/>
      </c>
      <c r="T297" s="55" t="str">
        <f>IFERROR(__xludf.DUMMYFUNCTION("IF(ISBLANK(D297),"""",IFERROR(XIRR({FILTER('Entradas y salidas'!K:K, 'Entradas y salidas'!D:D=D297, NOT(ISBLANK('Entradas y salidas'!K:K))); INDEX(FILTER('Cortes x inversión'!I:I, 'Cortes x inversión'!D:D=D297),1)}, {FILTER('Entradas y salidas'!F:F, 'Entr"&amp;"adas y salidas'!D:D=D297, NOT(ISBLANK('Entradas y salidas'!K:K))); INDEX(FILTER('Cortes x inversión'!J:J, 'Cortes x inversión'!D:D=D297),1)}), """"))"),"")</f>
        <v/>
      </c>
      <c r="U297" s="40"/>
      <c r="V297" s="40"/>
      <c r="W297" s="40"/>
      <c r="X297" s="40"/>
      <c r="Y297" s="40"/>
      <c r="Z297" s="40"/>
      <c r="AA297" s="40"/>
      <c r="AB297" s="40"/>
      <c r="AC297" s="40"/>
    </row>
    <row r="298" ht="28.5" customHeight="1">
      <c r="A298" s="40"/>
      <c r="B298" s="44"/>
      <c r="C298" s="44"/>
      <c r="D298" s="44"/>
      <c r="E298" s="44"/>
      <c r="F298" s="48" t="str">
        <f>IF(E298="COP", SUMIF('Entradas y salidas'!D:D, D298, 'Entradas y salidas'!J:J), )</f>
        <v/>
      </c>
      <c r="G298" s="57" t="str">
        <f>IFERROR(__xludf.DUMMYFUNCTION("IF(E298=""COP"", INDEX(FILTER('Cortes x inversión'!F:F, 'Cortes x inversión'!D:D=D298),1), )"),"")</f>
        <v/>
      </c>
      <c r="H298" s="53" t="str">
        <f t="shared" si="1"/>
        <v/>
      </c>
      <c r="I298" s="55" t="str">
        <f>IFERROR(__xludf.DUMMYFUNCTION("IF(ISBLANK(D298),"""",IFERROR(XIRR({FILTER('Entradas y salidas'!J:J, 'Entradas y salidas'!D:D=D298, NOT(ISBLANK('Entradas y salidas'!J:J))); INDEX(FILTER('Cortes x inversión'!F:F, 'Cortes x inversión'!D:D=D298),1)}, {FILTER('Entradas y salidas'!F:F, 'Entr"&amp;"adas y salidas'!D:D=D298, NOT(ISBLANK('Entradas y salidas'!J:J))); INDEX(FILTER('Cortes x inversión'!J:J, 'Cortes x inversión'!D:D=D298),1)}), """"))"),"")</f>
        <v/>
      </c>
      <c r="J298" s="40"/>
      <c r="K298" s="48" t="str">
        <f>IF(E298="USD", SUMIF('Entradas y salidas'!D:D, D298, 'Entradas y salidas'!I:I), )</f>
        <v/>
      </c>
      <c r="L298" s="57" t="str">
        <f>IFERROR(__xludf.DUMMYFUNCTION("IF(E298=""USD"", INDEX(FILTER('Cortes x inversión'!G:G, 'Cortes x inversión'!D:D=D298),1), )"),"")</f>
        <v/>
      </c>
      <c r="M298" s="53" t="str">
        <f t="shared" si="2"/>
        <v/>
      </c>
      <c r="N298" s="55" t="str">
        <f>IFERROR(__xludf.DUMMYFUNCTION("IF(ISBLANK(D298),"""",IFERROR(XIRR({FILTER('Entradas y salidas'!I:I, 'Entradas y salidas'!D:D=D298, NOT(ISBLANK('Entradas y salidas'!I:I))); INDEX(FILTER('Cortes x inversión'!G:G, 'Cortes x inversión'!D:D=D298),1)}, {FILTER('Entradas y salidas'!F:F, 'Entr"&amp;"adas y salidas'!D:D=D298, NOT(ISBLANK('Entradas y salidas'!I:I))); INDEX(FILTER('Cortes x inversión'!J:J, 'Cortes x inversión'!D:D=D298),1)}), """"))"),"")</f>
        <v/>
      </c>
      <c r="O298" s="40"/>
      <c r="P298" s="47" t="str">
        <f>IFERROR(__xludf.DUMMYFUNCTION("IF(K298="""","""", GOOGLEFINANCE(""CURRENCY:USDCOP""))
"),"")</f>
        <v/>
      </c>
      <c r="Q298" s="47" t="str">
        <f>IFERROR(__xludf.DUMMYFUNCTION("IF(L298="""","""", GOOGLEFINANCE(""CURRENCY:USDCOP""))
"),"")</f>
        <v/>
      </c>
      <c r="R298" s="56" t="str">
        <f t="shared" si="4"/>
        <v/>
      </c>
      <c r="S298" s="58" t="str">
        <f t="shared" si="5"/>
        <v/>
      </c>
      <c r="T298" s="55" t="str">
        <f>IFERROR(__xludf.DUMMYFUNCTION("IF(ISBLANK(D298),"""",IFERROR(XIRR({FILTER('Entradas y salidas'!K:K, 'Entradas y salidas'!D:D=D298, NOT(ISBLANK('Entradas y salidas'!K:K))); INDEX(FILTER('Cortes x inversión'!I:I, 'Cortes x inversión'!D:D=D298),1)}, {FILTER('Entradas y salidas'!F:F, 'Entr"&amp;"adas y salidas'!D:D=D298, NOT(ISBLANK('Entradas y salidas'!K:K))); INDEX(FILTER('Cortes x inversión'!J:J, 'Cortes x inversión'!D:D=D298),1)}), """"))"),"")</f>
        <v/>
      </c>
      <c r="U298" s="40"/>
      <c r="V298" s="40"/>
      <c r="W298" s="40"/>
      <c r="X298" s="40"/>
      <c r="Y298" s="40"/>
      <c r="Z298" s="40"/>
      <c r="AA298" s="40"/>
      <c r="AB298" s="40"/>
      <c r="AC298" s="40"/>
    </row>
    <row r="299" ht="28.5" customHeight="1">
      <c r="A299" s="40"/>
      <c r="B299" s="44"/>
      <c r="C299" s="44"/>
      <c r="D299" s="44"/>
      <c r="E299" s="44"/>
      <c r="F299" s="48" t="str">
        <f>IF(E299="COP", SUMIF('Entradas y salidas'!D:D, D299, 'Entradas y salidas'!J:J), )</f>
        <v/>
      </c>
      <c r="G299" s="57" t="str">
        <f>IFERROR(__xludf.DUMMYFUNCTION("IF(E299=""COP"", INDEX(FILTER('Cortes x inversión'!F:F, 'Cortes x inversión'!D:D=D299),1), )"),"")</f>
        <v/>
      </c>
      <c r="H299" s="53" t="str">
        <f t="shared" si="1"/>
        <v/>
      </c>
      <c r="I299" s="55" t="str">
        <f>IFERROR(__xludf.DUMMYFUNCTION("IF(ISBLANK(D299),"""",IFERROR(XIRR({FILTER('Entradas y salidas'!J:J, 'Entradas y salidas'!D:D=D299, NOT(ISBLANK('Entradas y salidas'!J:J))); INDEX(FILTER('Cortes x inversión'!F:F, 'Cortes x inversión'!D:D=D299),1)}, {FILTER('Entradas y salidas'!F:F, 'Entr"&amp;"adas y salidas'!D:D=D299, NOT(ISBLANK('Entradas y salidas'!J:J))); INDEX(FILTER('Cortes x inversión'!J:J, 'Cortes x inversión'!D:D=D299),1)}), """"))"),"")</f>
        <v/>
      </c>
      <c r="J299" s="40"/>
      <c r="K299" s="48" t="str">
        <f>IF(E299="USD", SUMIF('Entradas y salidas'!D:D, D299, 'Entradas y salidas'!I:I), )</f>
        <v/>
      </c>
      <c r="L299" s="57" t="str">
        <f>IFERROR(__xludf.DUMMYFUNCTION("IF(E299=""USD"", INDEX(FILTER('Cortes x inversión'!G:G, 'Cortes x inversión'!D:D=D299),1), )"),"")</f>
        <v/>
      </c>
      <c r="M299" s="53" t="str">
        <f t="shared" si="2"/>
        <v/>
      </c>
      <c r="N299" s="55" t="str">
        <f>IFERROR(__xludf.DUMMYFUNCTION("IF(ISBLANK(D299),"""",IFERROR(XIRR({FILTER('Entradas y salidas'!I:I, 'Entradas y salidas'!D:D=D299, NOT(ISBLANK('Entradas y salidas'!I:I))); INDEX(FILTER('Cortes x inversión'!G:G, 'Cortes x inversión'!D:D=D299),1)}, {FILTER('Entradas y salidas'!F:F, 'Entr"&amp;"adas y salidas'!D:D=D299, NOT(ISBLANK('Entradas y salidas'!I:I))); INDEX(FILTER('Cortes x inversión'!J:J, 'Cortes x inversión'!D:D=D299),1)}), """"))"),"")</f>
        <v/>
      </c>
      <c r="O299" s="40"/>
      <c r="P299" s="47" t="str">
        <f>IFERROR(__xludf.DUMMYFUNCTION("IF(K299="""","""", GOOGLEFINANCE(""CURRENCY:USDCOP""))
"),"")</f>
        <v/>
      </c>
      <c r="Q299" s="47" t="str">
        <f>IFERROR(__xludf.DUMMYFUNCTION("IF(L299="""","""", GOOGLEFINANCE(""CURRENCY:USDCOP""))
"),"")</f>
        <v/>
      </c>
      <c r="R299" s="56" t="str">
        <f t="shared" si="4"/>
        <v/>
      </c>
      <c r="S299" s="58" t="str">
        <f t="shared" si="5"/>
        <v/>
      </c>
      <c r="T299" s="55" t="str">
        <f>IFERROR(__xludf.DUMMYFUNCTION("IF(ISBLANK(D299),"""",IFERROR(XIRR({FILTER('Entradas y salidas'!K:K, 'Entradas y salidas'!D:D=D299, NOT(ISBLANK('Entradas y salidas'!K:K))); INDEX(FILTER('Cortes x inversión'!I:I, 'Cortes x inversión'!D:D=D299),1)}, {FILTER('Entradas y salidas'!F:F, 'Entr"&amp;"adas y salidas'!D:D=D299, NOT(ISBLANK('Entradas y salidas'!K:K))); INDEX(FILTER('Cortes x inversión'!J:J, 'Cortes x inversión'!D:D=D299),1)}), """"))"),"")</f>
        <v/>
      </c>
      <c r="U299" s="40"/>
      <c r="V299" s="40"/>
      <c r="W299" s="40"/>
      <c r="X299" s="40"/>
      <c r="Y299" s="40"/>
      <c r="Z299" s="40"/>
      <c r="AA299" s="40"/>
      <c r="AB299" s="40"/>
      <c r="AC299" s="40"/>
    </row>
    <row r="300" ht="28.5" customHeight="1">
      <c r="A300" s="40"/>
      <c r="B300" s="44"/>
      <c r="C300" s="44"/>
      <c r="D300" s="44"/>
      <c r="E300" s="44"/>
      <c r="F300" s="48" t="str">
        <f>IF(E300="COP", SUMIF('Entradas y salidas'!D:D, D300, 'Entradas y salidas'!J:J), )</f>
        <v/>
      </c>
      <c r="G300" s="57" t="str">
        <f>IFERROR(__xludf.DUMMYFUNCTION("IF(E300=""COP"", INDEX(FILTER('Cortes x inversión'!F:F, 'Cortes x inversión'!D:D=D300),1), )"),"")</f>
        <v/>
      </c>
      <c r="H300" s="53" t="str">
        <f t="shared" si="1"/>
        <v/>
      </c>
      <c r="I300" s="55" t="str">
        <f>IFERROR(__xludf.DUMMYFUNCTION("IF(ISBLANK(D300),"""",IFERROR(XIRR({FILTER('Entradas y salidas'!J:J, 'Entradas y salidas'!D:D=D300, NOT(ISBLANK('Entradas y salidas'!J:J))); INDEX(FILTER('Cortes x inversión'!F:F, 'Cortes x inversión'!D:D=D300),1)}, {FILTER('Entradas y salidas'!F:F, 'Entr"&amp;"adas y salidas'!D:D=D300, NOT(ISBLANK('Entradas y salidas'!J:J))); INDEX(FILTER('Cortes x inversión'!J:J, 'Cortes x inversión'!D:D=D300),1)}), """"))"),"")</f>
        <v/>
      </c>
      <c r="J300" s="40"/>
      <c r="K300" s="48" t="str">
        <f>IF(E300="USD", SUMIF('Entradas y salidas'!D:D, D300, 'Entradas y salidas'!I:I), )</f>
        <v/>
      </c>
      <c r="L300" s="57" t="str">
        <f>IFERROR(__xludf.DUMMYFUNCTION("IF(E300=""USD"", INDEX(FILTER('Cortes x inversión'!G:G, 'Cortes x inversión'!D:D=D300),1), )"),"")</f>
        <v/>
      </c>
      <c r="M300" s="53" t="str">
        <f t="shared" si="2"/>
        <v/>
      </c>
      <c r="N300" s="55" t="str">
        <f>IFERROR(__xludf.DUMMYFUNCTION("IF(ISBLANK(D300),"""",IFERROR(XIRR({FILTER('Entradas y salidas'!I:I, 'Entradas y salidas'!D:D=D300, NOT(ISBLANK('Entradas y salidas'!I:I))); INDEX(FILTER('Cortes x inversión'!G:G, 'Cortes x inversión'!D:D=D300),1)}, {FILTER('Entradas y salidas'!F:F, 'Entr"&amp;"adas y salidas'!D:D=D300, NOT(ISBLANK('Entradas y salidas'!I:I))); INDEX(FILTER('Cortes x inversión'!J:J, 'Cortes x inversión'!D:D=D300),1)}), """"))"),"")</f>
        <v/>
      </c>
      <c r="O300" s="40"/>
      <c r="P300" s="47" t="str">
        <f>IFERROR(__xludf.DUMMYFUNCTION("IF(K300="""","""", GOOGLEFINANCE(""CURRENCY:USDCOP""))
"),"")</f>
        <v/>
      </c>
      <c r="Q300" s="47" t="str">
        <f>IFERROR(__xludf.DUMMYFUNCTION("IF(L300="""","""", GOOGLEFINANCE(""CURRENCY:USDCOP""))
"),"")</f>
        <v/>
      </c>
      <c r="R300" s="56" t="str">
        <f t="shared" si="4"/>
        <v/>
      </c>
      <c r="S300" s="58" t="str">
        <f t="shared" si="5"/>
        <v/>
      </c>
      <c r="T300" s="55" t="str">
        <f>IFERROR(__xludf.DUMMYFUNCTION("IF(ISBLANK(D300),"""",IFERROR(XIRR({FILTER('Entradas y salidas'!K:K, 'Entradas y salidas'!D:D=D300, NOT(ISBLANK('Entradas y salidas'!K:K))); INDEX(FILTER('Cortes x inversión'!I:I, 'Cortes x inversión'!D:D=D300),1)}, {FILTER('Entradas y salidas'!F:F, 'Entr"&amp;"adas y salidas'!D:D=D300, NOT(ISBLANK('Entradas y salidas'!K:K))); INDEX(FILTER('Cortes x inversión'!J:J, 'Cortes x inversión'!D:D=D300),1)}), """"))"),"")</f>
        <v/>
      </c>
      <c r="U300" s="40"/>
      <c r="V300" s="40"/>
      <c r="W300" s="40"/>
      <c r="X300" s="40"/>
      <c r="Y300" s="40"/>
      <c r="Z300" s="40"/>
      <c r="AA300" s="40"/>
      <c r="AB300" s="40"/>
      <c r="AC300" s="40"/>
    </row>
    <row r="301" ht="28.5" customHeight="1">
      <c r="A301" s="40"/>
      <c r="B301" s="44"/>
      <c r="C301" s="44"/>
      <c r="D301" s="44"/>
      <c r="E301" s="44"/>
      <c r="F301" s="48" t="str">
        <f>IF(E301="COP", SUMIF('Entradas y salidas'!D:D, D301, 'Entradas y salidas'!J:J), )</f>
        <v/>
      </c>
      <c r="G301" s="57" t="str">
        <f>IFERROR(__xludf.DUMMYFUNCTION("IF(E301=""COP"", INDEX(FILTER('Cortes x inversión'!F:F, 'Cortes x inversión'!D:D=D301),1), )"),"")</f>
        <v/>
      </c>
      <c r="H301" s="53" t="str">
        <f t="shared" si="1"/>
        <v/>
      </c>
      <c r="I301" s="55" t="str">
        <f>IFERROR(__xludf.DUMMYFUNCTION("IF(ISBLANK(D301),"""",IFERROR(XIRR({FILTER('Entradas y salidas'!J:J, 'Entradas y salidas'!D:D=D301, NOT(ISBLANK('Entradas y salidas'!J:J))); INDEX(FILTER('Cortes x inversión'!F:F, 'Cortes x inversión'!D:D=D301),1)}, {FILTER('Entradas y salidas'!F:F, 'Entr"&amp;"adas y salidas'!D:D=D301, NOT(ISBLANK('Entradas y salidas'!J:J))); INDEX(FILTER('Cortes x inversión'!J:J, 'Cortes x inversión'!D:D=D301),1)}), """"))"),"")</f>
        <v/>
      </c>
      <c r="J301" s="40"/>
      <c r="K301" s="48" t="str">
        <f>IF(E301="USD", SUMIF('Entradas y salidas'!D:D, D301, 'Entradas y salidas'!I:I), )</f>
        <v/>
      </c>
      <c r="L301" s="57" t="str">
        <f>IFERROR(__xludf.DUMMYFUNCTION("IF(E301=""USD"", INDEX(FILTER('Cortes x inversión'!G:G, 'Cortes x inversión'!D:D=D301),1), )"),"")</f>
        <v/>
      </c>
      <c r="M301" s="53" t="str">
        <f t="shared" si="2"/>
        <v/>
      </c>
      <c r="N301" s="55" t="str">
        <f>IFERROR(__xludf.DUMMYFUNCTION("IF(ISBLANK(D301),"""",IFERROR(XIRR({FILTER('Entradas y salidas'!I:I, 'Entradas y salidas'!D:D=D301, NOT(ISBLANK('Entradas y salidas'!I:I))); INDEX(FILTER('Cortes x inversión'!G:G, 'Cortes x inversión'!D:D=D301),1)}, {FILTER('Entradas y salidas'!F:F, 'Entr"&amp;"adas y salidas'!D:D=D301, NOT(ISBLANK('Entradas y salidas'!I:I))); INDEX(FILTER('Cortes x inversión'!J:J, 'Cortes x inversión'!D:D=D301),1)}), """"))"),"")</f>
        <v/>
      </c>
      <c r="O301" s="40"/>
      <c r="P301" s="47" t="str">
        <f>IFERROR(__xludf.DUMMYFUNCTION("IF(K301="""","""", GOOGLEFINANCE(""CURRENCY:USDCOP""))
"),"")</f>
        <v/>
      </c>
      <c r="Q301" s="47" t="str">
        <f>IFERROR(__xludf.DUMMYFUNCTION("IF(L301="""","""", GOOGLEFINANCE(""CURRENCY:USDCOP""))
"),"")</f>
        <v/>
      </c>
      <c r="R301" s="56" t="str">
        <f t="shared" si="4"/>
        <v/>
      </c>
      <c r="S301" s="58" t="str">
        <f t="shared" si="5"/>
        <v/>
      </c>
      <c r="T301" s="55" t="str">
        <f>IFERROR(__xludf.DUMMYFUNCTION("IF(ISBLANK(D301),"""",IFERROR(XIRR({FILTER('Entradas y salidas'!K:K, 'Entradas y salidas'!D:D=D301, NOT(ISBLANK('Entradas y salidas'!K:K))); INDEX(FILTER('Cortes x inversión'!I:I, 'Cortes x inversión'!D:D=D301),1)}, {FILTER('Entradas y salidas'!F:F, 'Entr"&amp;"adas y salidas'!D:D=D301, NOT(ISBLANK('Entradas y salidas'!K:K))); INDEX(FILTER('Cortes x inversión'!J:J, 'Cortes x inversión'!D:D=D301),1)}), """"))"),"")</f>
        <v/>
      </c>
      <c r="U301" s="40"/>
      <c r="V301" s="40"/>
      <c r="W301" s="40"/>
      <c r="X301" s="40"/>
      <c r="Y301" s="40"/>
      <c r="Z301" s="40"/>
      <c r="AA301" s="40"/>
      <c r="AB301" s="40"/>
      <c r="AC301" s="40"/>
    </row>
    <row r="302" ht="28.5" customHeight="1">
      <c r="A302" s="40"/>
      <c r="B302" s="44"/>
      <c r="C302" s="44"/>
      <c r="D302" s="44"/>
      <c r="E302" s="44"/>
      <c r="F302" s="48" t="str">
        <f>IF(E302="COP", SUMIF('Entradas y salidas'!D:D, D302, 'Entradas y salidas'!J:J), )</f>
        <v/>
      </c>
      <c r="G302" s="57" t="str">
        <f>IFERROR(__xludf.DUMMYFUNCTION("IF(E302=""COP"", INDEX(FILTER('Cortes x inversión'!F:F, 'Cortes x inversión'!D:D=D302),1), )"),"")</f>
        <v/>
      </c>
      <c r="H302" s="53" t="str">
        <f t="shared" si="1"/>
        <v/>
      </c>
      <c r="I302" s="55" t="str">
        <f>IFERROR(__xludf.DUMMYFUNCTION("IF(ISBLANK(D302),"""",IFERROR(XIRR({FILTER('Entradas y salidas'!J:J, 'Entradas y salidas'!D:D=D302, NOT(ISBLANK('Entradas y salidas'!J:J))); INDEX(FILTER('Cortes x inversión'!F:F, 'Cortes x inversión'!D:D=D302),1)}, {FILTER('Entradas y salidas'!F:F, 'Entr"&amp;"adas y salidas'!D:D=D302, NOT(ISBLANK('Entradas y salidas'!J:J))); INDEX(FILTER('Cortes x inversión'!J:J, 'Cortes x inversión'!D:D=D302),1)}), """"))"),"")</f>
        <v/>
      </c>
      <c r="J302" s="40"/>
      <c r="K302" s="48" t="str">
        <f>IF(E302="USD", SUMIF('Entradas y salidas'!D:D, D302, 'Entradas y salidas'!I:I), )</f>
        <v/>
      </c>
      <c r="L302" s="57" t="str">
        <f>IFERROR(__xludf.DUMMYFUNCTION("IF(E302=""USD"", INDEX(FILTER('Cortes x inversión'!G:G, 'Cortes x inversión'!D:D=D302),1), )"),"")</f>
        <v/>
      </c>
      <c r="M302" s="53" t="str">
        <f t="shared" si="2"/>
        <v/>
      </c>
      <c r="N302" s="55" t="str">
        <f>IFERROR(__xludf.DUMMYFUNCTION("IF(ISBLANK(D302),"""",IFERROR(XIRR({FILTER('Entradas y salidas'!I:I, 'Entradas y salidas'!D:D=D302, NOT(ISBLANK('Entradas y salidas'!I:I))); INDEX(FILTER('Cortes x inversión'!G:G, 'Cortes x inversión'!D:D=D302),1)}, {FILTER('Entradas y salidas'!F:F, 'Entr"&amp;"adas y salidas'!D:D=D302, NOT(ISBLANK('Entradas y salidas'!I:I))); INDEX(FILTER('Cortes x inversión'!J:J, 'Cortes x inversión'!D:D=D302),1)}), """"))"),"")</f>
        <v/>
      </c>
      <c r="O302" s="40"/>
      <c r="P302" s="47" t="str">
        <f>IFERROR(__xludf.DUMMYFUNCTION("IF(K302="""","""", GOOGLEFINANCE(""CURRENCY:USDCOP""))
"),"")</f>
        <v/>
      </c>
      <c r="Q302" s="47" t="str">
        <f>IFERROR(__xludf.DUMMYFUNCTION("IF(L302="""","""", GOOGLEFINANCE(""CURRENCY:USDCOP""))
"),"")</f>
        <v/>
      </c>
      <c r="R302" s="56" t="str">
        <f t="shared" si="4"/>
        <v/>
      </c>
      <c r="S302" s="58" t="str">
        <f t="shared" si="5"/>
        <v/>
      </c>
      <c r="T302" s="55" t="str">
        <f>IFERROR(__xludf.DUMMYFUNCTION("IF(ISBLANK(D302),"""",IFERROR(XIRR({FILTER('Entradas y salidas'!K:K, 'Entradas y salidas'!D:D=D302, NOT(ISBLANK('Entradas y salidas'!K:K))); INDEX(FILTER('Cortes x inversión'!I:I, 'Cortes x inversión'!D:D=D302),1)}, {FILTER('Entradas y salidas'!F:F, 'Entr"&amp;"adas y salidas'!D:D=D302, NOT(ISBLANK('Entradas y salidas'!K:K))); INDEX(FILTER('Cortes x inversión'!J:J, 'Cortes x inversión'!D:D=D302),1)}), """"))"),"")</f>
        <v/>
      </c>
      <c r="U302" s="40"/>
      <c r="V302" s="40"/>
      <c r="W302" s="40"/>
      <c r="X302" s="40"/>
      <c r="Y302" s="40"/>
      <c r="Z302" s="40"/>
      <c r="AA302" s="40"/>
      <c r="AB302" s="40"/>
      <c r="AC302" s="40"/>
    </row>
    <row r="303" ht="28.5" customHeight="1">
      <c r="A303" s="40"/>
      <c r="B303" s="44"/>
      <c r="C303" s="44"/>
      <c r="D303" s="44"/>
      <c r="E303" s="44"/>
      <c r="F303" s="48" t="str">
        <f>IF(E303="COP", SUMIF('Entradas y salidas'!D:D, D303, 'Entradas y salidas'!J:J), )</f>
        <v/>
      </c>
      <c r="G303" s="57" t="str">
        <f>IFERROR(__xludf.DUMMYFUNCTION("IF(E303=""COP"", INDEX(FILTER('Cortes x inversión'!F:F, 'Cortes x inversión'!D:D=D303),1), )"),"")</f>
        <v/>
      </c>
      <c r="H303" s="53" t="str">
        <f t="shared" si="1"/>
        <v/>
      </c>
      <c r="I303" s="55" t="str">
        <f>IFERROR(__xludf.DUMMYFUNCTION("IF(ISBLANK(D303),"""",IFERROR(XIRR({FILTER('Entradas y salidas'!J:J, 'Entradas y salidas'!D:D=D303, NOT(ISBLANK('Entradas y salidas'!J:J))); INDEX(FILTER('Cortes x inversión'!F:F, 'Cortes x inversión'!D:D=D303),1)}, {FILTER('Entradas y salidas'!F:F, 'Entr"&amp;"adas y salidas'!D:D=D303, NOT(ISBLANK('Entradas y salidas'!J:J))); INDEX(FILTER('Cortes x inversión'!J:J, 'Cortes x inversión'!D:D=D303),1)}), """"))"),"")</f>
        <v/>
      </c>
      <c r="J303" s="40"/>
      <c r="K303" s="48" t="str">
        <f>IF(E303="USD", SUMIF('Entradas y salidas'!D:D, D303, 'Entradas y salidas'!I:I), )</f>
        <v/>
      </c>
      <c r="L303" s="57" t="str">
        <f>IFERROR(__xludf.DUMMYFUNCTION("IF(E303=""USD"", INDEX(FILTER('Cortes x inversión'!G:G, 'Cortes x inversión'!D:D=D303),1), )"),"")</f>
        <v/>
      </c>
      <c r="M303" s="53" t="str">
        <f t="shared" si="2"/>
        <v/>
      </c>
      <c r="N303" s="55" t="str">
        <f>IFERROR(__xludf.DUMMYFUNCTION("IF(ISBLANK(D303),"""",IFERROR(XIRR({FILTER('Entradas y salidas'!I:I, 'Entradas y salidas'!D:D=D303, NOT(ISBLANK('Entradas y salidas'!I:I))); INDEX(FILTER('Cortes x inversión'!G:G, 'Cortes x inversión'!D:D=D303),1)}, {FILTER('Entradas y salidas'!F:F, 'Entr"&amp;"adas y salidas'!D:D=D303, NOT(ISBLANK('Entradas y salidas'!I:I))); INDEX(FILTER('Cortes x inversión'!J:J, 'Cortes x inversión'!D:D=D303),1)}), """"))"),"")</f>
        <v/>
      </c>
      <c r="O303" s="40"/>
      <c r="P303" s="47" t="str">
        <f>IFERROR(__xludf.DUMMYFUNCTION("IF(K303="""","""", GOOGLEFINANCE(""CURRENCY:USDCOP""))
"),"")</f>
        <v/>
      </c>
      <c r="Q303" s="47" t="str">
        <f>IFERROR(__xludf.DUMMYFUNCTION("IF(L303="""","""", GOOGLEFINANCE(""CURRENCY:USDCOP""))
"),"")</f>
        <v/>
      </c>
      <c r="R303" s="56" t="str">
        <f t="shared" si="4"/>
        <v/>
      </c>
      <c r="S303" s="58" t="str">
        <f t="shared" si="5"/>
        <v/>
      </c>
      <c r="T303" s="55" t="str">
        <f>IFERROR(__xludf.DUMMYFUNCTION("IF(ISBLANK(D303),"""",IFERROR(XIRR({FILTER('Entradas y salidas'!K:K, 'Entradas y salidas'!D:D=D303, NOT(ISBLANK('Entradas y salidas'!K:K))); INDEX(FILTER('Cortes x inversión'!I:I, 'Cortes x inversión'!D:D=D303),1)}, {FILTER('Entradas y salidas'!F:F, 'Entr"&amp;"adas y salidas'!D:D=D303, NOT(ISBLANK('Entradas y salidas'!K:K))); INDEX(FILTER('Cortes x inversión'!J:J, 'Cortes x inversión'!D:D=D303),1)}), """"))"),"")</f>
        <v/>
      </c>
      <c r="U303" s="40"/>
      <c r="V303" s="40"/>
      <c r="W303" s="40"/>
      <c r="X303" s="40"/>
      <c r="Y303" s="40"/>
      <c r="Z303" s="40"/>
      <c r="AA303" s="40"/>
      <c r="AB303" s="40"/>
      <c r="AC303" s="40"/>
    </row>
    <row r="304" ht="28.5" customHeight="1">
      <c r="A304" s="40"/>
      <c r="B304" s="44"/>
      <c r="C304" s="44"/>
      <c r="D304" s="44"/>
      <c r="E304" s="44"/>
      <c r="F304" s="48" t="str">
        <f>IF(E304="COP", SUMIF('Entradas y salidas'!D:D, D304, 'Entradas y salidas'!J:J), )</f>
        <v/>
      </c>
      <c r="G304" s="57" t="str">
        <f>IFERROR(__xludf.DUMMYFUNCTION("IF(E304=""COP"", INDEX(FILTER('Cortes x inversión'!F:F, 'Cortes x inversión'!D:D=D304),1), )"),"")</f>
        <v/>
      </c>
      <c r="H304" s="53" t="str">
        <f t="shared" si="1"/>
        <v/>
      </c>
      <c r="I304" s="55" t="str">
        <f>IFERROR(__xludf.DUMMYFUNCTION("IF(ISBLANK(D304),"""",IFERROR(XIRR({FILTER('Entradas y salidas'!J:J, 'Entradas y salidas'!D:D=D304, NOT(ISBLANK('Entradas y salidas'!J:J))); INDEX(FILTER('Cortes x inversión'!F:F, 'Cortes x inversión'!D:D=D304),1)}, {FILTER('Entradas y salidas'!F:F, 'Entr"&amp;"adas y salidas'!D:D=D304, NOT(ISBLANK('Entradas y salidas'!J:J))); INDEX(FILTER('Cortes x inversión'!J:J, 'Cortes x inversión'!D:D=D304),1)}), """"))"),"")</f>
        <v/>
      </c>
      <c r="J304" s="40"/>
      <c r="K304" s="48" t="str">
        <f>IF(E304="USD", SUMIF('Entradas y salidas'!D:D, D304, 'Entradas y salidas'!I:I), )</f>
        <v/>
      </c>
      <c r="L304" s="57" t="str">
        <f>IFERROR(__xludf.DUMMYFUNCTION("IF(E304=""USD"", INDEX(FILTER('Cortes x inversión'!G:G, 'Cortes x inversión'!D:D=D304),1), )"),"")</f>
        <v/>
      </c>
      <c r="M304" s="53" t="str">
        <f t="shared" si="2"/>
        <v/>
      </c>
      <c r="N304" s="55" t="str">
        <f>IFERROR(__xludf.DUMMYFUNCTION("IF(ISBLANK(D304),"""",IFERROR(XIRR({FILTER('Entradas y salidas'!I:I, 'Entradas y salidas'!D:D=D304, NOT(ISBLANK('Entradas y salidas'!I:I))); INDEX(FILTER('Cortes x inversión'!G:G, 'Cortes x inversión'!D:D=D304),1)}, {FILTER('Entradas y salidas'!F:F, 'Entr"&amp;"adas y salidas'!D:D=D304, NOT(ISBLANK('Entradas y salidas'!I:I))); INDEX(FILTER('Cortes x inversión'!J:J, 'Cortes x inversión'!D:D=D304),1)}), """"))"),"")</f>
        <v/>
      </c>
      <c r="O304" s="40"/>
      <c r="P304" s="47" t="str">
        <f>IFERROR(__xludf.DUMMYFUNCTION("IF(K304="""","""", GOOGLEFINANCE(""CURRENCY:USDCOP""))
"),"")</f>
        <v/>
      </c>
      <c r="Q304" s="47" t="str">
        <f>IFERROR(__xludf.DUMMYFUNCTION("IF(L304="""","""", GOOGLEFINANCE(""CURRENCY:USDCOP""))
"),"")</f>
        <v/>
      </c>
      <c r="R304" s="56" t="str">
        <f t="shared" si="4"/>
        <v/>
      </c>
      <c r="S304" s="58" t="str">
        <f t="shared" si="5"/>
        <v/>
      </c>
      <c r="T304" s="55" t="str">
        <f>IFERROR(__xludf.DUMMYFUNCTION("IF(ISBLANK(D304),"""",IFERROR(XIRR({FILTER('Entradas y salidas'!K:K, 'Entradas y salidas'!D:D=D304, NOT(ISBLANK('Entradas y salidas'!K:K))); INDEX(FILTER('Cortes x inversión'!I:I, 'Cortes x inversión'!D:D=D304),1)}, {FILTER('Entradas y salidas'!F:F, 'Entr"&amp;"adas y salidas'!D:D=D304, NOT(ISBLANK('Entradas y salidas'!K:K))); INDEX(FILTER('Cortes x inversión'!J:J, 'Cortes x inversión'!D:D=D304),1)}), """"))"),"")</f>
        <v/>
      </c>
      <c r="U304" s="40"/>
      <c r="V304" s="40"/>
      <c r="W304" s="40"/>
      <c r="X304" s="40"/>
      <c r="Y304" s="40"/>
      <c r="Z304" s="40"/>
      <c r="AA304" s="40"/>
      <c r="AB304" s="40"/>
      <c r="AC304" s="40"/>
    </row>
    <row r="305" ht="28.5" customHeight="1">
      <c r="A305" s="40"/>
      <c r="B305" s="44"/>
      <c r="C305" s="44"/>
      <c r="D305" s="44"/>
      <c r="E305" s="44"/>
      <c r="F305" s="48" t="str">
        <f>IF(E305="COP", SUMIF('Entradas y salidas'!D:D, D305, 'Entradas y salidas'!J:J), )</f>
        <v/>
      </c>
      <c r="G305" s="57" t="str">
        <f>IFERROR(__xludf.DUMMYFUNCTION("IF(E305=""COP"", INDEX(FILTER('Cortes x inversión'!F:F, 'Cortes x inversión'!D:D=D305),1), )"),"")</f>
        <v/>
      </c>
      <c r="H305" s="53" t="str">
        <f t="shared" si="1"/>
        <v/>
      </c>
      <c r="I305" s="55" t="str">
        <f>IFERROR(__xludf.DUMMYFUNCTION("IF(ISBLANK(D305),"""",IFERROR(XIRR({FILTER('Entradas y salidas'!J:J, 'Entradas y salidas'!D:D=D305, NOT(ISBLANK('Entradas y salidas'!J:J))); INDEX(FILTER('Cortes x inversión'!F:F, 'Cortes x inversión'!D:D=D305),1)}, {FILTER('Entradas y salidas'!F:F, 'Entr"&amp;"adas y salidas'!D:D=D305, NOT(ISBLANK('Entradas y salidas'!J:J))); INDEX(FILTER('Cortes x inversión'!J:J, 'Cortes x inversión'!D:D=D305),1)}), """"))"),"")</f>
        <v/>
      </c>
      <c r="J305" s="40"/>
      <c r="K305" s="48" t="str">
        <f>IF(E305="USD", SUMIF('Entradas y salidas'!D:D, D305, 'Entradas y salidas'!I:I), )</f>
        <v/>
      </c>
      <c r="L305" s="57" t="str">
        <f>IFERROR(__xludf.DUMMYFUNCTION("IF(E305=""USD"", INDEX(FILTER('Cortes x inversión'!G:G, 'Cortes x inversión'!D:D=D305),1), )"),"")</f>
        <v/>
      </c>
      <c r="M305" s="53" t="str">
        <f t="shared" si="2"/>
        <v/>
      </c>
      <c r="N305" s="55" t="str">
        <f>IFERROR(__xludf.DUMMYFUNCTION("IF(ISBLANK(D305),"""",IFERROR(XIRR({FILTER('Entradas y salidas'!I:I, 'Entradas y salidas'!D:D=D305, NOT(ISBLANK('Entradas y salidas'!I:I))); INDEX(FILTER('Cortes x inversión'!G:G, 'Cortes x inversión'!D:D=D305),1)}, {FILTER('Entradas y salidas'!F:F, 'Entr"&amp;"adas y salidas'!D:D=D305, NOT(ISBLANK('Entradas y salidas'!I:I))); INDEX(FILTER('Cortes x inversión'!J:J, 'Cortes x inversión'!D:D=D305),1)}), """"))"),"")</f>
        <v/>
      </c>
      <c r="O305" s="40"/>
      <c r="P305" s="47" t="str">
        <f>IFERROR(__xludf.DUMMYFUNCTION("IF(K305="""","""", GOOGLEFINANCE(""CURRENCY:USDCOP""))
"),"")</f>
        <v/>
      </c>
      <c r="Q305" s="47" t="str">
        <f>IFERROR(__xludf.DUMMYFUNCTION("IF(L305="""","""", GOOGLEFINANCE(""CURRENCY:USDCOP""))
"),"")</f>
        <v/>
      </c>
      <c r="R305" s="56" t="str">
        <f t="shared" si="4"/>
        <v/>
      </c>
      <c r="S305" s="58" t="str">
        <f t="shared" si="5"/>
        <v/>
      </c>
      <c r="T305" s="55" t="str">
        <f>IFERROR(__xludf.DUMMYFUNCTION("IF(ISBLANK(D305),"""",IFERROR(XIRR({FILTER('Entradas y salidas'!K:K, 'Entradas y salidas'!D:D=D305, NOT(ISBLANK('Entradas y salidas'!K:K))); INDEX(FILTER('Cortes x inversión'!I:I, 'Cortes x inversión'!D:D=D305),1)}, {FILTER('Entradas y salidas'!F:F, 'Entr"&amp;"adas y salidas'!D:D=D305, NOT(ISBLANK('Entradas y salidas'!K:K))); INDEX(FILTER('Cortes x inversión'!J:J, 'Cortes x inversión'!D:D=D305),1)}), """"))"),"")</f>
        <v/>
      </c>
      <c r="U305" s="40"/>
      <c r="V305" s="40"/>
      <c r="W305" s="40"/>
      <c r="X305" s="40"/>
      <c r="Y305" s="40"/>
      <c r="Z305" s="40"/>
      <c r="AA305" s="40"/>
      <c r="AB305" s="40"/>
      <c r="AC305" s="40"/>
    </row>
    <row r="306" ht="28.5" customHeight="1">
      <c r="A306" s="40"/>
      <c r="B306" s="44"/>
      <c r="C306" s="44"/>
      <c r="D306" s="44"/>
      <c r="E306" s="44"/>
      <c r="F306" s="48" t="str">
        <f>IF(E306="COP", SUMIF('Entradas y salidas'!D:D, D306, 'Entradas y salidas'!J:J), )</f>
        <v/>
      </c>
      <c r="G306" s="57" t="str">
        <f>IFERROR(__xludf.DUMMYFUNCTION("IF(E306=""COP"", INDEX(FILTER('Cortes x inversión'!F:F, 'Cortes x inversión'!D:D=D306),1), )"),"")</f>
        <v/>
      </c>
      <c r="H306" s="53" t="str">
        <f t="shared" si="1"/>
        <v/>
      </c>
      <c r="I306" s="55" t="str">
        <f>IFERROR(__xludf.DUMMYFUNCTION("IF(ISBLANK(D306),"""",IFERROR(XIRR({FILTER('Entradas y salidas'!J:J, 'Entradas y salidas'!D:D=D306, NOT(ISBLANK('Entradas y salidas'!J:J))); INDEX(FILTER('Cortes x inversión'!F:F, 'Cortes x inversión'!D:D=D306),1)}, {FILTER('Entradas y salidas'!F:F, 'Entr"&amp;"adas y salidas'!D:D=D306, NOT(ISBLANK('Entradas y salidas'!J:J))); INDEX(FILTER('Cortes x inversión'!J:J, 'Cortes x inversión'!D:D=D306),1)}), """"))"),"")</f>
        <v/>
      </c>
      <c r="J306" s="40"/>
      <c r="K306" s="48" t="str">
        <f>IF(E306="USD", SUMIF('Entradas y salidas'!D:D, D306, 'Entradas y salidas'!I:I), )</f>
        <v/>
      </c>
      <c r="L306" s="57" t="str">
        <f>IFERROR(__xludf.DUMMYFUNCTION("IF(E306=""USD"", INDEX(FILTER('Cortes x inversión'!G:G, 'Cortes x inversión'!D:D=D306),1), )"),"")</f>
        <v/>
      </c>
      <c r="M306" s="53" t="str">
        <f t="shared" si="2"/>
        <v/>
      </c>
      <c r="N306" s="55" t="str">
        <f>IFERROR(__xludf.DUMMYFUNCTION("IF(ISBLANK(D306),"""",IFERROR(XIRR({FILTER('Entradas y salidas'!I:I, 'Entradas y salidas'!D:D=D306, NOT(ISBLANK('Entradas y salidas'!I:I))); INDEX(FILTER('Cortes x inversión'!G:G, 'Cortes x inversión'!D:D=D306),1)}, {FILTER('Entradas y salidas'!F:F, 'Entr"&amp;"adas y salidas'!D:D=D306, NOT(ISBLANK('Entradas y salidas'!I:I))); INDEX(FILTER('Cortes x inversión'!J:J, 'Cortes x inversión'!D:D=D306),1)}), """"))"),"")</f>
        <v/>
      </c>
      <c r="O306" s="40"/>
      <c r="P306" s="47" t="str">
        <f>IFERROR(__xludf.DUMMYFUNCTION("IF(K306="""","""", GOOGLEFINANCE(""CURRENCY:USDCOP""))
"),"")</f>
        <v/>
      </c>
      <c r="Q306" s="47" t="str">
        <f>IFERROR(__xludf.DUMMYFUNCTION("IF(L306="""","""", GOOGLEFINANCE(""CURRENCY:USDCOP""))
"),"")</f>
        <v/>
      </c>
      <c r="R306" s="56" t="str">
        <f t="shared" si="4"/>
        <v/>
      </c>
      <c r="S306" s="58" t="str">
        <f t="shared" si="5"/>
        <v/>
      </c>
      <c r="T306" s="55" t="str">
        <f>IFERROR(__xludf.DUMMYFUNCTION("IF(ISBLANK(D306),"""",IFERROR(XIRR({FILTER('Entradas y salidas'!K:K, 'Entradas y salidas'!D:D=D306, NOT(ISBLANK('Entradas y salidas'!K:K))); INDEX(FILTER('Cortes x inversión'!I:I, 'Cortes x inversión'!D:D=D306),1)}, {FILTER('Entradas y salidas'!F:F, 'Entr"&amp;"adas y salidas'!D:D=D306, NOT(ISBLANK('Entradas y salidas'!K:K))); INDEX(FILTER('Cortes x inversión'!J:J, 'Cortes x inversión'!D:D=D306),1)}), """"))"),"")</f>
        <v/>
      </c>
      <c r="U306" s="40"/>
      <c r="V306" s="40"/>
      <c r="W306" s="40"/>
      <c r="X306" s="40"/>
      <c r="Y306" s="40"/>
      <c r="Z306" s="40"/>
      <c r="AA306" s="40"/>
      <c r="AB306" s="40"/>
      <c r="AC306" s="40"/>
    </row>
    <row r="307" ht="28.5" customHeight="1">
      <c r="A307" s="40"/>
      <c r="B307" s="44"/>
      <c r="C307" s="44"/>
      <c r="D307" s="44"/>
      <c r="E307" s="44"/>
      <c r="F307" s="48" t="str">
        <f>IF(E307="COP", SUMIF('Entradas y salidas'!D:D, D307, 'Entradas y salidas'!J:J), )</f>
        <v/>
      </c>
      <c r="G307" s="57" t="str">
        <f>IFERROR(__xludf.DUMMYFUNCTION("IF(E307=""COP"", INDEX(FILTER('Cortes x inversión'!F:F, 'Cortes x inversión'!D:D=D307),1), )"),"")</f>
        <v/>
      </c>
      <c r="H307" s="53" t="str">
        <f t="shared" si="1"/>
        <v/>
      </c>
      <c r="I307" s="55" t="str">
        <f>IFERROR(__xludf.DUMMYFUNCTION("IF(ISBLANK(D307),"""",IFERROR(XIRR({FILTER('Entradas y salidas'!J:J, 'Entradas y salidas'!D:D=D307, NOT(ISBLANK('Entradas y salidas'!J:J))); INDEX(FILTER('Cortes x inversión'!F:F, 'Cortes x inversión'!D:D=D307),1)}, {FILTER('Entradas y salidas'!F:F, 'Entr"&amp;"adas y salidas'!D:D=D307, NOT(ISBLANK('Entradas y salidas'!J:J))); INDEX(FILTER('Cortes x inversión'!J:J, 'Cortes x inversión'!D:D=D307),1)}), """"))"),"")</f>
        <v/>
      </c>
      <c r="J307" s="40"/>
      <c r="K307" s="48" t="str">
        <f>IF(E307="USD", SUMIF('Entradas y salidas'!D:D, D307, 'Entradas y salidas'!I:I), )</f>
        <v/>
      </c>
      <c r="L307" s="57" t="str">
        <f>IFERROR(__xludf.DUMMYFUNCTION("IF(E307=""USD"", INDEX(FILTER('Cortes x inversión'!G:G, 'Cortes x inversión'!D:D=D307),1), )"),"")</f>
        <v/>
      </c>
      <c r="M307" s="53" t="str">
        <f t="shared" si="2"/>
        <v/>
      </c>
      <c r="N307" s="55" t="str">
        <f>IFERROR(__xludf.DUMMYFUNCTION("IF(ISBLANK(D307),"""",IFERROR(XIRR({FILTER('Entradas y salidas'!I:I, 'Entradas y salidas'!D:D=D307, NOT(ISBLANK('Entradas y salidas'!I:I))); INDEX(FILTER('Cortes x inversión'!G:G, 'Cortes x inversión'!D:D=D307),1)}, {FILTER('Entradas y salidas'!F:F, 'Entr"&amp;"adas y salidas'!D:D=D307, NOT(ISBLANK('Entradas y salidas'!I:I))); INDEX(FILTER('Cortes x inversión'!J:J, 'Cortes x inversión'!D:D=D307),1)}), """"))"),"")</f>
        <v/>
      </c>
      <c r="O307" s="40"/>
      <c r="P307" s="47" t="str">
        <f>IFERROR(__xludf.DUMMYFUNCTION("IF(K307="""","""", GOOGLEFINANCE(""CURRENCY:USDCOP""))
"),"")</f>
        <v/>
      </c>
      <c r="Q307" s="47" t="str">
        <f>IFERROR(__xludf.DUMMYFUNCTION("IF(L307="""","""", GOOGLEFINANCE(""CURRENCY:USDCOP""))
"),"")</f>
        <v/>
      </c>
      <c r="R307" s="56" t="str">
        <f t="shared" si="4"/>
        <v/>
      </c>
      <c r="S307" s="58" t="str">
        <f t="shared" si="5"/>
        <v/>
      </c>
      <c r="T307" s="55" t="str">
        <f>IFERROR(__xludf.DUMMYFUNCTION("IF(ISBLANK(D307),"""",IFERROR(XIRR({FILTER('Entradas y salidas'!K:K, 'Entradas y salidas'!D:D=D307, NOT(ISBLANK('Entradas y salidas'!K:K))); INDEX(FILTER('Cortes x inversión'!I:I, 'Cortes x inversión'!D:D=D307),1)}, {FILTER('Entradas y salidas'!F:F, 'Entr"&amp;"adas y salidas'!D:D=D307, NOT(ISBLANK('Entradas y salidas'!K:K))); INDEX(FILTER('Cortes x inversión'!J:J, 'Cortes x inversión'!D:D=D307),1)}), """"))"),"")</f>
        <v/>
      </c>
      <c r="U307" s="40"/>
      <c r="V307" s="40"/>
      <c r="W307" s="40"/>
      <c r="X307" s="40"/>
      <c r="Y307" s="40"/>
      <c r="Z307" s="40"/>
      <c r="AA307" s="40"/>
      <c r="AB307" s="40"/>
      <c r="AC307" s="40"/>
    </row>
    <row r="308" ht="28.5" customHeight="1">
      <c r="A308" s="40"/>
      <c r="B308" s="44"/>
      <c r="C308" s="44"/>
      <c r="D308" s="44"/>
      <c r="E308" s="44"/>
      <c r="F308" s="48" t="str">
        <f>IF(E308="COP", SUMIF('Entradas y salidas'!D:D, D308, 'Entradas y salidas'!J:J), )</f>
        <v/>
      </c>
      <c r="G308" s="57" t="str">
        <f>IFERROR(__xludf.DUMMYFUNCTION("IF(E308=""COP"", INDEX(FILTER('Cortes x inversión'!F:F, 'Cortes x inversión'!D:D=D308),1), )"),"")</f>
        <v/>
      </c>
      <c r="H308" s="53" t="str">
        <f t="shared" si="1"/>
        <v/>
      </c>
      <c r="I308" s="55" t="str">
        <f>IFERROR(__xludf.DUMMYFUNCTION("IF(ISBLANK(D308),"""",IFERROR(XIRR({FILTER('Entradas y salidas'!J:J, 'Entradas y salidas'!D:D=D308, NOT(ISBLANK('Entradas y salidas'!J:J))); INDEX(FILTER('Cortes x inversión'!F:F, 'Cortes x inversión'!D:D=D308),1)}, {FILTER('Entradas y salidas'!F:F, 'Entr"&amp;"adas y salidas'!D:D=D308, NOT(ISBLANK('Entradas y salidas'!J:J))); INDEX(FILTER('Cortes x inversión'!J:J, 'Cortes x inversión'!D:D=D308),1)}), """"))"),"")</f>
        <v/>
      </c>
      <c r="J308" s="40"/>
      <c r="K308" s="48" t="str">
        <f>IF(E308="USD", SUMIF('Entradas y salidas'!D:D, D308, 'Entradas y salidas'!I:I), )</f>
        <v/>
      </c>
      <c r="L308" s="57" t="str">
        <f>IFERROR(__xludf.DUMMYFUNCTION("IF(E308=""USD"", INDEX(FILTER('Cortes x inversión'!G:G, 'Cortes x inversión'!D:D=D308),1), )"),"")</f>
        <v/>
      </c>
      <c r="M308" s="53" t="str">
        <f t="shared" si="2"/>
        <v/>
      </c>
      <c r="N308" s="55" t="str">
        <f>IFERROR(__xludf.DUMMYFUNCTION("IF(ISBLANK(D308),"""",IFERROR(XIRR({FILTER('Entradas y salidas'!I:I, 'Entradas y salidas'!D:D=D308, NOT(ISBLANK('Entradas y salidas'!I:I))); INDEX(FILTER('Cortes x inversión'!G:G, 'Cortes x inversión'!D:D=D308),1)}, {FILTER('Entradas y salidas'!F:F, 'Entr"&amp;"adas y salidas'!D:D=D308, NOT(ISBLANK('Entradas y salidas'!I:I))); INDEX(FILTER('Cortes x inversión'!J:J, 'Cortes x inversión'!D:D=D308),1)}), """"))"),"")</f>
        <v/>
      </c>
      <c r="O308" s="40"/>
      <c r="P308" s="47" t="str">
        <f>IFERROR(__xludf.DUMMYFUNCTION("IF(K308="""","""", GOOGLEFINANCE(""CURRENCY:USDCOP""))
"),"")</f>
        <v/>
      </c>
      <c r="Q308" s="47" t="str">
        <f>IFERROR(__xludf.DUMMYFUNCTION("IF(L308="""","""", GOOGLEFINANCE(""CURRENCY:USDCOP""))
"),"")</f>
        <v/>
      </c>
      <c r="R308" s="56" t="str">
        <f t="shared" si="4"/>
        <v/>
      </c>
      <c r="S308" s="58" t="str">
        <f t="shared" si="5"/>
        <v/>
      </c>
      <c r="T308" s="55" t="str">
        <f>IFERROR(__xludf.DUMMYFUNCTION("IF(ISBLANK(D308),"""",IFERROR(XIRR({FILTER('Entradas y salidas'!K:K, 'Entradas y salidas'!D:D=D308, NOT(ISBLANK('Entradas y salidas'!K:K))); INDEX(FILTER('Cortes x inversión'!I:I, 'Cortes x inversión'!D:D=D308),1)}, {FILTER('Entradas y salidas'!F:F, 'Entr"&amp;"adas y salidas'!D:D=D308, NOT(ISBLANK('Entradas y salidas'!K:K))); INDEX(FILTER('Cortes x inversión'!J:J, 'Cortes x inversión'!D:D=D308),1)}), """"))"),"")</f>
        <v/>
      </c>
      <c r="U308" s="40"/>
      <c r="V308" s="40"/>
      <c r="W308" s="40"/>
      <c r="X308" s="40"/>
      <c r="Y308" s="40"/>
      <c r="Z308" s="40"/>
      <c r="AA308" s="40"/>
      <c r="AB308" s="40"/>
      <c r="AC308" s="40"/>
    </row>
    <row r="309" ht="28.5" customHeight="1">
      <c r="A309" s="40"/>
      <c r="B309" s="44"/>
      <c r="C309" s="44"/>
      <c r="D309" s="44"/>
      <c r="E309" s="44"/>
      <c r="F309" s="48" t="str">
        <f>IF(E309="COP", SUMIF('Entradas y salidas'!D:D, D309, 'Entradas y salidas'!J:J), )</f>
        <v/>
      </c>
      <c r="G309" s="57" t="str">
        <f>IFERROR(__xludf.DUMMYFUNCTION("IF(E309=""COP"", INDEX(FILTER('Cortes x inversión'!F:F, 'Cortes x inversión'!D:D=D309),1), )"),"")</f>
        <v/>
      </c>
      <c r="H309" s="53" t="str">
        <f t="shared" si="1"/>
        <v/>
      </c>
      <c r="I309" s="55" t="str">
        <f>IFERROR(__xludf.DUMMYFUNCTION("IF(ISBLANK(D309),"""",IFERROR(XIRR({FILTER('Entradas y salidas'!J:J, 'Entradas y salidas'!D:D=D309, NOT(ISBLANK('Entradas y salidas'!J:J))); INDEX(FILTER('Cortes x inversión'!F:F, 'Cortes x inversión'!D:D=D309),1)}, {FILTER('Entradas y salidas'!F:F, 'Entr"&amp;"adas y salidas'!D:D=D309, NOT(ISBLANK('Entradas y salidas'!J:J))); INDEX(FILTER('Cortes x inversión'!J:J, 'Cortes x inversión'!D:D=D309),1)}), """"))"),"")</f>
        <v/>
      </c>
      <c r="J309" s="40"/>
      <c r="K309" s="48" t="str">
        <f>IF(E309="USD", SUMIF('Entradas y salidas'!D:D, D309, 'Entradas y salidas'!I:I), )</f>
        <v/>
      </c>
      <c r="L309" s="57" t="str">
        <f>IFERROR(__xludf.DUMMYFUNCTION("IF(E309=""USD"", INDEX(FILTER('Cortes x inversión'!G:G, 'Cortes x inversión'!D:D=D309),1), )"),"")</f>
        <v/>
      </c>
      <c r="M309" s="53" t="str">
        <f t="shared" si="2"/>
        <v/>
      </c>
      <c r="N309" s="55" t="str">
        <f>IFERROR(__xludf.DUMMYFUNCTION("IF(ISBLANK(D309),"""",IFERROR(XIRR({FILTER('Entradas y salidas'!I:I, 'Entradas y salidas'!D:D=D309, NOT(ISBLANK('Entradas y salidas'!I:I))); INDEX(FILTER('Cortes x inversión'!G:G, 'Cortes x inversión'!D:D=D309),1)}, {FILTER('Entradas y salidas'!F:F, 'Entr"&amp;"adas y salidas'!D:D=D309, NOT(ISBLANK('Entradas y salidas'!I:I))); INDEX(FILTER('Cortes x inversión'!J:J, 'Cortes x inversión'!D:D=D309),1)}), """"))"),"")</f>
        <v/>
      </c>
      <c r="O309" s="40"/>
      <c r="P309" s="47" t="str">
        <f>IFERROR(__xludf.DUMMYFUNCTION("IF(K309="""","""", GOOGLEFINANCE(""CURRENCY:USDCOP""))
"),"")</f>
        <v/>
      </c>
      <c r="Q309" s="47" t="str">
        <f>IFERROR(__xludf.DUMMYFUNCTION("IF(L309="""","""", GOOGLEFINANCE(""CURRENCY:USDCOP""))
"),"")</f>
        <v/>
      </c>
      <c r="R309" s="56" t="str">
        <f t="shared" si="4"/>
        <v/>
      </c>
      <c r="S309" s="58" t="str">
        <f t="shared" si="5"/>
        <v/>
      </c>
      <c r="T309" s="55" t="str">
        <f>IFERROR(__xludf.DUMMYFUNCTION("IF(ISBLANK(D309),"""",IFERROR(XIRR({FILTER('Entradas y salidas'!K:K, 'Entradas y salidas'!D:D=D309, NOT(ISBLANK('Entradas y salidas'!K:K))); INDEX(FILTER('Cortes x inversión'!I:I, 'Cortes x inversión'!D:D=D309),1)}, {FILTER('Entradas y salidas'!F:F, 'Entr"&amp;"adas y salidas'!D:D=D309, NOT(ISBLANK('Entradas y salidas'!K:K))); INDEX(FILTER('Cortes x inversión'!J:J, 'Cortes x inversión'!D:D=D309),1)}), """"))"),"")</f>
        <v/>
      </c>
      <c r="U309" s="40"/>
      <c r="V309" s="40"/>
      <c r="W309" s="40"/>
      <c r="X309" s="40"/>
      <c r="Y309" s="40"/>
      <c r="Z309" s="40"/>
      <c r="AA309" s="40"/>
      <c r="AB309" s="40"/>
      <c r="AC309" s="40"/>
    </row>
    <row r="310" ht="28.5" customHeight="1">
      <c r="A310" s="40"/>
      <c r="B310" s="44"/>
      <c r="C310" s="44"/>
      <c r="D310" s="44"/>
      <c r="E310" s="44"/>
      <c r="F310" s="48" t="str">
        <f>IF(E310="COP", SUMIF('Entradas y salidas'!D:D, D310, 'Entradas y salidas'!J:J), )</f>
        <v/>
      </c>
      <c r="G310" s="57" t="str">
        <f>IFERROR(__xludf.DUMMYFUNCTION("IF(E310=""COP"", INDEX(FILTER('Cortes x inversión'!F:F, 'Cortes x inversión'!D:D=D310),1), )"),"")</f>
        <v/>
      </c>
      <c r="H310" s="53" t="str">
        <f t="shared" si="1"/>
        <v/>
      </c>
      <c r="I310" s="55" t="str">
        <f>IFERROR(__xludf.DUMMYFUNCTION("IF(ISBLANK(D310),"""",IFERROR(XIRR({FILTER('Entradas y salidas'!J:J, 'Entradas y salidas'!D:D=D310, NOT(ISBLANK('Entradas y salidas'!J:J))); INDEX(FILTER('Cortes x inversión'!F:F, 'Cortes x inversión'!D:D=D310),1)}, {FILTER('Entradas y salidas'!F:F, 'Entr"&amp;"adas y salidas'!D:D=D310, NOT(ISBLANK('Entradas y salidas'!J:J))); INDEX(FILTER('Cortes x inversión'!J:J, 'Cortes x inversión'!D:D=D310),1)}), """"))"),"")</f>
        <v/>
      </c>
      <c r="J310" s="40"/>
      <c r="K310" s="48" t="str">
        <f>IF(E310="USD", SUMIF('Entradas y salidas'!D:D, D310, 'Entradas y salidas'!I:I), )</f>
        <v/>
      </c>
      <c r="L310" s="57" t="str">
        <f>IFERROR(__xludf.DUMMYFUNCTION("IF(E310=""USD"", INDEX(FILTER('Cortes x inversión'!G:G, 'Cortes x inversión'!D:D=D310),1), )"),"")</f>
        <v/>
      </c>
      <c r="M310" s="53" t="str">
        <f t="shared" si="2"/>
        <v/>
      </c>
      <c r="N310" s="55" t="str">
        <f>IFERROR(__xludf.DUMMYFUNCTION("IF(ISBLANK(D310),"""",IFERROR(XIRR({FILTER('Entradas y salidas'!I:I, 'Entradas y salidas'!D:D=D310, NOT(ISBLANK('Entradas y salidas'!I:I))); INDEX(FILTER('Cortes x inversión'!G:G, 'Cortes x inversión'!D:D=D310),1)}, {FILTER('Entradas y salidas'!F:F, 'Entr"&amp;"adas y salidas'!D:D=D310, NOT(ISBLANK('Entradas y salidas'!I:I))); INDEX(FILTER('Cortes x inversión'!J:J, 'Cortes x inversión'!D:D=D310),1)}), """"))"),"")</f>
        <v/>
      </c>
      <c r="O310" s="40"/>
      <c r="P310" s="47" t="str">
        <f>IFERROR(__xludf.DUMMYFUNCTION("IF(K310="""","""", GOOGLEFINANCE(""CURRENCY:USDCOP""))
"),"")</f>
        <v/>
      </c>
      <c r="Q310" s="47" t="str">
        <f>IFERROR(__xludf.DUMMYFUNCTION("IF(L310="""","""", GOOGLEFINANCE(""CURRENCY:USDCOP""))
"),"")</f>
        <v/>
      </c>
      <c r="R310" s="56" t="str">
        <f t="shared" si="4"/>
        <v/>
      </c>
      <c r="S310" s="58" t="str">
        <f t="shared" si="5"/>
        <v/>
      </c>
      <c r="T310" s="55" t="str">
        <f>IFERROR(__xludf.DUMMYFUNCTION("IF(ISBLANK(D310),"""",IFERROR(XIRR({FILTER('Entradas y salidas'!K:K, 'Entradas y salidas'!D:D=D310, NOT(ISBLANK('Entradas y salidas'!K:K))); INDEX(FILTER('Cortes x inversión'!I:I, 'Cortes x inversión'!D:D=D310),1)}, {FILTER('Entradas y salidas'!F:F, 'Entr"&amp;"adas y salidas'!D:D=D310, NOT(ISBLANK('Entradas y salidas'!K:K))); INDEX(FILTER('Cortes x inversión'!J:J, 'Cortes x inversión'!D:D=D310),1)}), """"))"),"")</f>
        <v/>
      </c>
      <c r="U310" s="40"/>
      <c r="V310" s="40"/>
      <c r="W310" s="40"/>
      <c r="X310" s="40"/>
      <c r="Y310" s="40"/>
      <c r="Z310" s="40"/>
      <c r="AA310" s="40"/>
      <c r="AB310" s="40"/>
      <c r="AC310" s="40"/>
    </row>
    <row r="311" ht="28.5" customHeight="1">
      <c r="A311" s="40"/>
      <c r="B311" s="44"/>
      <c r="C311" s="44"/>
      <c r="D311" s="44"/>
      <c r="E311" s="44"/>
      <c r="F311" s="48" t="str">
        <f>IF(E311="COP", SUMIF('Entradas y salidas'!D:D, D311, 'Entradas y salidas'!J:J), )</f>
        <v/>
      </c>
      <c r="G311" s="57" t="str">
        <f>IFERROR(__xludf.DUMMYFUNCTION("IF(E311=""COP"", INDEX(FILTER('Cortes x inversión'!F:F, 'Cortes x inversión'!D:D=D311),1), )"),"")</f>
        <v/>
      </c>
      <c r="H311" s="53" t="str">
        <f t="shared" si="1"/>
        <v/>
      </c>
      <c r="I311" s="55" t="str">
        <f>IFERROR(__xludf.DUMMYFUNCTION("IF(ISBLANK(D311),"""",IFERROR(XIRR({FILTER('Entradas y salidas'!J:J, 'Entradas y salidas'!D:D=D311, NOT(ISBLANK('Entradas y salidas'!J:J))); INDEX(FILTER('Cortes x inversión'!F:F, 'Cortes x inversión'!D:D=D311),1)}, {FILTER('Entradas y salidas'!F:F, 'Entr"&amp;"adas y salidas'!D:D=D311, NOT(ISBLANK('Entradas y salidas'!J:J))); INDEX(FILTER('Cortes x inversión'!J:J, 'Cortes x inversión'!D:D=D311),1)}), """"))"),"")</f>
        <v/>
      </c>
      <c r="J311" s="40"/>
      <c r="K311" s="48" t="str">
        <f>IF(E311="USD", SUMIF('Entradas y salidas'!D:D, D311, 'Entradas y salidas'!I:I), )</f>
        <v/>
      </c>
      <c r="L311" s="57" t="str">
        <f>IFERROR(__xludf.DUMMYFUNCTION("IF(E311=""USD"", INDEX(FILTER('Cortes x inversión'!G:G, 'Cortes x inversión'!D:D=D311),1), )"),"")</f>
        <v/>
      </c>
      <c r="M311" s="53" t="str">
        <f t="shared" si="2"/>
        <v/>
      </c>
      <c r="N311" s="55" t="str">
        <f>IFERROR(__xludf.DUMMYFUNCTION("IF(ISBLANK(D311),"""",IFERROR(XIRR({FILTER('Entradas y salidas'!I:I, 'Entradas y salidas'!D:D=D311, NOT(ISBLANK('Entradas y salidas'!I:I))); INDEX(FILTER('Cortes x inversión'!G:G, 'Cortes x inversión'!D:D=D311),1)}, {FILTER('Entradas y salidas'!F:F, 'Entr"&amp;"adas y salidas'!D:D=D311, NOT(ISBLANK('Entradas y salidas'!I:I))); INDEX(FILTER('Cortes x inversión'!J:J, 'Cortes x inversión'!D:D=D311),1)}), """"))"),"")</f>
        <v/>
      </c>
      <c r="O311" s="40"/>
      <c r="P311" s="47" t="str">
        <f>IFERROR(__xludf.DUMMYFUNCTION("IF(K311="""","""", GOOGLEFINANCE(""CURRENCY:USDCOP""))
"),"")</f>
        <v/>
      </c>
      <c r="Q311" s="47" t="str">
        <f>IFERROR(__xludf.DUMMYFUNCTION("IF(L311="""","""", GOOGLEFINANCE(""CURRENCY:USDCOP""))
"),"")</f>
        <v/>
      </c>
      <c r="R311" s="56" t="str">
        <f t="shared" si="4"/>
        <v/>
      </c>
      <c r="S311" s="58" t="str">
        <f t="shared" si="5"/>
        <v/>
      </c>
      <c r="T311" s="55" t="str">
        <f>IFERROR(__xludf.DUMMYFUNCTION("IF(ISBLANK(D311),"""",IFERROR(XIRR({FILTER('Entradas y salidas'!K:K, 'Entradas y salidas'!D:D=D311, NOT(ISBLANK('Entradas y salidas'!K:K))); INDEX(FILTER('Cortes x inversión'!I:I, 'Cortes x inversión'!D:D=D311),1)}, {FILTER('Entradas y salidas'!F:F, 'Entr"&amp;"adas y salidas'!D:D=D311, NOT(ISBLANK('Entradas y salidas'!K:K))); INDEX(FILTER('Cortes x inversión'!J:J, 'Cortes x inversión'!D:D=D311),1)}), """"))"),"")</f>
        <v/>
      </c>
      <c r="U311" s="40"/>
      <c r="V311" s="40"/>
      <c r="W311" s="40"/>
      <c r="X311" s="40"/>
      <c r="Y311" s="40"/>
      <c r="Z311" s="40"/>
      <c r="AA311" s="40"/>
      <c r="AB311" s="40"/>
      <c r="AC311" s="40"/>
    </row>
    <row r="312" ht="28.5" customHeight="1">
      <c r="A312" s="40"/>
      <c r="B312" s="44"/>
      <c r="C312" s="44"/>
      <c r="D312" s="44"/>
      <c r="E312" s="44"/>
      <c r="F312" s="48" t="str">
        <f>IF(E312="COP", SUMIF('Entradas y salidas'!D:D, D312, 'Entradas y salidas'!J:J), )</f>
        <v/>
      </c>
      <c r="G312" s="57" t="str">
        <f>IFERROR(__xludf.DUMMYFUNCTION("IF(E312=""COP"", INDEX(FILTER('Cortes x inversión'!F:F, 'Cortes x inversión'!D:D=D312),1), )"),"")</f>
        <v/>
      </c>
      <c r="H312" s="53" t="str">
        <f t="shared" si="1"/>
        <v/>
      </c>
      <c r="I312" s="55" t="str">
        <f>IFERROR(__xludf.DUMMYFUNCTION("IF(ISBLANK(D312),"""",IFERROR(XIRR({FILTER('Entradas y salidas'!J:J, 'Entradas y salidas'!D:D=D312, NOT(ISBLANK('Entradas y salidas'!J:J))); INDEX(FILTER('Cortes x inversión'!F:F, 'Cortes x inversión'!D:D=D312),1)}, {FILTER('Entradas y salidas'!F:F, 'Entr"&amp;"adas y salidas'!D:D=D312, NOT(ISBLANK('Entradas y salidas'!J:J))); INDEX(FILTER('Cortes x inversión'!J:J, 'Cortes x inversión'!D:D=D312),1)}), """"))"),"")</f>
        <v/>
      </c>
      <c r="J312" s="40"/>
      <c r="K312" s="48" t="str">
        <f>IF(E312="USD", SUMIF('Entradas y salidas'!D:D, D312, 'Entradas y salidas'!I:I), )</f>
        <v/>
      </c>
      <c r="L312" s="57" t="str">
        <f>IFERROR(__xludf.DUMMYFUNCTION("IF(E312=""USD"", INDEX(FILTER('Cortes x inversión'!G:G, 'Cortes x inversión'!D:D=D312),1), )"),"")</f>
        <v/>
      </c>
      <c r="M312" s="53" t="str">
        <f t="shared" si="2"/>
        <v/>
      </c>
      <c r="N312" s="55" t="str">
        <f>IFERROR(__xludf.DUMMYFUNCTION("IF(ISBLANK(D312),"""",IFERROR(XIRR({FILTER('Entradas y salidas'!I:I, 'Entradas y salidas'!D:D=D312, NOT(ISBLANK('Entradas y salidas'!I:I))); INDEX(FILTER('Cortes x inversión'!G:G, 'Cortes x inversión'!D:D=D312),1)}, {FILTER('Entradas y salidas'!F:F, 'Entr"&amp;"adas y salidas'!D:D=D312, NOT(ISBLANK('Entradas y salidas'!I:I))); INDEX(FILTER('Cortes x inversión'!J:J, 'Cortes x inversión'!D:D=D312),1)}), """"))"),"")</f>
        <v/>
      </c>
      <c r="O312" s="40"/>
      <c r="P312" s="47" t="str">
        <f>IFERROR(__xludf.DUMMYFUNCTION("IF(K312="""","""", GOOGLEFINANCE(""CURRENCY:USDCOP""))
"),"")</f>
        <v/>
      </c>
      <c r="Q312" s="47" t="str">
        <f>IFERROR(__xludf.DUMMYFUNCTION("IF(L312="""","""", GOOGLEFINANCE(""CURRENCY:USDCOP""))
"),"")</f>
        <v/>
      </c>
      <c r="R312" s="56" t="str">
        <f t="shared" si="4"/>
        <v/>
      </c>
      <c r="S312" s="58" t="str">
        <f t="shared" si="5"/>
        <v/>
      </c>
      <c r="T312" s="55" t="str">
        <f>IFERROR(__xludf.DUMMYFUNCTION("IF(ISBLANK(D312),"""",IFERROR(XIRR({FILTER('Entradas y salidas'!K:K, 'Entradas y salidas'!D:D=D312, NOT(ISBLANK('Entradas y salidas'!K:K))); INDEX(FILTER('Cortes x inversión'!I:I, 'Cortes x inversión'!D:D=D312),1)}, {FILTER('Entradas y salidas'!F:F, 'Entr"&amp;"adas y salidas'!D:D=D312, NOT(ISBLANK('Entradas y salidas'!K:K))); INDEX(FILTER('Cortes x inversión'!J:J, 'Cortes x inversión'!D:D=D312),1)}), """"))"),"")</f>
        <v/>
      </c>
      <c r="U312" s="40"/>
      <c r="V312" s="40"/>
      <c r="W312" s="40"/>
      <c r="X312" s="40"/>
      <c r="Y312" s="40"/>
      <c r="Z312" s="40"/>
      <c r="AA312" s="40"/>
      <c r="AB312" s="40"/>
      <c r="AC312" s="40"/>
    </row>
    <row r="313" ht="28.5" customHeight="1">
      <c r="A313" s="40"/>
      <c r="B313" s="44"/>
      <c r="C313" s="44"/>
      <c r="D313" s="44"/>
      <c r="E313" s="44"/>
      <c r="F313" s="48" t="str">
        <f>IF(E313="COP", SUMIF('Entradas y salidas'!D:D, D313, 'Entradas y salidas'!J:J), )</f>
        <v/>
      </c>
      <c r="G313" s="57" t="str">
        <f>IFERROR(__xludf.DUMMYFUNCTION("IF(E313=""COP"", INDEX(FILTER('Cortes x inversión'!F:F, 'Cortes x inversión'!D:D=D313),1), )"),"")</f>
        <v/>
      </c>
      <c r="H313" s="53" t="str">
        <f t="shared" si="1"/>
        <v/>
      </c>
      <c r="I313" s="55" t="str">
        <f>IFERROR(__xludf.DUMMYFUNCTION("IF(ISBLANK(D313),"""",IFERROR(XIRR({FILTER('Entradas y salidas'!J:J, 'Entradas y salidas'!D:D=D313, NOT(ISBLANK('Entradas y salidas'!J:J))); INDEX(FILTER('Cortes x inversión'!F:F, 'Cortes x inversión'!D:D=D313),1)}, {FILTER('Entradas y salidas'!F:F, 'Entr"&amp;"adas y salidas'!D:D=D313, NOT(ISBLANK('Entradas y salidas'!J:J))); INDEX(FILTER('Cortes x inversión'!J:J, 'Cortes x inversión'!D:D=D313),1)}), """"))"),"")</f>
        <v/>
      </c>
      <c r="J313" s="40"/>
      <c r="K313" s="48" t="str">
        <f>IF(E313="USD", SUMIF('Entradas y salidas'!D:D, D313, 'Entradas y salidas'!I:I), )</f>
        <v/>
      </c>
      <c r="L313" s="57" t="str">
        <f>IFERROR(__xludf.DUMMYFUNCTION("IF(E313=""USD"", INDEX(FILTER('Cortes x inversión'!G:G, 'Cortes x inversión'!D:D=D313),1), )"),"")</f>
        <v/>
      </c>
      <c r="M313" s="53" t="str">
        <f t="shared" si="2"/>
        <v/>
      </c>
      <c r="N313" s="55" t="str">
        <f>IFERROR(__xludf.DUMMYFUNCTION("IF(ISBLANK(D313),"""",IFERROR(XIRR({FILTER('Entradas y salidas'!I:I, 'Entradas y salidas'!D:D=D313, NOT(ISBLANK('Entradas y salidas'!I:I))); INDEX(FILTER('Cortes x inversión'!G:G, 'Cortes x inversión'!D:D=D313),1)}, {FILTER('Entradas y salidas'!F:F, 'Entr"&amp;"adas y salidas'!D:D=D313, NOT(ISBLANK('Entradas y salidas'!I:I))); INDEX(FILTER('Cortes x inversión'!J:J, 'Cortes x inversión'!D:D=D313),1)}), """"))"),"")</f>
        <v/>
      </c>
      <c r="O313" s="40"/>
      <c r="P313" s="47" t="str">
        <f>IFERROR(__xludf.DUMMYFUNCTION("IF(K313="""","""", GOOGLEFINANCE(""CURRENCY:USDCOP""))
"),"")</f>
        <v/>
      </c>
      <c r="Q313" s="47" t="str">
        <f>IFERROR(__xludf.DUMMYFUNCTION("IF(L313="""","""", GOOGLEFINANCE(""CURRENCY:USDCOP""))
"),"")</f>
        <v/>
      </c>
      <c r="R313" s="56" t="str">
        <f t="shared" si="4"/>
        <v/>
      </c>
      <c r="S313" s="58" t="str">
        <f t="shared" si="5"/>
        <v/>
      </c>
      <c r="T313" s="55" t="str">
        <f>IFERROR(__xludf.DUMMYFUNCTION("IF(ISBLANK(D313),"""",IFERROR(XIRR({FILTER('Entradas y salidas'!K:K, 'Entradas y salidas'!D:D=D313, NOT(ISBLANK('Entradas y salidas'!K:K))); INDEX(FILTER('Cortes x inversión'!I:I, 'Cortes x inversión'!D:D=D313),1)}, {FILTER('Entradas y salidas'!F:F, 'Entr"&amp;"adas y salidas'!D:D=D313, NOT(ISBLANK('Entradas y salidas'!K:K))); INDEX(FILTER('Cortes x inversión'!J:J, 'Cortes x inversión'!D:D=D313),1)}), """"))"),"")</f>
        <v/>
      </c>
      <c r="U313" s="40"/>
      <c r="V313" s="40"/>
      <c r="W313" s="40"/>
      <c r="X313" s="40"/>
      <c r="Y313" s="40"/>
      <c r="Z313" s="40"/>
      <c r="AA313" s="40"/>
      <c r="AB313" s="40"/>
      <c r="AC313" s="40"/>
    </row>
    <row r="314" ht="28.5" customHeight="1">
      <c r="A314" s="40"/>
      <c r="B314" s="44"/>
      <c r="C314" s="44"/>
      <c r="D314" s="44"/>
      <c r="E314" s="44"/>
      <c r="F314" s="48" t="str">
        <f>IF(E314="COP", SUMIF('Entradas y salidas'!D:D, D314, 'Entradas y salidas'!J:J), )</f>
        <v/>
      </c>
      <c r="G314" s="57" t="str">
        <f>IFERROR(__xludf.DUMMYFUNCTION("IF(E314=""COP"", INDEX(FILTER('Cortes x inversión'!F:F, 'Cortes x inversión'!D:D=D314),1), )"),"")</f>
        <v/>
      </c>
      <c r="H314" s="53" t="str">
        <f t="shared" si="1"/>
        <v/>
      </c>
      <c r="I314" s="55" t="str">
        <f>IFERROR(__xludf.DUMMYFUNCTION("IF(ISBLANK(D314),"""",IFERROR(XIRR({FILTER('Entradas y salidas'!J:J, 'Entradas y salidas'!D:D=D314, NOT(ISBLANK('Entradas y salidas'!J:J))); INDEX(FILTER('Cortes x inversión'!F:F, 'Cortes x inversión'!D:D=D314),1)}, {FILTER('Entradas y salidas'!F:F, 'Entr"&amp;"adas y salidas'!D:D=D314, NOT(ISBLANK('Entradas y salidas'!J:J))); INDEX(FILTER('Cortes x inversión'!J:J, 'Cortes x inversión'!D:D=D314),1)}), """"))"),"")</f>
        <v/>
      </c>
      <c r="J314" s="40"/>
      <c r="K314" s="48" t="str">
        <f>IF(E314="USD", SUMIF('Entradas y salidas'!D:D, D314, 'Entradas y salidas'!I:I), )</f>
        <v/>
      </c>
      <c r="L314" s="57" t="str">
        <f>IFERROR(__xludf.DUMMYFUNCTION("IF(E314=""USD"", INDEX(FILTER('Cortes x inversión'!G:G, 'Cortes x inversión'!D:D=D314),1), )"),"")</f>
        <v/>
      </c>
      <c r="M314" s="53" t="str">
        <f t="shared" si="2"/>
        <v/>
      </c>
      <c r="N314" s="55" t="str">
        <f>IFERROR(__xludf.DUMMYFUNCTION("IF(ISBLANK(D314),"""",IFERROR(XIRR({FILTER('Entradas y salidas'!I:I, 'Entradas y salidas'!D:D=D314, NOT(ISBLANK('Entradas y salidas'!I:I))); INDEX(FILTER('Cortes x inversión'!G:G, 'Cortes x inversión'!D:D=D314),1)}, {FILTER('Entradas y salidas'!F:F, 'Entr"&amp;"adas y salidas'!D:D=D314, NOT(ISBLANK('Entradas y salidas'!I:I))); INDEX(FILTER('Cortes x inversión'!J:J, 'Cortes x inversión'!D:D=D314),1)}), """"))"),"")</f>
        <v/>
      </c>
      <c r="O314" s="40"/>
      <c r="P314" s="47" t="str">
        <f>IFERROR(__xludf.DUMMYFUNCTION("IF(K314="""","""", GOOGLEFINANCE(""CURRENCY:USDCOP""))
"),"")</f>
        <v/>
      </c>
      <c r="Q314" s="47" t="str">
        <f>IFERROR(__xludf.DUMMYFUNCTION("IF(L314="""","""", GOOGLEFINANCE(""CURRENCY:USDCOP""))
"),"")</f>
        <v/>
      </c>
      <c r="R314" s="56" t="str">
        <f t="shared" si="4"/>
        <v/>
      </c>
      <c r="S314" s="58" t="str">
        <f t="shared" si="5"/>
        <v/>
      </c>
      <c r="T314" s="55" t="str">
        <f>IFERROR(__xludf.DUMMYFUNCTION("IF(ISBLANK(D314),"""",IFERROR(XIRR({FILTER('Entradas y salidas'!K:K, 'Entradas y salidas'!D:D=D314, NOT(ISBLANK('Entradas y salidas'!K:K))); INDEX(FILTER('Cortes x inversión'!I:I, 'Cortes x inversión'!D:D=D314),1)}, {FILTER('Entradas y salidas'!F:F, 'Entr"&amp;"adas y salidas'!D:D=D314, NOT(ISBLANK('Entradas y salidas'!K:K))); INDEX(FILTER('Cortes x inversión'!J:J, 'Cortes x inversión'!D:D=D314),1)}), """"))"),"")</f>
        <v/>
      </c>
      <c r="U314" s="40"/>
      <c r="V314" s="40"/>
      <c r="W314" s="40"/>
      <c r="X314" s="40"/>
      <c r="Y314" s="40"/>
      <c r="Z314" s="40"/>
      <c r="AA314" s="40"/>
      <c r="AB314" s="40"/>
      <c r="AC314" s="40"/>
    </row>
    <row r="315" ht="28.5" customHeight="1">
      <c r="A315" s="40"/>
      <c r="B315" s="44"/>
      <c r="C315" s="44"/>
      <c r="D315" s="44"/>
      <c r="E315" s="44"/>
      <c r="F315" s="48" t="str">
        <f>IF(E315="COP", SUMIF('Entradas y salidas'!D:D, D315, 'Entradas y salidas'!J:J), )</f>
        <v/>
      </c>
      <c r="G315" s="57" t="str">
        <f>IFERROR(__xludf.DUMMYFUNCTION("IF(E315=""COP"", INDEX(FILTER('Cortes x inversión'!F:F, 'Cortes x inversión'!D:D=D315),1), )"),"")</f>
        <v/>
      </c>
      <c r="H315" s="53" t="str">
        <f t="shared" si="1"/>
        <v/>
      </c>
      <c r="I315" s="55" t="str">
        <f>IFERROR(__xludf.DUMMYFUNCTION("IF(ISBLANK(D315),"""",IFERROR(XIRR({FILTER('Entradas y salidas'!J:J, 'Entradas y salidas'!D:D=D315, NOT(ISBLANK('Entradas y salidas'!J:J))); INDEX(FILTER('Cortes x inversión'!F:F, 'Cortes x inversión'!D:D=D315),1)}, {FILTER('Entradas y salidas'!F:F, 'Entr"&amp;"adas y salidas'!D:D=D315, NOT(ISBLANK('Entradas y salidas'!J:J))); INDEX(FILTER('Cortes x inversión'!J:J, 'Cortes x inversión'!D:D=D315),1)}), """"))"),"")</f>
        <v/>
      </c>
      <c r="J315" s="40"/>
      <c r="K315" s="48" t="str">
        <f>IF(E315="USD", SUMIF('Entradas y salidas'!D:D, D315, 'Entradas y salidas'!I:I), )</f>
        <v/>
      </c>
      <c r="L315" s="57" t="str">
        <f>IFERROR(__xludf.DUMMYFUNCTION("IF(E315=""USD"", INDEX(FILTER('Cortes x inversión'!G:G, 'Cortes x inversión'!D:D=D315),1), )"),"")</f>
        <v/>
      </c>
      <c r="M315" s="53" t="str">
        <f t="shared" si="2"/>
        <v/>
      </c>
      <c r="N315" s="55" t="str">
        <f>IFERROR(__xludf.DUMMYFUNCTION("IF(ISBLANK(D315),"""",IFERROR(XIRR({FILTER('Entradas y salidas'!I:I, 'Entradas y salidas'!D:D=D315, NOT(ISBLANK('Entradas y salidas'!I:I))); INDEX(FILTER('Cortes x inversión'!G:G, 'Cortes x inversión'!D:D=D315),1)}, {FILTER('Entradas y salidas'!F:F, 'Entr"&amp;"adas y salidas'!D:D=D315, NOT(ISBLANK('Entradas y salidas'!I:I))); INDEX(FILTER('Cortes x inversión'!J:J, 'Cortes x inversión'!D:D=D315),1)}), """"))"),"")</f>
        <v/>
      </c>
      <c r="O315" s="40"/>
      <c r="P315" s="47" t="str">
        <f>IFERROR(__xludf.DUMMYFUNCTION("IF(K315="""","""", GOOGLEFINANCE(""CURRENCY:USDCOP""))
"),"")</f>
        <v/>
      </c>
      <c r="Q315" s="47" t="str">
        <f>IFERROR(__xludf.DUMMYFUNCTION("IF(L315="""","""", GOOGLEFINANCE(""CURRENCY:USDCOP""))
"),"")</f>
        <v/>
      </c>
      <c r="R315" s="56" t="str">
        <f t="shared" si="4"/>
        <v/>
      </c>
      <c r="S315" s="58" t="str">
        <f t="shared" si="5"/>
        <v/>
      </c>
      <c r="T315" s="55" t="str">
        <f>IFERROR(__xludf.DUMMYFUNCTION("IF(ISBLANK(D315),"""",IFERROR(XIRR({FILTER('Entradas y salidas'!K:K, 'Entradas y salidas'!D:D=D315, NOT(ISBLANK('Entradas y salidas'!K:K))); INDEX(FILTER('Cortes x inversión'!I:I, 'Cortes x inversión'!D:D=D315),1)}, {FILTER('Entradas y salidas'!F:F, 'Entr"&amp;"adas y salidas'!D:D=D315, NOT(ISBLANK('Entradas y salidas'!K:K))); INDEX(FILTER('Cortes x inversión'!J:J, 'Cortes x inversión'!D:D=D315),1)}), """"))"),"")</f>
        <v/>
      </c>
      <c r="U315" s="40"/>
      <c r="V315" s="40"/>
      <c r="W315" s="40"/>
      <c r="X315" s="40"/>
      <c r="Y315" s="40"/>
      <c r="Z315" s="40"/>
      <c r="AA315" s="40"/>
      <c r="AB315" s="40"/>
      <c r="AC315" s="40"/>
    </row>
    <row r="316" ht="28.5" customHeight="1">
      <c r="A316" s="40"/>
      <c r="B316" s="44"/>
      <c r="C316" s="44"/>
      <c r="D316" s="44"/>
      <c r="E316" s="44"/>
      <c r="F316" s="48" t="str">
        <f>IF(E316="COP", SUMIF('Entradas y salidas'!D:D, D316, 'Entradas y salidas'!J:J), )</f>
        <v/>
      </c>
      <c r="G316" s="57" t="str">
        <f>IFERROR(__xludf.DUMMYFUNCTION("IF(E316=""COP"", INDEX(FILTER('Cortes x inversión'!F:F, 'Cortes x inversión'!D:D=D316),1), )"),"")</f>
        <v/>
      </c>
      <c r="H316" s="53" t="str">
        <f t="shared" si="1"/>
        <v/>
      </c>
      <c r="I316" s="55" t="str">
        <f>IFERROR(__xludf.DUMMYFUNCTION("IF(ISBLANK(D316),"""",IFERROR(XIRR({FILTER('Entradas y salidas'!J:J, 'Entradas y salidas'!D:D=D316, NOT(ISBLANK('Entradas y salidas'!J:J))); INDEX(FILTER('Cortes x inversión'!F:F, 'Cortes x inversión'!D:D=D316),1)}, {FILTER('Entradas y salidas'!F:F, 'Entr"&amp;"adas y salidas'!D:D=D316, NOT(ISBLANK('Entradas y salidas'!J:J))); INDEX(FILTER('Cortes x inversión'!J:J, 'Cortes x inversión'!D:D=D316),1)}), """"))"),"")</f>
        <v/>
      </c>
      <c r="J316" s="40"/>
      <c r="K316" s="48" t="str">
        <f>IF(E316="USD", SUMIF('Entradas y salidas'!D:D, D316, 'Entradas y salidas'!I:I), )</f>
        <v/>
      </c>
      <c r="L316" s="57" t="str">
        <f>IFERROR(__xludf.DUMMYFUNCTION("IF(E316=""USD"", INDEX(FILTER('Cortes x inversión'!G:G, 'Cortes x inversión'!D:D=D316),1), )"),"")</f>
        <v/>
      </c>
      <c r="M316" s="53" t="str">
        <f t="shared" si="2"/>
        <v/>
      </c>
      <c r="N316" s="55" t="str">
        <f>IFERROR(__xludf.DUMMYFUNCTION("IF(ISBLANK(D316),"""",IFERROR(XIRR({FILTER('Entradas y salidas'!I:I, 'Entradas y salidas'!D:D=D316, NOT(ISBLANK('Entradas y salidas'!I:I))); INDEX(FILTER('Cortes x inversión'!G:G, 'Cortes x inversión'!D:D=D316),1)}, {FILTER('Entradas y salidas'!F:F, 'Entr"&amp;"adas y salidas'!D:D=D316, NOT(ISBLANK('Entradas y salidas'!I:I))); INDEX(FILTER('Cortes x inversión'!J:J, 'Cortes x inversión'!D:D=D316),1)}), """"))"),"")</f>
        <v/>
      </c>
      <c r="O316" s="40"/>
      <c r="P316" s="47" t="str">
        <f>IFERROR(__xludf.DUMMYFUNCTION("IF(K316="""","""", GOOGLEFINANCE(""CURRENCY:USDCOP""))
"),"")</f>
        <v/>
      </c>
      <c r="Q316" s="47" t="str">
        <f>IFERROR(__xludf.DUMMYFUNCTION("IF(L316="""","""", GOOGLEFINANCE(""CURRENCY:USDCOP""))
"),"")</f>
        <v/>
      </c>
      <c r="R316" s="56" t="str">
        <f t="shared" si="4"/>
        <v/>
      </c>
      <c r="S316" s="58" t="str">
        <f t="shared" si="5"/>
        <v/>
      </c>
      <c r="T316" s="55" t="str">
        <f>IFERROR(__xludf.DUMMYFUNCTION("IF(ISBLANK(D316),"""",IFERROR(XIRR({FILTER('Entradas y salidas'!K:K, 'Entradas y salidas'!D:D=D316, NOT(ISBLANK('Entradas y salidas'!K:K))); INDEX(FILTER('Cortes x inversión'!I:I, 'Cortes x inversión'!D:D=D316),1)}, {FILTER('Entradas y salidas'!F:F, 'Entr"&amp;"adas y salidas'!D:D=D316, NOT(ISBLANK('Entradas y salidas'!K:K))); INDEX(FILTER('Cortes x inversión'!J:J, 'Cortes x inversión'!D:D=D316),1)}), """"))"),"")</f>
        <v/>
      </c>
      <c r="U316" s="40"/>
      <c r="V316" s="40"/>
      <c r="W316" s="40"/>
      <c r="X316" s="40"/>
      <c r="Y316" s="40"/>
      <c r="Z316" s="40"/>
      <c r="AA316" s="40"/>
      <c r="AB316" s="40"/>
      <c r="AC316" s="40"/>
    </row>
    <row r="317" ht="28.5" customHeight="1">
      <c r="A317" s="40"/>
      <c r="B317" s="44"/>
      <c r="C317" s="44"/>
      <c r="D317" s="44"/>
      <c r="E317" s="44"/>
      <c r="F317" s="48" t="str">
        <f>IF(E317="COP", SUMIF('Entradas y salidas'!D:D, D317, 'Entradas y salidas'!J:J), )</f>
        <v/>
      </c>
      <c r="G317" s="57" t="str">
        <f>IFERROR(__xludf.DUMMYFUNCTION("IF(E317=""COP"", INDEX(FILTER('Cortes x inversión'!F:F, 'Cortes x inversión'!D:D=D317),1), )"),"")</f>
        <v/>
      </c>
      <c r="H317" s="53" t="str">
        <f t="shared" si="1"/>
        <v/>
      </c>
      <c r="I317" s="55" t="str">
        <f>IFERROR(__xludf.DUMMYFUNCTION("IF(ISBLANK(D317),"""",IFERROR(XIRR({FILTER('Entradas y salidas'!J:J, 'Entradas y salidas'!D:D=D317, NOT(ISBLANK('Entradas y salidas'!J:J))); INDEX(FILTER('Cortes x inversión'!F:F, 'Cortes x inversión'!D:D=D317),1)}, {FILTER('Entradas y salidas'!F:F, 'Entr"&amp;"adas y salidas'!D:D=D317, NOT(ISBLANK('Entradas y salidas'!J:J))); INDEX(FILTER('Cortes x inversión'!J:J, 'Cortes x inversión'!D:D=D317),1)}), """"))"),"")</f>
        <v/>
      </c>
      <c r="J317" s="40"/>
      <c r="K317" s="48" t="str">
        <f>IF(E317="USD", SUMIF('Entradas y salidas'!D:D, D317, 'Entradas y salidas'!I:I), )</f>
        <v/>
      </c>
      <c r="L317" s="57" t="str">
        <f>IFERROR(__xludf.DUMMYFUNCTION("IF(E317=""USD"", INDEX(FILTER('Cortes x inversión'!G:G, 'Cortes x inversión'!D:D=D317),1), )"),"")</f>
        <v/>
      </c>
      <c r="M317" s="53" t="str">
        <f t="shared" si="2"/>
        <v/>
      </c>
      <c r="N317" s="55" t="str">
        <f>IFERROR(__xludf.DUMMYFUNCTION("IF(ISBLANK(D317),"""",IFERROR(XIRR({FILTER('Entradas y salidas'!I:I, 'Entradas y salidas'!D:D=D317, NOT(ISBLANK('Entradas y salidas'!I:I))); INDEX(FILTER('Cortes x inversión'!G:G, 'Cortes x inversión'!D:D=D317),1)}, {FILTER('Entradas y salidas'!F:F, 'Entr"&amp;"adas y salidas'!D:D=D317, NOT(ISBLANK('Entradas y salidas'!I:I))); INDEX(FILTER('Cortes x inversión'!J:J, 'Cortes x inversión'!D:D=D317),1)}), """"))"),"")</f>
        <v/>
      </c>
      <c r="O317" s="40"/>
      <c r="P317" s="47" t="str">
        <f>IFERROR(__xludf.DUMMYFUNCTION("IF(K317="""","""", GOOGLEFINANCE(""CURRENCY:USDCOP""))
"),"")</f>
        <v/>
      </c>
      <c r="Q317" s="47" t="str">
        <f>IFERROR(__xludf.DUMMYFUNCTION("IF(L317="""","""", GOOGLEFINANCE(""CURRENCY:USDCOP""))
"),"")</f>
        <v/>
      </c>
      <c r="R317" s="56" t="str">
        <f t="shared" si="4"/>
        <v/>
      </c>
      <c r="S317" s="58" t="str">
        <f t="shared" si="5"/>
        <v/>
      </c>
      <c r="T317" s="55" t="str">
        <f>IFERROR(__xludf.DUMMYFUNCTION("IF(ISBLANK(D317),"""",IFERROR(XIRR({FILTER('Entradas y salidas'!K:K, 'Entradas y salidas'!D:D=D317, NOT(ISBLANK('Entradas y salidas'!K:K))); INDEX(FILTER('Cortes x inversión'!I:I, 'Cortes x inversión'!D:D=D317),1)}, {FILTER('Entradas y salidas'!F:F, 'Entr"&amp;"adas y salidas'!D:D=D317, NOT(ISBLANK('Entradas y salidas'!K:K))); INDEX(FILTER('Cortes x inversión'!J:J, 'Cortes x inversión'!D:D=D317),1)}), """"))"),"")</f>
        <v/>
      </c>
      <c r="U317" s="40"/>
      <c r="V317" s="40"/>
      <c r="W317" s="40"/>
      <c r="X317" s="40"/>
      <c r="Y317" s="40"/>
      <c r="Z317" s="40"/>
      <c r="AA317" s="40"/>
      <c r="AB317" s="40"/>
      <c r="AC317" s="40"/>
    </row>
    <row r="318" ht="28.5" customHeight="1">
      <c r="A318" s="40"/>
      <c r="B318" s="44"/>
      <c r="C318" s="44"/>
      <c r="D318" s="44"/>
      <c r="E318" s="44"/>
      <c r="F318" s="48" t="str">
        <f>IF(E318="COP", SUMIF('Entradas y salidas'!D:D, D318, 'Entradas y salidas'!J:J), )</f>
        <v/>
      </c>
      <c r="G318" s="57" t="str">
        <f>IFERROR(__xludf.DUMMYFUNCTION("IF(E318=""COP"", INDEX(FILTER('Cortes x inversión'!F:F, 'Cortes x inversión'!D:D=D318),1), )"),"")</f>
        <v/>
      </c>
      <c r="H318" s="53" t="str">
        <f t="shared" si="1"/>
        <v/>
      </c>
      <c r="I318" s="55" t="str">
        <f>IFERROR(__xludf.DUMMYFUNCTION("IF(ISBLANK(D318),"""",IFERROR(XIRR({FILTER('Entradas y salidas'!J:J, 'Entradas y salidas'!D:D=D318, NOT(ISBLANK('Entradas y salidas'!J:J))); INDEX(FILTER('Cortes x inversión'!F:F, 'Cortes x inversión'!D:D=D318),1)}, {FILTER('Entradas y salidas'!F:F, 'Entr"&amp;"adas y salidas'!D:D=D318, NOT(ISBLANK('Entradas y salidas'!J:J))); INDEX(FILTER('Cortes x inversión'!J:J, 'Cortes x inversión'!D:D=D318),1)}), """"))"),"")</f>
        <v/>
      </c>
      <c r="J318" s="40"/>
      <c r="K318" s="48" t="str">
        <f>IF(E318="USD", SUMIF('Entradas y salidas'!D:D, D318, 'Entradas y salidas'!I:I), )</f>
        <v/>
      </c>
      <c r="L318" s="57" t="str">
        <f>IFERROR(__xludf.DUMMYFUNCTION("IF(E318=""USD"", INDEX(FILTER('Cortes x inversión'!G:G, 'Cortes x inversión'!D:D=D318),1), )"),"")</f>
        <v/>
      </c>
      <c r="M318" s="53" t="str">
        <f t="shared" si="2"/>
        <v/>
      </c>
      <c r="N318" s="55" t="str">
        <f>IFERROR(__xludf.DUMMYFUNCTION("IF(ISBLANK(D318),"""",IFERROR(XIRR({FILTER('Entradas y salidas'!I:I, 'Entradas y salidas'!D:D=D318, NOT(ISBLANK('Entradas y salidas'!I:I))); INDEX(FILTER('Cortes x inversión'!G:G, 'Cortes x inversión'!D:D=D318),1)}, {FILTER('Entradas y salidas'!F:F, 'Entr"&amp;"adas y salidas'!D:D=D318, NOT(ISBLANK('Entradas y salidas'!I:I))); INDEX(FILTER('Cortes x inversión'!J:J, 'Cortes x inversión'!D:D=D318),1)}), """"))"),"")</f>
        <v/>
      </c>
      <c r="O318" s="40"/>
      <c r="P318" s="47" t="str">
        <f>IFERROR(__xludf.DUMMYFUNCTION("IF(K318="""","""", GOOGLEFINANCE(""CURRENCY:USDCOP""))
"),"")</f>
        <v/>
      </c>
      <c r="Q318" s="47" t="str">
        <f>IFERROR(__xludf.DUMMYFUNCTION("IF(L318="""","""", GOOGLEFINANCE(""CURRENCY:USDCOP""))
"),"")</f>
        <v/>
      </c>
      <c r="R318" s="56" t="str">
        <f t="shared" si="4"/>
        <v/>
      </c>
      <c r="S318" s="58" t="str">
        <f t="shared" si="5"/>
        <v/>
      </c>
      <c r="T318" s="55" t="str">
        <f>IFERROR(__xludf.DUMMYFUNCTION("IF(ISBLANK(D318),"""",IFERROR(XIRR({FILTER('Entradas y salidas'!K:K, 'Entradas y salidas'!D:D=D318, NOT(ISBLANK('Entradas y salidas'!K:K))); INDEX(FILTER('Cortes x inversión'!I:I, 'Cortes x inversión'!D:D=D318),1)}, {FILTER('Entradas y salidas'!F:F, 'Entr"&amp;"adas y salidas'!D:D=D318, NOT(ISBLANK('Entradas y salidas'!K:K))); INDEX(FILTER('Cortes x inversión'!J:J, 'Cortes x inversión'!D:D=D318),1)}), """"))"),"")</f>
        <v/>
      </c>
      <c r="U318" s="40"/>
      <c r="V318" s="40"/>
      <c r="W318" s="40"/>
      <c r="X318" s="40"/>
      <c r="Y318" s="40"/>
      <c r="Z318" s="40"/>
      <c r="AA318" s="40"/>
      <c r="AB318" s="40"/>
      <c r="AC318" s="40"/>
    </row>
    <row r="319" ht="28.5" customHeight="1">
      <c r="A319" s="40"/>
      <c r="B319" s="44"/>
      <c r="C319" s="44"/>
      <c r="D319" s="44"/>
      <c r="E319" s="44"/>
      <c r="F319" s="48" t="str">
        <f>IF(E319="COP", SUMIF('Entradas y salidas'!D:D, D319, 'Entradas y salidas'!J:J), )</f>
        <v/>
      </c>
      <c r="G319" s="57" t="str">
        <f>IFERROR(__xludf.DUMMYFUNCTION("IF(E319=""COP"", INDEX(FILTER('Cortes x inversión'!F:F, 'Cortes x inversión'!D:D=D319),1), )"),"")</f>
        <v/>
      </c>
      <c r="H319" s="53" t="str">
        <f t="shared" si="1"/>
        <v/>
      </c>
      <c r="I319" s="55" t="str">
        <f>IFERROR(__xludf.DUMMYFUNCTION("IF(ISBLANK(D319),"""",IFERROR(XIRR({FILTER('Entradas y salidas'!J:J, 'Entradas y salidas'!D:D=D319, NOT(ISBLANK('Entradas y salidas'!J:J))); INDEX(FILTER('Cortes x inversión'!F:F, 'Cortes x inversión'!D:D=D319),1)}, {FILTER('Entradas y salidas'!F:F, 'Entr"&amp;"adas y salidas'!D:D=D319, NOT(ISBLANK('Entradas y salidas'!J:J))); INDEX(FILTER('Cortes x inversión'!J:J, 'Cortes x inversión'!D:D=D319),1)}), """"))"),"")</f>
        <v/>
      </c>
      <c r="J319" s="40"/>
      <c r="K319" s="48" t="str">
        <f>IF(E319="USD", SUMIF('Entradas y salidas'!D:D, D319, 'Entradas y salidas'!I:I), )</f>
        <v/>
      </c>
      <c r="L319" s="57" t="str">
        <f>IFERROR(__xludf.DUMMYFUNCTION("IF(E319=""USD"", INDEX(FILTER('Cortes x inversión'!G:G, 'Cortes x inversión'!D:D=D319),1), )"),"")</f>
        <v/>
      </c>
      <c r="M319" s="53" t="str">
        <f t="shared" si="2"/>
        <v/>
      </c>
      <c r="N319" s="55" t="str">
        <f>IFERROR(__xludf.DUMMYFUNCTION("IF(ISBLANK(D319),"""",IFERROR(XIRR({FILTER('Entradas y salidas'!I:I, 'Entradas y salidas'!D:D=D319, NOT(ISBLANK('Entradas y salidas'!I:I))); INDEX(FILTER('Cortes x inversión'!G:G, 'Cortes x inversión'!D:D=D319),1)}, {FILTER('Entradas y salidas'!F:F, 'Entr"&amp;"adas y salidas'!D:D=D319, NOT(ISBLANK('Entradas y salidas'!I:I))); INDEX(FILTER('Cortes x inversión'!J:J, 'Cortes x inversión'!D:D=D319),1)}), """"))"),"")</f>
        <v/>
      </c>
      <c r="O319" s="40"/>
      <c r="P319" s="47" t="str">
        <f>IFERROR(__xludf.DUMMYFUNCTION("IF(K319="""","""", GOOGLEFINANCE(""CURRENCY:USDCOP""))
"),"")</f>
        <v/>
      </c>
      <c r="Q319" s="47" t="str">
        <f>IFERROR(__xludf.DUMMYFUNCTION("IF(L319="""","""", GOOGLEFINANCE(""CURRENCY:USDCOP""))
"),"")</f>
        <v/>
      </c>
      <c r="R319" s="56" t="str">
        <f t="shared" si="4"/>
        <v/>
      </c>
      <c r="S319" s="58" t="str">
        <f t="shared" si="5"/>
        <v/>
      </c>
      <c r="T319" s="55" t="str">
        <f>IFERROR(__xludf.DUMMYFUNCTION("IF(ISBLANK(D319),"""",IFERROR(XIRR({FILTER('Entradas y salidas'!K:K, 'Entradas y salidas'!D:D=D319, NOT(ISBLANK('Entradas y salidas'!K:K))); INDEX(FILTER('Cortes x inversión'!I:I, 'Cortes x inversión'!D:D=D319),1)}, {FILTER('Entradas y salidas'!F:F, 'Entr"&amp;"adas y salidas'!D:D=D319, NOT(ISBLANK('Entradas y salidas'!K:K))); INDEX(FILTER('Cortes x inversión'!J:J, 'Cortes x inversión'!D:D=D319),1)}), """"))"),"")</f>
        <v/>
      </c>
      <c r="U319" s="40"/>
      <c r="V319" s="40"/>
      <c r="W319" s="40"/>
      <c r="X319" s="40"/>
      <c r="Y319" s="40"/>
      <c r="Z319" s="40"/>
      <c r="AA319" s="40"/>
      <c r="AB319" s="40"/>
      <c r="AC319" s="40"/>
    </row>
    <row r="320" ht="28.5" customHeight="1">
      <c r="A320" s="40"/>
      <c r="B320" s="44"/>
      <c r="C320" s="44"/>
      <c r="D320" s="44"/>
      <c r="E320" s="44"/>
      <c r="F320" s="48" t="str">
        <f>IF(E320="COP", SUMIF('Entradas y salidas'!D:D, D320, 'Entradas y salidas'!J:J), )</f>
        <v/>
      </c>
      <c r="G320" s="57" t="str">
        <f>IFERROR(__xludf.DUMMYFUNCTION("IF(E320=""COP"", INDEX(FILTER('Cortes x inversión'!F:F, 'Cortes x inversión'!D:D=D320),1), )"),"")</f>
        <v/>
      </c>
      <c r="H320" s="53" t="str">
        <f t="shared" si="1"/>
        <v/>
      </c>
      <c r="I320" s="55" t="str">
        <f>IFERROR(__xludf.DUMMYFUNCTION("IF(ISBLANK(D320),"""",IFERROR(XIRR({FILTER('Entradas y salidas'!J:J, 'Entradas y salidas'!D:D=D320, NOT(ISBLANK('Entradas y salidas'!J:J))); INDEX(FILTER('Cortes x inversión'!F:F, 'Cortes x inversión'!D:D=D320),1)}, {FILTER('Entradas y salidas'!F:F, 'Entr"&amp;"adas y salidas'!D:D=D320, NOT(ISBLANK('Entradas y salidas'!J:J))); INDEX(FILTER('Cortes x inversión'!J:J, 'Cortes x inversión'!D:D=D320),1)}), """"))"),"")</f>
        <v/>
      </c>
      <c r="J320" s="40"/>
      <c r="K320" s="48" t="str">
        <f>IF(E320="USD", SUMIF('Entradas y salidas'!D:D, D320, 'Entradas y salidas'!I:I), )</f>
        <v/>
      </c>
      <c r="L320" s="57" t="str">
        <f>IFERROR(__xludf.DUMMYFUNCTION("IF(E320=""USD"", INDEX(FILTER('Cortes x inversión'!G:G, 'Cortes x inversión'!D:D=D320),1), )"),"")</f>
        <v/>
      </c>
      <c r="M320" s="53" t="str">
        <f t="shared" si="2"/>
        <v/>
      </c>
      <c r="N320" s="55" t="str">
        <f>IFERROR(__xludf.DUMMYFUNCTION("IF(ISBLANK(D320),"""",IFERROR(XIRR({FILTER('Entradas y salidas'!I:I, 'Entradas y salidas'!D:D=D320, NOT(ISBLANK('Entradas y salidas'!I:I))); INDEX(FILTER('Cortes x inversión'!G:G, 'Cortes x inversión'!D:D=D320),1)}, {FILTER('Entradas y salidas'!F:F, 'Entr"&amp;"adas y salidas'!D:D=D320, NOT(ISBLANK('Entradas y salidas'!I:I))); INDEX(FILTER('Cortes x inversión'!J:J, 'Cortes x inversión'!D:D=D320),1)}), """"))"),"")</f>
        <v/>
      </c>
      <c r="O320" s="40"/>
      <c r="P320" s="47" t="str">
        <f>IFERROR(__xludf.DUMMYFUNCTION("IF(K320="""","""", GOOGLEFINANCE(""CURRENCY:USDCOP""))
"),"")</f>
        <v/>
      </c>
      <c r="Q320" s="47" t="str">
        <f>IFERROR(__xludf.DUMMYFUNCTION("IF(L320="""","""", GOOGLEFINANCE(""CURRENCY:USDCOP""))
"),"")</f>
        <v/>
      </c>
      <c r="R320" s="56" t="str">
        <f t="shared" si="4"/>
        <v/>
      </c>
      <c r="S320" s="58" t="str">
        <f t="shared" si="5"/>
        <v/>
      </c>
      <c r="T320" s="55" t="str">
        <f>IFERROR(__xludf.DUMMYFUNCTION("IF(ISBLANK(D320),"""",IFERROR(XIRR({FILTER('Entradas y salidas'!K:K, 'Entradas y salidas'!D:D=D320, NOT(ISBLANK('Entradas y salidas'!K:K))); INDEX(FILTER('Cortes x inversión'!I:I, 'Cortes x inversión'!D:D=D320),1)}, {FILTER('Entradas y salidas'!F:F, 'Entr"&amp;"adas y salidas'!D:D=D320, NOT(ISBLANK('Entradas y salidas'!K:K))); INDEX(FILTER('Cortes x inversión'!J:J, 'Cortes x inversión'!D:D=D320),1)}), """"))"),"")</f>
        <v/>
      </c>
      <c r="U320" s="40"/>
      <c r="V320" s="40"/>
      <c r="W320" s="40"/>
      <c r="X320" s="40"/>
      <c r="Y320" s="40"/>
      <c r="Z320" s="40"/>
      <c r="AA320" s="40"/>
      <c r="AB320" s="40"/>
      <c r="AC320" s="40"/>
    </row>
    <row r="321" ht="28.5" customHeight="1">
      <c r="A321" s="40"/>
      <c r="B321" s="44"/>
      <c r="C321" s="44"/>
      <c r="D321" s="44"/>
      <c r="E321" s="44"/>
      <c r="F321" s="48" t="str">
        <f>IF(E321="COP", SUMIF('Entradas y salidas'!D:D, D321, 'Entradas y salidas'!J:J), )</f>
        <v/>
      </c>
      <c r="G321" s="57" t="str">
        <f>IFERROR(__xludf.DUMMYFUNCTION("IF(E321=""COP"", INDEX(FILTER('Cortes x inversión'!F:F, 'Cortes x inversión'!D:D=D321),1), )"),"")</f>
        <v/>
      </c>
      <c r="H321" s="53" t="str">
        <f t="shared" si="1"/>
        <v/>
      </c>
      <c r="I321" s="55" t="str">
        <f>IFERROR(__xludf.DUMMYFUNCTION("IF(ISBLANK(D321),"""",IFERROR(XIRR({FILTER('Entradas y salidas'!J:J, 'Entradas y salidas'!D:D=D321, NOT(ISBLANK('Entradas y salidas'!J:J))); INDEX(FILTER('Cortes x inversión'!F:F, 'Cortes x inversión'!D:D=D321),1)}, {FILTER('Entradas y salidas'!F:F, 'Entr"&amp;"adas y salidas'!D:D=D321, NOT(ISBLANK('Entradas y salidas'!J:J))); INDEX(FILTER('Cortes x inversión'!J:J, 'Cortes x inversión'!D:D=D321),1)}), """"))"),"")</f>
        <v/>
      </c>
      <c r="J321" s="40"/>
      <c r="K321" s="48" t="str">
        <f>IF(E321="USD", SUMIF('Entradas y salidas'!D:D, D321, 'Entradas y salidas'!I:I), )</f>
        <v/>
      </c>
      <c r="L321" s="57" t="str">
        <f>IFERROR(__xludf.DUMMYFUNCTION("IF(E321=""USD"", INDEX(FILTER('Cortes x inversión'!G:G, 'Cortes x inversión'!D:D=D321),1), )"),"")</f>
        <v/>
      </c>
      <c r="M321" s="53" t="str">
        <f t="shared" si="2"/>
        <v/>
      </c>
      <c r="N321" s="55" t="str">
        <f>IFERROR(__xludf.DUMMYFUNCTION("IF(ISBLANK(D321),"""",IFERROR(XIRR({FILTER('Entradas y salidas'!I:I, 'Entradas y salidas'!D:D=D321, NOT(ISBLANK('Entradas y salidas'!I:I))); INDEX(FILTER('Cortes x inversión'!G:G, 'Cortes x inversión'!D:D=D321),1)}, {FILTER('Entradas y salidas'!F:F, 'Entr"&amp;"adas y salidas'!D:D=D321, NOT(ISBLANK('Entradas y salidas'!I:I))); INDEX(FILTER('Cortes x inversión'!J:J, 'Cortes x inversión'!D:D=D321),1)}), """"))"),"")</f>
        <v/>
      </c>
      <c r="O321" s="40"/>
      <c r="P321" s="47" t="str">
        <f>IFERROR(__xludf.DUMMYFUNCTION("IF(K321="""","""", GOOGLEFINANCE(""CURRENCY:USDCOP""))
"),"")</f>
        <v/>
      </c>
      <c r="Q321" s="47" t="str">
        <f>IFERROR(__xludf.DUMMYFUNCTION("IF(L321="""","""", GOOGLEFINANCE(""CURRENCY:USDCOP""))
"),"")</f>
        <v/>
      </c>
      <c r="R321" s="56" t="str">
        <f t="shared" si="4"/>
        <v/>
      </c>
      <c r="S321" s="58" t="str">
        <f t="shared" si="5"/>
        <v/>
      </c>
      <c r="T321" s="55" t="str">
        <f>IFERROR(__xludf.DUMMYFUNCTION("IF(ISBLANK(D321),"""",IFERROR(XIRR({FILTER('Entradas y salidas'!K:K, 'Entradas y salidas'!D:D=D321, NOT(ISBLANK('Entradas y salidas'!K:K))); INDEX(FILTER('Cortes x inversión'!I:I, 'Cortes x inversión'!D:D=D321),1)}, {FILTER('Entradas y salidas'!F:F, 'Entr"&amp;"adas y salidas'!D:D=D321, NOT(ISBLANK('Entradas y salidas'!K:K))); INDEX(FILTER('Cortes x inversión'!J:J, 'Cortes x inversión'!D:D=D321),1)}), """"))"),"")</f>
        <v/>
      </c>
      <c r="U321" s="40"/>
      <c r="V321" s="40"/>
      <c r="W321" s="40"/>
      <c r="X321" s="40"/>
      <c r="Y321" s="40"/>
      <c r="Z321" s="40"/>
      <c r="AA321" s="40"/>
      <c r="AB321" s="40"/>
      <c r="AC321" s="40"/>
    </row>
    <row r="322" ht="28.5" customHeight="1">
      <c r="A322" s="40"/>
      <c r="B322" s="44"/>
      <c r="C322" s="44"/>
      <c r="D322" s="44"/>
      <c r="E322" s="44"/>
      <c r="F322" s="48" t="str">
        <f>IF(E322="COP", SUMIF('Entradas y salidas'!D:D, D322, 'Entradas y salidas'!J:J), )</f>
        <v/>
      </c>
      <c r="G322" s="57" t="str">
        <f>IFERROR(__xludf.DUMMYFUNCTION("IF(E322=""COP"", INDEX(FILTER('Cortes x inversión'!F:F, 'Cortes x inversión'!D:D=D322),1), )"),"")</f>
        <v/>
      </c>
      <c r="H322" s="53" t="str">
        <f t="shared" si="1"/>
        <v/>
      </c>
      <c r="I322" s="55" t="str">
        <f>IFERROR(__xludf.DUMMYFUNCTION("IF(ISBLANK(D322),"""",IFERROR(XIRR({FILTER('Entradas y salidas'!J:J, 'Entradas y salidas'!D:D=D322, NOT(ISBLANK('Entradas y salidas'!J:J))); INDEX(FILTER('Cortes x inversión'!F:F, 'Cortes x inversión'!D:D=D322),1)}, {FILTER('Entradas y salidas'!F:F, 'Entr"&amp;"adas y salidas'!D:D=D322, NOT(ISBLANK('Entradas y salidas'!J:J))); INDEX(FILTER('Cortes x inversión'!J:J, 'Cortes x inversión'!D:D=D322),1)}), """"))"),"")</f>
        <v/>
      </c>
      <c r="J322" s="40"/>
      <c r="K322" s="48" t="str">
        <f>IF(E322="USD", SUMIF('Entradas y salidas'!D:D, D322, 'Entradas y salidas'!I:I), )</f>
        <v/>
      </c>
      <c r="L322" s="57" t="str">
        <f>IFERROR(__xludf.DUMMYFUNCTION("IF(E322=""USD"", INDEX(FILTER('Cortes x inversión'!G:G, 'Cortes x inversión'!D:D=D322),1), )"),"")</f>
        <v/>
      </c>
      <c r="M322" s="53" t="str">
        <f t="shared" si="2"/>
        <v/>
      </c>
      <c r="N322" s="55" t="str">
        <f>IFERROR(__xludf.DUMMYFUNCTION("IF(ISBLANK(D322),"""",IFERROR(XIRR({FILTER('Entradas y salidas'!I:I, 'Entradas y salidas'!D:D=D322, NOT(ISBLANK('Entradas y salidas'!I:I))); INDEX(FILTER('Cortes x inversión'!G:G, 'Cortes x inversión'!D:D=D322),1)}, {FILTER('Entradas y salidas'!F:F, 'Entr"&amp;"adas y salidas'!D:D=D322, NOT(ISBLANK('Entradas y salidas'!I:I))); INDEX(FILTER('Cortes x inversión'!J:J, 'Cortes x inversión'!D:D=D322),1)}), """"))"),"")</f>
        <v/>
      </c>
      <c r="O322" s="40"/>
      <c r="P322" s="47" t="str">
        <f>IFERROR(__xludf.DUMMYFUNCTION("IF(K322="""","""", GOOGLEFINANCE(""CURRENCY:USDCOP""))
"),"")</f>
        <v/>
      </c>
      <c r="Q322" s="47" t="str">
        <f>IFERROR(__xludf.DUMMYFUNCTION("IF(L322="""","""", GOOGLEFINANCE(""CURRENCY:USDCOP""))
"),"")</f>
        <v/>
      </c>
      <c r="R322" s="56" t="str">
        <f t="shared" si="4"/>
        <v/>
      </c>
      <c r="S322" s="58" t="str">
        <f t="shared" si="5"/>
        <v/>
      </c>
      <c r="T322" s="55" t="str">
        <f>IFERROR(__xludf.DUMMYFUNCTION("IF(ISBLANK(D322),"""",IFERROR(XIRR({FILTER('Entradas y salidas'!K:K, 'Entradas y salidas'!D:D=D322, NOT(ISBLANK('Entradas y salidas'!K:K))); INDEX(FILTER('Cortes x inversión'!I:I, 'Cortes x inversión'!D:D=D322),1)}, {FILTER('Entradas y salidas'!F:F, 'Entr"&amp;"adas y salidas'!D:D=D322, NOT(ISBLANK('Entradas y salidas'!K:K))); INDEX(FILTER('Cortes x inversión'!J:J, 'Cortes x inversión'!D:D=D322),1)}), """"))"),"")</f>
        <v/>
      </c>
      <c r="U322" s="40"/>
      <c r="V322" s="40"/>
      <c r="W322" s="40"/>
      <c r="X322" s="40"/>
      <c r="Y322" s="40"/>
      <c r="Z322" s="40"/>
      <c r="AA322" s="40"/>
      <c r="AB322" s="40"/>
      <c r="AC322" s="40"/>
    </row>
    <row r="323" ht="28.5" customHeight="1">
      <c r="A323" s="40"/>
      <c r="B323" s="44"/>
      <c r="C323" s="44"/>
      <c r="D323" s="44"/>
      <c r="E323" s="44"/>
      <c r="F323" s="48" t="str">
        <f>IF(E323="COP", SUMIF('Entradas y salidas'!D:D, D323, 'Entradas y salidas'!J:J), )</f>
        <v/>
      </c>
      <c r="G323" s="57" t="str">
        <f>IFERROR(__xludf.DUMMYFUNCTION("IF(E323=""COP"", INDEX(FILTER('Cortes x inversión'!F:F, 'Cortes x inversión'!D:D=D323),1), )"),"")</f>
        <v/>
      </c>
      <c r="H323" s="53" t="str">
        <f t="shared" si="1"/>
        <v/>
      </c>
      <c r="I323" s="55" t="str">
        <f>IFERROR(__xludf.DUMMYFUNCTION("IF(ISBLANK(D323),"""",IFERROR(XIRR({FILTER('Entradas y salidas'!J:J, 'Entradas y salidas'!D:D=D323, NOT(ISBLANK('Entradas y salidas'!J:J))); INDEX(FILTER('Cortes x inversión'!F:F, 'Cortes x inversión'!D:D=D323),1)}, {FILTER('Entradas y salidas'!F:F, 'Entr"&amp;"adas y salidas'!D:D=D323, NOT(ISBLANK('Entradas y salidas'!J:J))); INDEX(FILTER('Cortes x inversión'!J:J, 'Cortes x inversión'!D:D=D323),1)}), """"))"),"")</f>
        <v/>
      </c>
      <c r="J323" s="40"/>
      <c r="K323" s="48" t="str">
        <f>IF(E323="USD", SUMIF('Entradas y salidas'!D:D, D323, 'Entradas y salidas'!I:I), )</f>
        <v/>
      </c>
      <c r="L323" s="57" t="str">
        <f>IFERROR(__xludf.DUMMYFUNCTION("IF(E323=""USD"", INDEX(FILTER('Cortes x inversión'!G:G, 'Cortes x inversión'!D:D=D323),1), )"),"")</f>
        <v/>
      </c>
      <c r="M323" s="53" t="str">
        <f t="shared" si="2"/>
        <v/>
      </c>
      <c r="N323" s="55" t="str">
        <f>IFERROR(__xludf.DUMMYFUNCTION("IF(ISBLANK(D323),"""",IFERROR(XIRR({FILTER('Entradas y salidas'!I:I, 'Entradas y salidas'!D:D=D323, NOT(ISBLANK('Entradas y salidas'!I:I))); INDEX(FILTER('Cortes x inversión'!G:G, 'Cortes x inversión'!D:D=D323),1)}, {FILTER('Entradas y salidas'!F:F, 'Entr"&amp;"adas y salidas'!D:D=D323, NOT(ISBLANK('Entradas y salidas'!I:I))); INDEX(FILTER('Cortes x inversión'!J:J, 'Cortes x inversión'!D:D=D323),1)}), """"))"),"")</f>
        <v/>
      </c>
      <c r="O323" s="40"/>
      <c r="P323" s="47" t="str">
        <f>IFERROR(__xludf.DUMMYFUNCTION("IF(K323="""","""", GOOGLEFINANCE(""CURRENCY:USDCOP""))
"),"")</f>
        <v/>
      </c>
      <c r="Q323" s="47" t="str">
        <f>IFERROR(__xludf.DUMMYFUNCTION("IF(L323="""","""", GOOGLEFINANCE(""CURRENCY:USDCOP""))
"),"")</f>
        <v/>
      </c>
      <c r="R323" s="56" t="str">
        <f t="shared" si="4"/>
        <v/>
      </c>
      <c r="S323" s="58" t="str">
        <f t="shared" si="5"/>
        <v/>
      </c>
      <c r="T323" s="55" t="str">
        <f>IFERROR(__xludf.DUMMYFUNCTION("IF(ISBLANK(D323),"""",IFERROR(XIRR({FILTER('Entradas y salidas'!K:K, 'Entradas y salidas'!D:D=D323, NOT(ISBLANK('Entradas y salidas'!K:K))); INDEX(FILTER('Cortes x inversión'!I:I, 'Cortes x inversión'!D:D=D323),1)}, {FILTER('Entradas y salidas'!F:F, 'Entr"&amp;"adas y salidas'!D:D=D323, NOT(ISBLANK('Entradas y salidas'!K:K))); INDEX(FILTER('Cortes x inversión'!J:J, 'Cortes x inversión'!D:D=D323),1)}), """"))"),"")</f>
        <v/>
      </c>
      <c r="U323" s="40"/>
      <c r="V323" s="40"/>
      <c r="W323" s="40"/>
      <c r="X323" s="40"/>
      <c r="Y323" s="40"/>
      <c r="Z323" s="40"/>
      <c r="AA323" s="40"/>
      <c r="AB323" s="40"/>
      <c r="AC323" s="40"/>
    </row>
    <row r="324" ht="28.5" customHeight="1">
      <c r="A324" s="40"/>
      <c r="B324" s="44"/>
      <c r="C324" s="44"/>
      <c r="D324" s="44"/>
      <c r="E324" s="44"/>
      <c r="F324" s="48" t="str">
        <f>IF(E324="COP", SUMIF('Entradas y salidas'!D:D, D324, 'Entradas y salidas'!J:J), )</f>
        <v/>
      </c>
      <c r="G324" s="57" t="str">
        <f>IFERROR(__xludf.DUMMYFUNCTION("IF(E324=""COP"", INDEX(FILTER('Cortes x inversión'!F:F, 'Cortes x inversión'!D:D=D324),1), )"),"")</f>
        <v/>
      </c>
      <c r="H324" s="53" t="str">
        <f t="shared" si="1"/>
        <v/>
      </c>
      <c r="I324" s="55" t="str">
        <f>IFERROR(__xludf.DUMMYFUNCTION("IF(ISBLANK(D324),"""",IFERROR(XIRR({FILTER('Entradas y salidas'!J:J, 'Entradas y salidas'!D:D=D324, NOT(ISBLANK('Entradas y salidas'!J:J))); INDEX(FILTER('Cortes x inversión'!F:F, 'Cortes x inversión'!D:D=D324),1)}, {FILTER('Entradas y salidas'!F:F, 'Entr"&amp;"adas y salidas'!D:D=D324, NOT(ISBLANK('Entradas y salidas'!J:J))); INDEX(FILTER('Cortes x inversión'!J:J, 'Cortes x inversión'!D:D=D324),1)}), """"))"),"")</f>
        <v/>
      </c>
      <c r="J324" s="40"/>
      <c r="K324" s="48" t="str">
        <f>IF(E324="USD", SUMIF('Entradas y salidas'!D:D, D324, 'Entradas y salidas'!I:I), )</f>
        <v/>
      </c>
      <c r="L324" s="57" t="str">
        <f>IFERROR(__xludf.DUMMYFUNCTION("IF(E324=""USD"", INDEX(FILTER('Cortes x inversión'!G:G, 'Cortes x inversión'!D:D=D324),1), )"),"")</f>
        <v/>
      </c>
      <c r="M324" s="53" t="str">
        <f t="shared" si="2"/>
        <v/>
      </c>
      <c r="N324" s="55" t="str">
        <f>IFERROR(__xludf.DUMMYFUNCTION("IF(ISBLANK(D324),"""",IFERROR(XIRR({FILTER('Entradas y salidas'!I:I, 'Entradas y salidas'!D:D=D324, NOT(ISBLANK('Entradas y salidas'!I:I))); INDEX(FILTER('Cortes x inversión'!G:G, 'Cortes x inversión'!D:D=D324),1)}, {FILTER('Entradas y salidas'!F:F, 'Entr"&amp;"adas y salidas'!D:D=D324, NOT(ISBLANK('Entradas y salidas'!I:I))); INDEX(FILTER('Cortes x inversión'!J:J, 'Cortes x inversión'!D:D=D324),1)}), """"))"),"")</f>
        <v/>
      </c>
      <c r="O324" s="40"/>
      <c r="P324" s="47" t="str">
        <f>IFERROR(__xludf.DUMMYFUNCTION("IF(K324="""","""", GOOGLEFINANCE(""CURRENCY:USDCOP""))
"),"")</f>
        <v/>
      </c>
      <c r="Q324" s="47" t="str">
        <f>IFERROR(__xludf.DUMMYFUNCTION("IF(L324="""","""", GOOGLEFINANCE(""CURRENCY:USDCOP""))
"),"")</f>
        <v/>
      </c>
      <c r="R324" s="56" t="str">
        <f t="shared" si="4"/>
        <v/>
      </c>
      <c r="S324" s="58" t="str">
        <f t="shared" si="5"/>
        <v/>
      </c>
      <c r="T324" s="55" t="str">
        <f>IFERROR(__xludf.DUMMYFUNCTION("IF(ISBLANK(D324),"""",IFERROR(XIRR({FILTER('Entradas y salidas'!K:K, 'Entradas y salidas'!D:D=D324, NOT(ISBLANK('Entradas y salidas'!K:K))); INDEX(FILTER('Cortes x inversión'!I:I, 'Cortes x inversión'!D:D=D324),1)}, {FILTER('Entradas y salidas'!F:F, 'Entr"&amp;"adas y salidas'!D:D=D324, NOT(ISBLANK('Entradas y salidas'!K:K))); INDEX(FILTER('Cortes x inversión'!J:J, 'Cortes x inversión'!D:D=D324),1)}), """"))"),"")</f>
        <v/>
      </c>
      <c r="U324" s="40"/>
      <c r="V324" s="40"/>
      <c r="W324" s="40"/>
      <c r="X324" s="40"/>
      <c r="Y324" s="40"/>
      <c r="Z324" s="40"/>
      <c r="AA324" s="40"/>
      <c r="AB324" s="40"/>
      <c r="AC324" s="40"/>
    </row>
    <row r="325" ht="28.5" customHeight="1">
      <c r="A325" s="40"/>
      <c r="B325" s="44"/>
      <c r="C325" s="44"/>
      <c r="D325" s="44"/>
      <c r="E325" s="44"/>
      <c r="F325" s="48" t="str">
        <f>IF(E325="COP", SUMIF('Entradas y salidas'!D:D, D325, 'Entradas y salidas'!J:J), )</f>
        <v/>
      </c>
      <c r="G325" s="57" t="str">
        <f>IFERROR(__xludf.DUMMYFUNCTION("IF(E325=""COP"", INDEX(FILTER('Cortes x inversión'!F:F, 'Cortes x inversión'!D:D=D325),1), )"),"")</f>
        <v/>
      </c>
      <c r="H325" s="53" t="str">
        <f t="shared" si="1"/>
        <v/>
      </c>
      <c r="I325" s="55" t="str">
        <f>IFERROR(__xludf.DUMMYFUNCTION("IF(ISBLANK(D325),"""",IFERROR(XIRR({FILTER('Entradas y salidas'!J:J, 'Entradas y salidas'!D:D=D325, NOT(ISBLANK('Entradas y salidas'!J:J))); INDEX(FILTER('Cortes x inversión'!F:F, 'Cortes x inversión'!D:D=D325),1)}, {FILTER('Entradas y salidas'!F:F, 'Entr"&amp;"adas y salidas'!D:D=D325, NOT(ISBLANK('Entradas y salidas'!J:J))); INDEX(FILTER('Cortes x inversión'!J:J, 'Cortes x inversión'!D:D=D325),1)}), """"))"),"")</f>
        <v/>
      </c>
      <c r="J325" s="40"/>
      <c r="K325" s="48" t="str">
        <f>IF(E325="USD", SUMIF('Entradas y salidas'!D:D, D325, 'Entradas y salidas'!I:I), )</f>
        <v/>
      </c>
      <c r="L325" s="57" t="str">
        <f>IFERROR(__xludf.DUMMYFUNCTION("IF(E325=""USD"", INDEX(FILTER('Cortes x inversión'!G:G, 'Cortes x inversión'!D:D=D325),1), )"),"")</f>
        <v/>
      </c>
      <c r="M325" s="53" t="str">
        <f t="shared" si="2"/>
        <v/>
      </c>
      <c r="N325" s="55" t="str">
        <f>IFERROR(__xludf.DUMMYFUNCTION("IF(ISBLANK(D325),"""",IFERROR(XIRR({FILTER('Entradas y salidas'!I:I, 'Entradas y salidas'!D:D=D325, NOT(ISBLANK('Entradas y salidas'!I:I))); INDEX(FILTER('Cortes x inversión'!G:G, 'Cortes x inversión'!D:D=D325),1)}, {FILTER('Entradas y salidas'!F:F, 'Entr"&amp;"adas y salidas'!D:D=D325, NOT(ISBLANK('Entradas y salidas'!I:I))); INDEX(FILTER('Cortes x inversión'!J:J, 'Cortes x inversión'!D:D=D325),1)}), """"))"),"")</f>
        <v/>
      </c>
      <c r="O325" s="40"/>
      <c r="P325" s="47" t="str">
        <f>IFERROR(__xludf.DUMMYFUNCTION("IF(K325="""","""", GOOGLEFINANCE(""CURRENCY:USDCOP""))
"),"")</f>
        <v/>
      </c>
      <c r="Q325" s="47" t="str">
        <f>IFERROR(__xludf.DUMMYFUNCTION("IF(L325="""","""", GOOGLEFINANCE(""CURRENCY:USDCOP""))
"),"")</f>
        <v/>
      </c>
      <c r="R325" s="56" t="str">
        <f t="shared" si="4"/>
        <v/>
      </c>
      <c r="S325" s="58" t="str">
        <f t="shared" si="5"/>
        <v/>
      </c>
      <c r="T325" s="55" t="str">
        <f>IFERROR(__xludf.DUMMYFUNCTION("IF(ISBLANK(D325),"""",IFERROR(XIRR({FILTER('Entradas y salidas'!K:K, 'Entradas y salidas'!D:D=D325, NOT(ISBLANK('Entradas y salidas'!K:K))); INDEX(FILTER('Cortes x inversión'!I:I, 'Cortes x inversión'!D:D=D325),1)}, {FILTER('Entradas y salidas'!F:F, 'Entr"&amp;"adas y salidas'!D:D=D325, NOT(ISBLANK('Entradas y salidas'!K:K))); INDEX(FILTER('Cortes x inversión'!J:J, 'Cortes x inversión'!D:D=D325),1)}), """"))"),"")</f>
        <v/>
      </c>
      <c r="U325" s="40"/>
      <c r="V325" s="40"/>
      <c r="W325" s="40"/>
      <c r="X325" s="40"/>
      <c r="Y325" s="40"/>
      <c r="Z325" s="40"/>
      <c r="AA325" s="40"/>
      <c r="AB325" s="40"/>
      <c r="AC325" s="40"/>
    </row>
    <row r="326" ht="28.5" customHeight="1">
      <c r="A326" s="40"/>
      <c r="B326" s="44"/>
      <c r="C326" s="44"/>
      <c r="D326" s="44"/>
      <c r="E326" s="44"/>
      <c r="F326" s="48" t="str">
        <f>IF(E326="COP", SUMIF('Entradas y salidas'!D:D, D326, 'Entradas y salidas'!J:J), )</f>
        <v/>
      </c>
      <c r="G326" s="57" t="str">
        <f>IFERROR(__xludf.DUMMYFUNCTION("IF(E326=""COP"", INDEX(FILTER('Cortes x inversión'!F:F, 'Cortes x inversión'!D:D=D326),1), )"),"")</f>
        <v/>
      </c>
      <c r="H326" s="53" t="str">
        <f t="shared" si="1"/>
        <v/>
      </c>
      <c r="I326" s="55" t="str">
        <f>IFERROR(__xludf.DUMMYFUNCTION("IF(ISBLANK(D326),"""",IFERROR(XIRR({FILTER('Entradas y salidas'!J:J, 'Entradas y salidas'!D:D=D326, NOT(ISBLANK('Entradas y salidas'!J:J))); INDEX(FILTER('Cortes x inversión'!F:F, 'Cortes x inversión'!D:D=D326),1)}, {FILTER('Entradas y salidas'!F:F, 'Entr"&amp;"adas y salidas'!D:D=D326, NOT(ISBLANK('Entradas y salidas'!J:J))); INDEX(FILTER('Cortes x inversión'!J:J, 'Cortes x inversión'!D:D=D326),1)}), """"))"),"")</f>
        <v/>
      </c>
      <c r="J326" s="40"/>
      <c r="K326" s="48" t="str">
        <f>IF(E326="USD", SUMIF('Entradas y salidas'!D:D, D326, 'Entradas y salidas'!I:I), )</f>
        <v/>
      </c>
      <c r="L326" s="57" t="str">
        <f>IFERROR(__xludf.DUMMYFUNCTION("IF(E326=""USD"", INDEX(FILTER('Cortes x inversión'!G:G, 'Cortes x inversión'!D:D=D326),1), )"),"")</f>
        <v/>
      </c>
      <c r="M326" s="53" t="str">
        <f t="shared" si="2"/>
        <v/>
      </c>
      <c r="N326" s="55" t="str">
        <f>IFERROR(__xludf.DUMMYFUNCTION("IF(ISBLANK(D326),"""",IFERROR(XIRR({FILTER('Entradas y salidas'!I:I, 'Entradas y salidas'!D:D=D326, NOT(ISBLANK('Entradas y salidas'!I:I))); INDEX(FILTER('Cortes x inversión'!G:G, 'Cortes x inversión'!D:D=D326),1)}, {FILTER('Entradas y salidas'!F:F, 'Entr"&amp;"adas y salidas'!D:D=D326, NOT(ISBLANK('Entradas y salidas'!I:I))); INDEX(FILTER('Cortes x inversión'!J:J, 'Cortes x inversión'!D:D=D326),1)}), """"))"),"")</f>
        <v/>
      </c>
      <c r="O326" s="40"/>
      <c r="P326" s="47" t="str">
        <f>IFERROR(__xludf.DUMMYFUNCTION("IF(K326="""","""", GOOGLEFINANCE(""CURRENCY:USDCOP""))
"),"")</f>
        <v/>
      </c>
      <c r="Q326" s="47" t="str">
        <f>IFERROR(__xludf.DUMMYFUNCTION("IF(L326="""","""", GOOGLEFINANCE(""CURRENCY:USDCOP""))
"),"")</f>
        <v/>
      </c>
      <c r="R326" s="56" t="str">
        <f t="shared" si="4"/>
        <v/>
      </c>
      <c r="S326" s="58" t="str">
        <f t="shared" si="5"/>
        <v/>
      </c>
      <c r="T326" s="55" t="str">
        <f>IFERROR(__xludf.DUMMYFUNCTION("IF(ISBLANK(D326),"""",IFERROR(XIRR({FILTER('Entradas y salidas'!K:K, 'Entradas y salidas'!D:D=D326, NOT(ISBLANK('Entradas y salidas'!K:K))); INDEX(FILTER('Cortes x inversión'!I:I, 'Cortes x inversión'!D:D=D326),1)}, {FILTER('Entradas y salidas'!F:F, 'Entr"&amp;"adas y salidas'!D:D=D326, NOT(ISBLANK('Entradas y salidas'!K:K))); INDEX(FILTER('Cortes x inversión'!J:J, 'Cortes x inversión'!D:D=D326),1)}), """"))"),"")</f>
        <v/>
      </c>
      <c r="U326" s="40"/>
      <c r="V326" s="40"/>
      <c r="W326" s="40"/>
      <c r="X326" s="40"/>
      <c r="Y326" s="40"/>
      <c r="Z326" s="40"/>
      <c r="AA326" s="40"/>
      <c r="AB326" s="40"/>
      <c r="AC326" s="40"/>
    </row>
    <row r="327" ht="28.5" customHeight="1">
      <c r="A327" s="40"/>
      <c r="B327" s="44"/>
      <c r="C327" s="44"/>
      <c r="D327" s="44"/>
      <c r="E327" s="44"/>
      <c r="F327" s="48" t="str">
        <f>IF(E327="COP", SUMIF('Entradas y salidas'!D:D, D327, 'Entradas y salidas'!J:J), )</f>
        <v/>
      </c>
      <c r="G327" s="57" t="str">
        <f>IFERROR(__xludf.DUMMYFUNCTION("IF(E327=""COP"", INDEX(FILTER('Cortes x inversión'!F:F, 'Cortes x inversión'!D:D=D327),1), )"),"")</f>
        <v/>
      </c>
      <c r="H327" s="53" t="str">
        <f t="shared" si="1"/>
        <v/>
      </c>
      <c r="I327" s="55" t="str">
        <f>IFERROR(__xludf.DUMMYFUNCTION("IF(ISBLANK(D327),"""",IFERROR(XIRR({FILTER('Entradas y salidas'!J:J, 'Entradas y salidas'!D:D=D327, NOT(ISBLANK('Entradas y salidas'!J:J))); INDEX(FILTER('Cortes x inversión'!F:F, 'Cortes x inversión'!D:D=D327),1)}, {FILTER('Entradas y salidas'!F:F, 'Entr"&amp;"adas y salidas'!D:D=D327, NOT(ISBLANK('Entradas y salidas'!J:J))); INDEX(FILTER('Cortes x inversión'!J:J, 'Cortes x inversión'!D:D=D327),1)}), """"))"),"")</f>
        <v/>
      </c>
      <c r="J327" s="40"/>
      <c r="K327" s="48" t="str">
        <f>IF(E327="USD", SUMIF('Entradas y salidas'!D:D, D327, 'Entradas y salidas'!I:I), )</f>
        <v/>
      </c>
      <c r="L327" s="57" t="str">
        <f>IFERROR(__xludf.DUMMYFUNCTION("IF(E327=""USD"", INDEX(FILTER('Cortes x inversión'!G:G, 'Cortes x inversión'!D:D=D327),1), )"),"")</f>
        <v/>
      </c>
      <c r="M327" s="53" t="str">
        <f t="shared" si="2"/>
        <v/>
      </c>
      <c r="N327" s="55" t="str">
        <f>IFERROR(__xludf.DUMMYFUNCTION("IF(ISBLANK(D327),"""",IFERROR(XIRR({FILTER('Entradas y salidas'!I:I, 'Entradas y salidas'!D:D=D327, NOT(ISBLANK('Entradas y salidas'!I:I))); INDEX(FILTER('Cortes x inversión'!G:G, 'Cortes x inversión'!D:D=D327),1)}, {FILTER('Entradas y salidas'!F:F, 'Entr"&amp;"adas y salidas'!D:D=D327, NOT(ISBLANK('Entradas y salidas'!I:I))); INDEX(FILTER('Cortes x inversión'!J:J, 'Cortes x inversión'!D:D=D327),1)}), """"))"),"")</f>
        <v/>
      </c>
      <c r="O327" s="40"/>
      <c r="P327" s="47" t="str">
        <f>IFERROR(__xludf.DUMMYFUNCTION("IF(K327="""","""", GOOGLEFINANCE(""CURRENCY:USDCOP""))
"),"")</f>
        <v/>
      </c>
      <c r="Q327" s="47" t="str">
        <f>IFERROR(__xludf.DUMMYFUNCTION("IF(L327="""","""", GOOGLEFINANCE(""CURRENCY:USDCOP""))
"),"")</f>
        <v/>
      </c>
      <c r="R327" s="56" t="str">
        <f t="shared" si="4"/>
        <v/>
      </c>
      <c r="S327" s="58" t="str">
        <f t="shared" si="5"/>
        <v/>
      </c>
      <c r="T327" s="55" t="str">
        <f>IFERROR(__xludf.DUMMYFUNCTION("IF(ISBLANK(D327),"""",IFERROR(XIRR({FILTER('Entradas y salidas'!K:K, 'Entradas y salidas'!D:D=D327, NOT(ISBLANK('Entradas y salidas'!K:K))); INDEX(FILTER('Cortes x inversión'!I:I, 'Cortes x inversión'!D:D=D327),1)}, {FILTER('Entradas y salidas'!F:F, 'Entr"&amp;"adas y salidas'!D:D=D327, NOT(ISBLANK('Entradas y salidas'!K:K))); INDEX(FILTER('Cortes x inversión'!J:J, 'Cortes x inversión'!D:D=D327),1)}), """"))"),"")</f>
        <v/>
      </c>
      <c r="U327" s="40"/>
      <c r="V327" s="40"/>
      <c r="W327" s="40"/>
      <c r="X327" s="40"/>
      <c r="Y327" s="40"/>
      <c r="Z327" s="40"/>
      <c r="AA327" s="40"/>
      <c r="AB327" s="40"/>
      <c r="AC327" s="40"/>
    </row>
    <row r="328" ht="28.5" customHeight="1">
      <c r="A328" s="40"/>
      <c r="B328" s="44"/>
      <c r="C328" s="44"/>
      <c r="D328" s="44"/>
      <c r="E328" s="44"/>
      <c r="F328" s="48" t="str">
        <f>IF(E328="COP", SUMIF('Entradas y salidas'!D:D, D328, 'Entradas y salidas'!J:J), )</f>
        <v/>
      </c>
      <c r="G328" s="57" t="str">
        <f>IFERROR(__xludf.DUMMYFUNCTION("IF(E328=""COP"", INDEX(FILTER('Cortes x inversión'!F:F, 'Cortes x inversión'!D:D=D328),1), )"),"")</f>
        <v/>
      </c>
      <c r="H328" s="53" t="str">
        <f t="shared" si="1"/>
        <v/>
      </c>
      <c r="I328" s="55" t="str">
        <f>IFERROR(__xludf.DUMMYFUNCTION("IF(ISBLANK(D328),"""",IFERROR(XIRR({FILTER('Entradas y salidas'!J:J, 'Entradas y salidas'!D:D=D328, NOT(ISBLANK('Entradas y salidas'!J:J))); INDEX(FILTER('Cortes x inversión'!F:F, 'Cortes x inversión'!D:D=D328),1)}, {FILTER('Entradas y salidas'!F:F, 'Entr"&amp;"adas y salidas'!D:D=D328, NOT(ISBLANK('Entradas y salidas'!J:J))); INDEX(FILTER('Cortes x inversión'!J:J, 'Cortes x inversión'!D:D=D328),1)}), """"))"),"")</f>
        <v/>
      </c>
      <c r="J328" s="40"/>
      <c r="K328" s="48" t="str">
        <f>IF(E328="USD", SUMIF('Entradas y salidas'!D:D, D328, 'Entradas y salidas'!I:I), )</f>
        <v/>
      </c>
      <c r="L328" s="57" t="str">
        <f>IFERROR(__xludf.DUMMYFUNCTION("IF(E328=""USD"", INDEX(FILTER('Cortes x inversión'!G:G, 'Cortes x inversión'!D:D=D328),1), )"),"")</f>
        <v/>
      </c>
      <c r="M328" s="53" t="str">
        <f t="shared" si="2"/>
        <v/>
      </c>
      <c r="N328" s="55" t="str">
        <f>IFERROR(__xludf.DUMMYFUNCTION("IF(ISBLANK(D328),"""",IFERROR(XIRR({FILTER('Entradas y salidas'!I:I, 'Entradas y salidas'!D:D=D328, NOT(ISBLANK('Entradas y salidas'!I:I))); INDEX(FILTER('Cortes x inversión'!G:G, 'Cortes x inversión'!D:D=D328),1)}, {FILTER('Entradas y salidas'!F:F, 'Entr"&amp;"adas y salidas'!D:D=D328, NOT(ISBLANK('Entradas y salidas'!I:I))); INDEX(FILTER('Cortes x inversión'!J:J, 'Cortes x inversión'!D:D=D328),1)}), """"))"),"")</f>
        <v/>
      </c>
      <c r="O328" s="40"/>
      <c r="P328" s="47" t="str">
        <f>IFERROR(__xludf.DUMMYFUNCTION("IF(K328="""","""", GOOGLEFINANCE(""CURRENCY:USDCOP""))
"),"")</f>
        <v/>
      </c>
      <c r="Q328" s="47" t="str">
        <f>IFERROR(__xludf.DUMMYFUNCTION("IF(L328="""","""", GOOGLEFINANCE(""CURRENCY:USDCOP""))
"),"")</f>
        <v/>
      </c>
      <c r="R328" s="56" t="str">
        <f t="shared" si="4"/>
        <v/>
      </c>
      <c r="S328" s="58" t="str">
        <f t="shared" si="5"/>
        <v/>
      </c>
      <c r="T328" s="55" t="str">
        <f>IFERROR(__xludf.DUMMYFUNCTION("IF(ISBLANK(D328),"""",IFERROR(XIRR({FILTER('Entradas y salidas'!K:K, 'Entradas y salidas'!D:D=D328, NOT(ISBLANK('Entradas y salidas'!K:K))); INDEX(FILTER('Cortes x inversión'!I:I, 'Cortes x inversión'!D:D=D328),1)}, {FILTER('Entradas y salidas'!F:F, 'Entr"&amp;"adas y salidas'!D:D=D328, NOT(ISBLANK('Entradas y salidas'!K:K))); INDEX(FILTER('Cortes x inversión'!J:J, 'Cortes x inversión'!D:D=D328),1)}), """"))"),"")</f>
        <v/>
      </c>
      <c r="U328" s="40"/>
      <c r="V328" s="40"/>
      <c r="W328" s="40"/>
      <c r="X328" s="40"/>
      <c r="Y328" s="40"/>
      <c r="Z328" s="40"/>
      <c r="AA328" s="40"/>
      <c r="AB328" s="40"/>
      <c r="AC328" s="40"/>
    </row>
    <row r="329" ht="28.5" customHeight="1">
      <c r="A329" s="40"/>
      <c r="B329" s="44"/>
      <c r="C329" s="44"/>
      <c r="D329" s="44"/>
      <c r="E329" s="44"/>
      <c r="F329" s="48" t="str">
        <f>IF(E329="COP", SUMIF('Entradas y salidas'!D:D, D329, 'Entradas y salidas'!J:J), )</f>
        <v/>
      </c>
      <c r="G329" s="57" t="str">
        <f>IFERROR(__xludf.DUMMYFUNCTION("IF(E329=""COP"", INDEX(FILTER('Cortes x inversión'!F:F, 'Cortes x inversión'!D:D=D329),1), )"),"")</f>
        <v/>
      </c>
      <c r="H329" s="53" t="str">
        <f t="shared" si="1"/>
        <v/>
      </c>
      <c r="I329" s="55" t="str">
        <f>IFERROR(__xludf.DUMMYFUNCTION("IF(ISBLANK(D329),"""",IFERROR(XIRR({FILTER('Entradas y salidas'!J:J, 'Entradas y salidas'!D:D=D329, NOT(ISBLANK('Entradas y salidas'!J:J))); INDEX(FILTER('Cortes x inversión'!F:F, 'Cortes x inversión'!D:D=D329),1)}, {FILTER('Entradas y salidas'!F:F, 'Entr"&amp;"adas y salidas'!D:D=D329, NOT(ISBLANK('Entradas y salidas'!J:J))); INDEX(FILTER('Cortes x inversión'!J:J, 'Cortes x inversión'!D:D=D329),1)}), """"))"),"")</f>
        <v/>
      </c>
      <c r="J329" s="40"/>
      <c r="K329" s="48" t="str">
        <f>IF(E329="USD", SUMIF('Entradas y salidas'!D:D, D329, 'Entradas y salidas'!I:I), )</f>
        <v/>
      </c>
      <c r="L329" s="57" t="str">
        <f>IFERROR(__xludf.DUMMYFUNCTION("IF(E329=""USD"", INDEX(FILTER('Cortes x inversión'!G:G, 'Cortes x inversión'!D:D=D329),1), )"),"")</f>
        <v/>
      </c>
      <c r="M329" s="53" t="str">
        <f t="shared" si="2"/>
        <v/>
      </c>
      <c r="N329" s="55" t="str">
        <f>IFERROR(__xludf.DUMMYFUNCTION("IF(ISBLANK(D329),"""",IFERROR(XIRR({FILTER('Entradas y salidas'!I:I, 'Entradas y salidas'!D:D=D329, NOT(ISBLANK('Entradas y salidas'!I:I))); INDEX(FILTER('Cortes x inversión'!G:G, 'Cortes x inversión'!D:D=D329),1)}, {FILTER('Entradas y salidas'!F:F, 'Entr"&amp;"adas y salidas'!D:D=D329, NOT(ISBLANK('Entradas y salidas'!I:I))); INDEX(FILTER('Cortes x inversión'!J:J, 'Cortes x inversión'!D:D=D329),1)}), """"))"),"")</f>
        <v/>
      </c>
      <c r="O329" s="40"/>
      <c r="P329" s="47" t="str">
        <f>IFERROR(__xludf.DUMMYFUNCTION("IF(K329="""","""", GOOGLEFINANCE(""CURRENCY:USDCOP""))
"),"")</f>
        <v/>
      </c>
      <c r="Q329" s="47" t="str">
        <f>IFERROR(__xludf.DUMMYFUNCTION("IF(L329="""","""", GOOGLEFINANCE(""CURRENCY:USDCOP""))
"),"")</f>
        <v/>
      </c>
      <c r="R329" s="56" t="str">
        <f t="shared" si="4"/>
        <v/>
      </c>
      <c r="S329" s="58" t="str">
        <f t="shared" si="5"/>
        <v/>
      </c>
      <c r="T329" s="55" t="str">
        <f>IFERROR(__xludf.DUMMYFUNCTION("IF(ISBLANK(D329),"""",IFERROR(XIRR({FILTER('Entradas y salidas'!K:K, 'Entradas y salidas'!D:D=D329, NOT(ISBLANK('Entradas y salidas'!K:K))); INDEX(FILTER('Cortes x inversión'!I:I, 'Cortes x inversión'!D:D=D329),1)}, {FILTER('Entradas y salidas'!F:F, 'Entr"&amp;"adas y salidas'!D:D=D329, NOT(ISBLANK('Entradas y salidas'!K:K))); INDEX(FILTER('Cortes x inversión'!J:J, 'Cortes x inversión'!D:D=D329),1)}), """"))"),"")</f>
        <v/>
      </c>
      <c r="U329" s="40"/>
      <c r="V329" s="40"/>
      <c r="W329" s="40"/>
      <c r="X329" s="40"/>
      <c r="Y329" s="40"/>
      <c r="Z329" s="40"/>
      <c r="AA329" s="40"/>
      <c r="AB329" s="40"/>
      <c r="AC329" s="40"/>
    </row>
    <row r="330" ht="28.5" customHeight="1">
      <c r="A330" s="40"/>
      <c r="B330" s="44"/>
      <c r="C330" s="44"/>
      <c r="D330" s="44"/>
      <c r="E330" s="44"/>
      <c r="F330" s="48" t="str">
        <f>IF(E330="COP", SUMIF('Entradas y salidas'!D:D, D330, 'Entradas y salidas'!J:J), )</f>
        <v/>
      </c>
      <c r="G330" s="57" t="str">
        <f>IFERROR(__xludf.DUMMYFUNCTION("IF(E330=""COP"", INDEX(FILTER('Cortes x inversión'!F:F, 'Cortes x inversión'!D:D=D330),1), )"),"")</f>
        <v/>
      </c>
      <c r="H330" s="53" t="str">
        <f t="shared" si="1"/>
        <v/>
      </c>
      <c r="I330" s="55" t="str">
        <f>IFERROR(__xludf.DUMMYFUNCTION("IF(ISBLANK(D330),"""",IFERROR(XIRR({FILTER('Entradas y salidas'!J:J, 'Entradas y salidas'!D:D=D330, NOT(ISBLANK('Entradas y salidas'!J:J))); INDEX(FILTER('Cortes x inversión'!F:F, 'Cortes x inversión'!D:D=D330),1)}, {FILTER('Entradas y salidas'!F:F, 'Entr"&amp;"adas y salidas'!D:D=D330, NOT(ISBLANK('Entradas y salidas'!J:J))); INDEX(FILTER('Cortes x inversión'!J:J, 'Cortes x inversión'!D:D=D330),1)}), """"))"),"")</f>
        <v/>
      </c>
      <c r="J330" s="40"/>
      <c r="K330" s="48" t="str">
        <f>IF(E330="USD", SUMIF('Entradas y salidas'!D:D, D330, 'Entradas y salidas'!I:I), )</f>
        <v/>
      </c>
      <c r="L330" s="57" t="str">
        <f>IFERROR(__xludf.DUMMYFUNCTION("IF(E330=""USD"", INDEX(FILTER('Cortes x inversión'!G:G, 'Cortes x inversión'!D:D=D330),1), )"),"")</f>
        <v/>
      </c>
      <c r="M330" s="53" t="str">
        <f t="shared" si="2"/>
        <v/>
      </c>
      <c r="N330" s="55" t="str">
        <f>IFERROR(__xludf.DUMMYFUNCTION("IF(ISBLANK(D330),"""",IFERROR(XIRR({FILTER('Entradas y salidas'!I:I, 'Entradas y salidas'!D:D=D330, NOT(ISBLANK('Entradas y salidas'!I:I))); INDEX(FILTER('Cortes x inversión'!G:G, 'Cortes x inversión'!D:D=D330),1)}, {FILTER('Entradas y salidas'!F:F, 'Entr"&amp;"adas y salidas'!D:D=D330, NOT(ISBLANK('Entradas y salidas'!I:I))); INDEX(FILTER('Cortes x inversión'!J:J, 'Cortes x inversión'!D:D=D330),1)}), """"))"),"")</f>
        <v/>
      </c>
      <c r="O330" s="40"/>
      <c r="P330" s="47" t="str">
        <f>IFERROR(__xludf.DUMMYFUNCTION("IF(K330="""","""", GOOGLEFINANCE(""CURRENCY:USDCOP""))
"),"")</f>
        <v/>
      </c>
      <c r="Q330" s="47" t="str">
        <f>IFERROR(__xludf.DUMMYFUNCTION("IF(L330="""","""", GOOGLEFINANCE(""CURRENCY:USDCOP""))
"),"")</f>
        <v/>
      </c>
      <c r="R330" s="56" t="str">
        <f t="shared" si="4"/>
        <v/>
      </c>
      <c r="S330" s="58" t="str">
        <f t="shared" si="5"/>
        <v/>
      </c>
      <c r="T330" s="55" t="str">
        <f>IFERROR(__xludf.DUMMYFUNCTION("IF(ISBLANK(D330),"""",IFERROR(XIRR({FILTER('Entradas y salidas'!K:K, 'Entradas y salidas'!D:D=D330, NOT(ISBLANK('Entradas y salidas'!K:K))); INDEX(FILTER('Cortes x inversión'!I:I, 'Cortes x inversión'!D:D=D330),1)}, {FILTER('Entradas y salidas'!F:F, 'Entr"&amp;"adas y salidas'!D:D=D330, NOT(ISBLANK('Entradas y salidas'!K:K))); INDEX(FILTER('Cortes x inversión'!J:J, 'Cortes x inversión'!D:D=D330),1)}), """"))"),"")</f>
        <v/>
      </c>
      <c r="U330" s="40"/>
      <c r="V330" s="40"/>
      <c r="W330" s="40"/>
      <c r="X330" s="40"/>
      <c r="Y330" s="40"/>
      <c r="Z330" s="40"/>
      <c r="AA330" s="40"/>
      <c r="AB330" s="40"/>
      <c r="AC330" s="40"/>
    </row>
    <row r="331" ht="28.5" customHeight="1">
      <c r="A331" s="40"/>
      <c r="B331" s="44"/>
      <c r="C331" s="44"/>
      <c r="D331" s="44"/>
      <c r="E331" s="44"/>
      <c r="F331" s="48" t="str">
        <f>IF(E331="COP", SUMIF('Entradas y salidas'!D:D, D331, 'Entradas y salidas'!J:J), )</f>
        <v/>
      </c>
      <c r="G331" s="57" t="str">
        <f>IFERROR(__xludf.DUMMYFUNCTION("IF(E331=""COP"", INDEX(FILTER('Cortes x inversión'!F:F, 'Cortes x inversión'!D:D=D331),1), )"),"")</f>
        <v/>
      </c>
      <c r="H331" s="53" t="str">
        <f t="shared" si="1"/>
        <v/>
      </c>
      <c r="I331" s="55" t="str">
        <f>IFERROR(__xludf.DUMMYFUNCTION("IF(ISBLANK(D331),"""",IFERROR(XIRR({FILTER('Entradas y salidas'!J:J, 'Entradas y salidas'!D:D=D331, NOT(ISBLANK('Entradas y salidas'!J:J))); INDEX(FILTER('Cortes x inversión'!F:F, 'Cortes x inversión'!D:D=D331),1)}, {FILTER('Entradas y salidas'!F:F, 'Entr"&amp;"adas y salidas'!D:D=D331, NOT(ISBLANK('Entradas y salidas'!J:J))); INDEX(FILTER('Cortes x inversión'!J:J, 'Cortes x inversión'!D:D=D331),1)}), """"))"),"")</f>
        <v/>
      </c>
      <c r="J331" s="40"/>
      <c r="K331" s="48" t="str">
        <f>IF(E331="USD", SUMIF('Entradas y salidas'!D:D, D331, 'Entradas y salidas'!I:I), )</f>
        <v/>
      </c>
      <c r="L331" s="57" t="str">
        <f>IFERROR(__xludf.DUMMYFUNCTION("IF(E331=""USD"", INDEX(FILTER('Cortes x inversión'!G:G, 'Cortes x inversión'!D:D=D331),1), )"),"")</f>
        <v/>
      </c>
      <c r="M331" s="53" t="str">
        <f t="shared" si="2"/>
        <v/>
      </c>
      <c r="N331" s="55" t="str">
        <f>IFERROR(__xludf.DUMMYFUNCTION("IF(ISBLANK(D331),"""",IFERROR(XIRR({FILTER('Entradas y salidas'!I:I, 'Entradas y salidas'!D:D=D331, NOT(ISBLANK('Entradas y salidas'!I:I))); INDEX(FILTER('Cortes x inversión'!G:G, 'Cortes x inversión'!D:D=D331),1)}, {FILTER('Entradas y salidas'!F:F, 'Entr"&amp;"adas y salidas'!D:D=D331, NOT(ISBLANK('Entradas y salidas'!I:I))); INDEX(FILTER('Cortes x inversión'!J:J, 'Cortes x inversión'!D:D=D331),1)}), """"))"),"")</f>
        <v/>
      </c>
      <c r="O331" s="40"/>
      <c r="P331" s="47" t="str">
        <f>IFERROR(__xludf.DUMMYFUNCTION("IF(K331="""","""", GOOGLEFINANCE(""CURRENCY:USDCOP""))
"),"")</f>
        <v/>
      </c>
      <c r="Q331" s="47" t="str">
        <f>IFERROR(__xludf.DUMMYFUNCTION("IF(L331="""","""", GOOGLEFINANCE(""CURRENCY:USDCOP""))
"),"")</f>
        <v/>
      </c>
      <c r="R331" s="56" t="str">
        <f t="shared" si="4"/>
        <v/>
      </c>
      <c r="S331" s="58" t="str">
        <f t="shared" si="5"/>
        <v/>
      </c>
      <c r="T331" s="55" t="str">
        <f>IFERROR(__xludf.DUMMYFUNCTION("IF(ISBLANK(D331),"""",IFERROR(XIRR({FILTER('Entradas y salidas'!K:K, 'Entradas y salidas'!D:D=D331, NOT(ISBLANK('Entradas y salidas'!K:K))); INDEX(FILTER('Cortes x inversión'!I:I, 'Cortes x inversión'!D:D=D331),1)}, {FILTER('Entradas y salidas'!F:F, 'Entr"&amp;"adas y salidas'!D:D=D331, NOT(ISBLANK('Entradas y salidas'!K:K))); INDEX(FILTER('Cortes x inversión'!J:J, 'Cortes x inversión'!D:D=D331),1)}), """"))"),"")</f>
        <v/>
      </c>
      <c r="U331" s="40"/>
      <c r="V331" s="40"/>
      <c r="W331" s="40"/>
      <c r="X331" s="40"/>
      <c r="Y331" s="40"/>
      <c r="Z331" s="40"/>
      <c r="AA331" s="40"/>
      <c r="AB331" s="40"/>
      <c r="AC331" s="40"/>
    </row>
    <row r="332" ht="28.5" customHeight="1">
      <c r="A332" s="40"/>
      <c r="B332" s="44"/>
      <c r="C332" s="44"/>
      <c r="D332" s="44"/>
      <c r="E332" s="44"/>
      <c r="F332" s="48" t="str">
        <f>IF(E332="COP", SUMIF('Entradas y salidas'!D:D, D332, 'Entradas y salidas'!J:J), )</f>
        <v/>
      </c>
      <c r="G332" s="57" t="str">
        <f>IFERROR(__xludf.DUMMYFUNCTION("IF(E332=""COP"", INDEX(FILTER('Cortes x inversión'!F:F, 'Cortes x inversión'!D:D=D332),1), )"),"")</f>
        <v/>
      </c>
      <c r="H332" s="53" t="str">
        <f t="shared" si="1"/>
        <v/>
      </c>
      <c r="I332" s="55" t="str">
        <f>IFERROR(__xludf.DUMMYFUNCTION("IF(ISBLANK(D332),"""",IFERROR(XIRR({FILTER('Entradas y salidas'!J:J, 'Entradas y salidas'!D:D=D332, NOT(ISBLANK('Entradas y salidas'!J:J))); INDEX(FILTER('Cortes x inversión'!F:F, 'Cortes x inversión'!D:D=D332),1)}, {FILTER('Entradas y salidas'!F:F, 'Entr"&amp;"adas y salidas'!D:D=D332, NOT(ISBLANK('Entradas y salidas'!J:J))); INDEX(FILTER('Cortes x inversión'!J:J, 'Cortes x inversión'!D:D=D332),1)}), """"))"),"")</f>
        <v/>
      </c>
      <c r="J332" s="40"/>
      <c r="K332" s="48" t="str">
        <f>IF(E332="USD", SUMIF('Entradas y salidas'!D:D, D332, 'Entradas y salidas'!I:I), )</f>
        <v/>
      </c>
      <c r="L332" s="57" t="str">
        <f>IFERROR(__xludf.DUMMYFUNCTION("IF(E332=""USD"", INDEX(FILTER('Cortes x inversión'!G:G, 'Cortes x inversión'!D:D=D332),1), )"),"")</f>
        <v/>
      </c>
      <c r="M332" s="53" t="str">
        <f t="shared" si="2"/>
        <v/>
      </c>
      <c r="N332" s="55" t="str">
        <f>IFERROR(__xludf.DUMMYFUNCTION("IF(ISBLANK(D332),"""",IFERROR(XIRR({FILTER('Entradas y salidas'!I:I, 'Entradas y salidas'!D:D=D332, NOT(ISBLANK('Entradas y salidas'!I:I))); INDEX(FILTER('Cortes x inversión'!G:G, 'Cortes x inversión'!D:D=D332),1)}, {FILTER('Entradas y salidas'!F:F, 'Entr"&amp;"adas y salidas'!D:D=D332, NOT(ISBLANK('Entradas y salidas'!I:I))); INDEX(FILTER('Cortes x inversión'!J:J, 'Cortes x inversión'!D:D=D332),1)}), """"))"),"")</f>
        <v/>
      </c>
      <c r="O332" s="40"/>
      <c r="P332" s="47" t="str">
        <f>IFERROR(__xludf.DUMMYFUNCTION("IF(K332="""","""", GOOGLEFINANCE(""CURRENCY:USDCOP""))
"),"")</f>
        <v/>
      </c>
      <c r="Q332" s="47" t="str">
        <f>IFERROR(__xludf.DUMMYFUNCTION("IF(L332="""","""", GOOGLEFINANCE(""CURRENCY:USDCOP""))
"),"")</f>
        <v/>
      </c>
      <c r="R332" s="56" t="str">
        <f t="shared" si="4"/>
        <v/>
      </c>
      <c r="S332" s="58" t="str">
        <f t="shared" si="5"/>
        <v/>
      </c>
      <c r="T332" s="55" t="str">
        <f>IFERROR(__xludf.DUMMYFUNCTION("IF(ISBLANK(D332),"""",IFERROR(XIRR({FILTER('Entradas y salidas'!K:K, 'Entradas y salidas'!D:D=D332, NOT(ISBLANK('Entradas y salidas'!K:K))); INDEX(FILTER('Cortes x inversión'!I:I, 'Cortes x inversión'!D:D=D332),1)}, {FILTER('Entradas y salidas'!F:F, 'Entr"&amp;"adas y salidas'!D:D=D332, NOT(ISBLANK('Entradas y salidas'!K:K))); INDEX(FILTER('Cortes x inversión'!J:J, 'Cortes x inversión'!D:D=D332),1)}), """"))"),"")</f>
        <v/>
      </c>
      <c r="U332" s="40"/>
      <c r="V332" s="40"/>
      <c r="W332" s="40"/>
      <c r="X332" s="40"/>
      <c r="Y332" s="40"/>
      <c r="Z332" s="40"/>
      <c r="AA332" s="40"/>
      <c r="AB332" s="40"/>
      <c r="AC332" s="40"/>
    </row>
    <row r="333" ht="28.5" customHeight="1">
      <c r="A333" s="40"/>
      <c r="B333" s="44"/>
      <c r="C333" s="44"/>
      <c r="D333" s="44"/>
      <c r="E333" s="44"/>
      <c r="F333" s="48" t="str">
        <f>IF(E333="COP", SUMIF('Entradas y salidas'!D:D, D333, 'Entradas y salidas'!J:J), )</f>
        <v/>
      </c>
      <c r="G333" s="57" t="str">
        <f>IFERROR(__xludf.DUMMYFUNCTION("IF(E333=""COP"", INDEX(FILTER('Cortes x inversión'!F:F, 'Cortes x inversión'!D:D=D333),1), )"),"")</f>
        <v/>
      </c>
      <c r="H333" s="53" t="str">
        <f t="shared" si="1"/>
        <v/>
      </c>
      <c r="I333" s="55" t="str">
        <f>IFERROR(__xludf.DUMMYFUNCTION("IF(ISBLANK(D333),"""",IFERROR(XIRR({FILTER('Entradas y salidas'!J:J, 'Entradas y salidas'!D:D=D333, NOT(ISBLANK('Entradas y salidas'!J:J))); INDEX(FILTER('Cortes x inversión'!F:F, 'Cortes x inversión'!D:D=D333),1)}, {FILTER('Entradas y salidas'!F:F, 'Entr"&amp;"adas y salidas'!D:D=D333, NOT(ISBLANK('Entradas y salidas'!J:J))); INDEX(FILTER('Cortes x inversión'!J:J, 'Cortes x inversión'!D:D=D333),1)}), """"))"),"")</f>
        <v/>
      </c>
      <c r="J333" s="40"/>
      <c r="K333" s="48" t="str">
        <f>IF(E333="USD", SUMIF('Entradas y salidas'!D:D, D333, 'Entradas y salidas'!I:I), )</f>
        <v/>
      </c>
      <c r="L333" s="57" t="str">
        <f>IFERROR(__xludf.DUMMYFUNCTION("IF(E333=""USD"", INDEX(FILTER('Cortes x inversión'!G:G, 'Cortes x inversión'!D:D=D333),1), )"),"")</f>
        <v/>
      </c>
      <c r="M333" s="53" t="str">
        <f t="shared" si="2"/>
        <v/>
      </c>
      <c r="N333" s="55" t="str">
        <f>IFERROR(__xludf.DUMMYFUNCTION("IF(ISBLANK(D333),"""",IFERROR(XIRR({FILTER('Entradas y salidas'!I:I, 'Entradas y salidas'!D:D=D333, NOT(ISBLANK('Entradas y salidas'!I:I))); INDEX(FILTER('Cortes x inversión'!G:G, 'Cortes x inversión'!D:D=D333),1)}, {FILTER('Entradas y salidas'!F:F, 'Entr"&amp;"adas y salidas'!D:D=D333, NOT(ISBLANK('Entradas y salidas'!I:I))); INDEX(FILTER('Cortes x inversión'!J:J, 'Cortes x inversión'!D:D=D333),1)}), """"))"),"")</f>
        <v/>
      </c>
      <c r="O333" s="40"/>
      <c r="P333" s="47" t="str">
        <f>IFERROR(__xludf.DUMMYFUNCTION("IF(K333="""","""", GOOGLEFINANCE(""CURRENCY:USDCOP""))
"),"")</f>
        <v/>
      </c>
      <c r="Q333" s="47" t="str">
        <f>IFERROR(__xludf.DUMMYFUNCTION("IF(L333="""","""", GOOGLEFINANCE(""CURRENCY:USDCOP""))
"),"")</f>
        <v/>
      </c>
      <c r="R333" s="56" t="str">
        <f t="shared" si="4"/>
        <v/>
      </c>
      <c r="S333" s="58" t="str">
        <f t="shared" si="5"/>
        <v/>
      </c>
      <c r="T333" s="55" t="str">
        <f>IFERROR(__xludf.DUMMYFUNCTION("IF(ISBLANK(D333),"""",IFERROR(XIRR({FILTER('Entradas y salidas'!K:K, 'Entradas y salidas'!D:D=D333, NOT(ISBLANK('Entradas y salidas'!K:K))); INDEX(FILTER('Cortes x inversión'!I:I, 'Cortes x inversión'!D:D=D333),1)}, {FILTER('Entradas y salidas'!F:F, 'Entr"&amp;"adas y salidas'!D:D=D333, NOT(ISBLANK('Entradas y salidas'!K:K))); INDEX(FILTER('Cortes x inversión'!J:J, 'Cortes x inversión'!D:D=D333),1)}), """"))"),"")</f>
        <v/>
      </c>
      <c r="U333" s="40"/>
      <c r="V333" s="40"/>
      <c r="W333" s="40"/>
      <c r="X333" s="40"/>
      <c r="Y333" s="40"/>
      <c r="Z333" s="40"/>
      <c r="AA333" s="40"/>
      <c r="AB333" s="40"/>
      <c r="AC333" s="40"/>
    </row>
    <row r="334" ht="28.5" customHeight="1">
      <c r="A334" s="40"/>
      <c r="B334" s="44"/>
      <c r="C334" s="44"/>
      <c r="D334" s="44"/>
      <c r="E334" s="44"/>
      <c r="F334" s="48" t="str">
        <f>IF(E334="COP", SUMIF('Entradas y salidas'!D:D, D334, 'Entradas y salidas'!J:J), )</f>
        <v/>
      </c>
      <c r="G334" s="57" t="str">
        <f>IFERROR(__xludf.DUMMYFUNCTION("IF(E334=""COP"", INDEX(FILTER('Cortes x inversión'!F:F, 'Cortes x inversión'!D:D=D334),1), )"),"")</f>
        <v/>
      </c>
      <c r="H334" s="53" t="str">
        <f t="shared" si="1"/>
        <v/>
      </c>
      <c r="I334" s="55" t="str">
        <f>IFERROR(__xludf.DUMMYFUNCTION("IF(ISBLANK(D334),"""",IFERROR(XIRR({FILTER('Entradas y salidas'!J:J, 'Entradas y salidas'!D:D=D334, NOT(ISBLANK('Entradas y salidas'!J:J))); INDEX(FILTER('Cortes x inversión'!F:F, 'Cortes x inversión'!D:D=D334),1)}, {FILTER('Entradas y salidas'!F:F, 'Entr"&amp;"adas y salidas'!D:D=D334, NOT(ISBLANK('Entradas y salidas'!J:J))); INDEX(FILTER('Cortes x inversión'!J:J, 'Cortes x inversión'!D:D=D334),1)}), """"))"),"")</f>
        <v/>
      </c>
      <c r="J334" s="40"/>
      <c r="K334" s="48" t="str">
        <f>IF(E334="USD", SUMIF('Entradas y salidas'!D:D, D334, 'Entradas y salidas'!I:I), )</f>
        <v/>
      </c>
      <c r="L334" s="57" t="str">
        <f>IFERROR(__xludf.DUMMYFUNCTION("IF(E334=""USD"", INDEX(FILTER('Cortes x inversión'!G:G, 'Cortes x inversión'!D:D=D334),1), )"),"")</f>
        <v/>
      </c>
      <c r="M334" s="53" t="str">
        <f t="shared" si="2"/>
        <v/>
      </c>
      <c r="N334" s="55" t="str">
        <f>IFERROR(__xludf.DUMMYFUNCTION("IF(ISBLANK(D334),"""",IFERROR(XIRR({FILTER('Entradas y salidas'!I:I, 'Entradas y salidas'!D:D=D334, NOT(ISBLANK('Entradas y salidas'!I:I))); INDEX(FILTER('Cortes x inversión'!G:G, 'Cortes x inversión'!D:D=D334),1)}, {FILTER('Entradas y salidas'!F:F, 'Entr"&amp;"adas y salidas'!D:D=D334, NOT(ISBLANK('Entradas y salidas'!I:I))); INDEX(FILTER('Cortes x inversión'!J:J, 'Cortes x inversión'!D:D=D334),1)}), """"))"),"")</f>
        <v/>
      </c>
      <c r="O334" s="40"/>
      <c r="P334" s="47" t="str">
        <f>IFERROR(__xludf.DUMMYFUNCTION("IF(K334="""","""", GOOGLEFINANCE(""CURRENCY:USDCOP""))
"),"")</f>
        <v/>
      </c>
      <c r="Q334" s="47" t="str">
        <f>IFERROR(__xludf.DUMMYFUNCTION("IF(L334="""","""", GOOGLEFINANCE(""CURRENCY:USDCOP""))
"),"")</f>
        <v/>
      </c>
      <c r="R334" s="56" t="str">
        <f t="shared" si="4"/>
        <v/>
      </c>
      <c r="S334" s="58" t="str">
        <f t="shared" si="5"/>
        <v/>
      </c>
      <c r="T334" s="55" t="str">
        <f>IFERROR(__xludf.DUMMYFUNCTION("IF(ISBLANK(D334),"""",IFERROR(XIRR({FILTER('Entradas y salidas'!K:K, 'Entradas y salidas'!D:D=D334, NOT(ISBLANK('Entradas y salidas'!K:K))); INDEX(FILTER('Cortes x inversión'!I:I, 'Cortes x inversión'!D:D=D334),1)}, {FILTER('Entradas y salidas'!F:F, 'Entr"&amp;"adas y salidas'!D:D=D334, NOT(ISBLANK('Entradas y salidas'!K:K))); INDEX(FILTER('Cortes x inversión'!J:J, 'Cortes x inversión'!D:D=D334),1)}), """"))"),"")</f>
        <v/>
      </c>
      <c r="U334" s="40"/>
      <c r="V334" s="40"/>
      <c r="W334" s="40"/>
      <c r="X334" s="40"/>
      <c r="Y334" s="40"/>
      <c r="Z334" s="40"/>
      <c r="AA334" s="40"/>
      <c r="AB334" s="40"/>
      <c r="AC334" s="40"/>
    </row>
    <row r="335" ht="28.5" customHeight="1">
      <c r="A335" s="40"/>
      <c r="B335" s="44"/>
      <c r="C335" s="44"/>
      <c r="D335" s="44"/>
      <c r="E335" s="44"/>
      <c r="F335" s="48" t="str">
        <f>IF(E335="COP", SUMIF('Entradas y salidas'!D:D, D335, 'Entradas y salidas'!J:J), )</f>
        <v/>
      </c>
      <c r="G335" s="57" t="str">
        <f>IFERROR(__xludf.DUMMYFUNCTION("IF(E335=""COP"", INDEX(FILTER('Cortes x inversión'!F:F, 'Cortes x inversión'!D:D=D335),1), )"),"")</f>
        <v/>
      </c>
      <c r="H335" s="53" t="str">
        <f t="shared" si="1"/>
        <v/>
      </c>
      <c r="I335" s="55" t="str">
        <f>IFERROR(__xludf.DUMMYFUNCTION("IF(ISBLANK(D335),"""",IFERROR(XIRR({FILTER('Entradas y salidas'!J:J, 'Entradas y salidas'!D:D=D335, NOT(ISBLANK('Entradas y salidas'!J:J))); INDEX(FILTER('Cortes x inversión'!F:F, 'Cortes x inversión'!D:D=D335),1)}, {FILTER('Entradas y salidas'!F:F, 'Entr"&amp;"adas y salidas'!D:D=D335, NOT(ISBLANK('Entradas y salidas'!J:J))); INDEX(FILTER('Cortes x inversión'!J:J, 'Cortes x inversión'!D:D=D335),1)}), """"))"),"")</f>
        <v/>
      </c>
      <c r="J335" s="40"/>
      <c r="K335" s="48" t="str">
        <f>IF(E335="USD", SUMIF('Entradas y salidas'!D:D, D335, 'Entradas y salidas'!I:I), )</f>
        <v/>
      </c>
      <c r="L335" s="57" t="str">
        <f>IFERROR(__xludf.DUMMYFUNCTION("IF(E335=""USD"", INDEX(FILTER('Cortes x inversión'!G:G, 'Cortes x inversión'!D:D=D335),1), )"),"")</f>
        <v/>
      </c>
      <c r="M335" s="53" t="str">
        <f t="shared" si="2"/>
        <v/>
      </c>
      <c r="N335" s="55" t="str">
        <f>IFERROR(__xludf.DUMMYFUNCTION("IF(ISBLANK(D335),"""",IFERROR(XIRR({FILTER('Entradas y salidas'!I:I, 'Entradas y salidas'!D:D=D335, NOT(ISBLANK('Entradas y salidas'!I:I))); INDEX(FILTER('Cortes x inversión'!G:G, 'Cortes x inversión'!D:D=D335),1)}, {FILTER('Entradas y salidas'!F:F, 'Entr"&amp;"adas y salidas'!D:D=D335, NOT(ISBLANK('Entradas y salidas'!I:I))); INDEX(FILTER('Cortes x inversión'!J:J, 'Cortes x inversión'!D:D=D335),1)}), """"))"),"")</f>
        <v/>
      </c>
      <c r="O335" s="40"/>
      <c r="P335" s="47" t="str">
        <f>IFERROR(__xludf.DUMMYFUNCTION("IF(K335="""","""", GOOGLEFINANCE(""CURRENCY:USDCOP""))
"),"")</f>
        <v/>
      </c>
      <c r="Q335" s="47" t="str">
        <f>IFERROR(__xludf.DUMMYFUNCTION("IF(L335="""","""", GOOGLEFINANCE(""CURRENCY:USDCOP""))
"),"")</f>
        <v/>
      </c>
      <c r="R335" s="56" t="str">
        <f t="shared" si="4"/>
        <v/>
      </c>
      <c r="S335" s="58" t="str">
        <f t="shared" si="5"/>
        <v/>
      </c>
      <c r="T335" s="55" t="str">
        <f>IFERROR(__xludf.DUMMYFUNCTION("IF(ISBLANK(D335),"""",IFERROR(XIRR({FILTER('Entradas y salidas'!K:K, 'Entradas y salidas'!D:D=D335, NOT(ISBLANK('Entradas y salidas'!K:K))); INDEX(FILTER('Cortes x inversión'!I:I, 'Cortes x inversión'!D:D=D335),1)}, {FILTER('Entradas y salidas'!F:F, 'Entr"&amp;"adas y salidas'!D:D=D335, NOT(ISBLANK('Entradas y salidas'!K:K))); INDEX(FILTER('Cortes x inversión'!J:J, 'Cortes x inversión'!D:D=D335),1)}), """"))"),"")</f>
        <v/>
      </c>
      <c r="U335" s="40"/>
      <c r="V335" s="40"/>
      <c r="W335" s="40"/>
      <c r="X335" s="40"/>
      <c r="Y335" s="40"/>
      <c r="Z335" s="40"/>
      <c r="AA335" s="40"/>
      <c r="AB335" s="40"/>
      <c r="AC335" s="40"/>
    </row>
    <row r="336" ht="28.5" customHeight="1">
      <c r="A336" s="40"/>
      <c r="B336" s="44"/>
      <c r="C336" s="44"/>
      <c r="D336" s="44"/>
      <c r="E336" s="44"/>
      <c r="F336" s="48" t="str">
        <f>IF(E336="COP", SUMIF('Entradas y salidas'!D:D, D336, 'Entradas y salidas'!J:J), )</f>
        <v/>
      </c>
      <c r="G336" s="57" t="str">
        <f>IFERROR(__xludf.DUMMYFUNCTION("IF(E336=""COP"", INDEX(FILTER('Cortes x inversión'!F:F, 'Cortes x inversión'!D:D=D336),1), )"),"")</f>
        <v/>
      </c>
      <c r="H336" s="53" t="str">
        <f t="shared" si="1"/>
        <v/>
      </c>
      <c r="I336" s="55" t="str">
        <f>IFERROR(__xludf.DUMMYFUNCTION("IF(ISBLANK(D336),"""",IFERROR(XIRR({FILTER('Entradas y salidas'!J:J, 'Entradas y salidas'!D:D=D336, NOT(ISBLANK('Entradas y salidas'!J:J))); INDEX(FILTER('Cortes x inversión'!F:F, 'Cortes x inversión'!D:D=D336),1)}, {FILTER('Entradas y salidas'!F:F, 'Entr"&amp;"adas y salidas'!D:D=D336, NOT(ISBLANK('Entradas y salidas'!J:J))); INDEX(FILTER('Cortes x inversión'!J:J, 'Cortes x inversión'!D:D=D336),1)}), """"))"),"")</f>
        <v/>
      </c>
      <c r="J336" s="40"/>
      <c r="K336" s="48" t="str">
        <f>IF(E336="USD", SUMIF('Entradas y salidas'!D:D, D336, 'Entradas y salidas'!I:I), )</f>
        <v/>
      </c>
      <c r="L336" s="57" t="str">
        <f>IFERROR(__xludf.DUMMYFUNCTION("IF(E336=""USD"", INDEX(FILTER('Cortes x inversión'!G:G, 'Cortes x inversión'!D:D=D336),1), )"),"")</f>
        <v/>
      </c>
      <c r="M336" s="53" t="str">
        <f t="shared" si="2"/>
        <v/>
      </c>
      <c r="N336" s="55" t="str">
        <f>IFERROR(__xludf.DUMMYFUNCTION("IF(ISBLANK(D336),"""",IFERROR(XIRR({FILTER('Entradas y salidas'!I:I, 'Entradas y salidas'!D:D=D336, NOT(ISBLANK('Entradas y salidas'!I:I))); INDEX(FILTER('Cortes x inversión'!G:G, 'Cortes x inversión'!D:D=D336),1)}, {FILTER('Entradas y salidas'!F:F, 'Entr"&amp;"adas y salidas'!D:D=D336, NOT(ISBLANK('Entradas y salidas'!I:I))); INDEX(FILTER('Cortes x inversión'!J:J, 'Cortes x inversión'!D:D=D336),1)}), """"))"),"")</f>
        <v/>
      </c>
      <c r="O336" s="40"/>
      <c r="P336" s="47" t="str">
        <f>IFERROR(__xludf.DUMMYFUNCTION("IF(K336="""","""", GOOGLEFINANCE(""CURRENCY:USDCOP""))
"),"")</f>
        <v/>
      </c>
      <c r="Q336" s="47" t="str">
        <f>IFERROR(__xludf.DUMMYFUNCTION("IF(L336="""","""", GOOGLEFINANCE(""CURRENCY:USDCOP""))
"),"")</f>
        <v/>
      </c>
      <c r="R336" s="56" t="str">
        <f t="shared" si="4"/>
        <v/>
      </c>
      <c r="S336" s="58" t="str">
        <f t="shared" si="5"/>
        <v/>
      </c>
      <c r="T336" s="55" t="str">
        <f>IFERROR(__xludf.DUMMYFUNCTION("IF(ISBLANK(D336),"""",IFERROR(XIRR({FILTER('Entradas y salidas'!K:K, 'Entradas y salidas'!D:D=D336, NOT(ISBLANK('Entradas y salidas'!K:K))); INDEX(FILTER('Cortes x inversión'!I:I, 'Cortes x inversión'!D:D=D336),1)}, {FILTER('Entradas y salidas'!F:F, 'Entr"&amp;"adas y salidas'!D:D=D336, NOT(ISBLANK('Entradas y salidas'!K:K))); INDEX(FILTER('Cortes x inversión'!J:J, 'Cortes x inversión'!D:D=D336),1)}), """"))"),"")</f>
        <v/>
      </c>
      <c r="U336" s="40"/>
      <c r="V336" s="40"/>
      <c r="W336" s="40"/>
      <c r="X336" s="40"/>
      <c r="Y336" s="40"/>
      <c r="Z336" s="40"/>
      <c r="AA336" s="40"/>
      <c r="AB336" s="40"/>
      <c r="AC336" s="40"/>
    </row>
    <row r="337" ht="28.5" customHeight="1">
      <c r="A337" s="40"/>
      <c r="B337" s="44"/>
      <c r="C337" s="44"/>
      <c r="D337" s="44"/>
      <c r="E337" s="44"/>
      <c r="F337" s="48" t="str">
        <f>IF(E337="COP", SUMIF('Entradas y salidas'!D:D, D337, 'Entradas y salidas'!J:J), )</f>
        <v/>
      </c>
      <c r="G337" s="57" t="str">
        <f>IFERROR(__xludf.DUMMYFUNCTION("IF(E337=""COP"", INDEX(FILTER('Cortes x inversión'!F:F, 'Cortes x inversión'!D:D=D337),1), )"),"")</f>
        <v/>
      </c>
      <c r="H337" s="53" t="str">
        <f t="shared" si="1"/>
        <v/>
      </c>
      <c r="I337" s="55" t="str">
        <f>IFERROR(__xludf.DUMMYFUNCTION("IF(ISBLANK(D337),"""",IFERROR(XIRR({FILTER('Entradas y salidas'!J:J, 'Entradas y salidas'!D:D=D337, NOT(ISBLANK('Entradas y salidas'!J:J))); INDEX(FILTER('Cortes x inversión'!F:F, 'Cortes x inversión'!D:D=D337),1)}, {FILTER('Entradas y salidas'!F:F, 'Entr"&amp;"adas y salidas'!D:D=D337, NOT(ISBLANK('Entradas y salidas'!J:J))); INDEX(FILTER('Cortes x inversión'!J:J, 'Cortes x inversión'!D:D=D337),1)}), """"))"),"")</f>
        <v/>
      </c>
      <c r="J337" s="40"/>
      <c r="K337" s="48" t="str">
        <f>IF(E337="USD", SUMIF('Entradas y salidas'!D:D, D337, 'Entradas y salidas'!I:I), )</f>
        <v/>
      </c>
      <c r="L337" s="57" t="str">
        <f>IFERROR(__xludf.DUMMYFUNCTION("IF(E337=""USD"", INDEX(FILTER('Cortes x inversión'!G:G, 'Cortes x inversión'!D:D=D337),1), )"),"")</f>
        <v/>
      </c>
      <c r="M337" s="53" t="str">
        <f t="shared" si="2"/>
        <v/>
      </c>
      <c r="N337" s="55" t="str">
        <f>IFERROR(__xludf.DUMMYFUNCTION("IF(ISBLANK(D337),"""",IFERROR(XIRR({FILTER('Entradas y salidas'!I:I, 'Entradas y salidas'!D:D=D337, NOT(ISBLANK('Entradas y salidas'!I:I))); INDEX(FILTER('Cortes x inversión'!G:G, 'Cortes x inversión'!D:D=D337),1)}, {FILTER('Entradas y salidas'!F:F, 'Entr"&amp;"adas y salidas'!D:D=D337, NOT(ISBLANK('Entradas y salidas'!I:I))); INDEX(FILTER('Cortes x inversión'!J:J, 'Cortes x inversión'!D:D=D337),1)}), """"))"),"")</f>
        <v/>
      </c>
      <c r="O337" s="40"/>
      <c r="P337" s="47" t="str">
        <f>IFERROR(__xludf.DUMMYFUNCTION("IF(K337="""","""", GOOGLEFINANCE(""CURRENCY:USDCOP""))
"),"")</f>
        <v/>
      </c>
      <c r="Q337" s="47" t="str">
        <f>IFERROR(__xludf.DUMMYFUNCTION("IF(L337="""","""", GOOGLEFINANCE(""CURRENCY:USDCOP""))
"),"")</f>
        <v/>
      </c>
      <c r="R337" s="56" t="str">
        <f t="shared" si="4"/>
        <v/>
      </c>
      <c r="S337" s="58" t="str">
        <f t="shared" si="5"/>
        <v/>
      </c>
      <c r="T337" s="55" t="str">
        <f>IFERROR(__xludf.DUMMYFUNCTION("IF(ISBLANK(D337),"""",IFERROR(XIRR({FILTER('Entradas y salidas'!K:K, 'Entradas y salidas'!D:D=D337, NOT(ISBLANK('Entradas y salidas'!K:K))); INDEX(FILTER('Cortes x inversión'!I:I, 'Cortes x inversión'!D:D=D337),1)}, {FILTER('Entradas y salidas'!F:F, 'Entr"&amp;"adas y salidas'!D:D=D337, NOT(ISBLANK('Entradas y salidas'!K:K))); INDEX(FILTER('Cortes x inversión'!J:J, 'Cortes x inversión'!D:D=D337),1)}), """"))"),"")</f>
        <v/>
      </c>
      <c r="U337" s="40"/>
      <c r="V337" s="40"/>
      <c r="W337" s="40"/>
      <c r="X337" s="40"/>
      <c r="Y337" s="40"/>
      <c r="Z337" s="40"/>
      <c r="AA337" s="40"/>
      <c r="AB337" s="40"/>
      <c r="AC337" s="40"/>
    </row>
    <row r="338" ht="28.5" customHeight="1">
      <c r="A338" s="40"/>
      <c r="B338" s="44"/>
      <c r="C338" s="44"/>
      <c r="D338" s="44"/>
      <c r="E338" s="44"/>
      <c r="F338" s="48" t="str">
        <f>IF(E338="COP", SUMIF('Entradas y salidas'!D:D, D338, 'Entradas y salidas'!J:J), )</f>
        <v/>
      </c>
      <c r="G338" s="57" t="str">
        <f>IFERROR(__xludf.DUMMYFUNCTION("IF(E338=""COP"", INDEX(FILTER('Cortes x inversión'!F:F, 'Cortes x inversión'!D:D=D338),1), )"),"")</f>
        <v/>
      </c>
      <c r="H338" s="53" t="str">
        <f t="shared" si="1"/>
        <v/>
      </c>
      <c r="I338" s="55" t="str">
        <f>IFERROR(__xludf.DUMMYFUNCTION("IF(ISBLANK(D338),"""",IFERROR(XIRR({FILTER('Entradas y salidas'!J:J, 'Entradas y salidas'!D:D=D338, NOT(ISBLANK('Entradas y salidas'!J:J))); INDEX(FILTER('Cortes x inversión'!F:F, 'Cortes x inversión'!D:D=D338),1)}, {FILTER('Entradas y salidas'!F:F, 'Entr"&amp;"adas y salidas'!D:D=D338, NOT(ISBLANK('Entradas y salidas'!J:J))); INDEX(FILTER('Cortes x inversión'!J:J, 'Cortes x inversión'!D:D=D338),1)}), """"))"),"")</f>
        <v/>
      </c>
      <c r="J338" s="40"/>
      <c r="K338" s="48" t="str">
        <f>IF(E338="USD", SUMIF('Entradas y salidas'!D:D, D338, 'Entradas y salidas'!I:I), )</f>
        <v/>
      </c>
      <c r="L338" s="57" t="str">
        <f>IFERROR(__xludf.DUMMYFUNCTION("IF(E338=""USD"", INDEX(FILTER('Cortes x inversión'!G:G, 'Cortes x inversión'!D:D=D338),1), )"),"")</f>
        <v/>
      </c>
      <c r="M338" s="53" t="str">
        <f t="shared" si="2"/>
        <v/>
      </c>
      <c r="N338" s="55" t="str">
        <f>IFERROR(__xludf.DUMMYFUNCTION("IF(ISBLANK(D338),"""",IFERROR(XIRR({FILTER('Entradas y salidas'!I:I, 'Entradas y salidas'!D:D=D338, NOT(ISBLANK('Entradas y salidas'!I:I))); INDEX(FILTER('Cortes x inversión'!G:G, 'Cortes x inversión'!D:D=D338),1)}, {FILTER('Entradas y salidas'!F:F, 'Entr"&amp;"adas y salidas'!D:D=D338, NOT(ISBLANK('Entradas y salidas'!I:I))); INDEX(FILTER('Cortes x inversión'!J:J, 'Cortes x inversión'!D:D=D338),1)}), """"))"),"")</f>
        <v/>
      </c>
      <c r="O338" s="40"/>
      <c r="P338" s="47" t="str">
        <f>IFERROR(__xludf.DUMMYFUNCTION("IF(K338="""","""", GOOGLEFINANCE(""CURRENCY:USDCOP""))
"),"")</f>
        <v/>
      </c>
      <c r="Q338" s="47" t="str">
        <f>IFERROR(__xludf.DUMMYFUNCTION("IF(L338="""","""", GOOGLEFINANCE(""CURRENCY:USDCOP""))
"),"")</f>
        <v/>
      </c>
      <c r="R338" s="56" t="str">
        <f t="shared" si="4"/>
        <v/>
      </c>
      <c r="S338" s="58" t="str">
        <f t="shared" si="5"/>
        <v/>
      </c>
      <c r="T338" s="55" t="str">
        <f>IFERROR(__xludf.DUMMYFUNCTION("IF(ISBLANK(D338),"""",IFERROR(XIRR({FILTER('Entradas y salidas'!K:K, 'Entradas y salidas'!D:D=D338, NOT(ISBLANK('Entradas y salidas'!K:K))); INDEX(FILTER('Cortes x inversión'!I:I, 'Cortes x inversión'!D:D=D338),1)}, {FILTER('Entradas y salidas'!F:F, 'Entr"&amp;"adas y salidas'!D:D=D338, NOT(ISBLANK('Entradas y salidas'!K:K))); INDEX(FILTER('Cortes x inversión'!J:J, 'Cortes x inversión'!D:D=D338),1)}), """"))"),"")</f>
        <v/>
      </c>
      <c r="U338" s="40"/>
      <c r="V338" s="40"/>
      <c r="W338" s="40"/>
      <c r="X338" s="40"/>
      <c r="Y338" s="40"/>
      <c r="Z338" s="40"/>
      <c r="AA338" s="40"/>
      <c r="AB338" s="40"/>
      <c r="AC338" s="40"/>
    </row>
    <row r="339" ht="28.5" customHeight="1">
      <c r="A339" s="40"/>
      <c r="B339" s="44"/>
      <c r="C339" s="44"/>
      <c r="D339" s="44"/>
      <c r="E339" s="44"/>
      <c r="F339" s="48" t="str">
        <f>IF(E339="COP", SUMIF('Entradas y salidas'!D:D, D339, 'Entradas y salidas'!J:J), )</f>
        <v/>
      </c>
      <c r="G339" s="57" t="str">
        <f>IFERROR(__xludf.DUMMYFUNCTION("IF(E339=""COP"", INDEX(FILTER('Cortes x inversión'!F:F, 'Cortes x inversión'!D:D=D339),1), )"),"")</f>
        <v/>
      </c>
      <c r="H339" s="53" t="str">
        <f t="shared" si="1"/>
        <v/>
      </c>
      <c r="I339" s="55" t="str">
        <f>IFERROR(__xludf.DUMMYFUNCTION("IF(ISBLANK(D339),"""",IFERROR(XIRR({FILTER('Entradas y salidas'!J:J, 'Entradas y salidas'!D:D=D339, NOT(ISBLANK('Entradas y salidas'!J:J))); INDEX(FILTER('Cortes x inversión'!F:F, 'Cortes x inversión'!D:D=D339),1)}, {FILTER('Entradas y salidas'!F:F, 'Entr"&amp;"adas y salidas'!D:D=D339, NOT(ISBLANK('Entradas y salidas'!J:J))); INDEX(FILTER('Cortes x inversión'!J:J, 'Cortes x inversión'!D:D=D339),1)}), """"))"),"")</f>
        <v/>
      </c>
      <c r="J339" s="40"/>
      <c r="K339" s="48" t="str">
        <f>IF(E339="USD", SUMIF('Entradas y salidas'!D:D, D339, 'Entradas y salidas'!I:I), )</f>
        <v/>
      </c>
      <c r="L339" s="57" t="str">
        <f>IFERROR(__xludf.DUMMYFUNCTION("IF(E339=""USD"", INDEX(FILTER('Cortes x inversión'!G:G, 'Cortes x inversión'!D:D=D339),1), )"),"")</f>
        <v/>
      </c>
      <c r="M339" s="53" t="str">
        <f t="shared" si="2"/>
        <v/>
      </c>
      <c r="N339" s="55" t="str">
        <f>IFERROR(__xludf.DUMMYFUNCTION("IF(ISBLANK(D339),"""",IFERROR(XIRR({FILTER('Entradas y salidas'!I:I, 'Entradas y salidas'!D:D=D339, NOT(ISBLANK('Entradas y salidas'!I:I))); INDEX(FILTER('Cortes x inversión'!G:G, 'Cortes x inversión'!D:D=D339),1)}, {FILTER('Entradas y salidas'!F:F, 'Entr"&amp;"adas y salidas'!D:D=D339, NOT(ISBLANK('Entradas y salidas'!I:I))); INDEX(FILTER('Cortes x inversión'!J:J, 'Cortes x inversión'!D:D=D339),1)}), """"))"),"")</f>
        <v/>
      </c>
      <c r="O339" s="40"/>
      <c r="P339" s="47" t="str">
        <f>IFERROR(__xludf.DUMMYFUNCTION("IF(K339="""","""", GOOGLEFINANCE(""CURRENCY:USDCOP""))
"),"")</f>
        <v/>
      </c>
      <c r="Q339" s="47" t="str">
        <f>IFERROR(__xludf.DUMMYFUNCTION("IF(L339="""","""", GOOGLEFINANCE(""CURRENCY:USDCOP""))
"),"")</f>
        <v/>
      </c>
      <c r="R339" s="56" t="str">
        <f t="shared" si="4"/>
        <v/>
      </c>
      <c r="S339" s="58" t="str">
        <f t="shared" si="5"/>
        <v/>
      </c>
      <c r="T339" s="55" t="str">
        <f>IFERROR(__xludf.DUMMYFUNCTION("IF(ISBLANK(D339),"""",IFERROR(XIRR({FILTER('Entradas y salidas'!K:K, 'Entradas y salidas'!D:D=D339, NOT(ISBLANK('Entradas y salidas'!K:K))); INDEX(FILTER('Cortes x inversión'!I:I, 'Cortes x inversión'!D:D=D339),1)}, {FILTER('Entradas y salidas'!F:F, 'Entr"&amp;"adas y salidas'!D:D=D339, NOT(ISBLANK('Entradas y salidas'!K:K))); INDEX(FILTER('Cortes x inversión'!J:J, 'Cortes x inversión'!D:D=D339),1)}), """"))"),"")</f>
        <v/>
      </c>
      <c r="U339" s="40"/>
      <c r="V339" s="40"/>
      <c r="W339" s="40"/>
      <c r="X339" s="40"/>
      <c r="Y339" s="40"/>
      <c r="Z339" s="40"/>
      <c r="AA339" s="40"/>
      <c r="AB339" s="40"/>
      <c r="AC339" s="40"/>
    </row>
    <row r="340" ht="28.5" customHeight="1">
      <c r="A340" s="40"/>
      <c r="B340" s="44"/>
      <c r="C340" s="44"/>
      <c r="D340" s="44"/>
      <c r="E340" s="44"/>
      <c r="F340" s="48" t="str">
        <f>IF(E340="COP", SUMIF('Entradas y salidas'!D:D, D340, 'Entradas y salidas'!J:J), )</f>
        <v/>
      </c>
      <c r="G340" s="57" t="str">
        <f>IFERROR(__xludf.DUMMYFUNCTION("IF(E340=""COP"", INDEX(FILTER('Cortes x inversión'!F:F, 'Cortes x inversión'!D:D=D340),1), )"),"")</f>
        <v/>
      </c>
      <c r="H340" s="53" t="str">
        <f t="shared" si="1"/>
        <v/>
      </c>
      <c r="I340" s="55" t="str">
        <f>IFERROR(__xludf.DUMMYFUNCTION("IF(ISBLANK(D340),"""",IFERROR(XIRR({FILTER('Entradas y salidas'!J:J, 'Entradas y salidas'!D:D=D340, NOT(ISBLANK('Entradas y salidas'!J:J))); INDEX(FILTER('Cortes x inversión'!F:F, 'Cortes x inversión'!D:D=D340),1)}, {FILTER('Entradas y salidas'!F:F, 'Entr"&amp;"adas y salidas'!D:D=D340, NOT(ISBLANK('Entradas y salidas'!J:J))); INDEX(FILTER('Cortes x inversión'!J:J, 'Cortes x inversión'!D:D=D340),1)}), """"))"),"")</f>
        <v/>
      </c>
      <c r="J340" s="40"/>
      <c r="K340" s="48" t="str">
        <f>IF(E340="USD", SUMIF('Entradas y salidas'!D:D, D340, 'Entradas y salidas'!I:I), )</f>
        <v/>
      </c>
      <c r="L340" s="57" t="str">
        <f>IFERROR(__xludf.DUMMYFUNCTION("IF(E340=""USD"", INDEX(FILTER('Cortes x inversión'!G:G, 'Cortes x inversión'!D:D=D340),1), )"),"")</f>
        <v/>
      </c>
      <c r="M340" s="53" t="str">
        <f t="shared" si="2"/>
        <v/>
      </c>
      <c r="N340" s="55" t="str">
        <f>IFERROR(__xludf.DUMMYFUNCTION("IF(ISBLANK(D340),"""",IFERROR(XIRR({FILTER('Entradas y salidas'!I:I, 'Entradas y salidas'!D:D=D340, NOT(ISBLANK('Entradas y salidas'!I:I))); INDEX(FILTER('Cortes x inversión'!G:G, 'Cortes x inversión'!D:D=D340),1)}, {FILTER('Entradas y salidas'!F:F, 'Entr"&amp;"adas y salidas'!D:D=D340, NOT(ISBLANK('Entradas y salidas'!I:I))); INDEX(FILTER('Cortes x inversión'!J:J, 'Cortes x inversión'!D:D=D340),1)}), """"))"),"")</f>
        <v/>
      </c>
      <c r="O340" s="40"/>
      <c r="P340" s="47" t="str">
        <f>IFERROR(__xludf.DUMMYFUNCTION("IF(K340="""","""", GOOGLEFINANCE(""CURRENCY:USDCOP""))
"),"")</f>
        <v/>
      </c>
      <c r="Q340" s="47" t="str">
        <f>IFERROR(__xludf.DUMMYFUNCTION("IF(L340="""","""", GOOGLEFINANCE(""CURRENCY:USDCOP""))
"),"")</f>
        <v/>
      </c>
      <c r="R340" s="56" t="str">
        <f t="shared" si="4"/>
        <v/>
      </c>
      <c r="S340" s="58" t="str">
        <f t="shared" si="5"/>
        <v/>
      </c>
      <c r="T340" s="55" t="str">
        <f>IFERROR(__xludf.DUMMYFUNCTION("IF(ISBLANK(D340),"""",IFERROR(XIRR({FILTER('Entradas y salidas'!K:K, 'Entradas y salidas'!D:D=D340, NOT(ISBLANK('Entradas y salidas'!K:K))); INDEX(FILTER('Cortes x inversión'!I:I, 'Cortes x inversión'!D:D=D340),1)}, {FILTER('Entradas y salidas'!F:F, 'Entr"&amp;"adas y salidas'!D:D=D340, NOT(ISBLANK('Entradas y salidas'!K:K))); INDEX(FILTER('Cortes x inversión'!J:J, 'Cortes x inversión'!D:D=D340),1)}), """"))"),"")</f>
        <v/>
      </c>
      <c r="U340" s="40"/>
      <c r="V340" s="40"/>
      <c r="W340" s="40"/>
      <c r="X340" s="40"/>
      <c r="Y340" s="40"/>
      <c r="Z340" s="40"/>
      <c r="AA340" s="40"/>
      <c r="AB340" s="40"/>
      <c r="AC340" s="40"/>
    </row>
    <row r="341" ht="28.5" customHeight="1">
      <c r="A341" s="40"/>
      <c r="B341" s="44"/>
      <c r="C341" s="44"/>
      <c r="D341" s="44"/>
      <c r="E341" s="44"/>
      <c r="F341" s="48" t="str">
        <f>IF(E341="COP", SUMIF('Entradas y salidas'!D:D, D341, 'Entradas y salidas'!J:J), )</f>
        <v/>
      </c>
      <c r="G341" s="57" t="str">
        <f>IFERROR(__xludf.DUMMYFUNCTION("IF(E341=""COP"", INDEX(FILTER('Cortes x inversión'!F:F, 'Cortes x inversión'!D:D=D341),1), )"),"")</f>
        <v/>
      </c>
      <c r="H341" s="53" t="str">
        <f t="shared" si="1"/>
        <v/>
      </c>
      <c r="I341" s="55" t="str">
        <f>IFERROR(__xludf.DUMMYFUNCTION("IF(ISBLANK(D341),"""",IFERROR(XIRR({FILTER('Entradas y salidas'!J:J, 'Entradas y salidas'!D:D=D341, NOT(ISBLANK('Entradas y salidas'!J:J))); INDEX(FILTER('Cortes x inversión'!F:F, 'Cortes x inversión'!D:D=D341),1)}, {FILTER('Entradas y salidas'!F:F, 'Entr"&amp;"adas y salidas'!D:D=D341, NOT(ISBLANK('Entradas y salidas'!J:J))); INDEX(FILTER('Cortes x inversión'!J:J, 'Cortes x inversión'!D:D=D341),1)}), """"))"),"")</f>
        <v/>
      </c>
      <c r="J341" s="40"/>
      <c r="K341" s="48" t="str">
        <f>IF(E341="USD", SUMIF('Entradas y salidas'!D:D, D341, 'Entradas y salidas'!I:I), )</f>
        <v/>
      </c>
      <c r="L341" s="57" t="str">
        <f>IFERROR(__xludf.DUMMYFUNCTION("IF(E341=""USD"", INDEX(FILTER('Cortes x inversión'!G:G, 'Cortes x inversión'!D:D=D341),1), )"),"")</f>
        <v/>
      </c>
      <c r="M341" s="53" t="str">
        <f t="shared" si="2"/>
        <v/>
      </c>
      <c r="N341" s="55" t="str">
        <f>IFERROR(__xludf.DUMMYFUNCTION("IF(ISBLANK(D341),"""",IFERROR(XIRR({FILTER('Entradas y salidas'!I:I, 'Entradas y salidas'!D:D=D341, NOT(ISBLANK('Entradas y salidas'!I:I))); INDEX(FILTER('Cortes x inversión'!G:G, 'Cortes x inversión'!D:D=D341),1)}, {FILTER('Entradas y salidas'!F:F, 'Entr"&amp;"adas y salidas'!D:D=D341, NOT(ISBLANK('Entradas y salidas'!I:I))); INDEX(FILTER('Cortes x inversión'!J:J, 'Cortes x inversión'!D:D=D341),1)}), """"))"),"")</f>
        <v/>
      </c>
      <c r="O341" s="40"/>
      <c r="P341" s="47" t="str">
        <f>IFERROR(__xludf.DUMMYFUNCTION("IF(K341="""","""", GOOGLEFINANCE(""CURRENCY:USDCOP""))
"),"")</f>
        <v/>
      </c>
      <c r="Q341" s="47" t="str">
        <f>IFERROR(__xludf.DUMMYFUNCTION("IF(L341="""","""", GOOGLEFINANCE(""CURRENCY:USDCOP""))
"),"")</f>
        <v/>
      </c>
      <c r="R341" s="56" t="str">
        <f t="shared" si="4"/>
        <v/>
      </c>
      <c r="S341" s="58" t="str">
        <f t="shared" si="5"/>
        <v/>
      </c>
      <c r="T341" s="55" t="str">
        <f>IFERROR(__xludf.DUMMYFUNCTION("IF(ISBLANK(D341),"""",IFERROR(XIRR({FILTER('Entradas y salidas'!K:K, 'Entradas y salidas'!D:D=D341, NOT(ISBLANK('Entradas y salidas'!K:K))); INDEX(FILTER('Cortes x inversión'!I:I, 'Cortes x inversión'!D:D=D341),1)}, {FILTER('Entradas y salidas'!F:F, 'Entr"&amp;"adas y salidas'!D:D=D341, NOT(ISBLANK('Entradas y salidas'!K:K))); INDEX(FILTER('Cortes x inversión'!J:J, 'Cortes x inversión'!D:D=D341),1)}), """"))"),"")</f>
        <v/>
      </c>
      <c r="U341" s="40"/>
      <c r="V341" s="40"/>
      <c r="W341" s="40"/>
      <c r="X341" s="40"/>
      <c r="Y341" s="40"/>
      <c r="Z341" s="40"/>
      <c r="AA341" s="40"/>
      <c r="AB341" s="40"/>
      <c r="AC341" s="40"/>
    </row>
    <row r="342" ht="28.5" customHeight="1">
      <c r="A342" s="40"/>
      <c r="B342" s="44"/>
      <c r="C342" s="44"/>
      <c r="D342" s="44"/>
      <c r="E342" s="44"/>
      <c r="F342" s="48" t="str">
        <f>IF(E342="COP", SUMIF('Entradas y salidas'!D:D, D342, 'Entradas y salidas'!J:J), )</f>
        <v/>
      </c>
      <c r="G342" s="57" t="str">
        <f>IFERROR(__xludf.DUMMYFUNCTION("IF(E342=""COP"", INDEX(FILTER('Cortes x inversión'!F:F, 'Cortes x inversión'!D:D=D342),1), )"),"")</f>
        <v/>
      </c>
      <c r="H342" s="53" t="str">
        <f t="shared" si="1"/>
        <v/>
      </c>
      <c r="I342" s="55" t="str">
        <f>IFERROR(__xludf.DUMMYFUNCTION("IF(ISBLANK(D342),"""",IFERROR(XIRR({FILTER('Entradas y salidas'!J:J, 'Entradas y salidas'!D:D=D342, NOT(ISBLANK('Entradas y salidas'!J:J))); INDEX(FILTER('Cortes x inversión'!F:F, 'Cortes x inversión'!D:D=D342),1)}, {FILTER('Entradas y salidas'!F:F, 'Entr"&amp;"adas y salidas'!D:D=D342, NOT(ISBLANK('Entradas y salidas'!J:J))); INDEX(FILTER('Cortes x inversión'!J:J, 'Cortes x inversión'!D:D=D342),1)}), """"))"),"")</f>
        <v/>
      </c>
      <c r="J342" s="40"/>
      <c r="K342" s="48" t="str">
        <f>IF(E342="USD", SUMIF('Entradas y salidas'!D:D, D342, 'Entradas y salidas'!I:I), )</f>
        <v/>
      </c>
      <c r="L342" s="57" t="str">
        <f>IFERROR(__xludf.DUMMYFUNCTION("IF(E342=""USD"", INDEX(FILTER('Cortes x inversión'!G:G, 'Cortes x inversión'!D:D=D342),1), )"),"")</f>
        <v/>
      </c>
      <c r="M342" s="53" t="str">
        <f t="shared" si="2"/>
        <v/>
      </c>
      <c r="N342" s="55" t="str">
        <f>IFERROR(__xludf.DUMMYFUNCTION("IF(ISBLANK(D342),"""",IFERROR(XIRR({FILTER('Entradas y salidas'!I:I, 'Entradas y salidas'!D:D=D342, NOT(ISBLANK('Entradas y salidas'!I:I))); INDEX(FILTER('Cortes x inversión'!G:G, 'Cortes x inversión'!D:D=D342),1)}, {FILTER('Entradas y salidas'!F:F, 'Entr"&amp;"adas y salidas'!D:D=D342, NOT(ISBLANK('Entradas y salidas'!I:I))); INDEX(FILTER('Cortes x inversión'!J:J, 'Cortes x inversión'!D:D=D342),1)}), """"))"),"")</f>
        <v/>
      </c>
      <c r="O342" s="40"/>
      <c r="P342" s="47" t="str">
        <f>IFERROR(__xludf.DUMMYFUNCTION("IF(K342="""","""", GOOGLEFINANCE(""CURRENCY:USDCOP""))
"),"")</f>
        <v/>
      </c>
      <c r="Q342" s="47" t="str">
        <f>IFERROR(__xludf.DUMMYFUNCTION("IF(L342="""","""", GOOGLEFINANCE(""CURRENCY:USDCOP""))
"),"")</f>
        <v/>
      </c>
      <c r="R342" s="56" t="str">
        <f t="shared" si="4"/>
        <v/>
      </c>
      <c r="S342" s="58" t="str">
        <f t="shared" si="5"/>
        <v/>
      </c>
      <c r="T342" s="55" t="str">
        <f>IFERROR(__xludf.DUMMYFUNCTION("IF(ISBLANK(D342),"""",IFERROR(XIRR({FILTER('Entradas y salidas'!K:K, 'Entradas y salidas'!D:D=D342, NOT(ISBLANK('Entradas y salidas'!K:K))); INDEX(FILTER('Cortes x inversión'!I:I, 'Cortes x inversión'!D:D=D342),1)}, {FILTER('Entradas y salidas'!F:F, 'Entr"&amp;"adas y salidas'!D:D=D342, NOT(ISBLANK('Entradas y salidas'!K:K))); INDEX(FILTER('Cortes x inversión'!J:J, 'Cortes x inversión'!D:D=D342),1)}), """"))"),"")</f>
        <v/>
      </c>
      <c r="U342" s="40"/>
      <c r="V342" s="40"/>
      <c r="W342" s="40"/>
      <c r="X342" s="40"/>
      <c r="Y342" s="40"/>
      <c r="Z342" s="40"/>
      <c r="AA342" s="40"/>
      <c r="AB342" s="40"/>
      <c r="AC342" s="40"/>
    </row>
    <row r="343" ht="28.5" customHeight="1">
      <c r="A343" s="40"/>
      <c r="B343" s="44"/>
      <c r="C343" s="44"/>
      <c r="D343" s="44"/>
      <c r="E343" s="44"/>
      <c r="F343" s="48" t="str">
        <f>IF(E343="COP", SUMIF('Entradas y salidas'!D:D, D343, 'Entradas y salidas'!J:J), )</f>
        <v/>
      </c>
      <c r="G343" s="57" t="str">
        <f>IFERROR(__xludf.DUMMYFUNCTION("IF(E343=""COP"", INDEX(FILTER('Cortes x inversión'!F:F, 'Cortes x inversión'!D:D=D343),1), )"),"")</f>
        <v/>
      </c>
      <c r="H343" s="53" t="str">
        <f t="shared" si="1"/>
        <v/>
      </c>
      <c r="I343" s="55" t="str">
        <f>IFERROR(__xludf.DUMMYFUNCTION("IF(ISBLANK(D343),"""",IFERROR(XIRR({FILTER('Entradas y salidas'!J:J, 'Entradas y salidas'!D:D=D343, NOT(ISBLANK('Entradas y salidas'!J:J))); INDEX(FILTER('Cortes x inversión'!F:F, 'Cortes x inversión'!D:D=D343),1)}, {FILTER('Entradas y salidas'!F:F, 'Entr"&amp;"adas y salidas'!D:D=D343, NOT(ISBLANK('Entradas y salidas'!J:J))); INDEX(FILTER('Cortes x inversión'!J:J, 'Cortes x inversión'!D:D=D343),1)}), """"))"),"")</f>
        <v/>
      </c>
      <c r="J343" s="40"/>
      <c r="K343" s="48" t="str">
        <f>IF(E343="USD", SUMIF('Entradas y salidas'!D:D, D343, 'Entradas y salidas'!I:I), )</f>
        <v/>
      </c>
      <c r="L343" s="57" t="str">
        <f>IFERROR(__xludf.DUMMYFUNCTION("IF(E343=""USD"", INDEX(FILTER('Cortes x inversión'!G:G, 'Cortes x inversión'!D:D=D343),1), )"),"")</f>
        <v/>
      </c>
      <c r="M343" s="53" t="str">
        <f t="shared" si="2"/>
        <v/>
      </c>
      <c r="N343" s="55" t="str">
        <f>IFERROR(__xludf.DUMMYFUNCTION("IF(ISBLANK(D343),"""",IFERROR(XIRR({FILTER('Entradas y salidas'!I:I, 'Entradas y salidas'!D:D=D343, NOT(ISBLANK('Entradas y salidas'!I:I))); INDEX(FILTER('Cortes x inversión'!G:G, 'Cortes x inversión'!D:D=D343),1)}, {FILTER('Entradas y salidas'!F:F, 'Entr"&amp;"adas y salidas'!D:D=D343, NOT(ISBLANK('Entradas y salidas'!I:I))); INDEX(FILTER('Cortes x inversión'!J:J, 'Cortes x inversión'!D:D=D343),1)}), """"))"),"")</f>
        <v/>
      </c>
      <c r="O343" s="40"/>
      <c r="P343" s="47" t="str">
        <f>IFERROR(__xludf.DUMMYFUNCTION("IF(K343="""","""", GOOGLEFINANCE(""CURRENCY:USDCOP""))
"),"")</f>
        <v/>
      </c>
      <c r="Q343" s="47" t="str">
        <f>IFERROR(__xludf.DUMMYFUNCTION("IF(L343="""","""", GOOGLEFINANCE(""CURRENCY:USDCOP""))
"),"")</f>
        <v/>
      </c>
      <c r="R343" s="56" t="str">
        <f t="shared" si="4"/>
        <v/>
      </c>
      <c r="S343" s="58" t="str">
        <f t="shared" si="5"/>
        <v/>
      </c>
      <c r="T343" s="55" t="str">
        <f>IFERROR(__xludf.DUMMYFUNCTION("IF(ISBLANK(D343),"""",IFERROR(XIRR({FILTER('Entradas y salidas'!K:K, 'Entradas y salidas'!D:D=D343, NOT(ISBLANK('Entradas y salidas'!K:K))); INDEX(FILTER('Cortes x inversión'!I:I, 'Cortes x inversión'!D:D=D343),1)}, {FILTER('Entradas y salidas'!F:F, 'Entr"&amp;"adas y salidas'!D:D=D343, NOT(ISBLANK('Entradas y salidas'!K:K))); INDEX(FILTER('Cortes x inversión'!J:J, 'Cortes x inversión'!D:D=D343),1)}), """"))"),"")</f>
        <v/>
      </c>
      <c r="U343" s="40"/>
      <c r="V343" s="40"/>
      <c r="W343" s="40"/>
      <c r="X343" s="40"/>
      <c r="Y343" s="40"/>
      <c r="Z343" s="40"/>
      <c r="AA343" s="40"/>
      <c r="AB343" s="40"/>
      <c r="AC343" s="40"/>
    </row>
    <row r="344" ht="28.5" customHeight="1">
      <c r="A344" s="40"/>
      <c r="B344" s="44"/>
      <c r="C344" s="44"/>
      <c r="D344" s="44"/>
      <c r="E344" s="44"/>
      <c r="F344" s="48" t="str">
        <f>IF(E344="COP", SUMIF('Entradas y salidas'!D:D, D344, 'Entradas y salidas'!J:J), )</f>
        <v/>
      </c>
      <c r="G344" s="57" t="str">
        <f>IFERROR(__xludf.DUMMYFUNCTION("IF(E344=""COP"", INDEX(FILTER('Cortes x inversión'!F:F, 'Cortes x inversión'!D:D=D344),1), )"),"")</f>
        <v/>
      </c>
      <c r="H344" s="53" t="str">
        <f t="shared" si="1"/>
        <v/>
      </c>
      <c r="I344" s="55" t="str">
        <f>IFERROR(__xludf.DUMMYFUNCTION("IF(ISBLANK(D344),"""",IFERROR(XIRR({FILTER('Entradas y salidas'!J:J, 'Entradas y salidas'!D:D=D344, NOT(ISBLANK('Entradas y salidas'!J:J))); INDEX(FILTER('Cortes x inversión'!F:F, 'Cortes x inversión'!D:D=D344),1)}, {FILTER('Entradas y salidas'!F:F, 'Entr"&amp;"adas y salidas'!D:D=D344, NOT(ISBLANK('Entradas y salidas'!J:J))); INDEX(FILTER('Cortes x inversión'!J:J, 'Cortes x inversión'!D:D=D344),1)}), """"))"),"")</f>
        <v/>
      </c>
      <c r="J344" s="40"/>
      <c r="K344" s="48" t="str">
        <f>IF(E344="USD", SUMIF('Entradas y salidas'!D:D, D344, 'Entradas y salidas'!I:I), )</f>
        <v/>
      </c>
      <c r="L344" s="57" t="str">
        <f>IFERROR(__xludf.DUMMYFUNCTION("IF(E344=""USD"", INDEX(FILTER('Cortes x inversión'!G:G, 'Cortes x inversión'!D:D=D344),1), )"),"")</f>
        <v/>
      </c>
      <c r="M344" s="53" t="str">
        <f t="shared" si="2"/>
        <v/>
      </c>
      <c r="N344" s="55" t="str">
        <f>IFERROR(__xludf.DUMMYFUNCTION("IF(ISBLANK(D344),"""",IFERROR(XIRR({FILTER('Entradas y salidas'!I:I, 'Entradas y salidas'!D:D=D344, NOT(ISBLANK('Entradas y salidas'!I:I))); INDEX(FILTER('Cortes x inversión'!G:G, 'Cortes x inversión'!D:D=D344),1)}, {FILTER('Entradas y salidas'!F:F, 'Entr"&amp;"adas y salidas'!D:D=D344, NOT(ISBLANK('Entradas y salidas'!I:I))); INDEX(FILTER('Cortes x inversión'!J:J, 'Cortes x inversión'!D:D=D344),1)}), """"))"),"")</f>
        <v/>
      </c>
      <c r="O344" s="40"/>
      <c r="P344" s="47" t="str">
        <f>IFERROR(__xludf.DUMMYFUNCTION("IF(K344="""","""", GOOGLEFINANCE(""CURRENCY:USDCOP""))
"),"")</f>
        <v/>
      </c>
      <c r="Q344" s="47" t="str">
        <f>IFERROR(__xludf.DUMMYFUNCTION("IF(L344="""","""", GOOGLEFINANCE(""CURRENCY:USDCOP""))
"),"")</f>
        <v/>
      </c>
      <c r="R344" s="56" t="str">
        <f t="shared" si="4"/>
        <v/>
      </c>
      <c r="S344" s="58" t="str">
        <f t="shared" si="5"/>
        <v/>
      </c>
      <c r="T344" s="55" t="str">
        <f>IFERROR(__xludf.DUMMYFUNCTION("IF(ISBLANK(D344),"""",IFERROR(XIRR({FILTER('Entradas y salidas'!K:K, 'Entradas y salidas'!D:D=D344, NOT(ISBLANK('Entradas y salidas'!K:K))); INDEX(FILTER('Cortes x inversión'!I:I, 'Cortes x inversión'!D:D=D344),1)}, {FILTER('Entradas y salidas'!F:F, 'Entr"&amp;"adas y salidas'!D:D=D344, NOT(ISBLANK('Entradas y salidas'!K:K))); INDEX(FILTER('Cortes x inversión'!J:J, 'Cortes x inversión'!D:D=D344),1)}), """"))"),"")</f>
        <v/>
      </c>
      <c r="U344" s="40"/>
      <c r="V344" s="40"/>
      <c r="W344" s="40"/>
      <c r="X344" s="40"/>
      <c r="Y344" s="40"/>
      <c r="Z344" s="40"/>
      <c r="AA344" s="40"/>
      <c r="AB344" s="40"/>
      <c r="AC344" s="40"/>
    </row>
    <row r="345" ht="28.5" customHeight="1">
      <c r="A345" s="40"/>
      <c r="B345" s="44"/>
      <c r="C345" s="44"/>
      <c r="D345" s="44"/>
      <c r="E345" s="44"/>
      <c r="F345" s="48" t="str">
        <f>IF(E345="COP", SUMIF('Entradas y salidas'!D:D, D345, 'Entradas y salidas'!J:J), )</f>
        <v/>
      </c>
      <c r="G345" s="57" t="str">
        <f>IFERROR(__xludf.DUMMYFUNCTION("IF(E345=""COP"", INDEX(FILTER('Cortes x inversión'!F:F, 'Cortes x inversión'!D:D=D345),1), )"),"")</f>
        <v/>
      </c>
      <c r="H345" s="53" t="str">
        <f t="shared" si="1"/>
        <v/>
      </c>
      <c r="I345" s="55" t="str">
        <f>IFERROR(__xludf.DUMMYFUNCTION("IF(ISBLANK(D345),"""",IFERROR(XIRR({FILTER('Entradas y salidas'!J:J, 'Entradas y salidas'!D:D=D345, NOT(ISBLANK('Entradas y salidas'!J:J))); INDEX(FILTER('Cortes x inversión'!F:F, 'Cortes x inversión'!D:D=D345),1)}, {FILTER('Entradas y salidas'!F:F, 'Entr"&amp;"adas y salidas'!D:D=D345, NOT(ISBLANK('Entradas y salidas'!J:J))); INDEX(FILTER('Cortes x inversión'!J:J, 'Cortes x inversión'!D:D=D345),1)}), """"))"),"")</f>
        <v/>
      </c>
      <c r="J345" s="40"/>
      <c r="K345" s="48" t="str">
        <f>IF(E345="USD", SUMIF('Entradas y salidas'!D:D, D345, 'Entradas y salidas'!I:I), )</f>
        <v/>
      </c>
      <c r="L345" s="57" t="str">
        <f>IFERROR(__xludf.DUMMYFUNCTION("IF(E345=""USD"", INDEX(FILTER('Cortes x inversión'!G:G, 'Cortes x inversión'!D:D=D345),1), )"),"")</f>
        <v/>
      </c>
      <c r="M345" s="53" t="str">
        <f t="shared" si="2"/>
        <v/>
      </c>
      <c r="N345" s="55" t="str">
        <f>IFERROR(__xludf.DUMMYFUNCTION("IF(ISBLANK(D345),"""",IFERROR(XIRR({FILTER('Entradas y salidas'!I:I, 'Entradas y salidas'!D:D=D345, NOT(ISBLANK('Entradas y salidas'!I:I))); INDEX(FILTER('Cortes x inversión'!G:G, 'Cortes x inversión'!D:D=D345),1)}, {FILTER('Entradas y salidas'!F:F, 'Entr"&amp;"adas y salidas'!D:D=D345, NOT(ISBLANK('Entradas y salidas'!I:I))); INDEX(FILTER('Cortes x inversión'!J:J, 'Cortes x inversión'!D:D=D345),1)}), """"))"),"")</f>
        <v/>
      </c>
      <c r="O345" s="40"/>
      <c r="P345" s="47" t="str">
        <f>IFERROR(__xludf.DUMMYFUNCTION("IF(K345="""","""", GOOGLEFINANCE(""CURRENCY:USDCOP""))
"),"")</f>
        <v/>
      </c>
      <c r="Q345" s="47" t="str">
        <f>IFERROR(__xludf.DUMMYFUNCTION("IF(L345="""","""", GOOGLEFINANCE(""CURRENCY:USDCOP""))
"),"")</f>
        <v/>
      </c>
      <c r="R345" s="56" t="str">
        <f t="shared" si="4"/>
        <v/>
      </c>
      <c r="S345" s="58" t="str">
        <f t="shared" si="5"/>
        <v/>
      </c>
      <c r="T345" s="55" t="str">
        <f>IFERROR(__xludf.DUMMYFUNCTION("IF(ISBLANK(D345),"""",IFERROR(XIRR({FILTER('Entradas y salidas'!K:K, 'Entradas y salidas'!D:D=D345, NOT(ISBLANK('Entradas y salidas'!K:K))); INDEX(FILTER('Cortes x inversión'!I:I, 'Cortes x inversión'!D:D=D345),1)}, {FILTER('Entradas y salidas'!F:F, 'Entr"&amp;"adas y salidas'!D:D=D345, NOT(ISBLANK('Entradas y salidas'!K:K))); INDEX(FILTER('Cortes x inversión'!J:J, 'Cortes x inversión'!D:D=D345),1)}), """"))"),"")</f>
        <v/>
      </c>
      <c r="U345" s="40"/>
      <c r="V345" s="40"/>
      <c r="W345" s="40"/>
      <c r="X345" s="40"/>
      <c r="Y345" s="40"/>
      <c r="Z345" s="40"/>
      <c r="AA345" s="40"/>
      <c r="AB345" s="40"/>
      <c r="AC345" s="40"/>
    </row>
    <row r="346" ht="28.5" customHeight="1">
      <c r="A346" s="40"/>
      <c r="B346" s="44"/>
      <c r="C346" s="44"/>
      <c r="D346" s="44"/>
      <c r="E346" s="44"/>
      <c r="F346" s="48" t="str">
        <f>IF(E346="COP", SUMIF('Entradas y salidas'!D:D, D346, 'Entradas y salidas'!J:J), )</f>
        <v/>
      </c>
      <c r="G346" s="57" t="str">
        <f>IFERROR(__xludf.DUMMYFUNCTION("IF(E346=""COP"", INDEX(FILTER('Cortes x inversión'!F:F, 'Cortes x inversión'!D:D=D346),1), )"),"")</f>
        <v/>
      </c>
      <c r="H346" s="53" t="str">
        <f t="shared" si="1"/>
        <v/>
      </c>
      <c r="I346" s="55" t="str">
        <f>IFERROR(__xludf.DUMMYFUNCTION("IF(ISBLANK(D346),"""",IFERROR(XIRR({FILTER('Entradas y salidas'!J:J, 'Entradas y salidas'!D:D=D346, NOT(ISBLANK('Entradas y salidas'!J:J))); INDEX(FILTER('Cortes x inversión'!F:F, 'Cortes x inversión'!D:D=D346),1)}, {FILTER('Entradas y salidas'!F:F, 'Entr"&amp;"adas y salidas'!D:D=D346, NOT(ISBLANK('Entradas y salidas'!J:J))); INDEX(FILTER('Cortes x inversión'!J:J, 'Cortes x inversión'!D:D=D346),1)}), """"))"),"")</f>
        <v/>
      </c>
      <c r="J346" s="40"/>
      <c r="K346" s="48" t="str">
        <f>IF(E346="USD", SUMIF('Entradas y salidas'!D:D, D346, 'Entradas y salidas'!I:I), )</f>
        <v/>
      </c>
      <c r="L346" s="57" t="str">
        <f>IFERROR(__xludf.DUMMYFUNCTION("IF(E346=""USD"", INDEX(FILTER('Cortes x inversión'!G:G, 'Cortes x inversión'!D:D=D346),1), )"),"")</f>
        <v/>
      </c>
      <c r="M346" s="53" t="str">
        <f t="shared" si="2"/>
        <v/>
      </c>
      <c r="N346" s="55" t="str">
        <f>IFERROR(__xludf.DUMMYFUNCTION("IF(ISBLANK(D346),"""",IFERROR(XIRR({FILTER('Entradas y salidas'!I:I, 'Entradas y salidas'!D:D=D346, NOT(ISBLANK('Entradas y salidas'!I:I))); INDEX(FILTER('Cortes x inversión'!G:G, 'Cortes x inversión'!D:D=D346),1)}, {FILTER('Entradas y salidas'!F:F, 'Entr"&amp;"adas y salidas'!D:D=D346, NOT(ISBLANK('Entradas y salidas'!I:I))); INDEX(FILTER('Cortes x inversión'!J:J, 'Cortes x inversión'!D:D=D346),1)}), """"))"),"")</f>
        <v/>
      </c>
      <c r="O346" s="40"/>
      <c r="P346" s="47" t="str">
        <f>IFERROR(__xludf.DUMMYFUNCTION("IF(K346="""","""", GOOGLEFINANCE(""CURRENCY:USDCOP""))
"),"")</f>
        <v/>
      </c>
      <c r="Q346" s="47" t="str">
        <f>IFERROR(__xludf.DUMMYFUNCTION("IF(L346="""","""", GOOGLEFINANCE(""CURRENCY:USDCOP""))
"),"")</f>
        <v/>
      </c>
      <c r="R346" s="56" t="str">
        <f t="shared" si="4"/>
        <v/>
      </c>
      <c r="S346" s="58" t="str">
        <f t="shared" si="5"/>
        <v/>
      </c>
      <c r="T346" s="55" t="str">
        <f>IFERROR(__xludf.DUMMYFUNCTION("IF(ISBLANK(D346),"""",IFERROR(XIRR({FILTER('Entradas y salidas'!K:K, 'Entradas y salidas'!D:D=D346, NOT(ISBLANK('Entradas y salidas'!K:K))); INDEX(FILTER('Cortes x inversión'!I:I, 'Cortes x inversión'!D:D=D346),1)}, {FILTER('Entradas y salidas'!F:F, 'Entr"&amp;"adas y salidas'!D:D=D346, NOT(ISBLANK('Entradas y salidas'!K:K))); INDEX(FILTER('Cortes x inversión'!J:J, 'Cortes x inversión'!D:D=D346),1)}), """"))"),"")</f>
        <v/>
      </c>
      <c r="U346" s="40"/>
      <c r="V346" s="40"/>
      <c r="W346" s="40"/>
      <c r="X346" s="40"/>
      <c r="Y346" s="40"/>
      <c r="Z346" s="40"/>
      <c r="AA346" s="40"/>
      <c r="AB346" s="40"/>
      <c r="AC346" s="40"/>
    </row>
    <row r="347" ht="28.5" customHeight="1">
      <c r="A347" s="40"/>
      <c r="B347" s="44"/>
      <c r="C347" s="44"/>
      <c r="D347" s="44"/>
      <c r="E347" s="44"/>
      <c r="F347" s="48" t="str">
        <f>IF(E347="COP", SUMIF('Entradas y salidas'!D:D, D347, 'Entradas y salidas'!J:J), )</f>
        <v/>
      </c>
      <c r="G347" s="57" t="str">
        <f>IFERROR(__xludf.DUMMYFUNCTION("IF(E347=""COP"", INDEX(FILTER('Cortes x inversión'!F:F, 'Cortes x inversión'!D:D=D347),1), )"),"")</f>
        <v/>
      </c>
      <c r="H347" s="53" t="str">
        <f t="shared" si="1"/>
        <v/>
      </c>
      <c r="I347" s="55" t="str">
        <f>IFERROR(__xludf.DUMMYFUNCTION("IF(ISBLANK(D347),"""",IFERROR(XIRR({FILTER('Entradas y salidas'!J:J, 'Entradas y salidas'!D:D=D347, NOT(ISBLANK('Entradas y salidas'!J:J))); INDEX(FILTER('Cortes x inversión'!F:F, 'Cortes x inversión'!D:D=D347),1)}, {FILTER('Entradas y salidas'!F:F, 'Entr"&amp;"adas y salidas'!D:D=D347, NOT(ISBLANK('Entradas y salidas'!J:J))); INDEX(FILTER('Cortes x inversión'!J:J, 'Cortes x inversión'!D:D=D347),1)}), """"))"),"")</f>
        <v/>
      </c>
      <c r="J347" s="40"/>
      <c r="K347" s="48" t="str">
        <f>IF(E347="USD", SUMIF('Entradas y salidas'!D:D, D347, 'Entradas y salidas'!I:I), )</f>
        <v/>
      </c>
      <c r="L347" s="57" t="str">
        <f>IFERROR(__xludf.DUMMYFUNCTION("IF(E347=""USD"", INDEX(FILTER('Cortes x inversión'!G:G, 'Cortes x inversión'!D:D=D347),1), )"),"")</f>
        <v/>
      </c>
      <c r="M347" s="53" t="str">
        <f t="shared" si="2"/>
        <v/>
      </c>
      <c r="N347" s="55" t="str">
        <f>IFERROR(__xludf.DUMMYFUNCTION("IF(ISBLANK(D347),"""",IFERROR(XIRR({FILTER('Entradas y salidas'!I:I, 'Entradas y salidas'!D:D=D347, NOT(ISBLANK('Entradas y salidas'!I:I))); INDEX(FILTER('Cortes x inversión'!G:G, 'Cortes x inversión'!D:D=D347),1)}, {FILTER('Entradas y salidas'!F:F, 'Entr"&amp;"adas y salidas'!D:D=D347, NOT(ISBLANK('Entradas y salidas'!I:I))); INDEX(FILTER('Cortes x inversión'!J:J, 'Cortes x inversión'!D:D=D347),1)}), """"))"),"")</f>
        <v/>
      </c>
      <c r="O347" s="40"/>
      <c r="P347" s="47" t="str">
        <f>IFERROR(__xludf.DUMMYFUNCTION("IF(K347="""","""", GOOGLEFINANCE(""CURRENCY:USDCOP""))
"),"")</f>
        <v/>
      </c>
      <c r="Q347" s="47" t="str">
        <f>IFERROR(__xludf.DUMMYFUNCTION("IF(L347="""","""", GOOGLEFINANCE(""CURRENCY:USDCOP""))
"),"")</f>
        <v/>
      </c>
      <c r="R347" s="56" t="str">
        <f t="shared" si="4"/>
        <v/>
      </c>
      <c r="S347" s="58" t="str">
        <f t="shared" si="5"/>
        <v/>
      </c>
      <c r="T347" s="55" t="str">
        <f>IFERROR(__xludf.DUMMYFUNCTION("IF(ISBLANK(D347),"""",IFERROR(XIRR({FILTER('Entradas y salidas'!K:K, 'Entradas y salidas'!D:D=D347, NOT(ISBLANK('Entradas y salidas'!K:K))); INDEX(FILTER('Cortes x inversión'!I:I, 'Cortes x inversión'!D:D=D347),1)}, {FILTER('Entradas y salidas'!F:F, 'Entr"&amp;"adas y salidas'!D:D=D347, NOT(ISBLANK('Entradas y salidas'!K:K))); INDEX(FILTER('Cortes x inversión'!J:J, 'Cortes x inversión'!D:D=D347),1)}), """"))"),"")</f>
        <v/>
      </c>
      <c r="U347" s="40"/>
      <c r="V347" s="40"/>
      <c r="W347" s="40"/>
      <c r="X347" s="40"/>
      <c r="Y347" s="40"/>
      <c r="Z347" s="40"/>
      <c r="AA347" s="40"/>
      <c r="AB347" s="40"/>
      <c r="AC347" s="40"/>
    </row>
    <row r="348" ht="28.5" customHeight="1">
      <c r="A348" s="40"/>
      <c r="B348" s="44"/>
      <c r="C348" s="44"/>
      <c r="D348" s="44"/>
      <c r="E348" s="44"/>
      <c r="F348" s="48" t="str">
        <f>IF(E348="COP", SUMIF('Entradas y salidas'!D:D, D348, 'Entradas y salidas'!J:J), )</f>
        <v/>
      </c>
      <c r="G348" s="57" t="str">
        <f>IFERROR(__xludf.DUMMYFUNCTION("IF(E348=""COP"", INDEX(FILTER('Cortes x inversión'!F:F, 'Cortes x inversión'!D:D=D348),1), )"),"")</f>
        <v/>
      </c>
      <c r="H348" s="53" t="str">
        <f t="shared" si="1"/>
        <v/>
      </c>
      <c r="I348" s="55" t="str">
        <f>IFERROR(__xludf.DUMMYFUNCTION("IF(ISBLANK(D348),"""",IFERROR(XIRR({FILTER('Entradas y salidas'!J:J, 'Entradas y salidas'!D:D=D348, NOT(ISBLANK('Entradas y salidas'!J:J))); INDEX(FILTER('Cortes x inversión'!F:F, 'Cortes x inversión'!D:D=D348),1)}, {FILTER('Entradas y salidas'!F:F, 'Entr"&amp;"adas y salidas'!D:D=D348, NOT(ISBLANK('Entradas y salidas'!J:J))); INDEX(FILTER('Cortes x inversión'!J:J, 'Cortes x inversión'!D:D=D348),1)}), """"))"),"")</f>
        <v/>
      </c>
      <c r="J348" s="40"/>
      <c r="K348" s="48" t="str">
        <f>IF(E348="USD", SUMIF('Entradas y salidas'!D:D, D348, 'Entradas y salidas'!I:I), )</f>
        <v/>
      </c>
      <c r="L348" s="57" t="str">
        <f>IFERROR(__xludf.DUMMYFUNCTION("IF(E348=""USD"", INDEX(FILTER('Cortes x inversión'!G:G, 'Cortes x inversión'!D:D=D348),1), )"),"")</f>
        <v/>
      </c>
      <c r="M348" s="53" t="str">
        <f t="shared" si="2"/>
        <v/>
      </c>
      <c r="N348" s="55" t="str">
        <f>IFERROR(__xludf.DUMMYFUNCTION("IF(ISBLANK(D348),"""",IFERROR(XIRR({FILTER('Entradas y salidas'!I:I, 'Entradas y salidas'!D:D=D348, NOT(ISBLANK('Entradas y salidas'!I:I))); INDEX(FILTER('Cortes x inversión'!G:G, 'Cortes x inversión'!D:D=D348),1)}, {FILTER('Entradas y salidas'!F:F, 'Entr"&amp;"adas y salidas'!D:D=D348, NOT(ISBLANK('Entradas y salidas'!I:I))); INDEX(FILTER('Cortes x inversión'!J:J, 'Cortes x inversión'!D:D=D348),1)}), """"))"),"")</f>
        <v/>
      </c>
      <c r="O348" s="40"/>
      <c r="P348" s="47" t="str">
        <f>IFERROR(__xludf.DUMMYFUNCTION("IF(K348="""","""", GOOGLEFINANCE(""CURRENCY:USDCOP""))
"),"")</f>
        <v/>
      </c>
      <c r="Q348" s="47" t="str">
        <f>IFERROR(__xludf.DUMMYFUNCTION("IF(L348="""","""", GOOGLEFINANCE(""CURRENCY:USDCOP""))
"),"")</f>
        <v/>
      </c>
      <c r="R348" s="56" t="str">
        <f t="shared" si="4"/>
        <v/>
      </c>
      <c r="S348" s="58" t="str">
        <f t="shared" si="5"/>
        <v/>
      </c>
      <c r="T348" s="55" t="str">
        <f>IFERROR(__xludf.DUMMYFUNCTION("IF(ISBLANK(D348),"""",IFERROR(XIRR({FILTER('Entradas y salidas'!K:K, 'Entradas y salidas'!D:D=D348, NOT(ISBLANK('Entradas y salidas'!K:K))); INDEX(FILTER('Cortes x inversión'!I:I, 'Cortes x inversión'!D:D=D348),1)}, {FILTER('Entradas y salidas'!F:F, 'Entr"&amp;"adas y salidas'!D:D=D348, NOT(ISBLANK('Entradas y salidas'!K:K))); INDEX(FILTER('Cortes x inversión'!J:J, 'Cortes x inversión'!D:D=D348),1)}), """"))"),"")</f>
        <v/>
      </c>
      <c r="U348" s="40"/>
      <c r="V348" s="40"/>
      <c r="W348" s="40"/>
      <c r="X348" s="40"/>
      <c r="Y348" s="40"/>
      <c r="Z348" s="40"/>
      <c r="AA348" s="40"/>
      <c r="AB348" s="40"/>
      <c r="AC348" s="40"/>
    </row>
    <row r="349" ht="28.5" customHeight="1">
      <c r="A349" s="40"/>
      <c r="B349" s="44"/>
      <c r="C349" s="44"/>
      <c r="D349" s="44"/>
      <c r="E349" s="44"/>
      <c r="F349" s="48" t="str">
        <f>IF(E349="COP", SUMIF('Entradas y salidas'!D:D, D349, 'Entradas y salidas'!J:J), )</f>
        <v/>
      </c>
      <c r="G349" s="57" t="str">
        <f>IFERROR(__xludf.DUMMYFUNCTION("IF(E349=""COP"", INDEX(FILTER('Cortes x inversión'!F:F, 'Cortes x inversión'!D:D=D349),1), )"),"")</f>
        <v/>
      </c>
      <c r="H349" s="53" t="str">
        <f t="shared" si="1"/>
        <v/>
      </c>
      <c r="I349" s="55" t="str">
        <f>IFERROR(__xludf.DUMMYFUNCTION("IF(ISBLANK(D349),"""",IFERROR(XIRR({FILTER('Entradas y salidas'!J:J, 'Entradas y salidas'!D:D=D349, NOT(ISBLANK('Entradas y salidas'!J:J))); INDEX(FILTER('Cortes x inversión'!F:F, 'Cortes x inversión'!D:D=D349),1)}, {FILTER('Entradas y salidas'!F:F, 'Entr"&amp;"adas y salidas'!D:D=D349, NOT(ISBLANK('Entradas y salidas'!J:J))); INDEX(FILTER('Cortes x inversión'!J:J, 'Cortes x inversión'!D:D=D349),1)}), """"))"),"")</f>
        <v/>
      </c>
      <c r="J349" s="40"/>
      <c r="K349" s="48" t="str">
        <f>IF(E349="USD", SUMIF('Entradas y salidas'!D:D, D349, 'Entradas y salidas'!I:I), )</f>
        <v/>
      </c>
      <c r="L349" s="57" t="str">
        <f>IFERROR(__xludf.DUMMYFUNCTION("IF(E349=""USD"", INDEX(FILTER('Cortes x inversión'!G:G, 'Cortes x inversión'!D:D=D349),1), )"),"")</f>
        <v/>
      </c>
      <c r="M349" s="53" t="str">
        <f t="shared" si="2"/>
        <v/>
      </c>
      <c r="N349" s="55" t="str">
        <f>IFERROR(__xludf.DUMMYFUNCTION("IF(ISBLANK(D349),"""",IFERROR(XIRR({FILTER('Entradas y salidas'!I:I, 'Entradas y salidas'!D:D=D349, NOT(ISBLANK('Entradas y salidas'!I:I))); INDEX(FILTER('Cortes x inversión'!G:G, 'Cortes x inversión'!D:D=D349),1)}, {FILTER('Entradas y salidas'!F:F, 'Entr"&amp;"adas y salidas'!D:D=D349, NOT(ISBLANK('Entradas y salidas'!I:I))); INDEX(FILTER('Cortes x inversión'!J:J, 'Cortes x inversión'!D:D=D349),1)}), """"))"),"")</f>
        <v/>
      </c>
      <c r="O349" s="40"/>
      <c r="P349" s="47" t="str">
        <f>IFERROR(__xludf.DUMMYFUNCTION("IF(K349="""","""", GOOGLEFINANCE(""CURRENCY:USDCOP""))
"),"")</f>
        <v/>
      </c>
      <c r="Q349" s="47" t="str">
        <f>IFERROR(__xludf.DUMMYFUNCTION("IF(L349="""","""", GOOGLEFINANCE(""CURRENCY:USDCOP""))
"),"")</f>
        <v/>
      </c>
      <c r="R349" s="56" t="str">
        <f t="shared" si="4"/>
        <v/>
      </c>
      <c r="S349" s="58" t="str">
        <f t="shared" si="5"/>
        <v/>
      </c>
      <c r="T349" s="55" t="str">
        <f>IFERROR(__xludf.DUMMYFUNCTION("IF(ISBLANK(D349),"""",IFERROR(XIRR({FILTER('Entradas y salidas'!K:K, 'Entradas y salidas'!D:D=D349, NOT(ISBLANK('Entradas y salidas'!K:K))); INDEX(FILTER('Cortes x inversión'!I:I, 'Cortes x inversión'!D:D=D349),1)}, {FILTER('Entradas y salidas'!F:F, 'Entr"&amp;"adas y salidas'!D:D=D349, NOT(ISBLANK('Entradas y salidas'!K:K))); INDEX(FILTER('Cortes x inversión'!J:J, 'Cortes x inversión'!D:D=D349),1)}), """"))"),"")</f>
        <v/>
      </c>
      <c r="U349" s="40"/>
      <c r="V349" s="40"/>
      <c r="W349" s="40"/>
      <c r="X349" s="40"/>
      <c r="Y349" s="40"/>
      <c r="Z349" s="40"/>
      <c r="AA349" s="40"/>
      <c r="AB349" s="40"/>
      <c r="AC349" s="40"/>
    </row>
    <row r="350" ht="28.5" customHeight="1">
      <c r="A350" s="40"/>
      <c r="B350" s="44"/>
      <c r="C350" s="44"/>
      <c r="D350" s="44"/>
      <c r="E350" s="44"/>
      <c r="F350" s="48" t="str">
        <f>IF(E350="COP", SUMIF('Entradas y salidas'!D:D, D350, 'Entradas y salidas'!J:J), )</f>
        <v/>
      </c>
      <c r="G350" s="57" t="str">
        <f>IFERROR(__xludf.DUMMYFUNCTION("IF(E350=""COP"", INDEX(FILTER('Cortes x inversión'!F:F, 'Cortes x inversión'!D:D=D350),1), )"),"")</f>
        <v/>
      </c>
      <c r="H350" s="53" t="str">
        <f t="shared" si="1"/>
        <v/>
      </c>
      <c r="I350" s="55" t="str">
        <f>IFERROR(__xludf.DUMMYFUNCTION("IF(ISBLANK(D350),"""",IFERROR(XIRR({FILTER('Entradas y salidas'!J:J, 'Entradas y salidas'!D:D=D350, NOT(ISBLANK('Entradas y salidas'!J:J))); INDEX(FILTER('Cortes x inversión'!F:F, 'Cortes x inversión'!D:D=D350),1)}, {FILTER('Entradas y salidas'!F:F, 'Entr"&amp;"adas y salidas'!D:D=D350, NOT(ISBLANK('Entradas y salidas'!J:J))); INDEX(FILTER('Cortes x inversión'!J:J, 'Cortes x inversión'!D:D=D350),1)}), """"))"),"")</f>
        <v/>
      </c>
      <c r="J350" s="40"/>
      <c r="K350" s="48" t="str">
        <f>IF(E350="USD", SUMIF('Entradas y salidas'!D:D, D350, 'Entradas y salidas'!I:I), )</f>
        <v/>
      </c>
      <c r="L350" s="57" t="str">
        <f>IFERROR(__xludf.DUMMYFUNCTION("IF(E350=""USD"", INDEX(FILTER('Cortes x inversión'!G:G, 'Cortes x inversión'!D:D=D350),1), )"),"")</f>
        <v/>
      </c>
      <c r="M350" s="53" t="str">
        <f t="shared" si="2"/>
        <v/>
      </c>
      <c r="N350" s="55" t="str">
        <f>IFERROR(__xludf.DUMMYFUNCTION("IF(ISBLANK(D350),"""",IFERROR(XIRR({FILTER('Entradas y salidas'!I:I, 'Entradas y salidas'!D:D=D350, NOT(ISBLANK('Entradas y salidas'!I:I))); INDEX(FILTER('Cortes x inversión'!G:G, 'Cortes x inversión'!D:D=D350),1)}, {FILTER('Entradas y salidas'!F:F, 'Entr"&amp;"adas y salidas'!D:D=D350, NOT(ISBLANK('Entradas y salidas'!I:I))); INDEX(FILTER('Cortes x inversión'!J:J, 'Cortes x inversión'!D:D=D350),1)}), """"))"),"")</f>
        <v/>
      </c>
      <c r="O350" s="40"/>
      <c r="P350" s="47" t="str">
        <f>IFERROR(__xludf.DUMMYFUNCTION("IF(K350="""","""", GOOGLEFINANCE(""CURRENCY:USDCOP""))
"),"")</f>
        <v/>
      </c>
      <c r="Q350" s="47" t="str">
        <f>IFERROR(__xludf.DUMMYFUNCTION("IF(L350="""","""", GOOGLEFINANCE(""CURRENCY:USDCOP""))
"),"")</f>
        <v/>
      </c>
      <c r="R350" s="56" t="str">
        <f t="shared" si="4"/>
        <v/>
      </c>
      <c r="S350" s="58" t="str">
        <f t="shared" si="5"/>
        <v/>
      </c>
      <c r="T350" s="55" t="str">
        <f>IFERROR(__xludf.DUMMYFUNCTION("IF(ISBLANK(D350),"""",IFERROR(XIRR({FILTER('Entradas y salidas'!K:K, 'Entradas y salidas'!D:D=D350, NOT(ISBLANK('Entradas y salidas'!K:K))); INDEX(FILTER('Cortes x inversión'!I:I, 'Cortes x inversión'!D:D=D350),1)}, {FILTER('Entradas y salidas'!F:F, 'Entr"&amp;"adas y salidas'!D:D=D350, NOT(ISBLANK('Entradas y salidas'!K:K))); INDEX(FILTER('Cortes x inversión'!J:J, 'Cortes x inversión'!D:D=D350),1)}), """"))"),"")</f>
        <v/>
      </c>
      <c r="U350" s="40"/>
      <c r="V350" s="40"/>
      <c r="W350" s="40"/>
      <c r="X350" s="40"/>
      <c r="Y350" s="40"/>
      <c r="Z350" s="40"/>
      <c r="AA350" s="40"/>
      <c r="AB350" s="40"/>
      <c r="AC350" s="40"/>
    </row>
    <row r="351" ht="28.5" customHeight="1">
      <c r="A351" s="40"/>
      <c r="B351" s="44"/>
      <c r="C351" s="44"/>
      <c r="D351" s="44"/>
      <c r="E351" s="44"/>
      <c r="F351" s="48" t="str">
        <f>IF(E351="COP", SUMIF('Entradas y salidas'!D:D, D351, 'Entradas y salidas'!J:J), )</f>
        <v/>
      </c>
      <c r="G351" s="57" t="str">
        <f>IFERROR(__xludf.DUMMYFUNCTION("IF(E351=""COP"", INDEX(FILTER('Cortes x inversión'!F:F, 'Cortes x inversión'!D:D=D351),1), )"),"")</f>
        <v/>
      </c>
      <c r="H351" s="53" t="str">
        <f t="shared" si="1"/>
        <v/>
      </c>
      <c r="I351" s="55" t="str">
        <f>IFERROR(__xludf.DUMMYFUNCTION("IF(ISBLANK(D351),"""",IFERROR(XIRR({FILTER('Entradas y salidas'!J:J, 'Entradas y salidas'!D:D=D351, NOT(ISBLANK('Entradas y salidas'!J:J))); INDEX(FILTER('Cortes x inversión'!F:F, 'Cortes x inversión'!D:D=D351),1)}, {FILTER('Entradas y salidas'!F:F, 'Entr"&amp;"adas y salidas'!D:D=D351, NOT(ISBLANK('Entradas y salidas'!J:J))); INDEX(FILTER('Cortes x inversión'!J:J, 'Cortes x inversión'!D:D=D351),1)}), """"))"),"")</f>
        <v/>
      </c>
      <c r="J351" s="40"/>
      <c r="K351" s="48" t="str">
        <f>IF(E351="USD", SUMIF('Entradas y salidas'!D:D, D351, 'Entradas y salidas'!I:I), )</f>
        <v/>
      </c>
      <c r="L351" s="57" t="str">
        <f>IFERROR(__xludf.DUMMYFUNCTION("IF(E351=""USD"", INDEX(FILTER('Cortes x inversión'!G:G, 'Cortes x inversión'!D:D=D351),1), )"),"")</f>
        <v/>
      </c>
      <c r="M351" s="53" t="str">
        <f t="shared" si="2"/>
        <v/>
      </c>
      <c r="N351" s="55" t="str">
        <f>IFERROR(__xludf.DUMMYFUNCTION("IF(ISBLANK(D351),"""",IFERROR(XIRR({FILTER('Entradas y salidas'!I:I, 'Entradas y salidas'!D:D=D351, NOT(ISBLANK('Entradas y salidas'!I:I))); INDEX(FILTER('Cortes x inversión'!G:G, 'Cortes x inversión'!D:D=D351),1)}, {FILTER('Entradas y salidas'!F:F, 'Entr"&amp;"adas y salidas'!D:D=D351, NOT(ISBLANK('Entradas y salidas'!I:I))); INDEX(FILTER('Cortes x inversión'!J:J, 'Cortes x inversión'!D:D=D351),1)}), """"))"),"")</f>
        <v/>
      </c>
      <c r="O351" s="40"/>
      <c r="P351" s="47" t="str">
        <f>IFERROR(__xludf.DUMMYFUNCTION("IF(K351="""","""", GOOGLEFINANCE(""CURRENCY:USDCOP""))
"),"")</f>
        <v/>
      </c>
      <c r="Q351" s="47" t="str">
        <f>IFERROR(__xludf.DUMMYFUNCTION("IF(L351="""","""", GOOGLEFINANCE(""CURRENCY:USDCOP""))
"),"")</f>
        <v/>
      </c>
      <c r="R351" s="56" t="str">
        <f t="shared" si="4"/>
        <v/>
      </c>
      <c r="S351" s="58" t="str">
        <f t="shared" si="5"/>
        <v/>
      </c>
      <c r="T351" s="55" t="str">
        <f>IFERROR(__xludf.DUMMYFUNCTION("IF(ISBLANK(D351),"""",IFERROR(XIRR({FILTER('Entradas y salidas'!K:K, 'Entradas y salidas'!D:D=D351, NOT(ISBLANK('Entradas y salidas'!K:K))); INDEX(FILTER('Cortes x inversión'!I:I, 'Cortes x inversión'!D:D=D351),1)}, {FILTER('Entradas y salidas'!F:F, 'Entr"&amp;"adas y salidas'!D:D=D351, NOT(ISBLANK('Entradas y salidas'!K:K))); INDEX(FILTER('Cortes x inversión'!J:J, 'Cortes x inversión'!D:D=D351),1)}), """"))"),"")</f>
        <v/>
      </c>
      <c r="U351" s="40"/>
      <c r="V351" s="40"/>
      <c r="W351" s="40"/>
      <c r="X351" s="40"/>
      <c r="Y351" s="40"/>
      <c r="Z351" s="40"/>
      <c r="AA351" s="40"/>
      <c r="AB351" s="40"/>
      <c r="AC351" s="40"/>
    </row>
    <row r="352" ht="28.5" customHeight="1">
      <c r="A352" s="40"/>
      <c r="B352" s="44"/>
      <c r="C352" s="44"/>
      <c r="D352" s="44"/>
      <c r="E352" s="44"/>
      <c r="F352" s="48" t="str">
        <f>IF(E352="COP", SUMIF('Entradas y salidas'!D:D, D352, 'Entradas y salidas'!J:J), )</f>
        <v/>
      </c>
      <c r="G352" s="57" t="str">
        <f>IFERROR(__xludf.DUMMYFUNCTION("IF(E352=""COP"", INDEX(FILTER('Cortes x inversión'!F:F, 'Cortes x inversión'!D:D=D352),1), )"),"")</f>
        <v/>
      </c>
      <c r="H352" s="53" t="str">
        <f t="shared" si="1"/>
        <v/>
      </c>
      <c r="I352" s="55" t="str">
        <f>IFERROR(__xludf.DUMMYFUNCTION("IF(ISBLANK(D352),"""",IFERROR(XIRR({FILTER('Entradas y salidas'!J:J, 'Entradas y salidas'!D:D=D352, NOT(ISBLANK('Entradas y salidas'!J:J))); INDEX(FILTER('Cortes x inversión'!F:F, 'Cortes x inversión'!D:D=D352),1)}, {FILTER('Entradas y salidas'!F:F, 'Entr"&amp;"adas y salidas'!D:D=D352, NOT(ISBLANK('Entradas y salidas'!J:J))); INDEX(FILTER('Cortes x inversión'!J:J, 'Cortes x inversión'!D:D=D352),1)}), """"))"),"")</f>
        <v/>
      </c>
      <c r="J352" s="40"/>
      <c r="K352" s="48" t="str">
        <f>IF(E352="USD", SUMIF('Entradas y salidas'!D:D, D352, 'Entradas y salidas'!I:I), )</f>
        <v/>
      </c>
      <c r="L352" s="57" t="str">
        <f>IFERROR(__xludf.DUMMYFUNCTION("IF(E352=""USD"", INDEX(FILTER('Cortes x inversión'!G:G, 'Cortes x inversión'!D:D=D352),1), )"),"")</f>
        <v/>
      </c>
      <c r="M352" s="53" t="str">
        <f t="shared" si="2"/>
        <v/>
      </c>
      <c r="N352" s="55" t="str">
        <f>IFERROR(__xludf.DUMMYFUNCTION("IF(ISBLANK(D352),"""",IFERROR(XIRR({FILTER('Entradas y salidas'!I:I, 'Entradas y salidas'!D:D=D352, NOT(ISBLANK('Entradas y salidas'!I:I))); INDEX(FILTER('Cortes x inversión'!G:G, 'Cortes x inversión'!D:D=D352),1)}, {FILTER('Entradas y salidas'!F:F, 'Entr"&amp;"adas y salidas'!D:D=D352, NOT(ISBLANK('Entradas y salidas'!I:I))); INDEX(FILTER('Cortes x inversión'!J:J, 'Cortes x inversión'!D:D=D352),1)}), """"))"),"")</f>
        <v/>
      </c>
      <c r="O352" s="40"/>
      <c r="P352" s="47" t="str">
        <f>IFERROR(__xludf.DUMMYFUNCTION("IF(K352="""","""", GOOGLEFINANCE(""CURRENCY:USDCOP""))
"),"")</f>
        <v/>
      </c>
      <c r="Q352" s="47" t="str">
        <f>IFERROR(__xludf.DUMMYFUNCTION("IF(L352="""","""", GOOGLEFINANCE(""CURRENCY:USDCOP""))
"),"")</f>
        <v/>
      </c>
      <c r="R352" s="56" t="str">
        <f t="shared" si="4"/>
        <v/>
      </c>
      <c r="S352" s="58" t="str">
        <f t="shared" si="5"/>
        <v/>
      </c>
      <c r="T352" s="55" t="str">
        <f>IFERROR(__xludf.DUMMYFUNCTION("IF(ISBLANK(D352),"""",IFERROR(XIRR({FILTER('Entradas y salidas'!K:K, 'Entradas y salidas'!D:D=D352, NOT(ISBLANK('Entradas y salidas'!K:K))); INDEX(FILTER('Cortes x inversión'!I:I, 'Cortes x inversión'!D:D=D352),1)}, {FILTER('Entradas y salidas'!F:F, 'Entr"&amp;"adas y salidas'!D:D=D352, NOT(ISBLANK('Entradas y salidas'!K:K))); INDEX(FILTER('Cortes x inversión'!J:J, 'Cortes x inversión'!D:D=D352),1)}), """"))"),"")</f>
        <v/>
      </c>
      <c r="U352" s="40"/>
      <c r="V352" s="40"/>
      <c r="W352" s="40"/>
      <c r="X352" s="40"/>
      <c r="Y352" s="40"/>
      <c r="Z352" s="40"/>
      <c r="AA352" s="40"/>
      <c r="AB352" s="40"/>
      <c r="AC352" s="40"/>
    </row>
    <row r="353" ht="28.5" customHeight="1">
      <c r="A353" s="40"/>
      <c r="B353" s="44"/>
      <c r="C353" s="44"/>
      <c r="D353" s="44"/>
      <c r="E353" s="44"/>
      <c r="F353" s="48" t="str">
        <f>IF(E353="COP", SUMIF('Entradas y salidas'!D:D, D353, 'Entradas y salidas'!J:J), )</f>
        <v/>
      </c>
      <c r="G353" s="57" t="str">
        <f>IFERROR(__xludf.DUMMYFUNCTION("IF(E353=""COP"", INDEX(FILTER('Cortes x inversión'!F:F, 'Cortes x inversión'!D:D=D353),1), )"),"")</f>
        <v/>
      </c>
      <c r="H353" s="53" t="str">
        <f t="shared" si="1"/>
        <v/>
      </c>
      <c r="I353" s="55" t="str">
        <f>IFERROR(__xludf.DUMMYFUNCTION("IF(ISBLANK(D353),"""",IFERROR(XIRR({FILTER('Entradas y salidas'!J:J, 'Entradas y salidas'!D:D=D353, NOT(ISBLANK('Entradas y salidas'!J:J))); INDEX(FILTER('Cortes x inversión'!F:F, 'Cortes x inversión'!D:D=D353),1)}, {FILTER('Entradas y salidas'!F:F, 'Entr"&amp;"adas y salidas'!D:D=D353, NOT(ISBLANK('Entradas y salidas'!J:J))); INDEX(FILTER('Cortes x inversión'!J:J, 'Cortes x inversión'!D:D=D353),1)}), """"))"),"")</f>
        <v/>
      </c>
      <c r="J353" s="40"/>
      <c r="K353" s="48" t="str">
        <f>IF(E353="USD", SUMIF('Entradas y salidas'!D:D, D353, 'Entradas y salidas'!I:I), )</f>
        <v/>
      </c>
      <c r="L353" s="57" t="str">
        <f>IFERROR(__xludf.DUMMYFUNCTION("IF(E353=""USD"", INDEX(FILTER('Cortes x inversión'!G:G, 'Cortes x inversión'!D:D=D353),1), )"),"")</f>
        <v/>
      </c>
      <c r="M353" s="53" t="str">
        <f t="shared" si="2"/>
        <v/>
      </c>
      <c r="N353" s="55" t="str">
        <f>IFERROR(__xludf.DUMMYFUNCTION("IF(ISBLANK(D353),"""",IFERROR(XIRR({FILTER('Entradas y salidas'!I:I, 'Entradas y salidas'!D:D=D353, NOT(ISBLANK('Entradas y salidas'!I:I))); INDEX(FILTER('Cortes x inversión'!G:G, 'Cortes x inversión'!D:D=D353),1)}, {FILTER('Entradas y salidas'!F:F, 'Entr"&amp;"adas y salidas'!D:D=D353, NOT(ISBLANK('Entradas y salidas'!I:I))); INDEX(FILTER('Cortes x inversión'!J:J, 'Cortes x inversión'!D:D=D353),1)}), """"))"),"")</f>
        <v/>
      </c>
      <c r="O353" s="40"/>
      <c r="P353" s="47" t="str">
        <f>IFERROR(__xludf.DUMMYFUNCTION("IF(K353="""","""", GOOGLEFINANCE(""CURRENCY:USDCOP""))
"),"")</f>
        <v/>
      </c>
      <c r="Q353" s="47" t="str">
        <f>IFERROR(__xludf.DUMMYFUNCTION("IF(L353="""","""", GOOGLEFINANCE(""CURRENCY:USDCOP""))
"),"")</f>
        <v/>
      </c>
      <c r="R353" s="56" t="str">
        <f t="shared" si="4"/>
        <v/>
      </c>
      <c r="S353" s="58" t="str">
        <f t="shared" si="5"/>
        <v/>
      </c>
      <c r="T353" s="55" t="str">
        <f>IFERROR(__xludf.DUMMYFUNCTION("IF(ISBLANK(D353),"""",IFERROR(XIRR({FILTER('Entradas y salidas'!K:K, 'Entradas y salidas'!D:D=D353, NOT(ISBLANK('Entradas y salidas'!K:K))); INDEX(FILTER('Cortes x inversión'!I:I, 'Cortes x inversión'!D:D=D353),1)}, {FILTER('Entradas y salidas'!F:F, 'Entr"&amp;"adas y salidas'!D:D=D353, NOT(ISBLANK('Entradas y salidas'!K:K))); INDEX(FILTER('Cortes x inversión'!J:J, 'Cortes x inversión'!D:D=D353),1)}), """"))"),"")</f>
        <v/>
      </c>
      <c r="U353" s="40"/>
      <c r="V353" s="40"/>
      <c r="W353" s="40"/>
      <c r="X353" s="40"/>
      <c r="Y353" s="40"/>
      <c r="Z353" s="40"/>
      <c r="AA353" s="40"/>
      <c r="AB353" s="40"/>
      <c r="AC353" s="40"/>
    </row>
    <row r="354" ht="28.5" customHeight="1">
      <c r="A354" s="40"/>
      <c r="B354" s="44"/>
      <c r="C354" s="44"/>
      <c r="D354" s="44"/>
      <c r="E354" s="44"/>
      <c r="F354" s="48" t="str">
        <f>IF(E354="COP", SUMIF('Entradas y salidas'!D:D, D354, 'Entradas y salidas'!J:J), )</f>
        <v/>
      </c>
      <c r="G354" s="57" t="str">
        <f>IFERROR(__xludf.DUMMYFUNCTION("IF(E354=""COP"", INDEX(FILTER('Cortes x inversión'!F:F, 'Cortes x inversión'!D:D=D354),1), )"),"")</f>
        <v/>
      </c>
      <c r="H354" s="53" t="str">
        <f t="shared" si="1"/>
        <v/>
      </c>
      <c r="I354" s="55" t="str">
        <f>IFERROR(__xludf.DUMMYFUNCTION("IF(ISBLANK(D354),"""",IFERROR(XIRR({FILTER('Entradas y salidas'!J:J, 'Entradas y salidas'!D:D=D354, NOT(ISBLANK('Entradas y salidas'!J:J))); INDEX(FILTER('Cortes x inversión'!F:F, 'Cortes x inversión'!D:D=D354),1)}, {FILTER('Entradas y salidas'!F:F, 'Entr"&amp;"adas y salidas'!D:D=D354, NOT(ISBLANK('Entradas y salidas'!J:J))); INDEX(FILTER('Cortes x inversión'!J:J, 'Cortes x inversión'!D:D=D354),1)}), """"))"),"")</f>
        <v/>
      </c>
      <c r="J354" s="40"/>
      <c r="K354" s="48" t="str">
        <f>IF(E354="USD", SUMIF('Entradas y salidas'!D:D, D354, 'Entradas y salidas'!I:I), )</f>
        <v/>
      </c>
      <c r="L354" s="57" t="str">
        <f>IFERROR(__xludf.DUMMYFUNCTION("IF(E354=""USD"", INDEX(FILTER('Cortes x inversión'!G:G, 'Cortes x inversión'!D:D=D354),1), )"),"")</f>
        <v/>
      </c>
      <c r="M354" s="53" t="str">
        <f t="shared" si="2"/>
        <v/>
      </c>
      <c r="N354" s="55" t="str">
        <f>IFERROR(__xludf.DUMMYFUNCTION("IF(ISBLANK(D354),"""",IFERROR(XIRR({FILTER('Entradas y salidas'!I:I, 'Entradas y salidas'!D:D=D354, NOT(ISBLANK('Entradas y salidas'!I:I))); INDEX(FILTER('Cortes x inversión'!G:G, 'Cortes x inversión'!D:D=D354),1)}, {FILTER('Entradas y salidas'!F:F, 'Entr"&amp;"adas y salidas'!D:D=D354, NOT(ISBLANK('Entradas y salidas'!I:I))); INDEX(FILTER('Cortes x inversión'!J:J, 'Cortes x inversión'!D:D=D354),1)}), """"))"),"")</f>
        <v/>
      </c>
      <c r="O354" s="40"/>
      <c r="P354" s="47" t="str">
        <f>IFERROR(__xludf.DUMMYFUNCTION("IF(K354="""","""", GOOGLEFINANCE(""CURRENCY:USDCOP""))
"),"")</f>
        <v/>
      </c>
      <c r="Q354" s="47" t="str">
        <f>IFERROR(__xludf.DUMMYFUNCTION("IF(L354="""","""", GOOGLEFINANCE(""CURRENCY:USDCOP""))
"),"")</f>
        <v/>
      </c>
      <c r="R354" s="56" t="str">
        <f t="shared" si="4"/>
        <v/>
      </c>
      <c r="S354" s="58" t="str">
        <f t="shared" si="5"/>
        <v/>
      </c>
      <c r="T354" s="55" t="str">
        <f>IFERROR(__xludf.DUMMYFUNCTION("IF(ISBLANK(D354),"""",IFERROR(XIRR({FILTER('Entradas y salidas'!K:K, 'Entradas y salidas'!D:D=D354, NOT(ISBLANK('Entradas y salidas'!K:K))); INDEX(FILTER('Cortes x inversión'!I:I, 'Cortes x inversión'!D:D=D354),1)}, {FILTER('Entradas y salidas'!F:F, 'Entr"&amp;"adas y salidas'!D:D=D354, NOT(ISBLANK('Entradas y salidas'!K:K))); INDEX(FILTER('Cortes x inversión'!J:J, 'Cortes x inversión'!D:D=D354),1)}), """"))"),"")</f>
        <v/>
      </c>
      <c r="U354" s="40"/>
      <c r="V354" s="40"/>
      <c r="W354" s="40"/>
      <c r="X354" s="40"/>
      <c r="Y354" s="40"/>
      <c r="Z354" s="40"/>
      <c r="AA354" s="40"/>
      <c r="AB354" s="40"/>
      <c r="AC354" s="40"/>
    </row>
    <row r="355" ht="28.5" customHeight="1">
      <c r="A355" s="40"/>
      <c r="B355" s="44"/>
      <c r="C355" s="44"/>
      <c r="D355" s="44"/>
      <c r="E355" s="44"/>
      <c r="F355" s="48" t="str">
        <f>IF(E355="COP", SUMIF('Entradas y salidas'!D:D, D355, 'Entradas y salidas'!J:J), )</f>
        <v/>
      </c>
      <c r="G355" s="57" t="str">
        <f>IFERROR(__xludf.DUMMYFUNCTION("IF(E355=""COP"", INDEX(FILTER('Cortes x inversión'!F:F, 'Cortes x inversión'!D:D=D355),1), )"),"")</f>
        <v/>
      </c>
      <c r="H355" s="53" t="str">
        <f t="shared" si="1"/>
        <v/>
      </c>
      <c r="I355" s="55" t="str">
        <f>IFERROR(__xludf.DUMMYFUNCTION("IF(ISBLANK(D355),"""",IFERROR(XIRR({FILTER('Entradas y salidas'!J:J, 'Entradas y salidas'!D:D=D355, NOT(ISBLANK('Entradas y salidas'!J:J))); INDEX(FILTER('Cortes x inversión'!F:F, 'Cortes x inversión'!D:D=D355),1)}, {FILTER('Entradas y salidas'!F:F, 'Entr"&amp;"adas y salidas'!D:D=D355, NOT(ISBLANK('Entradas y salidas'!J:J))); INDEX(FILTER('Cortes x inversión'!J:J, 'Cortes x inversión'!D:D=D355),1)}), """"))"),"")</f>
        <v/>
      </c>
      <c r="J355" s="40"/>
      <c r="K355" s="48" t="str">
        <f>IF(E355="USD", SUMIF('Entradas y salidas'!D:D, D355, 'Entradas y salidas'!I:I), )</f>
        <v/>
      </c>
      <c r="L355" s="57" t="str">
        <f>IFERROR(__xludf.DUMMYFUNCTION("IF(E355=""USD"", INDEX(FILTER('Cortes x inversión'!G:G, 'Cortes x inversión'!D:D=D355),1), )"),"")</f>
        <v/>
      </c>
      <c r="M355" s="53" t="str">
        <f t="shared" si="2"/>
        <v/>
      </c>
      <c r="N355" s="55" t="str">
        <f>IFERROR(__xludf.DUMMYFUNCTION("IF(ISBLANK(D355),"""",IFERROR(XIRR({FILTER('Entradas y salidas'!I:I, 'Entradas y salidas'!D:D=D355, NOT(ISBLANK('Entradas y salidas'!I:I))); INDEX(FILTER('Cortes x inversión'!G:G, 'Cortes x inversión'!D:D=D355),1)}, {FILTER('Entradas y salidas'!F:F, 'Entr"&amp;"adas y salidas'!D:D=D355, NOT(ISBLANK('Entradas y salidas'!I:I))); INDEX(FILTER('Cortes x inversión'!J:J, 'Cortes x inversión'!D:D=D355),1)}), """"))"),"")</f>
        <v/>
      </c>
      <c r="O355" s="40"/>
      <c r="P355" s="47" t="str">
        <f>IFERROR(__xludf.DUMMYFUNCTION("IF(K355="""","""", GOOGLEFINANCE(""CURRENCY:USDCOP""))
"),"")</f>
        <v/>
      </c>
      <c r="Q355" s="47" t="str">
        <f>IFERROR(__xludf.DUMMYFUNCTION("IF(L355="""","""", GOOGLEFINANCE(""CURRENCY:USDCOP""))
"),"")</f>
        <v/>
      </c>
      <c r="R355" s="56" t="str">
        <f t="shared" si="4"/>
        <v/>
      </c>
      <c r="S355" s="58" t="str">
        <f t="shared" si="5"/>
        <v/>
      </c>
      <c r="T355" s="55" t="str">
        <f>IFERROR(__xludf.DUMMYFUNCTION("IF(ISBLANK(D355),"""",IFERROR(XIRR({FILTER('Entradas y salidas'!K:K, 'Entradas y salidas'!D:D=D355, NOT(ISBLANK('Entradas y salidas'!K:K))); INDEX(FILTER('Cortes x inversión'!I:I, 'Cortes x inversión'!D:D=D355),1)}, {FILTER('Entradas y salidas'!F:F, 'Entr"&amp;"adas y salidas'!D:D=D355, NOT(ISBLANK('Entradas y salidas'!K:K))); INDEX(FILTER('Cortes x inversión'!J:J, 'Cortes x inversión'!D:D=D355),1)}), """"))"),"")</f>
        <v/>
      </c>
      <c r="U355" s="40"/>
      <c r="V355" s="40"/>
      <c r="W355" s="40"/>
      <c r="X355" s="40"/>
      <c r="Y355" s="40"/>
      <c r="Z355" s="40"/>
      <c r="AA355" s="40"/>
      <c r="AB355" s="40"/>
      <c r="AC355" s="40"/>
    </row>
    <row r="356" ht="28.5" customHeight="1">
      <c r="A356" s="40"/>
      <c r="B356" s="44"/>
      <c r="C356" s="44"/>
      <c r="D356" s="44"/>
      <c r="E356" s="44"/>
      <c r="F356" s="48" t="str">
        <f>IF(E356="COP", SUMIF('Entradas y salidas'!D:D, D356, 'Entradas y salidas'!J:J), )</f>
        <v/>
      </c>
      <c r="G356" s="57" t="str">
        <f>IFERROR(__xludf.DUMMYFUNCTION("IF(E356=""COP"", INDEX(FILTER('Cortes x inversión'!F:F, 'Cortes x inversión'!D:D=D356),1), )"),"")</f>
        <v/>
      </c>
      <c r="H356" s="53" t="str">
        <f t="shared" si="1"/>
        <v/>
      </c>
      <c r="I356" s="55" t="str">
        <f>IFERROR(__xludf.DUMMYFUNCTION("IF(ISBLANK(D356),"""",IFERROR(XIRR({FILTER('Entradas y salidas'!J:J, 'Entradas y salidas'!D:D=D356, NOT(ISBLANK('Entradas y salidas'!J:J))); INDEX(FILTER('Cortes x inversión'!F:F, 'Cortes x inversión'!D:D=D356),1)}, {FILTER('Entradas y salidas'!F:F, 'Entr"&amp;"adas y salidas'!D:D=D356, NOT(ISBLANK('Entradas y salidas'!J:J))); INDEX(FILTER('Cortes x inversión'!J:J, 'Cortes x inversión'!D:D=D356),1)}), """"))"),"")</f>
        <v/>
      </c>
      <c r="J356" s="40"/>
      <c r="K356" s="48" t="str">
        <f>IF(E356="USD", SUMIF('Entradas y salidas'!D:D, D356, 'Entradas y salidas'!I:I), )</f>
        <v/>
      </c>
      <c r="L356" s="57" t="str">
        <f>IFERROR(__xludf.DUMMYFUNCTION("IF(E356=""USD"", INDEX(FILTER('Cortes x inversión'!G:G, 'Cortes x inversión'!D:D=D356),1), )"),"")</f>
        <v/>
      </c>
      <c r="M356" s="53" t="str">
        <f t="shared" si="2"/>
        <v/>
      </c>
      <c r="N356" s="55" t="str">
        <f>IFERROR(__xludf.DUMMYFUNCTION("IF(ISBLANK(D356),"""",IFERROR(XIRR({FILTER('Entradas y salidas'!I:I, 'Entradas y salidas'!D:D=D356, NOT(ISBLANK('Entradas y salidas'!I:I))); INDEX(FILTER('Cortes x inversión'!G:G, 'Cortes x inversión'!D:D=D356),1)}, {FILTER('Entradas y salidas'!F:F, 'Entr"&amp;"adas y salidas'!D:D=D356, NOT(ISBLANK('Entradas y salidas'!I:I))); INDEX(FILTER('Cortes x inversión'!J:J, 'Cortes x inversión'!D:D=D356),1)}), """"))"),"")</f>
        <v/>
      </c>
      <c r="O356" s="40"/>
      <c r="P356" s="47" t="str">
        <f>IFERROR(__xludf.DUMMYFUNCTION("IF(K356="""","""", GOOGLEFINANCE(""CURRENCY:USDCOP""))
"),"")</f>
        <v/>
      </c>
      <c r="Q356" s="47" t="str">
        <f>IFERROR(__xludf.DUMMYFUNCTION("IF(L356="""","""", GOOGLEFINANCE(""CURRENCY:USDCOP""))
"),"")</f>
        <v/>
      </c>
      <c r="R356" s="56" t="str">
        <f t="shared" si="4"/>
        <v/>
      </c>
      <c r="S356" s="58" t="str">
        <f t="shared" si="5"/>
        <v/>
      </c>
      <c r="T356" s="55" t="str">
        <f>IFERROR(__xludf.DUMMYFUNCTION("IF(ISBLANK(D356),"""",IFERROR(XIRR({FILTER('Entradas y salidas'!K:K, 'Entradas y salidas'!D:D=D356, NOT(ISBLANK('Entradas y salidas'!K:K))); INDEX(FILTER('Cortes x inversión'!I:I, 'Cortes x inversión'!D:D=D356),1)}, {FILTER('Entradas y salidas'!F:F, 'Entr"&amp;"adas y salidas'!D:D=D356, NOT(ISBLANK('Entradas y salidas'!K:K))); INDEX(FILTER('Cortes x inversión'!J:J, 'Cortes x inversión'!D:D=D356),1)}), """"))"),"")</f>
        <v/>
      </c>
      <c r="U356" s="40"/>
      <c r="V356" s="40"/>
      <c r="W356" s="40"/>
      <c r="X356" s="40"/>
      <c r="Y356" s="40"/>
      <c r="Z356" s="40"/>
      <c r="AA356" s="40"/>
      <c r="AB356" s="40"/>
      <c r="AC356" s="40"/>
    </row>
    <row r="357" ht="28.5" customHeight="1">
      <c r="A357" s="40"/>
      <c r="B357" s="44"/>
      <c r="C357" s="44"/>
      <c r="D357" s="44"/>
      <c r="E357" s="44"/>
      <c r="F357" s="48" t="str">
        <f>IF(E357="COP", SUMIF('Entradas y salidas'!D:D, D357, 'Entradas y salidas'!J:J), )</f>
        <v/>
      </c>
      <c r="G357" s="57" t="str">
        <f>IFERROR(__xludf.DUMMYFUNCTION("IF(E357=""COP"", INDEX(FILTER('Cortes x inversión'!F:F, 'Cortes x inversión'!D:D=D357),1), )"),"")</f>
        <v/>
      </c>
      <c r="H357" s="53" t="str">
        <f t="shared" si="1"/>
        <v/>
      </c>
      <c r="I357" s="55" t="str">
        <f>IFERROR(__xludf.DUMMYFUNCTION("IF(ISBLANK(D357),"""",IFERROR(XIRR({FILTER('Entradas y salidas'!J:J, 'Entradas y salidas'!D:D=D357, NOT(ISBLANK('Entradas y salidas'!J:J))); INDEX(FILTER('Cortes x inversión'!F:F, 'Cortes x inversión'!D:D=D357),1)}, {FILTER('Entradas y salidas'!F:F, 'Entr"&amp;"adas y salidas'!D:D=D357, NOT(ISBLANK('Entradas y salidas'!J:J))); INDEX(FILTER('Cortes x inversión'!J:J, 'Cortes x inversión'!D:D=D357),1)}), """"))"),"")</f>
        <v/>
      </c>
      <c r="J357" s="40"/>
      <c r="K357" s="48" t="str">
        <f>IF(E357="USD", SUMIF('Entradas y salidas'!D:D, D357, 'Entradas y salidas'!I:I), )</f>
        <v/>
      </c>
      <c r="L357" s="57" t="str">
        <f>IFERROR(__xludf.DUMMYFUNCTION("IF(E357=""USD"", INDEX(FILTER('Cortes x inversión'!G:G, 'Cortes x inversión'!D:D=D357),1), )"),"")</f>
        <v/>
      </c>
      <c r="M357" s="53" t="str">
        <f t="shared" si="2"/>
        <v/>
      </c>
      <c r="N357" s="55" t="str">
        <f>IFERROR(__xludf.DUMMYFUNCTION("IF(ISBLANK(D357),"""",IFERROR(XIRR({FILTER('Entradas y salidas'!I:I, 'Entradas y salidas'!D:D=D357, NOT(ISBLANK('Entradas y salidas'!I:I))); INDEX(FILTER('Cortes x inversión'!G:G, 'Cortes x inversión'!D:D=D357),1)}, {FILTER('Entradas y salidas'!F:F, 'Entr"&amp;"adas y salidas'!D:D=D357, NOT(ISBLANK('Entradas y salidas'!I:I))); INDEX(FILTER('Cortes x inversión'!J:J, 'Cortes x inversión'!D:D=D357),1)}), """"))"),"")</f>
        <v/>
      </c>
      <c r="O357" s="40"/>
      <c r="P357" s="47" t="str">
        <f>IFERROR(__xludf.DUMMYFUNCTION("IF(K357="""","""", GOOGLEFINANCE(""CURRENCY:USDCOP""))
"),"")</f>
        <v/>
      </c>
      <c r="Q357" s="47" t="str">
        <f>IFERROR(__xludf.DUMMYFUNCTION("IF(L357="""","""", GOOGLEFINANCE(""CURRENCY:USDCOP""))
"),"")</f>
        <v/>
      </c>
      <c r="R357" s="56" t="str">
        <f t="shared" si="4"/>
        <v/>
      </c>
      <c r="S357" s="58" t="str">
        <f t="shared" si="5"/>
        <v/>
      </c>
      <c r="T357" s="55" t="str">
        <f>IFERROR(__xludf.DUMMYFUNCTION("IF(ISBLANK(D357),"""",IFERROR(XIRR({FILTER('Entradas y salidas'!K:K, 'Entradas y salidas'!D:D=D357, NOT(ISBLANK('Entradas y salidas'!K:K))); INDEX(FILTER('Cortes x inversión'!I:I, 'Cortes x inversión'!D:D=D357),1)}, {FILTER('Entradas y salidas'!F:F, 'Entr"&amp;"adas y salidas'!D:D=D357, NOT(ISBLANK('Entradas y salidas'!K:K))); INDEX(FILTER('Cortes x inversión'!J:J, 'Cortes x inversión'!D:D=D357),1)}), """"))"),"")</f>
        <v/>
      </c>
      <c r="U357" s="40"/>
      <c r="V357" s="40"/>
      <c r="W357" s="40"/>
      <c r="X357" s="40"/>
      <c r="Y357" s="40"/>
      <c r="Z357" s="40"/>
      <c r="AA357" s="40"/>
      <c r="AB357" s="40"/>
      <c r="AC357" s="40"/>
    </row>
    <row r="358" ht="28.5" customHeight="1">
      <c r="A358" s="40"/>
      <c r="B358" s="44"/>
      <c r="C358" s="44"/>
      <c r="D358" s="44"/>
      <c r="E358" s="44"/>
      <c r="F358" s="48" t="str">
        <f>IF(E358="COP", SUMIF('Entradas y salidas'!D:D, D358, 'Entradas y salidas'!J:J), )</f>
        <v/>
      </c>
      <c r="G358" s="57" t="str">
        <f>IFERROR(__xludf.DUMMYFUNCTION("IF(E358=""COP"", INDEX(FILTER('Cortes x inversión'!F:F, 'Cortes x inversión'!D:D=D358),1), )"),"")</f>
        <v/>
      </c>
      <c r="H358" s="53" t="str">
        <f t="shared" si="1"/>
        <v/>
      </c>
      <c r="I358" s="55" t="str">
        <f>IFERROR(__xludf.DUMMYFUNCTION("IF(ISBLANK(D358),"""",IFERROR(XIRR({FILTER('Entradas y salidas'!J:J, 'Entradas y salidas'!D:D=D358, NOT(ISBLANK('Entradas y salidas'!J:J))); INDEX(FILTER('Cortes x inversión'!F:F, 'Cortes x inversión'!D:D=D358),1)}, {FILTER('Entradas y salidas'!F:F, 'Entr"&amp;"adas y salidas'!D:D=D358, NOT(ISBLANK('Entradas y salidas'!J:J))); INDEX(FILTER('Cortes x inversión'!J:J, 'Cortes x inversión'!D:D=D358),1)}), """"))"),"")</f>
        <v/>
      </c>
      <c r="J358" s="40"/>
      <c r="K358" s="48" t="str">
        <f>IF(E358="USD", SUMIF('Entradas y salidas'!D:D, D358, 'Entradas y salidas'!I:I), )</f>
        <v/>
      </c>
      <c r="L358" s="57" t="str">
        <f>IFERROR(__xludf.DUMMYFUNCTION("IF(E358=""USD"", INDEX(FILTER('Cortes x inversión'!G:G, 'Cortes x inversión'!D:D=D358),1), )"),"")</f>
        <v/>
      </c>
      <c r="M358" s="53" t="str">
        <f t="shared" si="2"/>
        <v/>
      </c>
      <c r="N358" s="55" t="str">
        <f>IFERROR(__xludf.DUMMYFUNCTION("IF(ISBLANK(D358),"""",IFERROR(XIRR({FILTER('Entradas y salidas'!I:I, 'Entradas y salidas'!D:D=D358, NOT(ISBLANK('Entradas y salidas'!I:I))); INDEX(FILTER('Cortes x inversión'!G:G, 'Cortes x inversión'!D:D=D358),1)}, {FILTER('Entradas y salidas'!F:F, 'Entr"&amp;"adas y salidas'!D:D=D358, NOT(ISBLANK('Entradas y salidas'!I:I))); INDEX(FILTER('Cortes x inversión'!J:J, 'Cortes x inversión'!D:D=D358),1)}), """"))"),"")</f>
        <v/>
      </c>
      <c r="O358" s="40"/>
      <c r="P358" s="47" t="str">
        <f>IFERROR(__xludf.DUMMYFUNCTION("IF(K358="""","""", GOOGLEFINANCE(""CURRENCY:USDCOP""))
"),"")</f>
        <v/>
      </c>
      <c r="Q358" s="47" t="str">
        <f>IFERROR(__xludf.DUMMYFUNCTION("IF(L358="""","""", GOOGLEFINANCE(""CURRENCY:USDCOP""))
"),"")</f>
        <v/>
      </c>
      <c r="R358" s="56" t="str">
        <f t="shared" si="4"/>
        <v/>
      </c>
      <c r="S358" s="58" t="str">
        <f t="shared" si="5"/>
        <v/>
      </c>
      <c r="T358" s="55" t="str">
        <f>IFERROR(__xludf.DUMMYFUNCTION("IF(ISBLANK(D358),"""",IFERROR(XIRR({FILTER('Entradas y salidas'!K:K, 'Entradas y salidas'!D:D=D358, NOT(ISBLANK('Entradas y salidas'!K:K))); INDEX(FILTER('Cortes x inversión'!I:I, 'Cortes x inversión'!D:D=D358),1)}, {FILTER('Entradas y salidas'!F:F, 'Entr"&amp;"adas y salidas'!D:D=D358, NOT(ISBLANK('Entradas y salidas'!K:K))); INDEX(FILTER('Cortes x inversión'!J:J, 'Cortes x inversión'!D:D=D358),1)}), """"))"),"")</f>
        <v/>
      </c>
      <c r="U358" s="40"/>
      <c r="V358" s="40"/>
      <c r="W358" s="40"/>
      <c r="X358" s="40"/>
      <c r="Y358" s="40"/>
      <c r="Z358" s="40"/>
      <c r="AA358" s="40"/>
      <c r="AB358" s="40"/>
      <c r="AC358" s="40"/>
    </row>
    <row r="359" ht="28.5" customHeight="1">
      <c r="A359" s="40"/>
      <c r="B359" s="44"/>
      <c r="C359" s="44"/>
      <c r="D359" s="44"/>
      <c r="E359" s="44"/>
      <c r="F359" s="48" t="str">
        <f>IF(E359="COP", SUMIF('Entradas y salidas'!D:D, D359, 'Entradas y salidas'!J:J), )</f>
        <v/>
      </c>
      <c r="G359" s="57" t="str">
        <f>IFERROR(__xludf.DUMMYFUNCTION("IF(E359=""COP"", INDEX(FILTER('Cortes x inversión'!F:F, 'Cortes x inversión'!D:D=D359),1), )"),"")</f>
        <v/>
      </c>
      <c r="H359" s="53" t="str">
        <f t="shared" si="1"/>
        <v/>
      </c>
      <c r="I359" s="55" t="str">
        <f>IFERROR(__xludf.DUMMYFUNCTION("IF(ISBLANK(D359),"""",IFERROR(XIRR({FILTER('Entradas y salidas'!J:J, 'Entradas y salidas'!D:D=D359, NOT(ISBLANK('Entradas y salidas'!J:J))); INDEX(FILTER('Cortes x inversión'!F:F, 'Cortes x inversión'!D:D=D359),1)}, {FILTER('Entradas y salidas'!F:F, 'Entr"&amp;"adas y salidas'!D:D=D359, NOT(ISBLANK('Entradas y salidas'!J:J))); INDEX(FILTER('Cortes x inversión'!J:J, 'Cortes x inversión'!D:D=D359),1)}), """"))"),"")</f>
        <v/>
      </c>
      <c r="J359" s="40"/>
      <c r="K359" s="48" t="str">
        <f>IF(E359="USD", SUMIF('Entradas y salidas'!D:D, D359, 'Entradas y salidas'!I:I), )</f>
        <v/>
      </c>
      <c r="L359" s="57" t="str">
        <f>IFERROR(__xludf.DUMMYFUNCTION("IF(E359=""USD"", INDEX(FILTER('Cortes x inversión'!G:G, 'Cortes x inversión'!D:D=D359),1), )"),"")</f>
        <v/>
      </c>
      <c r="M359" s="53" t="str">
        <f t="shared" si="2"/>
        <v/>
      </c>
      <c r="N359" s="55" t="str">
        <f>IFERROR(__xludf.DUMMYFUNCTION("IF(ISBLANK(D359),"""",IFERROR(XIRR({FILTER('Entradas y salidas'!I:I, 'Entradas y salidas'!D:D=D359, NOT(ISBLANK('Entradas y salidas'!I:I))); INDEX(FILTER('Cortes x inversión'!G:G, 'Cortes x inversión'!D:D=D359),1)}, {FILTER('Entradas y salidas'!F:F, 'Entr"&amp;"adas y salidas'!D:D=D359, NOT(ISBLANK('Entradas y salidas'!I:I))); INDEX(FILTER('Cortes x inversión'!J:J, 'Cortes x inversión'!D:D=D359),1)}), """"))"),"")</f>
        <v/>
      </c>
      <c r="O359" s="40"/>
      <c r="P359" s="47" t="str">
        <f>IFERROR(__xludf.DUMMYFUNCTION("IF(K359="""","""", GOOGLEFINANCE(""CURRENCY:USDCOP""))
"),"")</f>
        <v/>
      </c>
      <c r="Q359" s="47" t="str">
        <f>IFERROR(__xludf.DUMMYFUNCTION("IF(L359="""","""", GOOGLEFINANCE(""CURRENCY:USDCOP""))
"),"")</f>
        <v/>
      </c>
      <c r="R359" s="56" t="str">
        <f t="shared" si="4"/>
        <v/>
      </c>
      <c r="S359" s="58" t="str">
        <f t="shared" si="5"/>
        <v/>
      </c>
      <c r="T359" s="55" t="str">
        <f>IFERROR(__xludf.DUMMYFUNCTION("IF(ISBLANK(D359),"""",IFERROR(XIRR({FILTER('Entradas y salidas'!K:K, 'Entradas y salidas'!D:D=D359, NOT(ISBLANK('Entradas y salidas'!K:K))); INDEX(FILTER('Cortes x inversión'!I:I, 'Cortes x inversión'!D:D=D359),1)}, {FILTER('Entradas y salidas'!F:F, 'Entr"&amp;"adas y salidas'!D:D=D359, NOT(ISBLANK('Entradas y salidas'!K:K))); INDEX(FILTER('Cortes x inversión'!J:J, 'Cortes x inversión'!D:D=D359),1)}), """"))"),"")</f>
        <v/>
      </c>
      <c r="U359" s="40"/>
      <c r="V359" s="40"/>
      <c r="W359" s="40"/>
      <c r="X359" s="40"/>
      <c r="Y359" s="40"/>
      <c r="Z359" s="40"/>
      <c r="AA359" s="40"/>
      <c r="AB359" s="40"/>
      <c r="AC359" s="40"/>
    </row>
    <row r="360" ht="28.5" customHeight="1">
      <c r="A360" s="40"/>
      <c r="B360" s="44"/>
      <c r="C360" s="44"/>
      <c r="D360" s="44"/>
      <c r="E360" s="44"/>
      <c r="F360" s="48" t="str">
        <f>IF(E360="COP", SUMIF('Entradas y salidas'!D:D, D360, 'Entradas y salidas'!J:J), )</f>
        <v/>
      </c>
      <c r="G360" s="57" t="str">
        <f>IFERROR(__xludf.DUMMYFUNCTION("IF(E360=""COP"", INDEX(FILTER('Cortes x inversión'!F:F, 'Cortes x inversión'!D:D=D360),1), )"),"")</f>
        <v/>
      </c>
      <c r="H360" s="53" t="str">
        <f t="shared" si="1"/>
        <v/>
      </c>
      <c r="I360" s="55" t="str">
        <f>IFERROR(__xludf.DUMMYFUNCTION("IF(ISBLANK(D360),"""",IFERROR(XIRR({FILTER('Entradas y salidas'!J:J, 'Entradas y salidas'!D:D=D360, NOT(ISBLANK('Entradas y salidas'!J:J))); INDEX(FILTER('Cortes x inversión'!F:F, 'Cortes x inversión'!D:D=D360),1)}, {FILTER('Entradas y salidas'!F:F, 'Entr"&amp;"adas y salidas'!D:D=D360, NOT(ISBLANK('Entradas y salidas'!J:J))); INDEX(FILTER('Cortes x inversión'!J:J, 'Cortes x inversión'!D:D=D360),1)}), """"))"),"")</f>
        <v/>
      </c>
      <c r="J360" s="40"/>
      <c r="K360" s="48" t="str">
        <f>IF(E360="USD", SUMIF('Entradas y salidas'!D:D, D360, 'Entradas y salidas'!I:I), )</f>
        <v/>
      </c>
      <c r="L360" s="57" t="str">
        <f>IFERROR(__xludf.DUMMYFUNCTION("IF(E360=""USD"", INDEX(FILTER('Cortes x inversión'!G:G, 'Cortes x inversión'!D:D=D360),1), )"),"")</f>
        <v/>
      </c>
      <c r="M360" s="53" t="str">
        <f t="shared" si="2"/>
        <v/>
      </c>
      <c r="N360" s="55" t="str">
        <f>IFERROR(__xludf.DUMMYFUNCTION("IF(ISBLANK(D360),"""",IFERROR(XIRR({FILTER('Entradas y salidas'!I:I, 'Entradas y salidas'!D:D=D360, NOT(ISBLANK('Entradas y salidas'!I:I))); INDEX(FILTER('Cortes x inversión'!G:G, 'Cortes x inversión'!D:D=D360),1)}, {FILTER('Entradas y salidas'!F:F, 'Entr"&amp;"adas y salidas'!D:D=D360, NOT(ISBLANK('Entradas y salidas'!I:I))); INDEX(FILTER('Cortes x inversión'!J:J, 'Cortes x inversión'!D:D=D360),1)}), """"))"),"")</f>
        <v/>
      </c>
      <c r="O360" s="40"/>
      <c r="P360" s="47" t="str">
        <f>IFERROR(__xludf.DUMMYFUNCTION("IF(K360="""","""", GOOGLEFINANCE(""CURRENCY:USDCOP""))
"),"")</f>
        <v/>
      </c>
      <c r="Q360" s="47" t="str">
        <f>IFERROR(__xludf.DUMMYFUNCTION("IF(L360="""","""", GOOGLEFINANCE(""CURRENCY:USDCOP""))
"),"")</f>
        <v/>
      </c>
      <c r="R360" s="56" t="str">
        <f t="shared" si="4"/>
        <v/>
      </c>
      <c r="S360" s="58" t="str">
        <f t="shared" si="5"/>
        <v/>
      </c>
      <c r="T360" s="55" t="str">
        <f>IFERROR(__xludf.DUMMYFUNCTION("IF(ISBLANK(D360),"""",IFERROR(XIRR({FILTER('Entradas y salidas'!K:K, 'Entradas y salidas'!D:D=D360, NOT(ISBLANK('Entradas y salidas'!K:K))); INDEX(FILTER('Cortes x inversión'!I:I, 'Cortes x inversión'!D:D=D360),1)}, {FILTER('Entradas y salidas'!F:F, 'Entr"&amp;"adas y salidas'!D:D=D360, NOT(ISBLANK('Entradas y salidas'!K:K))); INDEX(FILTER('Cortes x inversión'!J:J, 'Cortes x inversión'!D:D=D360),1)}), """"))"),"")</f>
        <v/>
      </c>
      <c r="U360" s="40"/>
      <c r="V360" s="40"/>
      <c r="W360" s="40"/>
      <c r="X360" s="40"/>
      <c r="Y360" s="40"/>
      <c r="Z360" s="40"/>
      <c r="AA360" s="40"/>
      <c r="AB360" s="40"/>
      <c r="AC360" s="40"/>
    </row>
    <row r="361" ht="28.5" customHeight="1">
      <c r="A361" s="40"/>
      <c r="B361" s="44"/>
      <c r="C361" s="44"/>
      <c r="D361" s="44"/>
      <c r="E361" s="44"/>
      <c r="F361" s="48" t="str">
        <f>IF(E361="COP", SUMIF('Entradas y salidas'!D:D, D361, 'Entradas y salidas'!J:J), )</f>
        <v/>
      </c>
      <c r="G361" s="57" t="str">
        <f>IFERROR(__xludf.DUMMYFUNCTION("IF(E361=""COP"", INDEX(FILTER('Cortes x inversión'!F:F, 'Cortes x inversión'!D:D=D361),1), )"),"")</f>
        <v/>
      </c>
      <c r="H361" s="53" t="str">
        <f t="shared" si="1"/>
        <v/>
      </c>
      <c r="I361" s="55" t="str">
        <f>IFERROR(__xludf.DUMMYFUNCTION("IF(ISBLANK(D361),"""",IFERROR(XIRR({FILTER('Entradas y salidas'!J:J, 'Entradas y salidas'!D:D=D361, NOT(ISBLANK('Entradas y salidas'!J:J))); INDEX(FILTER('Cortes x inversión'!F:F, 'Cortes x inversión'!D:D=D361),1)}, {FILTER('Entradas y salidas'!F:F, 'Entr"&amp;"adas y salidas'!D:D=D361, NOT(ISBLANK('Entradas y salidas'!J:J))); INDEX(FILTER('Cortes x inversión'!J:J, 'Cortes x inversión'!D:D=D361),1)}), """"))"),"")</f>
        <v/>
      </c>
      <c r="J361" s="40"/>
      <c r="K361" s="48" t="str">
        <f>IF(E361="USD", SUMIF('Entradas y salidas'!D:D, D361, 'Entradas y salidas'!I:I), )</f>
        <v/>
      </c>
      <c r="L361" s="57" t="str">
        <f>IFERROR(__xludf.DUMMYFUNCTION("IF(E361=""USD"", INDEX(FILTER('Cortes x inversión'!G:G, 'Cortes x inversión'!D:D=D361),1), )"),"")</f>
        <v/>
      </c>
      <c r="M361" s="53" t="str">
        <f t="shared" si="2"/>
        <v/>
      </c>
      <c r="N361" s="55" t="str">
        <f>IFERROR(__xludf.DUMMYFUNCTION("IF(ISBLANK(D361),"""",IFERROR(XIRR({FILTER('Entradas y salidas'!I:I, 'Entradas y salidas'!D:D=D361, NOT(ISBLANK('Entradas y salidas'!I:I))); INDEX(FILTER('Cortes x inversión'!G:G, 'Cortes x inversión'!D:D=D361),1)}, {FILTER('Entradas y salidas'!F:F, 'Entr"&amp;"adas y salidas'!D:D=D361, NOT(ISBLANK('Entradas y salidas'!I:I))); INDEX(FILTER('Cortes x inversión'!J:J, 'Cortes x inversión'!D:D=D361),1)}), """"))"),"")</f>
        <v/>
      </c>
      <c r="O361" s="40"/>
      <c r="P361" s="47" t="str">
        <f>IFERROR(__xludf.DUMMYFUNCTION("IF(K361="""","""", GOOGLEFINANCE(""CURRENCY:USDCOP""))
"),"")</f>
        <v/>
      </c>
      <c r="Q361" s="47" t="str">
        <f>IFERROR(__xludf.DUMMYFUNCTION("IF(L361="""","""", GOOGLEFINANCE(""CURRENCY:USDCOP""))
"),"")</f>
        <v/>
      </c>
      <c r="R361" s="56" t="str">
        <f t="shared" si="4"/>
        <v/>
      </c>
      <c r="S361" s="58" t="str">
        <f t="shared" si="5"/>
        <v/>
      </c>
      <c r="T361" s="55" t="str">
        <f>IFERROR(__xludf.DUMMYFUNCTION("IF(ISBLANK(D361),"""",IFERROR(XIRR({FILTER('Entradas y salidas'!K:K, 'Entradas y salidas'!D:D=D361, NOT(ISBLANK('Entradas y salidas'!K:K))); INDEX(FILTER('Cortes x inversión'!I:I, 'Cortes x inversión'!D:D=D361),1)}, {FILTER('Entradas y salidas'!F:F, 'Entr"&amp;"adas y salidas'!D:D=D361, NOT(ISBLANK('Entradas y salidas'!K:K))); INDEX(FILTER('Cortes x inversión'!J:J, 'Cortes x inversión'!D:D=D361),1)}), """"))"),"")</f>
        <v/>
      </c>
      <c r="U361" s="40"/>
      <c r="V361" s="40"/>
      <c r="W361" s="40"/>
      <c r="X361" s="40"/>
      <c r="Y361" s="40"/>
      <c r="Z361" s="40"/>
      <c r="AA361" s="40"/>
      <c r="AB361" s="40"/>
      <c r="AC361" s="40"/>
    </row>
    <row r="362" ht="28.5" customHeight="1">
      <c r="A362" s="40"/>
      <c r="B362" s="44"/>
      <c r="C362" s="44"/>
      <c r="D362" s="44"/>
      <c r="E362" s="44"/>
      <c r="F362" s="48" t="str">
        <f>IF(E362="COP", SUMIF('Entradas y salidas'!D:D, D362, 'Entradas y salidas'!J:J), )</f>
        <v/>
      </c>
      <c r="G362" s="57" t="str">
        <f>IFERROR(__xludf.DUMMYFUNCTION("IF(E362=""COP"", INDEX(FILTER('Cortes x inversión'!F:F, 'Cortes x inversión'!D:D=D362),1), )"),"")</f>
        <v/>
      </c>
      <c r="H362" s="53" t="str">
        <f t="shared" si="1"/>
        <v/>
      </c>
      <c r="I362" s="55" t="str">
        <f>IFERROR(__xludf.DUMMYFUNCTION("IF(ISBLANK(D362),"""",IFERROR(XIRR({FILTER('Entradas y salidas'!J:J, 'Entradas y salidas'!D:D=D362, NOT(ISBLANK('Entradas y salidas'!J:J))); INDEX(FILTER('Cortes x inversión'!F:F, 'Cortes x inversión'!D:D=D362),1)}, {FILTER('Entradas y salidas'!F:F, 'Entr"&amp;"adas y salidas'!D:D=D362, NOT(ISBLANK('Entradas y salidas'!J:J))); INDEX(FILTER('Cortes x inversión'!J:J, 'Cortes x inversión'!D:D=D362),1)}), """"))"),"")</f>
        <v/>
      </c>
      <c r="J362" s="40"/>
      <c r="K362" s="48" t="str">
        <f>IF(E362="USD", SUMIF('Entradas y salidas'!D:D, D362, 'Entradas y salidas'!I:I), )</f>
        <v/>
      </c>
      <c r="L362" s="57" t="str">
        <f>IFERROR(__xludf.DUMMYFUNCTION("IF(E362=""USD"", INDEX(FILTER('Cortes x inversión'!G:G, 'Cortes x inversión'!D:D=D362),1), )"),"")</f>
        <v/>
      </c>
      <c r="M362" s="53" t="str">
        <f t="shared" si="2"/>
        <v/>
      </c>
      <c r="N362" s="55" t="str">
        <f>IFERROR(__xludf.DUMMYFUNCTION("IF(ISBLANK(D362),"""",IFERROR(XIRR({FILTER('Entradas y salidas'!I:I, 'Entradas y salidas'!D:D=D362, NOT(ISBLANK('Entradas y salidas'!I:I))); INDEX(FILTER('Cortes x inversión'!G:G, 'Cortes x inversión'!D:D=D362),1)}, {FILTER('Entradas y salidas'!F:F, 'Entr"&amp;"adas y salidas'!D:D=D362, NOT(ISBLANK('Entradas y salidas'!I:I))); INDEX(FILTER('Cortes x inversión'!J:J, 'Cortes x inversión'!D:D=D362),1)}), """"))"),"")</f>
        <v/>
      </c>
      <c r="O362" s="40"/>
      <c r="P362" s="47" t="str">
        <f>IFERROR(__xludf.DUMMYFUNCTION("IF(K362="""","""", GOOGLEFINANCE(""CURRENCY:USDCOP""))
"),"")</f>
        <v/>
      </c>
      <c r="Q362" s="47" t="str">
        <f>IFERROR(__xludf.DUMMYFUNCTION("IF(L362="""","""", GOOGLEFINANCE(""CURRENCY:USDCOP""))
"),"")</f>
        <v/>
      </c>
      <c r="R362" s="56" t="str">
        <f t="shared" si="4"/>
        <v/>
      </c>
      <c r="S362" s="58" t="str">
        <f t="shared" si="5"/>
        <v/>
      </c>
      <c r="T362" s="55" t="str">
        <f>IFERROR(__xludf.DUMMYFUNCTION("IF(ISBLANK(D362),"""",IFERROR(XIRR({FILTER('Entradas y salidas'!K:K, 'Entradas y salidas'!D:D=D362, NOT(ISBLANK('Entradas y salidas'!K:K))); INDEX(FILTER('Cortes x inversión'!I:I, 'Cortes x inversión'!D:D=D362),1)}, {FILTER('Entradas y salidas'!F:F, 'Entr"&amp;"adas y salidas'!D:D=D362, NOT(ISBLANK('Entradas y salidas'!K:K))); INDEX(FILTER('Cortes x inversión'!J:J, 'Cortes x inversión'!D:D=D362),1)}), """"))"),"")</f>
        <v/>
      </c>
      <c r="U362" s="40"/>
      <c r="V362" s="40"/>
      <c r="W362" s="40"/>
      <c r="X362" s="40"/>
      <c r="Y362" s="40"/>
      <c r="Z362" s="40"/>
      <c r="AA362" s="40"/>
      <c r="AB362" s="40"/>
      <c r="AC362" s="40"/>
    </row>
    <row r="363" ht="28.5" customHeight="1">
      <c r="A363" s="40"/>
      <c r="B363" s="44"/>
      <c r="C363" s="44"/>
      <c r="D363" s="44"/>
      <c r="E363" s="44"/>
      <c r="F363" s="48" t="str">
        <f>IF(E363="COP", SUMIF('Entradas y salidas'!D:D, D363, 'Entradas y salidas'!J:J), )</f>
        <v/>
      </c>
      <c r="G363" s="57" t="str">
        <f>IFERROR(__xludf.DUMMYFUNCTION("IF(E363=""COP"", INDEX(FILTER('Cortes x inversión'!F:F, 'Cortes x inversión'!D:D=D363),1), )"),"")</f>
        <v/>
      </c>
      <c r="H363" s="53" t="str">
        <f t="shared" si="1"/>
        <v/>
      </c>
      <c r="I363" s="55" t="str">
        <f>IFERROR(__xludf.DUMMYFUNCTION("IF(ISBLANK(D363),"""",IFERROR(XIRR({FILTER('Entradas y salidas'!J:J, 'Entradas y salidas'!D:D=D363, NOT(ISBLANK('Entradas y salidas'!J:J))); INDEX(FILTER('Cortes x inversión'!F:F, 'Cortes x inversión'!D:D=D363),1)}, {FILTER('Entradas y salidas'!F:F, 'Entr"&amp;"adas y salidas'!D:D=D363, NOT(ISBLANK('Entradas y salidas'!J:J))); INDEX(FILTER('Cortes x inversión'!J:J, 'Cortes x inversión'!D:D=D363),1)}), """"))"),"")</f>
        <v/>
      </c>
      <c r="J363" s="40"/>
      <c r="K363" s="48" t="str">
        <f>IF(E363="USD", SUMIF('Entradas y salidas'!D:D, D363, 'Entradas y salidas'!I:I), )</f>
        <v/>
      </c>
      <c r="L363" s="57" t="str">
        <f>IFERROR(__xludf.DUMMYFUNCTION("IF(E363=""USD"", INDEX(FILTER('Cortes x inversión'!G:G, 'Cortes x inversión'!D:D=D363),1), )"),"")</f>
        <v/>
      </c>
      <c r="M363" s="53" t="str">
        <f t="shared" si="2"/>
        <v/>
      </c>
      <c r="N363" s="55" t="str">
        <f>IFERROR(__xludf.DUMMYFUNCTION("IF(ISBLANK(D363),"""",IFERROR(XIRR({FILTER('Entradas y salidas'!I:I, 'Entradas y salidas'!D:D=D363, NOT(ISBLANK('Entradas y salidas'!I:I))); INDEX(FILTER('Cortes x inversión'!G:G, 'Cortes x inversión'!D:D=D363),1)}, {FILTER('Entradas y salidas'!F:F, 'Entr"&amp;"adas y salidas'!D:D=D363, NOT(ISBLANK('Entradas y salidas'!I:I))); INDEX(FILTER('Cortes x inversión'!J:J, 'Cortes x inversión'!D:D=D363),1)}), """"))"),"")</f>
        <v/>
      </c>
      <c r="O363" s="40"/>
      <c r="P363" s="47" t="str">
        <f>IFERROR(__xludf.DUMMYFUNCTION("IF(K363="""","""", GOOGLEFINANCE(""CURRENCY:USDCOP""))
"),"")</f>
        <v/>
      </c>
      <c r="Q363" s="47" t="str">
        <f>IFERROR(__xludf.DUMMYFUNCTION("IF(L363="""","""", GOOGLEFINANCE(""CURRENCY:USDCOP""))
"),"")</f>
        <v/>
      </c>
      <c r="R363" s="56" t="str">
        <f t="shared" si="4"/>
        <v/>
      </c>
      <c r="S363" s="58" t="str">
        <f t="shared" si="5"/>
        <v/>
      </c>
      <c r="T363" s="55" t="str">
        <f>IFERROR(__xludf.DUMMYFUNCTION("IF(ISBLANK(D363),"""",IFERROR(XIRR({FILTER('Entradas y salidas'!K:K, 'Entradas y salidas'!D:D=D363, NOT(ISBLANK('Entradas y salidas'!K:K))); INDEX(FILTER('Cortes x inversión'!I:I, 'Cortes x inversión'!D:D=D363),1)}, {FILTER('Entradas y salidas'!F:F, 'Entr"&amp;"adas y salidas'!D:D=D363, NOT(ISBLANK('Entradas y salidas'!K:K))); INDEX(FILTER('Cortes x inversión'!J:J, 'Cortes x inversión'!D:D=D363),1)}), """"))"),"")</f>
        <v/>
      </c>
      <c r="U363" s="40"/>
      <c r="V363" s="40"/>
      <c r="W363" s="40"/>
      <c r="X363" s="40"/>
      <c r="Y363" s="40"/>
      <c r="Z363" s="40"/>
      <c r="AA363" s="40"/>
      <c r="AB363" s="40"/>
      <c r="AC363" s="40"/>
    </row>
    <row r="364" ht="28.5" customHeight="1">
      <c r="A364" s="40"/>
      <c r="B364" s="44"/>
      <c r="C364" s="44"/>
      <c r="D364" s="44"/>
      <c r="E364" s="44"/>
      <c r="F364" s="48" t="str">
        <f>IF(E364="COP", SUMIF('Entradas y salidas'!D:D, D364, 'Entradas y salidas'!J:J), )</f>
        <v/>
      </c>
      <c r="G364" s="57" t="str">
        <f>IFERROR(__xludf.DUMMYFUNCTION("IF(E364=""COP"", INDEX(FILTER('Cortes x inversión'!F:F, 'Cortes x inversión'!D:D=D364),1), )"),"")</f>
        <v/>
      </c>
      <c r="H364" s="53" t="str">
        <f t="shared" si="1"/>
        <v/>
      </c>
      <c r="I364" s="55" t="str">
        <f>IFERROR(__xludf.DUMMYFUNCTION("IF(ISBLANK(D364),"""",IFERROR(XIRR({FILTER('Entradas y salidas'!J:J, 'Entradas y salidas'!D:D=D364, NOT(ISBLANK('Entradas y salidas'!J:J))); INDEX(FILTER('Cortes x inversión'!F:F, 'Cortes x inversión'!D:D=D364),1)}, {FILTER('Entradas y salidas'!F:F, 'Entr"&amp;"adas y salidas'!D:D=D364, NOT(ISBLANK('Entradas y salidas'!J:J))); INDEX(FILTER('Cortes x inversión'!J:J, 'Cortes x inversión'!D:D=D364),1)}), """"))"),"")</f>
        <v/>
      </c>
      <c r="J364" s="40"/>
      <c r="K364" s="48" t="str">
        <f>IF(E364="USD", SUMIF('Entradas y salidas'!D:D, D364, 'Entradas y salidas'!I:I), )</f>
        <v/>
      </c>
      <c r="L364" s="57" t="str">
        <f>IFERROR(__xludf.DUMMYFUNCTION("IF(E364=""USD"", INDEX(FILTER('Cortes x inversión'!G:G, 'Cortes x inversión'!D:D=D364),1), )"),"")</f>
        <v/>
      </c>
      <c r="M364" s="53" t="str">
        <f t="shared" si="2"/>
        <v/>
      </c>
      <c r="N364" s="55" t="str">
        <f>IFERROR(__xludf.DUMMYFUNCTION("IF(ISBLANK(D364),"""",IFERROR(XIRR({FILTER('Entradas y salidas'!I:I, 'Entradas y salidas'!D:D=D364, NOT(ISBLANK('Entradas y salidas'!I:I))); INDEX(FILTER('Cortes x inversión'!G:G, 'Cortes x inversión'!D:D=D364),1)}, {FILTER('Entradas y salidas'!F:F, 'Entr"&amp;"adas y salidas'!D:D=D364, NOT(ISBLANK('Entradas y salidas'!I:I))); INDEX(FILTER('Cortes x inversión'!J:J, 'Cortes x inversión'!D:D=D364),1)}), """"))"),"")</f>
        <v/>
      </c>
      <c r="O364" s="40"/>
      <c r="P364" s="47" t="str">
        <f>IFERROR(__xludf.DUMMYFUNCTION("IF(K364="""","""", GOOGLEFINANCE(""CURRENCY:USDCOP""))
"),"")</f>
        <v/>
      </c>
      <c r="Q364" s="47" t="str">
        <f>IFERROR(__xludf.DUMMYFUNCTION("IF(L364="""","""", GOOGLEFINANCE(""CURRENCY:USDCOP""))
"),"")</f>
        <v/>
      </c>
      <c r="R364" s="56" t="str">
        <f t="shared" si="4"/>
        <v/>
      </c>
      <c r="S364" s="58" t="str">
        <f t="shared" si="5"/>
        <v/>
      </c>
      <c r="T364" s="55" t="str">
        <f>IFERROR(__xludf.DUMMYFUNCTION("IF(ISBLANK(D364),"""",IFERROR(XIRR({FILTER('Entradas y salidas'!K:K, 'Entradas y salidas'!D:D=D364, NOT(ISBLANK('Entradas y salidas'!K:K))); INDEX(FILTER('Cortes x inversión'!I:I, 'Cortes x inversión'!D:D=D364),1)}, {FILTER('Entradas y salidas'!F:F, 'Entr"&amp;"adas y salidas'!D:D=D364, NOT(ISBLANK('Entradas y salidas'!K:K))); INDEX(FILTER('Cortes x inversión'!J:J, 'Cortes x inversión'!D:D=D364),1)}), """"))"),"")</f>
        <v/>
      </c>
      <c r="U364" s="40"/>
      <c r="V364" s="40"/>
      <c r="W364" s="40"/>
      <c r="X364" s="40"/>
      <c r="Y364" s="40"/>
      <c r="Z364" s="40"/>
      <c r="AA364" s="40"/>
      <c r="AB364" s="40"/>
      <c r="AC364" s="40"/>
    </row>
    <row r="365" ht="28.5" customHeight="1">
      <c r="A365" s="40"/>
      <c r="B365" s="44"/>
      <c r="C365" s="44"/>
      <c r="D365" s="44"/>
      <c r="E365" s="44"/>
      <c r="F365" s="48" t="str">
        <f>IF(E365="COP", SUMIF('Entradas y salidas'!D:D, D365, 'Entradas y salidas'!J:J), )</f>
        <v/>
      </c>
      <c r="G365" s="57" t="str">
        <f>IFERROR(__xludf.DUMMYFUNCTION("IF(E365=""COP"", INDEX(FILTER('Cortes x inversión'!F:F, 'Cortes x inversión'!D:D=D365),1), )"),"")</f>
        <v/>
      </c>
      <c r="H365" s="53" t="str">
        <f t="shared" si="1"/>
        <v/>
      </c>
      <c r="I365" s="55" t="str">
        <f>IFERROR(__xludf.DUMMYFUNCTION("IF(ISBLANK(D365),"""",IFERROR(XIRR({FILTER('Entradas y salidas'!J:J, 'Entradas y salidas'!D:D=D365, NOT(ISBLANK('Entradas y salidas'!J:J))); INDEX(FILTER('Cortes x inversión'!F:F, 'Cortes x inversión'!D:D=D365),1)}, {FILTER('Entradas y salidas'!F:F, 'Entr"&amp;"adas y salidas'!D:D=D365, NOT(ISBLANK('Entradas y salidas'!J:J))); INDEX(FILTER('Cortes x inversión'!J:J, 'Cortes x inversión'!D:D=D365),1)}), """"))"),"")</f>
        <v/>
      </c>
      <c r="J365" s="40"/>
      <c r="K365" s="48" t="str">
        <f>IF(E365="USD", SUMIF('Entradas y salidas'!D:D, D365, 'Entradas y salidas'!I:I), )</f>
        <v/>
      </c>
      <c r="L365" s="57" t="str">
        <f>IFERROR(__xludf.DUMMYFUNCTION("IF(E365=""USD"", INDEX(FILTER('Cortes x inversión'!G:G, 'Cortes x inversión'!D:D=D365),1), )"),"")</f>
        <v/>
      </c>
      <c r="M365" s="53" t="str">
        <f t="shared" si="2"/>
        <v/>
      </c>
      <c r="N365" s="55" t="str">
        <f>IFERROR(__xludf.DUMMYFUNCTION("IF(ISBLANK(D365),"""",IFERROR(XIRR({FILTER('Entradas y salidas'!I:I, 'Entradas y salidas'!D:D=D365, NOT(ISBLANK('Entradas y salidas'!I:I))); INDEX(FILTER('Cortes x inversión'!G:G, 'Cortes x inversión'!D:D=D365),1)}, {FILTER('Entradas y salidas'!F:F, 'Entr"&amp;"adas y salidas'!D:D=D365, NOT(ISBLANK('Entradas y salidas'!I:I))); INDEX(FILTER('Cortes x inversión'!J:J, 'Cortes x inversión'!D:D=D365),1)}), """"))"),"")</f>
        <v/>
      </c>
      <c r="O365" s="40"/>
      <c r="P365" s="47" t="str">
        <f>IFERROR(__xludf.DUMMYFUNCTION("IF(K365="""","""", GOOGLEFINANCE(""CURRENCY:USDCOP""))
"),"")</f>
        <v/>
      </c>
      <c r="Q365" s="47" t="str">
        <f>IFERROR(__xludf.DUMMYFUNCTION("IF(L365="""","""", GOOGLEFINANCE(""CURRENCY:USDCOP""))
"),"")</f>
        <v/>
      </c>
      <c r="R365" s="56" t="str">
        <f t="shared" si="4"/>
        <v/>
      </c>
      <c r="S365" s="58" t="str">
        <f t="shared" si="5"/>
        <v/>
      </c>
      <c r="T365" s="55" t="str">
        <f>IFERROR(__xludf.DUMMYFUNCTION("IF(ISBLANK(D365),"""",IFERROR(XIRR({FILTER('Entradas y salidas'!K:K, 'Entradas y salidas'!D:D=D365, NOT(ISBLANK('Entradas y salidas'!K:K))); INDEX(FILTER('Cortes x inversión'!I:I, 'Cortes x inversión'!D:D=D365),1)}, {FILTER('Entradas y salidas'!F:F, 'Entr"&amp;"adas y salidas'!D:D=D365, NOT(ISBLANK('Entradas y salidas'!K:K))); INDEX(FILTER('Cortes x inversión'!J:J, 'Cortes x inversión'!D:D=D365),1)}), """"))"),"")</f>
        <v/>
      </c>
      <c r="U365" s="40"/>
      <c r="V365" s="40"/>
      <c r="W365" s="40"/>
      <c r="X365" s="40"/>
      <c r="Y365" s="40"/>
      <c r="Z365" s="40"/>
      <c r="AA365" s="40"/>
      <c r="AB365" s="40"/>
      <c r="AC365" s="40"/>
    </row>
    <row r="366" ht="28.5" customHeight="1">
      <c r="A366" s="40"/>
      <c r="B366" s="44"/>
      <c r="C366" s="44"/>
      <c r="D366" s="44"/>
      <c r="E366" s="44"/>
      <c r="F366" s="48" t="str">
        <f>IF(E366="COP", SUMIF('Entradas y salidas'!D:D, D366, 'Entradas y salidas'!J:J), )</f>
        <v/>
      </c>
      <c r="G366" s="57" t="str">
        <f>IFERROR(__xludf.DUMMYFUNCTION("IF(E366=""COP"", INDEX(FILTER('Cortes x inversión'!F:F, 'Cortes x inversión'!D:D=D366),1), )"),"")</f>
        <v/>
      </c>
      <c r="H366" s="53" t="str">
        <f t="shared" si="1"/>
        <v/>
      </c>
      <c r="I366" s="55" t="str">
        <f>IFERROR(__xludf.DUMMYFUNCTION("IF(ISBLANK(D366),"""",IFERROR(XIRR({FILTER('Entradas y salidas'!J:J, 'Entradas y salidas'!D:D=D366, NOT(ISBLANK('Entradas y salidas'!J:J))); INDEX(FILTER('Cortes x inversión'!F:F, 'Cortes x inversión'!D:D=D366),1)}, {FILTER('Entradas y salidas'!F:F, 'Entr"&amp;"adas y salidas'!D:D=D366, NOT(ISBLANK('Entradas y salidas'!J:J))); INDEX(FILTER('Cortes x inversión'!J:J, 'Cortes x inversión'!D:D=D366),1)}), """"))"),"")</f>
        <v/>
      </c>
      <c r="J366" s="40"/>
      <c r="K366" s="48" t="str">
        <f>IF(E366="USD", SUMIF('Entradas y salidas'!D:D, D366, 'Entradas y salidas'!I:I), )</f>
        <v/>
      </c>
      <c r="L366" s="57" t="str">
        <f>IFERROR(__xludf.DUMMYFUNCTION("IF(E366=""USD"", INDEX(FILTER('Cortes x inversión'!G:G, 'Cortes x inversión'!D:D=D366),1), )"),"")</f>
        <v/>
      </c>
      <c r="M366" s="53" t="str">
        <f t="shared" si="2"/>
        <v/>
      </c>
      <c r="N366" s="55" t="str">
        <f>IFERROR(__xludf.DUMMYFUNCTION("IF(ISBLANK(D366),"""",IFERROR(XIRR({FILTER('Entradas y salidas'!I:I, 'Entradas y salidas'!D:D=D366, NOT(ISBLANK('Entradas y salidas'!I:I))); INDEX(FILTER('Cortes x inversión'!G:G, 'Cortes x inversión'!D:D=D366),1)}, {FILTER('Entradas y salidas'!F:F, 'Entr"&amp;"adas y salidas'!D:D=D366, NOT(ISBLANK('Entradas y salidas'!I:I))); INDEX(FILTER('Cortes x inversión'!J:J, 'Cortes x inversión'!D:D=D366),1)}), """"))"),"")</f>
        <v/>
      </c>
      <c r="O366" s="40"/>
      <c r="P366" s="47" t="str">
        <f>IFERROR(__xludf.DUMMYFUNCTION("IF(K366="""","""", GOOGLEFINANCE(""CURRENCY:USDCOP""))
"),"")</f>
        <v/>
      </c>
      <c r="Q366" s="47" t="str">
        <f>IFERROR(__xludf.DUMMYFUNCTION("IF(L366="""","""", GOOGLEFINANCE(""CURRENCY:USDCOP""))
"),"")</f>
        <v/>
      </c>
      <c r="R366" s="56" t="str">
        <f t="shared" si="4"/>
        <v/>
      </c>
      <c r="S366" s="58" t="str">
        <f t="shared" si="5"/>
        <v/>
      </c>
      <c r="T366" s="55" t="str">
        <f>IFERROR(__xludf.DUMMYFUNCTION("IF(ISBLANK(D366),"""",IFERROR(XIRR({FILTER('Entradas y salidas'!K:K, 'Entradas y salidas'!D:D=D366, NOT(ISBLANK('Entradas y salidas'!K:K))); INDEX(FILTER('Cortes x inversión'!I:I, 'Cortes x inversión'!D:D=D366),1)}, {FILTER('Entradas y salidas'!F:F, 'Entr"&amp;"adas y salidas'!D:D=D366, NOT(ISBLANK('Entradas y salidas'!K:K))); INDEX(FILTER('Cortes x inversión'!J:J, 'Cortes x inversión'!D:D=D366),1)}), """"))"),"")</f>
        <v/>
      </c>
      <c r="U366" s="40"/>
      <c r="V366" s="40"/>
      <c r="W366" s="40"/>
      <c r="X366" s="40"/>
      <c r="Y366" s="40"/>
      <c r="Z366" s="40"/>
      <c r="AA366" s="40"/>
      <c r="AB366" s="40"/>
      <c r="AC366" s="40"/>
    </row>
    <row r="367" ht="28.5" customHeight="1">
      <c r="A367" s="40"/>
      <c r="B367" s="44"/>
      <c r="C367" s="44"/>
      <c r="D367" s="44"/>
      <c r="E367" s="44"/>
      <c r="F367" s="48" t="str">
        <f>IF(E367="COP", SUMIF('Entradas y salidas'!D:D, D367, 'Entradas y salidas'!J:J), )</f>
        <v/>
      </c>
      <c r="G367" s="57" t="str">
        <f>IFERROR(__xludf.DUMMYFUNCTION("IF(E367=""COP"", INDEX(FILTER('Cortes x inversión'!F:F, 'Cortes x inversión'!D:D=D367),1), )"),"")</f>
        <v/>
      </c>
      <c r="H367" s="53" t="str">
        <f t="shared" si="1"/>
        <v/>
      </c>
      <c r="I367" s="55" t="str">
        <f>IFERROR(__xludf.DUMMYFUNCTION("IF(ISBLANK(D367),"""",IFERROR(XIRR({FILTER('Entradas y salidas'!J:J, 'Entradas y salidas'!D:D=D367, NOT(ISBLANK('Entradas y salidas'!J:J))); INDEX(FILTER('Cortes x inversión'!F:F, 'Cortes x inversión'!D:D=D367),1)}, {FILTER('Entradas y salidas'!F:F, 'Entr"&amp;"adas y salidas'!D:D=D367, NOT(ISBLANK('Entradas y salidas'!J:J))); INDEX(FILTER('Cortes x inversión'!J:J, 'Cortes x inversión'!D:D=D367),1)}), """"))"),"")</f>
        <v/>
      </c>
      <c r="J367" s="40"/>
      <c r="K367" s="48" t="str">
        <f>IF(E367="USD", SUMIF('Entradas y salidas'!D:D, D367, 'Entradas y salidas'!I:I), )</f>
        <v/>
      </c>
      <c r="L367" s="57" t="str">
        <f>IFERROR(__xludf.DUMMYFUNCTION("IF(E367=""USD"", INDEX(FILTER('Cortes x inversión'!G:G, 'Cortes x inversión'!D:D=D367),1), )"),"")</f>
        <v/>
      </c>
      <c r="M367" s="53" t="str">
        <f t="shared" si="2"/>
        <v/>
      </c>
      <c r="N367" s="55" t="str">
        <f>IFERROR(__xludf.DUMMYFUNCTION("IF(ISBLANK(D367),"""",IFERROR(XIRR({FILTER('Entradas y salidas'!I:I, 'Entradas y salidas'!D:D=D367, NOT(ISBLANK('Entradas y salidas'!I:I))); INDEX(FILTER('Cortes x inversión'!G:G, 'Cortes x inversión'!D:D=D367),1)}, {FILTER('Entradas y salidas'!F:F, 'Entr"&amp;"adas y salidas'!D:D=D367, NOT(ISBLANK('Entradas y salidas'!I:I))); INDEX(FILTER('Cortes x inversión'!J:J, 'Cortes x inversión'!D:D=D367),1)}), """"))"),"")</f>
        <v/>
      </c>
      <c r="O367" s="40"/>
      <c r="P367" s="47" t="str">
        <f>IFERROR(__xludf.DUMMYFUNCTION("IF(K367="""","""", GOOGLEFINANCE(""CURRENCY:USDCOP""))
"),"")</f>
        <v/>
      </c>
      <c r="Q367" s="47" t="str">
        <f>IFERROR(__xludf.DUMMYFUNCTION("IF(L367="""","""", GOOGLEFINANCE(""CURRENCY:USDCOP""))
"),"")</f>
        <v/>
      </c>
      <c r="R367" s="56" t="str">
        <f t="shared" si="4"/>
        <v/>
      </c>
      <c r="S367" s="58" t="str">
        <f t="shared" si="5"/>
        <v/>
      </c>
      <c r="T367" s="55" t="str">
        <f>IFERROR(__xludf.DUMMYFUNCTION("IF(ISBLANK(D367),"""",IFERROR(XIRR({FILTER('Entradas y salidas'!K:K, 'Entradas y salidas'!D:D=D367, NOT(ISBLANK('Entradas y salidas'!K:K))); INDEX(FILTER('Cortes x inversión'!I:I, 'Cortes x inversión'!D:D=D367),1)}, {FILTER('Entradas y salidas'!F:F, 'Entr"&amp;"adas y salidas'!D:D=D367, NOT(ISBLANK('Entradas y salidas'!K:K))); INDEX(FILTER('Cortes x inversión'!J:J, 'Cortes x inversión'!D:D=D367),1)}), """"))"),"")</f>
        <v/>
      </c>
      <c r="U367" s="40"/>
      <c r="V367" s="40"/>
      <c r="W367" s="40"/>
      <c r="X367" s="40"/>
      <c r="Y367" s="40"/>
      <c r="Z367" s="40"/>
      <c r="AA367" s="40"/>
      <c r="AB367" s="40"/>
      <c r="AC367" s="40"/>
    </row>
    <row r="368" ht="28.5" customHeight="1">
      <c r="A368" s="40"/>
      <c r="B368" s="44"/>
      <c r="C368" s="44"/>
      <c r="D368" s="44"/>
      <c r="E368" s="44"/>
      <c r="F368" s="48" t="str">
        <f>IF(E368="COP", SUMIF('Entradas y salidas'!D:D, D368, 'Entradas y salidas'!J:J), )</f>
        <v/>
      </c>
      <c r="G368" s="57" t="str">
        <f>IFERROR(__xludf.DUMMYFUNCTION("IF(E368=""COP"", INDEX(FILTER('Cortes x inversión'!F:F, 'Cortes x inversión'!D:D=D368),1), )"),"")</f>
        <v/>
      </c>
      <c r="H368" s="53" t="str">
        <f t="shared" si="1"/>
        <v/>
      </c>
      <c r="I368" s="55" t="str">
        <f>IFERROR(__xludf.DUMMYFUNCTION("IF(ISBLANK(D368),"""",IFERROR(XIRR({FILTER('Entradas y salidas'!J:J, 'Entradas y salidas'!D:D=D368, NOT(ISBLANK('Entradas y salidas'!J:J))); INDEX(FILTER('Cortes x inversión'!F:F, 'Cortes x inversión'!D:D=D368),1)}, {FILTER('Entradas y salidas'!F:F, 'Entr"&amp;"adas y salidas'!D:D=D368, NOT(ISBLANK('Entradas y salidas'!J:J))); INDEX(FILTER('Cortes x inversión'!J:J, 'Cortes x inversión'!D:D=D368),1)}), """"))"),"")</f>
        <v/>
      </c>
      <c r="J368" s="40"/>
      <c r="K368" s="48" t="str">
        <f>IF(E368="USD", SUMIF('Entradas y salidas'!D:D, D368, 'Entradas y salidas'!I:I), )</f>
        <v/>
      </c>
      <c r="L368" s="57" t="str">
        <f>IFERROR(__xludf.DUMMYFUNCTION("IF(E368=""USD"", INDEX(FILTER('Cortes x inversión'!G:G, 'Cortes x inversión'!D:D=D368),1), )"),"")</f>
        <v/>
      </c>
      <c r="M368" s="53" t="str">
        <f t="shared" si="2"/>
        <v/>
      </c>
      <c r="N368" s="55" t="str">
        <f>IFERROR(__xludf.DUMMYFUNCTION("IF(ISBLANK(D368),"""",IFERROR(XIRR({FILTER('Entradas y salidas'!I:I, 'Entradas y salidas'!D:D=D368, NOT(ISBLANK('Entradas y salidas'!I:I))); INDEX(FILTER('Cortes x inversión'!G:G, 'Cortes x inversión'!D:D=D368),1)}, {FILTER('Entradas y salidas'!F:F, 'Entr"&amp;"adas y salidas'!D:D=D368, NOT(ISBLANK('Entradas y salidas'!I:I))); INDEX(FILTER('Cortes x inversión'!J:J, 'Cortes x inversión'!D:D=D368),1)}), """"))"),"")</f>
        <v/>
      </c>
      <c r="O368" s="40"/>
      <c r="P368" s="47" t="str">
        <f>IFERROR(__xludf.DUMMYFUNCTION("IF(K368="""","""", GOOGLEFINANCE(""CURRENCY:USDCOP""))
"),"")</f>
        <v/>
      </c>
      <c r="Q368" s="47" t="str">
        <f>IFERROR(__xludf.DUMMYFUNCTION("IF(L368="""","""", GOOGLEFINANCE(""CURRENCY:USDCOP""))
"),"")</f>
        <v/>
      </c>
      <c r="R368" s="56" t="str">
        <f t="shared" si="4"/>
        <v/>
      </c>
      <c r="S368" s="58" t="str">
        <f t="shared" si="5"/>
        <v/>
      </c>
      <c r="T368" s="55" t="str">
        <f>IFERROR(__xludf.DUMMYFUNCTION("IF(ISBLANK(D368),"""",IFERROR(XIRR({FILTER('Entradas y salidas'!K:K, 'Entradas y salidas'!D:D=D368, NOT(ISBLANK('Entradas y salidas'!K:K))); INDEX(FILTER('Cortes x inversión'!I:I, 'Cortes x inversión'!D:D=D368),1)}, {FILTER('Entradas y salidas'!F:F, 'Entr"&amp;"adas y salidas'!D:D=D368, NOT(ISBLANK('Entradas y salidas'!K:K))); INDEX(FILTER('Cortes x inversión'!J:J, 'Cortes x inversión'!D:D=D368),1)}), """"))"),"")</f>
        <v/>
      </c>
      <c r="U368" s="40"/>
      <c r="V368" s="40"/>
      <c r="W368" s="40"/>
      <c r="X368" s="40"/>
      <c r="Y368" s="40"/>
      <c r="Z368" s="40"/>
      <c r="AA368" s="40"/>
      <c r="AB368" s="40"/>
      <c r="AC368" s="40"/>
    </row>
    <row r="369" ht="28.5" customHeight="1">
      <c r="A369" s="40"/>
      <c r="B369" s="44"/>
      <c r="C369" s="44"/>
      <c r="D369" s="44"/>
      <c r="E369" s="44"/>
      <c r="F369" s="48" t="str">
        <f>IF(E369="COP", SUMIF('Entradas y salidas'!D:D, D369, 'Entradas y salidas'!J:J), )</f>
        <v/>
      </c>
      <c r="G369" s="57" t="str">
        <f>IFERROR(__xludf.DUMMYFUNCTION("IF(E369=""COP"", INDEX(FILTER('Cortes x inversión'!F:F, 'Cortes x inversión'!D:D=D369),1), )"),"")</f>
        <v/>
      </c>
      <c r="H369" s="53" t="str">
        <f t="shared" si="1"/>
        <v/>
      </c>
      <c r="I369" s="55" t="str">
        <f>IFERROR(__xludf.DUMMYFUNCTION("IF(ISBLANK(D369),"""",IFERROR(XIRR({FILTER('Entradas y salidas'!J:J, 'Entradas y salidas'!D:D=D369, NOT(ISBLANK('Entradas y salidas'!J:J))); INDEX(FILTER('Cortes x inversión'!F:F, 'Cortes x inversión'!D:D=D369),1)}, {FILTER('Entradas y salidas'!F:F, 'Entr"&amp;"adas y salidas'!D:D=D369, NOT(ISBLANK('Entradas y salidas'!J:J))); INDEX(FILTER('Cortes x inversión'!J:J, 'Cortes x inversión'!D:D=D369),1)}), """"))"),"")</f>
        <v/>
      </c>
      <c r="J369" s="40"/>
      <c r="K369" s="48" t="str">
        <f>IF(E369="USD", SUMIF('Entradas y salidas'!D:D, D369, 'Entradas y salidas'!I:I), )</f>
        <v/>
      </c>
      <c r="L369" s="57" t="str">
        <f>IFERROR(__xludf.DUMMYFUNCTION("IF(E369=""USD"", INDEX(FILTER('Cortes x inversión'!G:G, 'Cortes x inversión'!D:D=D369),1), )"),"")</f>
        <v/>
      </c>
      <c r="M369" s="53" t="str">
        <f t="shared" si="2"/>
        <v/>
      </c>
      <c r="N369" s="55" t="str">
        <f>IFERROR(__xludf.DUMMYFUNCTION("IF(ISBLANK(D369),"""",IFERROR(XIRR({FILTER('Entradas y salidas'!I:I, 'Entradas y salidas'!D:D=D369, NOT(ISBLANK('Entradas y salidas'!I:I))); INDEX(FILTER('Cortes x inversión'!G:G, 'Cortes x inversión'!D:D=D369),1)}, {FILTER('Entradas y salidas'!F:F, 'Entr"&amp;"adas y salidas'!D:D=D369, NOT(ISBLANK('Entradas y salidas'!I:I))); INDEX(FILTER('Cortes x inversión'!J:J, 'Cortes x inversión'!D:D=D369),1)}), """"))"),"")</f>
        <v/>
      </c>
      <c r="O369" s="40"/>
      <c r="P369" s="47" t="str">
        <f>IFERROR(__xludf.DUMMYFUNCTION("IF(K369="""","""", GOOGLEFINANCE(""CURRENCY:USDCOP""))
"),"")</f>
        <v/>
      </c>
      <c r="Q369" s="47" t="str">
        <f>IFERROR(__xludf.DUMMYFUNCTION("IF(L369="""","""", GOOGLEFINANCE(""CURRENCY:USDCOP""))
"),"")</f>
        <v/>
      </c>
      <c r="R369" s="56" t="str">
        <f t="shared" si="4"/>
        <v/>
      </c>
      <c r="S369" s="58" t="str">
        <f t="shared" si="5"/>
        <v/>
      </c>
      <c r="T369" s="55" t="str">
        <f>IFERROR(__xludf.DUMMYFUNCTION("IF(ISBLANK(D369),"""",IFERROR(XIRR({FILTER('Entradas y salidas'!K:K, 'Entradas y salidas'!D:D=D369, NOT(ISBLANK('Entradas y salidas'!K:K))); INDEX(FILTER('Cortes x inversión'!I:I, 'Cortes x inversión'!D:D=D369),1)}, {FILTER('Entradas y salidas'!F:F, 'Entr"&amp;"adas y salidas'!D:D=D369, NOT(ISBLANK('Entradas y salidas'!K:K))); INDEX(FILTER('Cortes x inversión'!J:J, 'Cortes x inversión'!D:D=D369),1)}), """"))"),"")</f>
        <v/>
      </c>
      <c r="U369" s="40"/>
      <c r="V369" s="40"/>
      <c r="W369" s="40"/>
      <c r="X369" s="40"/>
      <c r="Y369" s="40"/>
      <c r="Z369" s="40"/>
      <c r="AA369" s="40"/>
      <c r="AB369" s="40"/>
      <c r="AC369" s="40"/>
    </row>
    <row r="370" ht="28.5" customHeight="1">
      <c r="A370" s="40"/>
      <c r="B370" s="44"/>
      <c r="C370" s="44"/>
      <c r="D370" s="44"/>
      <c r="E370" s="44"/>
      <c r="F370" s="48" t="str">
        <f>IF(E370="COP", SUMIF('Entradas y salidas'!D:D, D370, 'Entradas y salidas'!J:J), )</f>
        <v/>
      </c>
      <c r="G370" s="57" t="str">
        <f>IFERROR(__xludf.DUMMYFUNCTION("IF(E370=""COP"", INDEX(FILTER('Cortes x inversión'!F:F, 'Cortes x inversión'!D:D=D370),1), )"),"")</f>
        <v/>
      </c>
      <c r="H370" s="53" t="str">
        <f t="shared" si="1"/>
        <v/>
      </c>
      <c r="I370" s="55" t="str">
        <f>IFERROR(__xludf.DUMMYFUNCTION("IF(ISBLANK(D370),"""",IFERROR(XIRR({FILTER('Entradas y salidas'!J:J, 'Entradas y salidas'!D:D=D370, NOT(ISBLANK('Entradas y salidas'!J:J))); INDEX(FILTER('Cortes x inversión'!F:F, 'Cortes x inversión'!D:D=D370),1)}, {FILTER('Entradas y salidas'!F:F, 'Entr"&amp;"adas y salidas'!D:D=D370, NOT(ISBLANK('Entradas y salidas'!J:J))); INDEX(FILTER('Cortes x inversión'!J:J, 'Cortes x inversión'!D:D=D370),1)}), """"))"),"")</f>
        <v/>
      </c>
      <c r="J370" s="40"/>
      <c r="K370" s="48" t="str">
        <f>IF(E370="USD", SUMIF('Entradas y salidas'!D:D, D370, 'Entradas y salidas'!I:I), )</f>
        <v/>
      </c>
      <c r="L370" s="57" t="str">
        <f>IFERROR(__xludf.DUMMYFUNCTION("IF(E370=""USD"", INDEX(FILTER('Cortes x inversión'!G:G, 'Cortes x inversión'!D:D=D370),1), )"),"")</f>
        <v/>
      </c>
      <c r="M370" s="53" t="str">
        <f t="shared" si="2"/>
        <v/>
      </c>
      <c r="N370" s="55" t="str">
        <f>IFERROR(__xludf.DUMMYFUNCTION("IF(ISBLANK(D370),"""",IFERROR(XIRR({FILTER('Entradas y salidas'!I:I, 'Entradas y salidas'!D:D=D370, NOT(ISBLANK('Entradas y salidas'!I:I))); INDEX(FILTER('Cortes x inversión'!G:G, 'Cortes x inversión'!D:D=D370),1)}, {FILTER('Entradas y salidas'!F:F, 'Entr"&amp;"adas y salidas'!D:D=D370, NOT(ISBLANK('Entradas y salidas'!I:I))); INDEX(FILTER('Cortes x inversión'!J:J, 'Cortes x inversión'!D:D=D370),1)}), """"))"),"")</f>
        <v/>
      </c>
      <c r="O370" s="40"/>
      <c r="P370" s="47" t="str">
        <f>IFERROR(__xludf.DUMMYFUNCTION("IF(K370="""","""", GOOGLEFINANCE(""CURRENCY:USDCOP""))
"),"")</f>
        <v/>
      </c>
      <c r="Q370" s="47" t="str">
        <f>IFERROR(__xludf.DUMMYFUNCTION("IF(L370="""","""", GOOGLEFINANCE(""CURRENCY:USDCOP""))
"),"")</f>
        <v/>
      </c>
      <c r="R370" s="56" t="str">
        <f t="shared" si="4"/>
        <v/>
      </c>
      <c r="S370" s="58" t="str">
        <f t="shared" si="5"/>
        <v/>
      </c>
      <c r="T370" s="55" t="str">
        <f>IFERROR(__xludf.DUMMYFUNCTION("IF(ISBLANK(D370),"""",IFERROR(XIRR({FILTER('Entradas y salidas'!K:K, 'Entradas y salidas'!D:D=D370, NOT(ISBLANK('Entradas y salidas'!K:K))); INDEX(FILTER('Cortes x inversión'!I:I, 'Cortes x inversión'!D:D=D370),1)}, {FILTER('Entradas y salidas'!F:F, 'Entr"&amp;"adas y salidas'!D:D=D370, NOT(ISBLANK('Entradas y salidas'!K:K))); INDEX(FILTER('Cortes x inversión'!J:J, 'Cortes x inversión'!D:D=D370),1)}), """"))"),"")</f>
        <v/>
      </c>
      <c r="U370" s="40"/>
      <c r="V370" s="40"/>
      <c r="W370" s="40"/>
      <c r="X370" s="40"/>
      <c r="Y370" s="40"/>
      <c r="Z370" s="40"/>
      <c r="AA370" s="40"/>
      <c r="AB370" s="40"/>
      <c r="AC370" s="40"/>
    </row>
    <row r="371" ht="28.5" customHeight="1">
      <c r="A371" s="40"/>
      <c r="B371" s="44"/>
      <c r="C371" s="44"/>
      <c r="D371" s="44"/>
      <c r="E371" s="44"/>
      <c r="F371" s="48" t="str">
        <f>IF(E371="COP", SUMIF('Entradas y salidas'!D:D, D371, 'Entradas y salidas'!J:J), )</f>
        <v/>
      </c>
      <c r="G371" s="57" t="str">
        <f>IFERROR(__xludf.DUMMYFUNCTION("IF(E371=""COP"", INDEX(FILTER('Cortes x inversión'!F:F, 'Cortes x inversión'!D:D=D371),1), )"),"")</f>
        <v/>
      </c>
      <c r="H371" s="53" t="str">
        <f t="shared" si="1"/>
        <v/>
      </c>
      <c r="I371" s="55" t="str">
        <f>IFERROR(__xludf.DUMMYFUNCTION("IF(ISBLANK(D371),"""",IFERROR(XIRR({FILTER('Entradas y salidas'!J:J, 'Entradas y salidas'!D:D=D371, NOT(ISBLANK('Entradas y salidas'!J:J))); INDEX(FILTER('Cortes x inversión'!F:F, 'Cortes x inversión'!D:D=D371),1)}, {FILTER('Entradas y salidas'!F:F, 'Entr"&amp;"adas y salidas'!D:D=D371, NOT(ISBLANK('Entradas y salidas'!J:J))); INDEX(FILTER('Cortes x inversión'!J:J, 'Cortes x inversión'!D:D=D371),1)}), """"))"),"")</f>
        <v/>
      </c>
      <c r="J371" s="40"/>
      <c r="K371" s="48" t="str">
        <f>IF(E371="USD", SUMIF('Entradas y salidas'!D:D, D371, 'Entradas y salidas'!I:I), )</f>
        <v/>
      </c>
      <c r="L371" s="57" t="str">
        <f>IFERROR(__xludf.DUMMYFUNCTION("IF(E371=""USD"", INDEX(FILTER('Cortes x inversión'!G:G, 'Cortes x inversión'!D:D=D371),1), )"),"")</f>
        <v/>
      </c>
      <c r="M371" s="53" t="str">
        <f t="shared" si="2"/>
        <v/>
      </c>
      <c r="N371" s="55" t="str">
        <f>IFERROR(__xludf.DUMMYFUNCTION("IF(ISBLANK(D371),"""",IFERROR(XIRR({FILTER('Entradas y salidas'!I:I, 'Entradas y salidas'!D:D=D371, NOT(ISBLANK('Entradas y salidas'!I:I))); INDEX(FILTER('Cortes x inversión'!G:G, 'Cortes x inversión'!D:D=D371),1)}, {FILTER('Entradas y salidas'!F:F, 'Entr"&amp;"adas y salidas'!D:D=D371, NOT(ISBLANK('Entradas y salidas'!I:I))); INDEX(FILTER('Cortes x inversión'!J:J, 'Cortes x inversión'!D:D=D371),1)}), """"))"),"")</f>
        <v/>
      </c>
      <c r="O371" s="40"/>
      <c r="P371" s="47" t="str">
        <f>IFERROR(__xludf.DUMMYFUNCTION("IF(K371="""","""", GOOGLEFINANCE(""CURRENCY:USDCOP""))
"),"")</f>
        <v/>
      </c>
      <c r="Q371" s="47" t="str">
        <f>IFERROR(__xludf.DUMMYFUNCTION("IF(L371="""","""", GOOGLEFINANCE(""CURRENCY:USDCOP""))
"),"")</f>
        <v/>
      </c>
      <c r="R371" s="56" t="str">
        <f t="shared" si="4"/>
        <v/>
      </c>
      <c r="S371" s="58" t="str">
        <f t="shared" si="5"/>
        <v/>
      </c>
      <c r="T371" s="55" t="str">
        <f>IFERROR(__xludf.DUMMYFUNCTION("IF(ISBLANK(D371),"""",IFERROR(XIRR({FILTER('Entradas y salidas'!K:K, 'Entradas y salidas'!D:D=D371, NOT(ISBLANK('Entradas y salidas'!K:K))); INDEX(FILTER('Cortes x inversión'!I:I, 'Cortes x inversión'!D:D=D371),1)}, {FILTER('Entradas y salidas'!F:F, 'Entr"&amp;"adas y salidas'!D:D=D371, NOT(ISBLANK('Entradas y salidas'!K:K))); INDEX(FILTER('Cortes x inversión'!J:J, 'Cortes x inversión'!D:D=D371),1)}), """"))"),"")</f>
        <v/>
      </c>
      <c r="U371" s="40"/>
      <c r="V371" s="40"/>
      <c r="W371" s="40"/>
      <c r="X371" s="40"/>
      <c r="Y371" s="40"/>
      <c r="Z371" s="40"/>
      <c r="AA371" s="40"/>
      <c r="AB371" s="40"/>
      <c r="AC371" s="40"/>
    </row>
    <row r="372" ht="28.5" customHeight="1">
      <c r="A372" s="40"/>
      <c r="B372" s="44"/>
      <c r="C372" s="44"/>
      <c r="D372" s="44"/>
      <c r="E372" s="44"/>
      <c r="F372" s="48" t="str">
        <f>IF(E372="COP", SUMIF('Entradas y salidas'!D:D, D372, 'Entradas y salidas'!J:J), )</f>
        <v/>
      </c>
      <c r="G372" s="57" t="str">
        <f>IFERROR(__xludf.DUMMYFUNCTION("IF(E372=""COP"", INDEX(FILTER('Cortes x inversión'!F:F, 'Cortes x inversión'!D:D=D372),1), )"),"")</f>
        <v/>
      </c>
      <c r="H372" s="53" t="str">
        <f t="shared" si="1"/>
        <v/>
      </c>
      <c r="I372" s="55" t="str">
        <f>IFERROR(__xludf.DUMMYFUNCTION("IF(ISBLANK(D372),"""",IFERROR(XIRR({FILTER('Entradas y salidas'!J:J, 'Entradas y salidas'!D:D=D372, NOT(ISBLANK('Entradas y salidas'!J:J))); INDEX(FILTER('Cortes x inversión'!F:F, 'Cortes x inversión'!D:D=D372),1)}, {FILTER('Entradas y salidas'!F:F, 'Entr"&amp;"adas y salidas'!D:D=D372, NOT(ISBLANK('Entradas y salidas'!J:J))); INDEX(FILTER('Cortes x inversión'!J:J, 'Cortes x inversión'!D:D=D372),1)}), """"))"),"")</f>
        <v/>
      </c>
      <c r="J372" s="40"/>
      <c r="K372" s="48" t="str">
        <f>IF(E372="USD", SUMIF('Entradas y salidas'!D:D, D372, 'Entradas y salidas'!I:I), )</f>
        <v/>
      </c>
      <c r="L372" s="57" t="str">
        <f>IFERROR(__xludf.DUMMYFUNCTION("IF(E372=""USD"", INDEX(FILTER('Cortes x inversión'!G:G, 'Cortes x inversión'!D:D=D372),1), )"),"")</f>
        <v/>
      </c>
      <c r="M372" s="53" t="str">
        <f t="shared" si="2"/>
        <v/>
      </c>
      <c r="N372" s="55" t="str">
        <f>IFERROR(__xludf.DUMMYFUNCTION("IF(ISBLANK(D372),"""",IFERROR(XIRR({FILTER('Entradas y salidas'!I:I, 'Entradas y salidas'!D:D=D372, NOT(ISBLANK('Entradas y salidas'!I:I))); INDEX(FILTER('Cortes x inversión'!G:G, 'Cortes x inversión'!D:D=D372),1)}, {FILTER('Entradas y salidas'!F:F, 'Entr"&amp;"adas y salidas'!D:D=D372, NOT(ISBLANK('Entradas y salidas'!I:I))); INDEX(FILTER('Cortes x inversión'!J:J, 'Cortes x inversión'!D:D=D372),1)}), """"))"),"")</f>
        <v/>
      </c>
      <c r="O372" s="40"/>
      <c r="P372" s="47" t="str">
        <f>IFERROR(__xludf.DUMMYFUNCTION("IF(K372="""","""", GOOGLEFINANCE(""CURRENCY:USDCOP""))
"),"")</f>
        <v/>
      </c>
      <c r="Q372" s="47" t="str">
        <f>IFERROR(__xludf.DUMMYFUNCTION("IF(L372="""","""", GOOGLEFINANCE(""CURRENCY:USDCOP""))
"),"")</f>
        <v/>
      </c>
      <c r="R372" s="56" t="str">
        <f t="shared" si="4"/>
        <v/>
      </c>
      <c r="S372" s="58" t="str">
        <f t="shared" si="5"/>
        <v/>
      </c>
      <c r="T372" s="55" t="str">
        <f>IFERROR(__xludf.DUMMYFUNCTION("IF(ISBLANK(D372),"""",IFERROR(XIRR({FILTER('Entradas y salidas'!K:K, 'Entradas y salidas'!D:D=D372, NOT(ISBLANK('Entradas y salidas'!K:K))); INDEX(FILTER('Cortes x inversión'!I:I, 'Cortes x inversión'!D:D=D372),1)}, {FILTER('Entradas y salidas'!F:F, 'Entr"&amp;"adas y salidas'!D:D=D372, NOT(ISBLANK('Entradas y salidas'!K:K))); INDEX(FILTER('Cortes x inversión'!J:J, 'Cortes x inversión'!D:D=D372),1)}), """"))"),"")</f>
        <v/>
      </c>
      <c r="U372" s="40"/>
      <c r="V372" s="40"/>
      <c r="W372" s="40"/>
      <c r="X372" s="40"/>
      <c r="Y372" s="40"/>
      <c r="Z372" s="40"/>
      <c r="AA372" s="40"/>
      <c r="AB372" s="40"/>
      <c r="AC372" s="40"/>
    </row>
    <row r="373" ht="28.5" customHeight="1">
      <c r="A373" s="40"/>
      <c r="B373" s="44"/>
      <c r="C373" s="44"/>
      <c r="D373" s="44"/>
      <c r="E373" s="44"/>
      <c r="F373" s="48" t="str">
        <f>IF(E373="COP", SUMIF('Entradas y salidas'!D:D, D373, 'Entradas y salidas'!J:J), )</f>
        <v/>
      </c>
      <c r="G373" s="57" t="str">
        <f>IFERROR(__xludf.DUMMYFUNCTION("IF(E373=""COP"", INDEX(FILTER('Cortes x inversión'!F:F, 'Cortes x inversión'!D:D=D373),1), )"),"")</f>
        <v/>
      </c>
      <c r="H373" s="53" t="str">
        <f t="shared" si="1"/>
        <v/>
      </c>
      <c r="I373" s="55" t="str">
        <f>IFERROR(__xludf.DUMMYFUNCTION("IF(ISBLANK(D373),"""",IFERROR(XIRR({FILTER('Entradas y salidas'!J:J, 'Entradas y salidas'!D:D=D373, NOT(ISBLANK('Entradas y salidas'!J:J))); INDEX(FILTER('Cortes x inversión'!F:F, 'Cortes x inversión'!D:D=D373),1)}, {FILTER('Entradas y salidas'!F:F, 'Entr"&amp;"adas y salidas'!D:D=D373, NOT(ISBLANK('Entradas y salidas'!J:J))); INDEX(FILTER('Cortes x inversión'!J:J, 'Cortes x inversión'!D:D=D373),1)}), """"))"),"")</f>
        <v/>
      </c>
      <c r="J373" s="40"/>
      <c r="K373" s="48" t="str">
        <f>IF(E373="USD", SUMIF('Entradas y salidas'!D:D, D373, 'Entradas y salidas'!I:I), )</f>
        <v/>
      </c>
      <c r="L373" s="57" t="str">
        <f>IFERROR(__xludf.DUMMYFUNCTION("IF(E373=""USD"", INDEX(FILTER('Cortes x inversión'!G:G, 'Cortes x inversión'!D:D=D373),1), )"),"")</f>
        <v/>
      </c>
      <c r="M373" s="53" t="str">
        <f t="shared" si="2"/>
        <v/>
      </c>
      <c r="N373" s="55" t="str">
        <f>IFERROR(__xludf.DUMMYFUNCTION("IF(ISBLANK(D373),"""",IFERROR(XIRR({FILTER('Entradas y salidas'!I:I, 'Entradas y salidas'!D:D=D373, NOT(ISBLANK('Entradas y salidas'!I:I))); INDEX(FILTER('Cortes x inversión'!G:G, 'Cortes x inversión'!D:D=D373),1)}, {FILTER('Entradas y salidas'!F:F, 'Entr"&amp;"adas y salidas'!D:D=D373, NOT(ISBLANK('Entradas y salidas'!I:I))); INDEX(FILTER('Cortes x inversión'!J:J, 'Cortes x inversión'!D:D=D373),1)}), """"))"),"")</f>
        <v/>
      </c>
      <c r="O373" s="40"/>
      <c r="P373" s="47" t="str">
        <f>IFERROR(__xludf.DUMMYFUNCTION("IF(K373="""","""", GOOGLEFINANCE(""CURRENCY:USDCOP""))
"),"")</f>
        <v/>
      </c>
      <c r="Q373" s="47" t="str">
        <f>IFERROR(__xludf.DUMMYFUNCTION("IF(L373="""","""", GOOGLEFINANCE(""CURRENCY:USDCOP""))
"),"")</f>
        <v/>
      </c>
      <c r="R373" s="56" t="str">
        <f t="shared" si="4"/>
        <v/>
      </c>
      <c r="S373" s="58" t="str">
        <f t="shared" si="5"/>
        <v/>
      </c>
      <c r="T373" s="55" t="str">
        <f>IFERROR(__xludf.DUMMYFUNCTION("IF(ISBLANK(D373),"""",IFERROR(XIRR({FILTER('Entradas y salidas'!K:K, 'Entradas y salidas'!D:D=D373, NOT(ISBLANK('Entradas y salidas'!K:K))); INDEX(FILTER('Cortes x inversión'!I:I, 'Cortes x inversión'!D:D=D373),1)}, {FILTER('Entradas y salidas'!F:F, 'Entr"&amp;"adas y salidas'!D:D=D373, NOT(ISBLANK('Entradas y salidas'!K:K))); INDEX(FILTER('Cortes x inversión'!J:J, 'Cortes x inversión'!D:D=D373),1)}), """"))"),"")</f>
        <v/>
      </c>
      <c r="U373" s="40"/>
      <c r="V373" s="40"/>
      <c r="W373" s="40"/>
      <c r="X373" s="40"/>
      <c r="Y373" s="40"/>
      <c r="Z373" s="40"/>
      <c r="AA373" s="40"/>
      <c r="AB373" s="40"/>
      <c r="AC373" s="40"/>
    </row>
    <row r="374" ht="28.5" customHeight="1">
      <c r="A374" s="40"/>
      <c r="B374" s="44"/>
      <c r="C374" s="44"/>
      <c r="D374" s="44"/>
      <c r="E374" s="44"/>
      <c r="F374" s="48" t="str">
        <f>IF(E374="COP", SUMIF('Entradas y salidas'!D:D, D374, 'Entradas y salidas'!J:J), )</f>
        <v/>
      </c>
      <c r="G374" s="57" t="str">
        <f>IFERROR(__xludf.DUMMYFUNCTION("IF(E374=""COP"", INDEX(FILTER('Cortes x inversión'!F:F, 'Cortes x inversión'!D:D=D374),1), )"),"")</f>
        <v/>
      </c>
      <c r="H374" s="53" t="str">
        <f t="shared" si="1"/>
        <v/>
      </c>
      <c r="I374" s="55" t="str">
        <f>IFERROR(__xludf.DUMMYFUNCTION("IF(ISBLANK(D374),"""",IFERROR(XIRR({FILTER('Entradas y salidas'!J:J, 'Entradas y salidas'!D:D=D374, NOT(ISBLANK('Entradas y salidas'!J:J))); INDEX(FILTER('Cortes x inversión'!F:F, 'Cortes x inversión'!D:D=D374),1)}, {FILTER('Entradas y salidas'!F:F, 'Entr"&amp;"adas y salidas'!D:D=D374, NOT(ISBLANK('Entradas y salidas'!J:J))); INDEX(FILTER('Cortes x inversión'!J:J, 'Cortes x inversión'!D:D=D374),1)}), """"))"),"")</f>
        <v/>
      </c>
      <c r="J374" s="40"/>
      <c r="K374" s="48" t="str">
        <f>IF(E374="USD", SUMIF('Entradas y salidas'!D:D, D374, 'Entradas y salidas'!I:I), )</f>
        <v/>
      </c>
      <c r="L374" s="57" t="str">
        <f>IFERROR(__xludf.DUMMYFUNCTION("IF(E374=""USD"", INDEX(FILTER('Cortes x inversión'!G:G, 'Cortes x inversión'!D:D=D374),1), )"),"")</f>
        <v/>
      </c>
      <c r="M374" s="53" t="str">
        <f t="shared" si="2"/>
        <v/>
      </c>
      <c r="N374" s="55" t="str">
        <f>IFERROR(__xludf.DUMMYFUNCTION("IF(ISBLANK(D374),"""",IFERROR(XIRR({FILTER('Entradas y salidas'!I:I, 'Entradas y salidas'!D:D=D374, NOT(ISBLANK('Entradas y salidas'!I:I))); INDEX(FILTER('Cortes x inversión'!G:G, 'Cortes x inversión'!D:D=D374),1)}, {FILTER('Entradas y salidas'!F:F, 'Entr"&amp;"adas y salidas'!D:D=D374, NOT(ISBLANK('Entradas y salidas'!I:I))); INDEX(FILTER('Cortes x inversión'!J:J, 'Cortes x inversión'!D:D=D374),1)}), """"))"),"")</f>
        <v/>
      </c>
      <c r="O374" s="40"/>
      <c r="P374" s="47" t="str">
        <f>IFERROR(__xludf.DUMMYFUNCTION("IF(K374="""","""", GOOGLEFINANCE(""CURRENCY:USDCOP""))
"),"")</f>
        <v/>
      </c>
      <c r="Q374" s="47" t="str">
        <f>IFERROR(__xludf.DUMMYFUNCTION("IF(L374="""","""", GOOGLEFINANCE(""CURRENCY:USDCOP""))
"),"")</f>
        <v/>
      </c>
      <c r="R374" s="56" t="str">
        <f t="shared" si="4"/>
        <v/>
      </c>
      <c r="S374" s="58" t="str">
        <f t="shared" si="5"/>
        <v/>
      </c>
      <c r="T374" s="55" t="str">
        <f>IFERROR(__xludf.DUMMYFUNCTION("IF(ISBLANK(D374),"""",IFERROR(XIRR({FILTER('Entradas y salidas'!K:K, 'Entradas y salidas'!D:D=D374, NOT(ISBLANK('Entradas y salidas'!K:K))); INDEX(FILTER('Cortes x inversión'!I:I, 'Cortes x inversión'!D:D=D374),1)}, {FILTER('Entradas y salidas'!F:F, 'Entr"&amp;"adas y salidas'!D:D=D374, NOT(ISBLANK('Entradas y salidas'!K:K))); INDEX(FILTER('Cortes x inversión'!J:J, 'Cortes x inversión'!D:D=D374),1)}), """"))"),"")</f>
        <v/>
      </c>
      <c r="U374" s="40"/>
      <c r="V374" s="40"/>
      <c r="W374" s="40"/>
      <c r="X374" s="40"/>
      <c r="Y374" s="40"/>
      <c r="Z374" s="40"/>
      <c r="AA374" s="40"/>
      <c r="AB374" s="40"/>
      <c r="AC374" s="40"/>
    </row>
    <row r="375" ht="28.5" customHeight="1">
      <c r="A375" s="40"/>
      <c r="B375" s="44"/>
      <c r="C375" s="44"/>
      <c r="D375" s="44"/>
      <c r="E375" s="44"/>
      <c r="F375" s="48" t="str">
        <f>IF(E375="COP", SUMIF('Entradas y salidas'!D:D, D375, 'Entradas y salidas'!J:J), )</f>
        <v/>
      </c>
      <c r="G375" s="57" t="str">
        <f>IFERROR(__xludf.DUMMYFUNCTION("IF(E375=""COP"", INDEX(FILTER('Cortes x inversión'!F:F, 'Cortes x inversión'!D:D=D375),1), )"),"")</f>
        <v/>
      </c>
      <c r="H375" s="53" t="str">
        <f t="shared" si="1"/>
        <v/>
      </c>
      <c r="I375" s="55" t="str">
        <f>IFERROR(__xludf.DUMMYFUNCTION("IF(ISBLANK(D375),"""",IFERROR(XIRR({FILTER('Entradas y salidas'!J:J, 'Entradas y salidas'!D:D=D375, NOT(ISBLANK('Entradas y salidas'!J:J))); INDEX(FILTER('Cortes x inversión'!F:F, 'Cortes x inversión'!D:D=D375),1)}, {FILTER('Entradas y salidas'!F:F, 'Entr"&amp;"adas y salidas'!D:D=D375, NOT(ISBLANK('Entradas y salidas'!J:J))); INDEX(FILTER('Cortes x inversión'!J:J, 'Cortes x inversión'!D:D=D375),1)}), """"))"),"")</f>
        <v/>
      </c>
      <c r="J375" s="40"/>
      <c r="K375" s="48" t="str">
        <f>IF(E375="USD", SUMIF('Entradas y salidas'!D:D, D375, 'Entradas y salidas'!I:I), )</f>
        <v/>
      </c>
      <c r="L375" s="57" t="str">
        <f>IFERROR(__xludf.DUMMYFUNCTION("IF(E375=""USD"", INDEX(FILTER('Cortes x inversión'!G:G, 'Cortes x inversión'!D:D=D375),1), )"),"")</f>
        <v/>
      </c>
      <c r="M375" s="53" t="str">
        <f t="shared" si="2"/>
        <v/>
      </c>
      <c r="N375" s="55" t="str">
        <f>IFERROR(__xludf.DUMMYFUNCTION("IF(ISBLANK(D375),"""",IFERROR(XIRR({FILTER('Entradas y salidas'!I:I, 'Entradas y salidas'!D:D=D375, NOT(ISBLANK('Entradas y salidas'!I:I))); INDEX(FILTER('Cortes x inversión'!G:G, 'Cortes x inversión'!D:D=D375),1)}, {FILTER('Entradas y salidas'!F:F, 'Entr"&amp;"adas y salidas'!D:D=D375, NOT(ISBLANK('Entradas y salidas'!I:I))); INDEX(FILTER('Cortes x inversión'!J:J, 'Cortes x inversión'!D:D=D375),1)}), """"))"),"")</f>
        <v/>
      </c>
      <c r="O375" s="40"/>
      <c r="P375" s="47" t="str">
        <f>IFERROR(__xludf.DUMMYFUNCTION("IF(K375="""","""", GOOGLEFINANCE(""CURRENCY:USDCOP""))
"),"")</f>
        <v/>
      </c>
      <c r="Q375" s="47" t="str">
        <f>IFERROR(__xludf.DUMMYFUNCTION("IF(L375="""","""", GOOGLEFINANCE(""CURRENCY:USDCOP""))
"),"")</f>
        <v/>
      </c>
      <c r="R375" s="56" t="str">
        <f t="shared" si="4"/>
        <v/>
      </c>
      <c r="S375" s="58" t="str">
        <f t="shared" si="5"/>
        <v/>
      </c>
      <c r="T375" s="55" t="str">
        <f>IFERROR(__xludf.DUMMYFUNCTION("IF(ISBLANK(D375),"""",IFERROR(XIRR({FILTER('Entradas y salidas'!K:K, 'Entradas y salidas'!D:D=D375, NOT(ISBLANK('Entradas y salidas'!K:K))); INDEX(FILTER('Cortes x inversión'!I:I, 'Cortes x inversión'!D:D=D375),1)}, {FILTER('Entradas y salidas'!F:F, 'Entr"&amp;"adas y salidas'!D:D=D375, NOT(ISBLANK('Entradas y salidas'!K:K))); INDEX(FILTER('Cortes x inversión'!J:J, 'Cortes x inversión'!D:D=D375),1)}), """"))"),"")</f>
        <v/>
      </c>
      <c r="U375" s="40"/>
      <c r="V375" s="40"/>
      <c r="W375" s="40"/>
      <c r="X375" s="40"/>
      <c r="Y375" s="40"/>
      <c r="Z375" s="40"/>
      <c r="AA375" s="40"/>
      <c r="AB375" s="40"/>
      <c r="AC375" s="40"/>
    </row>
    <row r="376" ht="28.5" customHeight="1">
      <c r="A376" s="40"/>
      <c r="B376" s="44"/>
      <c r="C376" s="44"/>
      <c r="D376" s="44"/>
      <c r="E376" s="44"/>
      <c r="F376" s="48" t="str">
        <f>IF(E376="COP", SUMIF('Entradas y salidas'!D:D, D376, 'Entradas y salidas'!J:J), )</f>
        <v/>
      </c>
      <c r="G376" s="57" t="str">
        <f>IFERROR(__xludf.DUMMYFUNCTION("IF(E376=""COP"", INDEX(FILTER('Cortes x inversión'!F:F, 'Cortes x inversión'!D:D=D376),1), )"),"")</f>
        <v/>
      </c>
      <c r="H376" s="53" t="str">
        <f t="shared" si="1"/>
        <v/>
      </c>
      <c r="I376" s="55" t="str">
        <f>IFERROR(__xludf.DUMMYFUNCTION("IF(ISBLANK(D376),"""",IFERROR(XIRR({FILTER('Entradas y salidas'!J:J, 'Entradas y salidas'!D:D=D376, NOT(ISBLANK('Entradas y salidas'!J:J))); INDEX(FILTER('Cortes x inversión'!F:F, 'Cortes x inversión'!D:D=D376),1)}, {FILTER('Entradas y salidas'!F:F, 'Entr"&amp;"adas y salidas'!D:D=D376, NOT(ISBLANK('Entradas y salidas'!J:J))); INDEX(FILTER('Cortes x inversión'!J:J, 'Cortes x inversión'!D:D=D376),1)}), """"))"),"")</f>
        <v/>
      </c>
      <c r="J376" s="40"/>
      <c r="K376" s="48" t="str">
        <f>IF(E376="USD", SUMIF('Entradas y salidas'!D:D, D376, 'Entradas y salidas'!I:I), )</f>
        <v/>
      </c>
      <c r="L376" s="57" t="str">
        <f>IFERROR(__xludf.DUMMYFUNCTION("IF(E376=""USD"", INDEX(FILTER('Cortes x inversión'!G:G, 'Cortes x inversión'!D:D=D376),1), )"),"")</f>
        <v/>
      </c>
      <c r="M376" s="53" t="str">
        <f t="shared" si="2"/>
        <v/>
      </c>
      <c r="N376" s="55" t="str">
        <f>IFERROR(__xludf.DUMMYFUNCTION("IF(ISBLANK(D376),"""",IFERROR(XIRR({FILTER('Entradas y salidas'!I:I, 'Entradas y salidas'!D:D=D376, NOT(ISBLANK('Entradas y salidas'!I:I))); INDEX(FILTER('Cortes x inversión'!G:G, 'Cortes x inversión'!D:D=D376),1)}, {FILTER('Entradas y salidas'!F:F, 'Entr"&amp;"adas y salidas'!D:D=D376, NOT(ISBLANK('Entradas y salidas'!I:I))); INDEX(FILTER('Cortes x inversión'!J:J, 'Cortes x inversión'!D:D=D376),1)}), """"))"),"")</f>
        <v/>
      </c>
      <c r="O376" s="40"/>
      <c r="P376" s="47" t="str">
        <f>IFERROR(__xludf.DUMMYFUNCTION("IF(K376="""","""", GOOGLEFINANCE(""CURRENCY:USDCOP""))
"),"")</f>
        <v/>
      </c>
      <c r="Q376" s="47" t="str">
        <f>IFERROR(__xludf.DUMMYFUNCTION("IF(L376="""","""", GOOGLEFINANCE(""CURRENCY:USDCOP""))
"),"")</f>
        <v/>
      </c>
      <c r="R376" s="56" t="str">
        <f t="shared" si="4"/>
        <v/>
      </c>
      <c r="S376" s="58" t="str">
        <f t="shared" si="5"/>
        <v/>
      </c>
      <c r="T376" s="55" t="str">
        <f>IFERROR(__xludf.DUMMYFUNCTION("IF(ISBLANK(D376),"""",IFERROR(XIRR({FILTER('Entradas y salidas'!K:K, 'Entradas y salidas'!D:D=D376, NOT(ISBLANK('Entradas y salidas'!K:K))); INDEX(FILTER('Cortes x inversión'!I:I, 'Cortes x inversión'!D:D=D376),1)}, {FILTER('Entradas y salidas'!F:F, 'Entr"&amp;"adas y salidas'!D:D=D376, NOT(ISBLANK('Entradas y salidas'!K:K))); INDEX(FILTER('Cortes x inversión'!J:J, 'Cortes x inversión'!D:D=D376),1)}), """"))"),"")</f>
        <v/>
      </c>
      <c r="U376" s="40"/>
      <c r="V376" s="40"/>
      <c r="W376" s="40"/>
      <c r="X376" s="40"/>
      <c r="Y376" s="40"/>
      <c r="Z376" s="40"/>
      <c r="AA376" s="40"/>
      <c r="AB376" s="40"/>
      <c r="AC376" s="40"/>
    </row>
    <row r="377" ht="28.5" customHeight="1">
      <c r="A377" s="40"/>
      <c r="B377" s="44"/>
      <c r="C377" s="44"/>
      <c r="D377" s="44"/>
      <c r="E377" s="44"/>
      <c r="F377" s="48" t="str">
        <f>IF(E377="COP", SUMIF('Entradas y salidas'!D:D, D377, 'Entradas y salidas'!J:J), )</f>
        <v/>
      </c>
      <c r="G377" s="57" t="str">
        <f>IFERROR(__xludf.DUMMYFUNCTION("IF(E377=""COP"", INDEX(FILTER('Cortes x inversión'!F:F, 'Cortes x inversión'!D:D=D377),1), )"),"")</f>
        <v/>
      </c>
      <c r="H377" s="53" t="str">
        <f t="shared" si="1"/>
        <v/>
      </c>
      <c r="I377" s="55" t="str">
        <f>IFERROR(__xludf.DUMMYFUNCTION("IF(ISBLANK(D377),"""",IFERROR(XIRR({FILTER('Entradas y salidas'!J:J, 'Entradas y salidas'!D:D=D377, NOT(ISBLANK('Entradas y salidas'!J:J))); INDEX(FILTER('Cortes x inversión'!F:F, 'Cortes x inversión'!D:D=D377),1)}, {FILTER('Entradas y salidas'!F:F, 'Entr"&amp;"adas y salidas'!D:D=D377, NOT(ISBLANK('Entradas y salidas'!J:J))); INDEX(FILTER('Cortes x inversión'!J:J, 'Cortes x inversión'!D:D=D377),1)}), """"))"),"")</f>
        <v/>
      </c>
      <c r="J377" s="40"/>
      <c r="K377" s="48" t="str">
        <f>IF(E377="USD", SUMIF('Entradas y salidas'!D:D, D377, 'Entradas y salidas'!I:I), )</f>
        <v/>
      </c>
      <c r="L377" s="57" t="str">
        <f>IFERROR(__xludf.DUMMYFUNCTION("IF(E377=""USD"", INDEX(FILTER('Cortes x inversión'!G:G, 'Cortes x inversión'!D:D=D377),1), )"),"")</f>
        <v/>
      </c>
      <c r="M377" s="53" t="str">
        <f t="shared" si="2"/>
        <v/>
      </c>
      <c r="N377" s="55" t="str">
        <f>IFERROR(__xludf.DUMMYFUNCTION("IF(ISBLANK(D377),"""",IFERROR(XIRR({FILTER('Entradas y salidas'!I:I, 'Entradas y salidas'!D:D=D377, NOT(ISBLANK('Entradas y salidas'!I:I))); INDEX(FILTER('Cortes x inversión'!G:G, 'Cortes x inversión'!D:D=D377),1)}, {FILTER('Entradas y salidas'!F:F, 'Entr"&amp;"adas y salidas'!D:D=D377, NOT(ISBLANK('Entradas y salidas'!I:I))); INDEX(FILTER('Cortes x inversión'!J:J, 'Cortes x inversión'!D:D=D377),1)}), """"))"),"")</f>
        <v/>
      </c>
      <c r="O377" s="40"/>
      <c r="P377" s="47" t="str">
        <f>IFERROR(__xludf.DUMMYFUNCTION("IF(K377="""","""", GOOGLEFINANCE(""CURRENCY:USDCOP""))
"),"")</f>
        <v/>
      </c>
      <c r="Q377" s="47" t="str">
        <f>IFERROR(__xludf.DUMMYFUNCTION("IF(L377="""","""", GOOGLEFINANCE(""CURRENCY:USDCOP""))
"),"")</f>
        <v/>
      </c>
      <c r="R377" s="56" t="str">
        <f t="shared" si="4"/>
        <v/>
      </c>
      <c r="S377" s="58" t="str">
        <f t="shared" si="5"/>
        <v/>
      </c>
      <c r="T377" s="55" t="str">
        <f>IFERROR(__xludf.DUMMYFUNCTION("IF(ISBLANK(D377),"""",IFERROR(XIRR({FILTER('Entradas y salidas'!K:K, 'Entradas y salidas'!D:D=D377, NOT(ISBLANK('Entradas y salidas'!K:K))); INDEX(FILTER('Cortes x inversión'!I:I, 'Cortes x inversión'!D:D=D377),1)}, {FILTER('Entradas y salidas'!F:F, 'Entr"&amp;"adas y salidas'!D:D=D377, NOT(ISBLANK('Entradas y salidas'!K:K))); INDEX(FILTER('Cortes x inversión'!J:J, 'Cortes x inversión'!D:D=D377),1)}), """"))"),"")</f>
        <v/>
      </c>
      <c r="U377" s="40"/>
      <c r="V377" s="40"/>
      <c r="W377" s="40"/>
      <c r="X377" s="40"/>
      <c r="Y377" s="40"/>
      <c r="Z377" s="40"/>
      <c r="AA377" s="40"/>
      <c r="AB377" s="40"/>
      <c r="AC377" s="40"/>
    </row>
    <row r="378" ht="28.5" customHeight="1">
      <c r="A378" s="40"/>
      <c r="B378" s="44"/>
      <c r="C378" s="44"/>
      <c r="D378" s="44"/>
      <c r="E378" s="44"/>
      <c r="F378" s="48" t="str">
        <f>IF(E378="COP", SUMIF('Entradas y salidas'!D:D, D378, 'Entradas y salidas'!J:J), )</f>
        <v/>
      </c>
      <c r="G378" s="57" t="str">
        <f>IFERROR(__xludf.DUMMYFUNCTION("IF(E378=""COP"", INDEX(FILTER('Cortes x inversión'!F:F, 'Cortes x inversión'!D:D=D378),1), )"),"")</f>
        <v/>
      </c>
      <c r="H378" s="53" t="str">
        <f t="shared" si="1"/>
        <v/>
      </c>
      <c r="I378" s="55" t="str">
        <f>IFERROR(__xludf.DUMMYFUNCTION("IF(ISBLANK(D378),"""",IFERROR(XIRR({FILTER('Entradas y salidas'!J:J, 'Entradas y salidas'!D:D=D378, NOT(ISBLANK('Entradas y salidas'!J:J))); INDEX(FILTER('Cortes x inversión'!F:F, 'Cortes x inversión'!D:D=D378),1)}, {FILTER('Entradas y salidas'!F:F, 'Entr"&amp;"adas y salidas'!D:D=D378, NOT(ISBLANK('Entradas y salidas'!J:J))); INDEX(FILTER('Cortes x inversión'!J:J, 'Cortes x inversión'!D:D=D378),1)}), """"))"),"")</f>
        <v/>
      </c>
      <c r="J378" s="40"/>
      <c r="K378" s="48" t="str">
        <f>IF(E378="USD", SUMIF('Entradas y salidas'!D:D, D378, 'Entradas y salidas'!I:I), )</f>
        <v/>
      </c>
      <c r="L378" s="57" t="str">
        <f>IFERROR(__xludf.DUMMYFUNCTION("IF(E378=""USD"", INDEX(FILTER('Cortes x inversión'!G:G, 'Cortes x inversión'!D:D=D378),1), )"),"")</f>
        <v/>
      </c>
      <c r="M378" s="53" t="str">
        <f t="shared" si="2"/>
        <v/>
      </c>
      <c r="N378" s="55" t="str">
        <f>IFERROR(__xludf.DUMMYFUNCTION("IF(ISBLANK(D378),"""",IFERROR(XIRR({FILTER('Entradas y salidas'!I:I, 'Entradas y salidas'!D:D=D378, NOT(ISBLANK('Entradas y salidas'!I:I))); INDEX(FILTER('Cortes x inversión'!G:G, 'Cortes x inversión'!D:D=D378),1)}, {FILTER('Entradas y salidas'!F:F, 'Entr"&amp;"adas y salidas'!D:D=D378, NOT(ISBLANK('Entradas y salidas'!I:I))); INDEX(FILTER('Cortes x inversión'!J:J, 'Cortes x inversión'!D:D=D378),1)}), """"))"),"")</f>
        <v/>
      </c>
      <c r="O378" s="40"/>
      <c r="P378" s="47" t="str">
        <f>IFERROR(__xludf.DUMMYFUNCTION("IF(K378="""","""", GOOGLEFINANCE(""CURRENCY:USDCOP""))
"),"")</f>
        <v/>
      </c>
      <c r="Q378" s="47" t="str">
        <f>IFERROR(__xludf.DUMMYFUNCTION("IF(L378="""","""", GOOGLEFINANCE(""CURRENCY:USDCOP""))
"),"")</f>
        <v/>
      </c>
      <c r="R378" s="56" t="str">
        <f t="shared" si="4"/>
        <v/>
      </c>
      <c r="S378" s="58" t="str">
        <f t="shared" si="5"/>
        <v/>
      </c>
      <c r="T378" s="55" t="str">
        <f>IFERROR(__xludf.DUMMYFUNCTION("IF(ISBLANK(D378),"""",IFERROR(XIRR({FILTER('Entradas y salidas'!K:K, 'Entradas y salidas'!D:D=D378, NOT(ISBLANK('Entradas y salidas'!K:K))); INDEX(FILTER('Cortes x inversión'!I:I, 'Cortes x inversión'!D:D=D378),1)}, {FILTER('Entradas y salidas'!F:F, 'Entr"&amp;"adas y salidas'!D:D=D378, NOT(ISBLANK('Entradas y salidas'!K:K))); INDEX(FILTER('Cortes x inversión'!J:J, 'Cortes x inversión'!D:D=D378),1)}), """"))"),"")</f>
        <v/>
      </c>
      <c r="U378" s="40"/>
      <c r="V378" s="40"/>
      <c r="W378" s="40"/>
      <c r="X378" s="40"/>
      <c r="Y378" s="40"/>
      <c r="Z378" s="40"/>
      <c r="AA378" s="40"/>
      <c r="AB378" s="40"/>
      <c r="AC378" s="40"/>
    </row>
    <row r="379" ht="28.5" customHeight="1">
      <c r="A379" s="40"/>
      <c r="B379" s="44"/>
      <c r="C379" s="44"/>
      <c r="D379" s="44"/>
      <c r="E379" s="44"/>
      <c r="F379" s="48" t="str">
        <f>IF(E379="COP", SUMIF('Entradas y salidas'!D:D, D379, 'Entradas y salidas'!J:J), )</f>
        <v/>
      </c>
      <c r="G379" s="57" t="str">
        <f>IFERROR(__xludf.DUMMYFUNCTION("IF(E379=""COP"", INDEX(FILTER('Cortes x inversión'!F:F, 'Cortes x inversión'!D:D=D379),1), )"),"")</f>
        <v/>
      </c>
      <c r="H379" s="53" t="str">
        <f t="shared" si="1"/>
        <v/>
      </c>
      <c r="I379" s="55" t="str">
        <f>IFERROR(__xludf.DUMMYFUNCTION("IF(ISBLANK(D379),"""",IFERROR(XIRR({FILTER('Entradas y salidas'!J:J, 'Entradas y salidas'!D:D=D379, NOT(ISBLANK('Entradas y salidas'!J:J))); INDEX(FILTER('Cortes x inversión'!F:F, 'Cortes x inversión'!D:D=D379),1)}, {FILTER('Entradas y salidas'!F:F, 'Entr"&amp;"adas y salidas'!D:D=D379, NOT(ISBLANK('Entradas y salidas'!J:J))); INDEX(FILTER('Cortes x inversión'!J:J, 'Cortes x inversión'!D:D=D379),1)}), """"))"),"")</f>
        <v/>
      </c>
      <c r="J379" s="40"/>
      <c r="K379" s="48" t="str">
        <f>IF(E379="USD", SUMIF('Entradas y salidas'!D:D, D379, 'Entradas y salidas'!I:I), )</f>
        <v/>
      </c>
      <c r="L379" s="57" t="str">
        <f>IFERROR(__xludf.DUMMYFUNCTION("IF(E379=""USD"", INDEX(FILTER('Cortes x inversión'!G:G, 'Cortes x inversión'!D:D=D379),1), )"),"")</f>
        <v/>
      </c>
      <c r="M379" s="53" t="str">
        <f t="shared" si="2"/>
        <v/>
      </c>
      <c r="N379" s="55" t="str">
        <f>IFERROR(__xludf.DUMMYFUNCTION("IF(ISBLANK(D379),"""",IFERROR(XIRR({FILTER('Entradas y salidas'!I:I, 'Entradas y salidas'!D:D=D379, NOT(ISBLANK('Entradas y salidas'!I:I))); INDEX(FILTER('Cortes x inversión'!G:G, 'Cortes x inversión'!D:D=D379),1)}, {FILTER('Entradas y salidas'!F:F, 'Entr"&amp;"adas y salidas'!D:D=D379, NOT(ISBLANK('Entradas y salidas'!I:I))); INDEX(FILTER('Cortes x inversión'!J:J, 'Cortes x inversión'!D:D=D379),1)}), """"))"),"")</f>
        <v/>
      </c>
      <c r="O379" s="40"/>
      <c r="P379" s="47" t="str">
        <f>IFERROR(__xludf.DUMMYFUNCTION("IF(K379="""","""", GOOGLEFINANCE(""CURRENCY:USDCOP""))
"),"")</f>
        <v/>
      </c>
      <c r="Q379" s="47" t="str">
        <f>IFERROR(__xludf.DUMMYFUNCTION("IF(L379="""","""", GOOGLEFINANCE(""CURRENCY:USDCOP""))
"),"")</f>
        <v/>
      </c>
      <c r="R379" s="56" t="str">
        <f t="shared" si="4"/>
        <v/>
      </c>
      <c r="S379" s="58" t="str">
        <f t="shared" si="5"/>
        <v/>
      </c>
      <c r="T379" s="55" t="str">
        <f>IFERROR(__xludf.DUMMYFUNCTION("IF(ISBLANK(D379),"""",IFERROR(XIRR({FILTER('Entradas y salidas'!K:K, 'Entradas y salidas'!D:D=D379, NOT(ISBLANK('Entradas y salidas'!K:K))); INDEX(FILTER('Cortes x inversión'!I:I, 'Cortes x inversión'!D:D=D379),1)}, {FILTER('Entradas y salidas'!F:F, 'Entr"&amp;"adas y salidas'!D:D=D379, NOT(ISBLANK('Entradas y salidas'!K:K))); INDEX(FILTER('Cortes x inversión'!J:J, 'Cortes x inversión'!D:D=D379),1)}), """"))"),"")</f>
        <v/>
      </c>
      <c r="U379" s="40"/>
      <c r="V379" s="40"/>
      <c r="W379" s="40"/>
      <c r="X379" s="40"/>
      <c r="Y379" s="40"/>
      <c r="Z379" s="40"/>
      <c r="AA379" s="40"/>
      <c r="AB379" s="40"/>
      <c r="AC379" s="40"/>
    </row>
    <row r="380" ht="28.5" customHeight="1">
      <c r="A380" s="40"/>
      <c r="B380" s="44"/>
      <c r="C380" s="44"/>
      <c r="D380" s="44"/>
      <c r="E380" s="44"/>
      <c r="F380" s="48" t="str">
        <f>IF(E380="COP", SUMIF('Entradas y salidas'!D:D, D380, 'Entradas y salidas'!J:J), )</f>
        <v/>
      </c>
      <c r="G380" s="57" t="str">
        <f>IFERROR(__xludf.DUMMYFUNCTION("IF(E380=""COP"", INDEX(FILTER('Cortes x inversión'!F:F, 'Cortes x inversión'!D:D=D380),1), )"),"")</f>
        <v/>
      </c>
      <c r="H380" s="53" t="str">
        <f t="shared" si="1"/>
        <v/>
      </c>
      <c r="I380" s="55" t="str">
        <f>IFERROR(__xludf.DUMMYFUNCTION("IF(ISBLANK(D380),"""",IFERROR(XIRR({FILTER('Entradas y salidas'!J:J, 'Entradas y salidas'!D:D=D380, NOT(ISBLANK('Entradas y salidas'!J:J))); INDEX(FILTER('Cortes x inversión'!F:F, 'Cortes x inversión'!D:D=D380),1)}, {FILTER('Entradas y salidas'!F:F, 'Entr"&amp;"adas y salidas'!D:D=D380, NOT(ISBLANK('Entradas y salidas'!J:J))); INDEX(FILTER('Cortes x inversión'!J:J, 'Cortes x inversión'!D:D=D380),1)}), """"))"),"")</f>
        <v/>
      </c>
      <c r="J380" s="40"/>
      <c r="K380" s="48" t="str">
        <f>IF(E380="USD", SUMIF('Entradas y salidas'!D:D, D380, 'Entradas y salidas'!I:I), )</f>
        <v/>
      </c>
      <c r="L380" s="57" t="str">
        <f>IFERROR(__xludf.DUMMYFUNCTION("IF(E380=""USD"", INDEX(FILTER('Cortes x inversión'!G:G, 'Cortes x inversión'!D:D=D380),1), )"),"")</f>
        <v/>
      </c>
      <c r="M380" s="53" t="str">
        <f t="shared" si="2"/>
        <v/>
      </c>
      <c r="N380" s="55" t="str">
        <f>IFERROR(__xludf.DUMMYFUNCTION("IF(ISBLANK(D380),"""",IFERROR(XIRR({FILTER('Entradas y salidas'!I:I, 'Entradas y salidas'!D:D=D380, NOT(ISBLANK('Entradas y salidas'!I:I))); INDEX(FILTER('Cortes x inversión'!G:G, 'Cortes x inversión'!D:D=D380),1)}, {FILTER('Entradas y salidas'!F:F, 'Entr"&amp;"adas y salidas'!D:D=D380, NOT(ISBLANK('Entradas y salidas'!I:I))); INDEX(FILTER('Cortes x inversión'!J:J, 'Cortes x inversión'!D:D=D380),1)}), """"))"),"")</f>
        <v/>
      </c>
      <c r="O380" s="40"/>
      <c r="P380" s="47" t="str">
        <f>IFERROR(__xludf.DUMMYFUNCTION("IF(K380="""","""", GOOGLEFINANCE(""CURRENCY:USDCOP""))
"),"")</f>
        <v/>
      </c>
      <c r="Q380" s="47" t="str">
        <f>IFERROR(__xludf.DUMMYFUNCTION("IF(L380="""","""", GOOGLEFINANCE(""CURRENCY:USDCOP""))
"),"")</f>
        <v/>
      </c>
      <c r="R380" s="56" t="str">
        <f t="shared" si="4"/>
        <v/>
      </c>
      <c r="S380" s="58" t="str">
        <f t="shared" si="5"/>
        <v/>
      </c>
      <c r="T380" s="55" t="str">
        <f>IFERROR(__xludf.DUMMYFUNCTION("IF(ISBLANK(D380),"""",IFERROR(XIRR({FILTER('Entradas y salidas'!K:K, 'Entradas y salidas'!D:D=D380, NOT(ISBLANK('Entradas y salidas'!K:K))); INDEX(FILTER('Cortes x inversión'!I:I, 'Cortes x inversión'!D:D=D380),1)}, {FILTER('Entradas y salidas'!F:F, 'Entr"&amp;"adas y salidas'!D:D=D380, NOT(ISBLANK('Entradas y salidas'!K:K))); INDEX(FILTER('Cortes x inversión'!J:J, 'Cortes x inversión'!D:D=D380),1)}), """"))"),"")</f>
        <v/>
      </c>
      <c r="U380" s="40"/>
      <c r="V380" s="40"/>
      <c r="W380" s="40"/>
      <c r="X380" s="40"/>
      <c r="Y380" s="40"/>
      <c r="Z380" s="40"/>
      <c r="AA380" s="40"/>
      <c r="AB380" s="40"/>
      <c r="AC380" s="40"/>
    </row>
    <row r="381" ht="28.5" customHeight="1">
      <c r="A381" s="40"/>
      <c r="B381" s="44"/>
      <c r="C381" s="44"/>
      <c r="D381" s="44"/>
      <c r="E381" s="44"/>
      <c r="F381" s="48" t="str">
        <f>IF(E381="COP", SUMIF('Entradas y salidas'!D:D, D381, 'Entradas y salidas'!J:J), )</f>
        <v/>
      </c>
      <c r="G381" s="57" t="str">
        <f>IFERROR(__xludf.DUMMYFUNCTION("IF(E381=""COP"", INDEX(FILTER('Cortes x inversión'!F:F, 'Cortes x inversión'!D:D=D381),1), )"),"")</f>
        <v/>
      </c>
      <c r="H381" s="53" t="str">
        <f t="shared" si="1"/>
        <v/>
      </c>
      <c r="I381" s="55" t="str">
        <f>IFERROR(__xludf.DUMMYFUNCTION("IF(ISBLANK(D381),"""",IFERROR(XIRR({FILTER('Entradas y salidas'!J:J, 'Entradas y salidas'!D:D=D381, NOT(ISBLANK('Entradas y salidas'!J:J))); INDEX(FILTER('Cortes x inversión'!F:F, 'Cortes x inversión'!D:D=D381),1)}, {FILTER('Entradas y salidas'!F:F, 'Entr"&amp;"adas y salidas'!D:D=D381, NOT(ISBLANK('Entradas y salidas'!J:J))); INDEX(FILTER('Cortes x inversión'!J:J, 'Cortes x inversión'!D:D=D381),1)}), """"))"),"")</f>
        <v/>
      </c>
      <c r="J381" s="40"/>
      <c r="K381" s="48" t="str">
        <f>IF(E381="USD", SUMIF('Entradas y salidas'!D:D, D381, 'Entradas y salidas'!I:I), )</f>
        <v/>
      </c>
      <c r="L381" s="57" t="str">
        <f>IFERROR(__xludf.DUMMYFUNCTION("IF(E381=""USD"", INDEX(FILTER('Cortes x inversión'!G:G, 'Cortes x inversión'!D:D=D381),1), )"),"")</f>
        <v/>
      </c>
      <c r="M381" s="53" t="str">
        <f t="shared" si="2"/>
        <v/>
      </c>
      <c r="N381" s="55" t="str">
        <f>IFERROR(__xludf.DUMMYFUNCTION("IF(ISBLANK(D381),"""",IFERROR(XIRR({FILTER('Entradas y salidas'!I:I, 'Entradas y salidas'!D:D=D381, NOT(ISBLANK('Entradas y salidas'!I:I))); INDEX(FILTER('Cortes x inversión'!G:G, 'Cortes x inversión'!D:D=D381),1)}, {FILTER('Entradas y salidas'!F:F, 'Entr"&amp;"adas y salidas'!D:D=D381, NOT(ISBLANK('Entradas y salidas'!I:I))); INDEX(FILTER('Cortes x inversión'!J:J, 'Cortes x inversión'!D:D=D381),1)}), """"))"),"")</f>
        <v/>
      </c>
      <c r="O381" s="40"/>
      <c r="P381" s="47" t="str">
        <f>IFERROR(__xludf.DUMMYFUNCTION("IF(K381="""","""", GOOGLEFINANCE(""CURRENCY:USDCOP""))
"),"")</f>
        <v/>
      </c>
      <c r="Q381" s="47" t="str">
        <f>IFERROR(__xludf.DUMMYFUNCTION("IF(L381="""","""", GOOGLEFINANCE(""CURRENCY:USDCOP""))
"),"")</f>
        <v/>
      </c>
      <c r="R381" s="56" t="str">
        <f t="shared" si="4"/>
        <v/>
      </c>
      <c r="S381" s="58" t="str">
        <f t="shared" si="5"/>
        <v/>
      </c>
      <c r="T381" s="55" t="str">
        <f>IFERROR(__xludf.DUMMYFUNCTION("IF(ISBLANK(D381),"""",IFERROR(XIRR({FILTER('Entradas y salidas'!K:K, 'Entradas y salidas'!D:D=D381, NOT(ISBLANK('Entradas y salidas'!K:K))); INDEX(FILTER('Cortes x inversión'!I:I, 'Cortes x inversión'!D:D=D381),1)}, {FILTER('Entradas y salidas'!F:F, 'Entr"&amp;"adas y salidas'!D:D=D381, NOT(ISBLANK('Entradas y salidas'!K:K))); INDEX(FILTER('Cortes x inversión'!J:J, 'Cortes x inversión'!D:D=D381),1)}), """"))"),"")</f>
        <v/>
      </c>
      <c r="U381" s="40"/>
      <c r="V381" s="40"/>
      <c r="W381" s="40"/>
      <c r="X381" s="40"/>
      <c r="Y381" s="40"/>
      <c r="Z381" s="40"/>
      <c r="AA381" s="40"/>
      <c r="AB381" s="40"/>
      <c r="AC381" s="40"/>
    </row>
    <row r="382" ht="28.5" customHeight="1">
      <c r="A382" s="40"/>
      <c r="B382" s="44"/>
      <c r="C382" s="44"/>
      <c r="D382" s="44"/>
      <c r="E382" s="44"/>
      <c r="F382" s="48" t="str">
        <f>IF(E382="COP", SUMIF('Entradas y salidas'!D:D, D382, 'Entradas y salidas'!J:J), )</f>
        <v/>
      </c>
      <c r="G382" s="57" t="str">
        <f>IFERROR(__xludf.DUMMYFUNCTION("IF(E382=""COP"", INDEX(FILTER('Cortes x inversión'!F:F, 'Cortes x inversión'!D:D=D382),1), )"),"")</f>
        <v/>
      </c>
      <c r="H382" s="53" t="str">
        <f t="shared" si="1"/>
        <v/>
      </c>
      <c r="I382" s="55" t="str">
        <f>IFERROR(__xludf.DUMMYFUNCTION("IF(ISBLANK(D382),"""",IFERROR(XIRR({FILTER('Entradas y salidas'!J:J, 'Entradas y salidas'!D:D=D382, NOT(ISBLANK('Entradas y salidas'!J:J))); INDEX(FILTER('Cortes x inversión'!F:F, 'Cortes x inversión'!D:D=D382),1)}, {FILTER('Entradas y salidas'!F:F, 'Entr"&amp;"adas y salidas'!D:D=D382, NOT(ISBLANK('Entradas y salidas'!J:J))); INDEX(FILTER('Cortes x inversión'!J:J, 'Cortes x inversión'!D:D=D382),1)}), """"))"),"")</f>
        <v/>
      </c>
      <c r="J382" s="40"/>
      <c r="K382" s="48" t="str">
        <f>IF(E382="USD", SUMIF('Entradas y salidas'!D:D, D382, 'Entradas y salidas'!I:I), )</f>
        <v/>
      </c>
      <c r="L382" s="57" t="str">
        <f>IFERROR(__xludf.DUMMYFUNCTION("IF(E382=""USD"", INDEX(FILTER('Cortes x inversión'!G:G, 'Cortes x inversión'!D:D=D382),1), )"),"")</f>
        <v/>
      </c>
      <c r="M382" s="53" t="str">
        <f t="shared" si="2"/>
        <v/>
      </c>
      <c r="N382" s="55" t="str">
        <f>IFERROR(__xludf.DUMMYFUNCTION("IF(ISBLANK(D382),"""",IFERROR(XIRR({FILTER('Entradas y salidas'!I:I, 'Entradas y salidas'!D:D=D382, NOT(ISBLANK('Entradas y salidas'!I:I))); INDEX(FILTER('Cortes x inversión'!G:G, 'Cortes x inversión'!D:D=D382),1)}, {FILTER('Entradas y salidas'!F:F, 'Entr"&amp;"adas y salidas'!D:D=D382, NOT(ISBLANK('Entradas y salidas'!I:I))); INDEX(FILTER('Cortes x inversión'!J:J, 'Cortes x inversión'!D:D=D382),1)}), """"))"),"")</f>
        <v/>
      </c>
      <c r="O382" s="40"/>
      <c r="P382" s="47" t="str">
        <f>IFERROR(__xludf.DUMMYFUNCTION("IF(K382="""","""", GOOGLEFINANCE(""CURRENCY:USDCOP""))
"),"")</f>
        <v/>
      </c>
      <c r="Q382" s="47" t="str">
        <f>IFERROR(__xludf.DUMMYFUNCTION("IF(L382="""","""", GOOGLEFINANCE(""CURRENCY:USDCOP""))
"),"")</f>
        <v/>
      </c>
      <c r="R382" s="56" t="str">
        <f t="shared" si="4"/>
        <v/>
      </c>
      <c r="S382" s="58" t="str">
        <f t="shared" si="5"/>
        <v/>
      </c>
      <c r="T382" s="55" t="str">
        <f>IFERROR(__xludf.DUMMYFUNCTION("IF(ISBLANK(D382),"""",IFERROR(XIRR({FILTER('Entradas y salidas'!K:K, 'Entradas y salidas'!D:D=D382, NOT(ISBLANK('Entradas y salidas'!K:K))); INDEX(FILTER('Cortes x inversión'!I:I, 'Cortes x inversión'!D:D=D382),1)}, {FILTER('Entradas y salidas'!F:F, 'Entr"&amp;"adas y salidas'!D:D=D382, NOT(ISBLANK('Entradas y salidas'!K:K))); INDEX(FILTER('Cortes x inversión'!J:J, 'Cortes x inversión'!D:D=D382),1)}), """"))"),"")</f>
        <v/>
      </c>
      <c r="U382" s="40"/>
      <c r="V382" s="40"/>
      <c r="W382" s="40"/>
      <c r="X382" s="40"/>
      <c r="Y382" s="40"/>
      <c r="Z382" s="40"/>
      <c r="AA382" s="40"/>
      <c r="AB382" s="40"/>
      <c r="AC382" s="40"/>
    </row>
    <row r="383" ht="28.5" customHeight="1">
      <c r="A383" s="40"/>
      <c r="B383" s="44"/>
      <c r="C383" s="44"/>
      <c r="D383" s="44"/>
      <c r="E383" s="44"/>
      <c r="F383" s="48" t="str">
        <f>IF(E383="COP", SUMIF('Entradas y salidas'!D:D, D383, 'Entradas y salidas'!J:J), )</f>
        <v/>
      </c>
      <c r="G383" s="57" t="str">
        <f>IFERROR(__xludf.DUMMYFUNCTION("IF(E383=""COP"", INDEX(FILTER('Cortes x inversión'!F:F, 'Cortes x inversión'!D:D=D383),1), )"),"")</f>
        <v/>
      </c>
      <c r="H383" s="53" t="str">
        <f t="shared" si="1"/>
        <v/>
      </c>
      <c r="I383" s="55" t="str">
        <f>IFERROR(__xludf.DUMMYFUNCTION("IF(ISBLANK(D383),"""",IFERROR(XIRR({FILTER('Entradas y salidas'!J:J, 'Entradas y salidas'!D:D=D383, NOT(ISBLANK('Entradas y salidas'!J:J))); INDEX(FILTER('Cortes x inversión'!F:F, 'Cortes x inversión'!D:D=D383),1)}, {FILTER('Entradas y salidas'!F:F, 'Entr"&amp;"adas y salidas'!D:D=D383, NOT(ISBLANK('Entradas y salidas'!J:J))); INDEX(FILTER('Cortes x inversión'!J:J, 'Cortes x inversión'!D:D=D383),1)}), """"))"),"")</f>
        <v/>
      </c>
      <c r="J383" s="40"/>
      <c r="K383" s="48" t="str">
        <f>IF(E383="USD", SUMIF('Entradas y salidas'!D:D, D383, 'Entradas y salidas'!I:I), )</f>
        <v/>
      </c>
      <c r="L383" s="57" t="str">
        <f>IFERROR(__xludf.DUMMYFUNCTION("IF(E383=""USD"", INDEX(FILTER('Cortes x inversión'!G:G, 'Cortes x inversión'!D:D=D383),1), )"),"")</f>
        <v/>
      </c>
      <c r="M383" s="53" t="str">
        <f t="shared" si="2"/>
        <v/>
      </c>
      <c r="N383" s="55" t="str">
        <f>IFERROR(__xludf.DUMMYFUNCTION("IF(ISBLANK(D383),"""",IFERROR(XIRR({FILTER('Entradas y salidas'!I:I, 'Entradas y salidas'!D:D=D383, NOT(ISBLANK('Entradas y salidas'!I:I))); INDEX(FILTER('Cortes x inversión'!G:G, 'Cortes x inversión'!D:D=D383),1)}, {FILTER('Entradas y salidas'!F:F, 'Entr"&amp;"adas y salidas'!D:D=D383, NOT(ISBLANK('Entradas y salidas'!I:I))); INDEX(FILTER('Cortes x inversión'!J:J, 'Cortes x inversión'!D:D=D383),1)}), """"))"),"")</f>
        <v/>
      </c>
      <c r="O383" s="40"/>
      <c r="P383" s="47" t="str">
        <f>IFERROR(__xludf.DUMMYFUNCTION("IF(K383="""","""", GOOGLEFINANCE(""CURRENCY:USDCOP""))
"),"")</f>
        <v/>
      </c>
      <c r="Q383" s="47" t="str">
        <f>IFERROR(__xludf.DUMMYFUNCTION("IF(L383="""","""", GOOGLEFINANCE(""CURRENCY:USDCOP""))
"),"")</f>
        <v/>
      </c>
      <c r="R383" s="56" t="str">
        <f t="shared" si="4"/>
        <v/>
      </c>
      <c r="S383" s="58" t="str">
        <f t="shared" si="5"/>
        <v/>
      </c>
      <c r="T383" s="55" t="str">
        <f>IFERROR(__xludf.DUMMYFUNCTION("IF(ISBLANK(D383),"""",IFERROR(XIRR({FILTER('Entradas y salidas'!K:K, 'Entradas y salidas'!D:D=D383, NOT(ISBLANK('Entradas y salidas'!K:K))); INDEX(FILTER('Cortes x inversión'!I:I, 'Cortes x inversión'!D:D=D383),1)}, {FILTER('Entradas y salidas'!F:F, 'Entr"&amp;"adas y salidas'!D:D=D383, NOT(ISBLANK('Entradas y salidas'!K:K))); INDEX(FILTER('Cortes x inversión'!J:J, 'Cortes x inversión'!D:D=D383),1)}), """"))"),"")</f>
        <v/>
      </c>
      <c r="U383" s="40"/>
      <c r="V383" s="40"/>
      <c r="W383" s="40"/>
      <c r="X383" s="40"/>
      <c r="Y383" s="40"/>
      <c r="Z383" s="40"/>
      <c r="AA383" s="40"/>
      <c r="AB383" s="40"/>
      <c r="AC383" s="40"/>
    </row>
    <row r="384" ht="28.5" customHeight="1">
      <c r="A384" s="40"/>
      <c r="B384" s="44"/>
      <c r="C384" s="44"/>
      <c r="D384" s="44"/>
      <c r="E384" s="44"/>
      <c r="F384" s="48" t="str">
        <f>IF(E384="COP", SUMIF('Entradas y salidas'!D:D, D384, 'Entradas y salidas'!J:J), )</f>
        <v/>
      </c>
      <c r="G384" s="57" t="str">
        <f>IFERROR(__xludf.DUMMYFUNCTION("IF(E384=""COP"", INDEX(FILTER('Cortes x inversión'!F:F, 'Cortes x inversión'!D:D=D384),1), )"),"")</f>
        <v/>
      </c>
      <c r="H384" s="53" t="str">
        <f t="shared" si="1"/>
        <v/>
      </c>
      <c r="I384" s="55" t="str">
        <f>IFERROR(__xludf.DUMMYFUNCTION("IF(ISBLANK(D384),"""",IFERROR(XIRR({FILTER('Entradas y salidas'!J:J, 'Entradas y salidas'!D:D=D384, NOT(ISBLANK('Entradas y salidas'!J:J))); INDEX(FILTER('Cortes x inversión'!F:F, 'Cortes x inversión'!D:D=D384),1)}, {FILTER('Entradas y salidas'!F:F, 'Entr"&amp;"adas y salidas'!D:D=D384, NOT(ISBLANK('Entradas y salidas'!J:J))); INDEX(FILTER('Cortes x inversión'!J:J, 'Cortes x inversión'!D:D=D384),1)}), """"))"),"")</f>
        <v/>
      </c>
      <c r="J384" s="40"/>
      <c r="K384" s="48" t="str">
        <f>IF(E384="USD", SUMIF('Entradas y salidas'!D:D, D384, 'Entradas y salidas'!I:I), )</f>
        <v/>
      </c>
      <c r="L384" s="57" t="str">
        <f>IFERROR(__xludf.DUMMYFUNCTION("IF(E384=""USD"", INDEX(FILTER('Cortes x inversión'!G:G, 'Cortes x inversión'!D:D=D384),1), )"),"")</f>
        <v/>
      </c>
      <c r="M384" s="53" t="str">
        <f t="shared" si="2"/>
        <v/>
      </c>
      <c r="N384" s="55" t="str">
        <f>IFERROR(__xludf.DUMMYFUNCTION("IF(ISBLANK(D384),"""",IFERROR(XIRR({FILTER('Entradas y salidas'!I:I, 'Entradas y salidas'!D:D=D384, NOT(ISBLANK('Entradas y salidas'!I:I))); INDEX(FILTER('Cortes x inversión'!G:G, 'Cortes x inversión'!D:D=D384),1)}, {FILTER('Entradas y salidas'!F:F, 'Entr"&amp;"adas y salidas'!D:D=D384, NOT(ISBLANK('Entradas y salidas'!I:I))); INDEX(FILTER('Cortes x inversión'!J:J, 'Cortes x inversión'!D:D=D384),1)}), """"))"),"")</f>
        <v/>
      </c>
      <c r="O384" s="40"/>
      <c r="P384" s="47" t="str">
        <f>IFERROR(__xludf.DUMMYFUNCTION("IF(K384="""","""", GOOGLEFINANCE(""CURRENCY:USDCOP""))
"),"")</f>
        <v/>
      </c>
      <c r="Q384" s="47" t="str">
        <f>IFERROR(__xludf.DUMMYFUNCTION("IF(L384="""","""", GOOGLEFINANCE(""CURRENCY:USDCOP""))
"),"")</f>
        <v/>
      </c>
      <c r="R384" s="56" t="str">
        <f t="shared" si="4"/>
        <v/>
      </c>
      <c r="S384" s="58" t="str">
        <f t="shared" si="5"/>
        <v/>
      </c>
      <c r="T384" s="55" t="str">
        <f>IFERROR(__xludf.DUMMYFUNCTION("IF(ISBLANK(D384),"""",IFERROR(XIRR({FILTER('Entradas y salidas'!K:K, 'Entradas y salidas'!D:D=D384, NOT(ISBLANK('Entradas y salidas'!K:K))); INDEX(FILTER('Cortes x inversión'!I:I, 'Cortes x inversión'!D:D=D384),1)}, {FILTER('Entradas y salidas'!F:F, 'Entr"&amp;"adas y salidas'!D:D=D384, NOT(ISBLANK('Entradas y salidas'!K:K))); INDEX(FILTER('Cortes x inversión'!J:J, 'Cortes x inversión'!D:D=D384),1)}), """"))"),"")</f>
        <v/>
      </c>
      <c r="U384" s="40"/>
      <c r="V384" s="40"/>
      <c r="W384" s="40"/>
      <c r="X384" s="40"/>
      <c r="Y384" s="40"/>
      <c r="Z384" s="40"/>
      <c r="AA384" s="40"/>
      <c r="AB384" s="40"/>
      <c r="AC384" s="40"/>
    </row>
    <row r="385" ht="28.5" customHeight="1">
      <c r="A385" s="40"/>
      <c r="B385" s="44"/>
      <c r="C385" s="44"/>
      <c r="D385" s="44"/>
      <c r="E385" s="44"/>
      <c r="F385" s="48" t="str">
        <f>IF(E385="COP", SUMIF('Entradas y salidas'!D:D, D385, 'Entradas y salidas'!J:J), )</f>
        <v/>
      </c>
      <c r="G385" s="57" t="str">
        <f>IFERROR(__xludf.DUMMYFUNCTION("IF(E385=""COP"", INDEX(FILTER('Cortes x inversión'!F:F, 'Cortes x inversión'!D:D=D385),1), )"),"")</f>
        <v/>
      </c>
      <c r="H385" s="53" t="str">
        <f t="shared" si="1"/>
        <v/>
      </c>
      <c r="I385" s="55" t="str">
        <f>IFERROR(__xludf.DUMMYFUNCTION("IF(ISBLANK(D385),"""",IFERROR(XIRR({FILTER('Entradas y salidas'!J:J, 'Entradas y salidas'!D:D=D385, NOT(ISBLANK('Entradas y salidas'!J:J))); INDEX(FILTER('Cortes x inversión'!F:F, 'Cortes x inversión'!D:D=D385),1)}, {FILTER('Entradas y salidas'!F:F, 'Entr"&amp;"adas y salidas'!D:D=D385, NOT(ISBLANK('Entradas y salidas'!J:J))); INDEX(FILTER('Cortes x inversión'!J:J, 'Cortes x inversión'!D:D=D385),1)}), """"))"),"")</f>
        <v/>
      </c>
      <c r="J385" s="40"/>
      <c r="K385" s="48" t="str">
        <f>IF(E385="USD", SUMIF('Entradas y salidas'!D:D, D385, 'Entradas y salidas'!I:I), )</f>
        <v/>
      </c>
      <c r="L385" s="57" t="str">
        <f>IFERROR(__xludf.DUMMYFUNCTION("IF(E385=""USD"", INDEX(FILTER('Cortes x inversión'!G:G, 'Cortes x inversión'!D:D=D385),1), )"),"")</f>
        <v/>
      </c>
      <c r="M385" s="53" t="str">
        <f t="shared" si="2"/>
        <v/>
      </c>
      <c r="N385" s="55" t="str">
        <f>IFERROR(__xludf.DUMMYFUNCTION("IF(ISBLANK(D385),"""",IFERROR(XIRR({FILTER('Entradas y salidas'!I:I, 'Entradas y salidas'!D:D=D385, NOT(ISBLANK('Entradas y salidas'!I:I))); INDEX(FILTER('Cortes x inversión'!G:G, 'Cortes x inversión'!D:D=D385),1)}, {FILTER('Entradas y salidas'!F:F, 'Entr"&amp;"adas y salidas'!D:D=D385, NOT(ISBLANK('Entradas y salidas'!I:I))); INDEX(FILTER('Cortes x inversión'!J:J, 'Cortes x inversión'!D:D=D385),1)}), """"))"),"")</f>
        <v/>
      </c>
      <c r="O385" s="40"/>
      <c r="P385" s="47" t="str">
        <f>IFERROR(__xludf.DUMMYFUNCTION("IF(K385="""","""", GOOGLEFINANCE(""CURRENCY:USDCOP""))
"),"")</f>
        <v/>
      </c>
      <c r="Q385" s="47" t="str">
        <f>IFERROR(__xludf.DUMMYFUNCTION("IF(L385="""","""", GOOGLEFINANCE(""CURRENCY:USDCOP""))
"),"")</f>
        <v/>
      </c>
      <c r="R385" s="56" t="str">
        <f t="shared" si="4"/>
        <v/>
      </c>
      <c r="S385" s="58" t="str">
        <f t="shared" si="5"/>
        <v/>
      </c>
      <c r="T385" s="55" t="str">
        <f>IFERROR(__xludf.DUMMYFUNCTION("IF(ISBLANK(D385),"""",IFERROR(XIRR({FILTER('Entradas y salidas'!K:K, 'Entradas y salidas'!D:D=D385, NOT(ISBLANK('Entradas y salidas'!K:K))); INDEX(FILTER('Cortes x inversión'!I:I, 'Cortes x inversión'!D:D=D385),1)}, {FILTER('Entradas y salidas'!F:F, 'Entr"&amp;"adas y salidas'!D:D=D385, NOT(ISBLANK('Entradas y salidas'!K:K))); INDEX(FILTER('Cortes x inversión'!J:J, 'Cortes x inversión'!D:D=D385),1)}), """"))"),"")</f>
        <v/>
      </c>
      <c r="U385" s="40"/>
      <c r="V385" s="40"/>
      <c r="W385" s="40"/>
      <c r="X385" s="40"/>
      <c r="Y385" s="40"/>
      <c r="Z385" s="40"/>
      <c r="AA385" s="40"/>
      <c r="AB385" s="40"/>
      <c r="AC385" s="40"/>
    </row>
    <row r="386" ht="28.5" customHeight="1">
      <c r="A386" s="40"/>
      <c r="B386" s="44"/>
      <c r="C386" s="44"/>
      <c r="D386" s="44"/>
      <c r="E386" s="44"/>
      <c r="F386" s="48" t="str">
        <f>IF(E386="COP", SUMIF('Entradas y salidas'!D:D, D386, 'Entradas y salidas'!J:J), )</f>
        <v/>
      </c>
      <c r="G386" s="57" t="str">
        <f>IFERROR(__xludf.DUMMYFUNCTION("IF(E386=""COP"", INDEX(FILTER('Cortes x inversión'!F:F, 'Cortes x inversión'!D:D=D386),1), )"),"")</f>
        <v/>
      </c>
      <c r="H386" s="53" t="str">
        <f t="shared" si="1"/>
        <v/>
      </c>
      <c r="I386" s="55" t="str">
        <f>IFERROR(__xludf.DUMMYFUNCTION("IF(ISBLANK(D386),"""",IFERROR(XIRR({FILTER('Entradas y salidas'!J:J, 'Entradas y salidas'!D:D=D386, NOT(ISBLANK('Entradas y salidas'!J:J))); INDEX(FILTER('Cortes x inversión'!F:F, 'Cortes x inversión'!D:D=D386),1)}, {FILTER('Entradas y salidas'!F:F, 'Entr"&amp;"adas y salidas'!D:D=D386, NOT(ISBLANK('Entradas y salidas'!J:J))); INDEX(FILTER('Cortes x inversión'!J:J, 'Cortes x inversión'!D:D=D386),1)}), """"))"),"")</f>
        <v/>
      </c>
      <c r="J386" s="40"/>
      <c r="K386" s="48" t="str">
        <f>IF(E386="USD", SUMIF('Entradas y salidas'!D:D, D386, 'Entradas y salidas'!I:I), )</f>
        <v/>
      </c>
      <c r="L386" s="57" t="str">
        <f>IFERROR(__xludf.DUMMYFUNCTION("IF(E386=""USD"", INDEX(FILTER('Cortes x inversión'!G:G, 'Cortes x inversión'!D:D=D386),1), )"),"")</f>
        <v/>
      </c>
      <c r="M386" s="53" t="str">
        <f t="shared" si="2"/>
        <v/>
      </c>
      <c r="N386" s="55" t="str">
        <f>IFERROR(__xludf.DUMMYFUNCTION("IF(ISBLANK(D386),"""",IFERROR(XIRR({FILTER('Entradas y salidas'!I:I, 'Entradas y salidas'!D:D=D386, NOT(ISBLANK('Entradas y salidas'!I:I))); INDEX(FILTER('Cortes x inversión'!G:G, 'Cortes x inversión'!D:D=D386),1)}, {FILTER('Entradas y salidas'!F:F, 'Entr"&amp;"adas y salidas'!D:D=D386, NOT(ISBLANK('Entradas y salidas'!I:I))); INDEX(FILTER('Cortes x inversión'!J:J, 'Cortes x inversión'!D:D=D386),1)}), """"))"),"")</f>
        <v/>
      </c>
      <c r="O386" s="40"/>
      <c r="P386" s="47" t="str">
        <f>IFERROR(__xludf.DUMMYFUNCTION("IF(K386="""","""", GOOGLEFINANCE(""CURRENCY:USDCOP""))
"),"")</f>
        <v/>
      </c>
      <c r="Q386" s="47" t="str">
        <f>IFERROR(__xludf.DUMMYFUNCTION("IF(L386="""","""", GOOGLEFINANCE(""CURRENCY:USDCOP""))
"),"")</f>
        <v/>
      </c>
      <c r="R386" s="56" t="str">
        <f t="shared" si="4"/>
        <v/>
      </c>
      <c r="S386" s="58" t="str">
        <f t="shared" si="5"/>
        <v/>
      </c>
      <c r="T386" s="55" t="str">
        <f>IFERROR(__xludf.DUMMYFUNCTION("IF(ISBLANK(D386),"""",IFERROR(XIRR({FILTER('Entradas y salidas'!K:K, 'Entradas y salidas'!D:D=D386, NOT(ISBLANK('Entradas y salidas'!K:K))); INDEX(FILTER('Cortes x inversión'!I:I, 'Cortes x inversión'!D:D=D386),1)}, {FILTER('Entradas y salidas'!F:F, 'Entr"&amp;"adas y salidas'!D:D=D386, NOT(ISBLANK('Entradas y salidas'!K:K))); INDEX(FILTER('Cortes x inversión'!J:J, 'Cortes x inversión'!D:D=D386),1)}), """"))"),"")</f>
        <v/>
      </c>
      <c r="U386" s="40"/>
      <c r="V386" s="40"/>
      <c r="W386" s="40"/>
      <c r="X386" s="40"/>
      <c r="Y386" s="40"/>
      <c r="Z386" s="40"/>
      <c r="AA386" s="40"/>
      <c r="AB386" s="40"/>
      <c r="AC386" s="40"/>
    </row>
    <row r="387" ht="28.5" customHeight="1">
      <c r="A387" s="40"/>
      <c r="B387" s="44"/>
      <c r="C387" s="44"/>
      <c r="D387" s="44"/>
      <c r="E387" s="44"/>
      <c r="F387" s="48" t="str">
        <f>IF(E387="COP", SUMIF('Entradas y salidas'!D:D, D387, 'Entradas y salidas'!J:J), )</f>
        <v/>
      </c>
      <c r="G387" s="57" t="str">
        <f>IFERROR(__xludf.DUMMYFUNCTION("IF(E387=""COP"", INDEX(FILTER('Cortes x inversión'!F:F, 'Cortes x inversión'!D:D=D387),1), )"),"")</f>
        <v/>
      </c>
      <c r="H387" s="53" t="str">
        <f t="shared" si="1"/>
        <v/>
      </c>
      <c r="I387" s="55" t="str">
        <f>IFERROR(__xludf.DUMMYFUNCTION("IF(ISBLANK(D387),"""",IFERROR(XIRR({FILTER('Entradas y salidas'!J:J, 'Entradas y salidas'!D:D=D387, NOT(ISBLANK('Entradas y salidas'!J:J))); INDEX(FILTER('Cortes x inversión'!F:F, 'Cortes x inversión'!D:D=D387),1)}, {FILTER('Entradas y salidas'!F:F, 'Entr"&amp;"adas y salidas'!D:D=D387, NOT(ISBLANK('Entradas y salidas'!J:J))); INDEX(FILTER('Cortes x inversión'!J:J, 'Cortes x inversión'!D:D=D387),1)}), """"))"),"")</f>
        <v/>
      </c>
      <c r="J387" s="40"/>
      <c r="K387" s="48" t="str">
        <f>IF(E387="USD", SUMIF('Entradas y salidas'!D:D, D387, 'Entradas y salidas'!I:I), )</f>
        <v/>
      </c>
      <c r="L387" s="57" t="str">
        <f>IFERROR(__xludf.DUMMYFUNCTION("IF(E387=""USD"", INDEX(FILTER('Cortes x inversión'!G:G, 'Cortes x inversión'!D:D=D387),1), )"),"")</f>
        <v/>
      </c>
      <c r="M387" s="53" t="str">
        <f t="shared" si="2"/>
        <v/>
      </c>
      <c r="N387" s="55" t="str">
        <f>IFERROR(__xludf.DUMMYFUNCTION("IF(ISBLANK(D387),"""",IFERROR(XIRR({FILTER('Entradas y salidas'!I:I, 'Entradas y salidas'!D:D=D387, NOT(ISBLANK('Entradas y salidas'!I:I))); INDEX(FILTER('Cortes x inversión'!G:G, 'Cortes x inversión'!D:D=D387),1)}, {FILTER('Entradas y salidas'!F:F, 'Entr"&amp;"adas y salidas'!D:D=D387, NOT(ISBLANK('Entradas y salidas'!I:I))); INDEX(FILTER('Cortes x inversión'!J:J, 'Cortes x inversión'!D:D=D387),1)}), """"))"),"")</f>
        <v/>
      </c>
      <c r="O387" s="40"/>
      <c r="P387" s="47" t="str">
        <f>IFERROR(__xludf.DUMMYFUNCTION("IF(K387="""","""", GOOGLEFINANCE(""CURRENCY:USDCOP""))
"),"")</f>
        <v/>
      </c>
      <c r="Q387" s="47" t="str">
        <f>IFERROR(__xludf.DUMMYFUNCTION("IF(L387="""","""", GOOGLEFINANCE(""CURRENCY:USDCOP""))
"),"")</f>
        <v/>
      </c>
      <c r="R387" s="56" t="str">
        <f t="shared" si="4"/>
        <v/>
      </c>
      <c r="S387" s="58" t="str">
        <f t="shared" si="5"/>
        <v/>
      </c>
      <c r="T387" s="55" t="str">
        <f>IFERROR(__xludf.DUMMYFUNCTION("IF(ISBLANK(D387),"""",IFERROR(XIRR({FILTER('Entradas y salidas'!K:K, 'Entradas y salidas'!D:D=D387, NOT(ISBLANK('Entradas y salidas'!K:K))); INDEX(FILTER('Cortes x inversión'!I:I, 'Cortes x inversión'!D:D=D387),1)}, {FILTER('Entradas y salidas'!F:F, 'Entr"&amp;"adas y salidas'!D:D=D387, NOT(ISBLANK('Entradas y salidas'!K:K))); INDEX(FILTER('Cortes x inversión'!J:J, 'Cortes x inversión'!D:D=D387),1)}), """"))"),"")</f>
        <v/>
      </c>
      <c r="U387" s="40"/>
      <c r="V387" s="40"/>
      <c r="W387" s="40"/>
      <c r="X387" s="40"/>
      <c r="Y387" s="40"/>
      <c r="Z387" s="40"/>
      <c r="AA387" s="40"/>
      <c r="AB387" s="40"/>
      <c r="AC387" s="40"/>
    </row>
    <row r="388" ht="28.5" customHeight="1">
      <c r="A388" s="40"/>
      <c r="B388" s="44"/>
      <c r="C388" s="44"/>
      <c r="D388" s="44"/>
      <c r="E388" s="44"/>
      <c r="F388" s="48" t="str">
        <f>IF(E388="COP", SUMIF('Entradas y salidas'!D:D, D388, 'Entradas y salidas'!J:J), )</f>
        <v/>
      </c>
      <c r="G388" s="57" t="str">
        <f>IFERROR(__xludf.DUMMYFUNCTION("IF(E388=""COP"", INDEX(FILTER('Cortes x inversión'!F:F, 'Cortes x inversión'!D:D=D388),1), )"),"")</f>
        <v/>
      </c>
      <c r="H388" s="53" t="str">
        <f t="shared" si="1"/>
        <v/>
      </c>
      <c r="I388" s="55" t="str">
        <f>IFERROR(__xludf.DUMMYFUNCTION("IF(ISBLANK(D388),"""",IFERROR(XIRR({FILTER('Entradas y salidas'!J:J, 'Entradas y salidas'!D:D=D388, NOT(ISBLANK('Entradas y salidas'!J:J))); INDEX(FILTER('Cortes x inversión'!F:F, 'Cortes x inversión'!D:D=D388),1)}, {FILTER('Entradas y salidas'!F:F, 'Entr"&amp;"adas y salidas'!D:D=D388, NOT(ISBLANK('Entradas y salidas'!J:J))); INDEX(FILTER('Cortes x inversión'!J:J, 'Cortes x inversión'!D:D=D388),1)}), """"))"),"")</f>
        <v/>
      </c>
      <c r="J388" s="40"/>
      <c r="K388" s="48" t="str">
        <f>IF(E388="USD", SUMIF('Entradas y salidas'!D:D, D388, 'Entradas y salidas'!I:I), )</f>
        <v/>
      </c>
      <c r="L388" s="57" t="str">
        <f>IFERROR(__xludf.DUMMYFUNCTION("IF(E388=""USD"", INDEX(FILTER('Cortes x inversión'!G:G, 'Cortes x inversión'!D:D=D388),1), )"),"")</f>
        <v/>
      </c>
      <c r="M388" s="53" t="str">
        <f t="shared" si="2"/>
        <v/>
      </c>
      <c r="N388" s="55" t="str">
        <f>IFERROR(__xludf.DUMMYFUNCTION("IF(ISBLANK(D388),"""",IFERROR(XIRR({FILTER('Entradas y salidas'!I:I, 'Entradas y salidas'!D:D=D388, NOT(ISBLANK('Entradas y salidas'!I:I))); INDEX(FILTER('Cortes x inversión'!G:G, 'Cortes x inversión'!D:D=D388),1)}, {FILTER('Entradas y salidas'!F:F, 'Entr"&amp;"adas y salidas'!D:D=D388, NOT(ISBLANK('Entradas y salidas'!I:I))); INDEX(FILTER('Cortes x inversión'!J:J, 'Cortes x inversión'!D:D=D388),1)}), """"))"),"")</f>
        <v/>
      </c>
      <c r="O388" s="40"/>
      <c r="P388" s="47" t="str">
        <f>IFERROR(__xludf.DUMMYFUNCTION("IF(K388="""","""", GOOGLEFINANCE(""CURRENCY:USDCOP""))
"),"")</f>
        <v/>
      </c>
      <c r="Q388" s="47" t="str">
        <f>IFERROR(__xludf.DUMMYFUNCTION("IF(L388="""","""", GOOGLEFINANCE(""CURRENCY:USDCOP""))
"),"")</f>
        <v/>
      </c>
      <c r="R388" s="56" t="str">
        <f t="shared" si="4"/>
        <v/>
      </c>
      <c r="S388" s="58" t="str">
        <f t="shared" si="5"/>
        <v/>
      </c>
      <c r="T388" s="55" t="str">
        <f>IFERROR(__xludf.DUMMYFUNCTION("IF(ISBLANK(D388),"""",IFERROR(XIRR({FILTER('Entradas y salidas'!K:K, 'Entradas y salidas'!D:D=D388, NOT(ISBLANK('Entradas y salidas'!K:K))); INDEX(FILTER('Cortes x inversión'!I:I, 'Cortes x inversión'!D:D=D388),1)}, {FILTER('Entradas y salidas'!F:F, 'Entr"&amp;"adas y salidas'!D:D=D388, NOT(ISBLANK('Entradas y salidas'!K:K))); INDEX(FILTER('Cortes x inversión'!J:J, 'Cortes x inversión'!D:D=D388),1)}), """"))"),"")</f>
        <v/>
      </c>
      <c r="U388" s="40"/>
      <c r="V388" s="40"/>
      <c r="W388" s="40"/>
      <c r="X388" s="40"/>
      <c r="Y388" s="40"/>
      <c r="Z388" s="40"/>
      <c r="AA388" s="40"/>
      <c r="AB388" s="40"/>
      <c r="AC388" s="40"/>
    </row>
    <row r="389" ht="28.5" customHeight="1">
      <c r="A389" s="40"/>
      <c r="B389" s="44"/>
      <c r="C389" s="44"/>
      <c r="D389" s="44"/>
      <c r="E389" s="44"/>
      <c r="F389" s="48" t="str">
        <f>IF(E389="COP", SUMIF('Entradas y salidas'!D:D, D389, 'Entradas y salidas'!J:J), )</f>
        <v/>
      </c>
      <c r="G389" s="57" t="str">
        <f>IFERROR(__xludf.DUMMYFUNCTION("IF(E389=""COP"", INDEX(FILTER('Cortes x inversión'!F:F, 'Cortes x inversión'!D:D=D389),1), )"),"")</f>
        <v/>
      </c>
      <c r="H389" s="53" t="str">
        <f t="shared" si="1"/>
        <v/>
      </c>
      <c r="I389" s="55" t="str">
        <f>IFERROR(__xludf.DUMMYFUNCTION("IF(ISBLANK(D389),"""",IFERROR(XIRR({FILTER('Entradas y salidas'!J:J, 'Entradas y salidas'!D:D=D389, NOT(ISBLANK('Entradas y salidas'!J:J))); INDEX(FILTER('Cortes x inversión'!F:F, 'Cortes x inversión'!D:D=D389),1)}, {FILTER('Entradas y salidas'!F:F, 'Entr"&amp;"adas y salidas'!D:D=D389, NOT(ISBLANK('Entradas y salidas'!J:J))); INDEX(FILTER('Cortes x inversión'!J:J, 'Cortes x inversión'!D:D=D389),1)}), """"))"),"")</f>
        <v/>
      </c>
      <c r="J389" s="40"/>
      <c r="K389" s="48" t="str">
        <f>IF(E389="USD", SUMIF('Entradas y salidas'!D:D, D389, 'Entradas y salidas'!I:I), )</f>
        <v/>
      </c>
      <c r="L389" s="57" t="str">
        <f>IFERROR(__xludf.DUMMYFUNCTION("IF(E389=""USD"", INDEX(FILTER('Cortes x inversión'!G:G, 'Cortes x inversión'!D:D=D389),1), )"),"")</f>
        <v/>
      </c>
      <c r="M389" s="53" t="str">
        <f t="shared" si="2"/>
        <v/>
      </c>
      <c r="N389" s="55" t="str">
        <f>IFERROR(__xludf.DUMMYFUNCTION("IF(ISBLANK(D389),"""",IFERROR(XIRR({FILTER('Entradas y salidas'!I:I, 'Entradas y salidas'!D:D=D389, NOT(ISBLANK('Entradas y salidas'!I:I))); INDEX(FILTER('Cortes x inversión'!G:G, 'Cortes x inversión'!D:D=D389),1)}, {FILTER('Entradas y salidas'!F:F, 'Entr"&amp;"adas y salidas'!D:D=D389, NOT(ISBLANK('Entradas y salidas'!I:I))); INDEX(FILTER('Cortes x inversión'!J:J, 'Cortes x inversión'!D:D=D389),1)}), """"))"),"")</f>
        <v/>
      </c>
      <c r="O389" s="40"/>
      <c r="P389" s="47" t="str">
        <f>IFERROR(__xludf.DUMMYFUNCTION("IF(K389="""","""", GOOGLEFINANCE(""CURRENCY:USDCOP""))
"),"")</f>
        <v/>
      </c>
      <c r="Q389" s="47" t="str">
        <f>IFERROR(__xludf.DUMMYFUNCTION("IF(L389="""","""", GOOGLEFINANCE(""CURRENCY:USDCOP""))
"),"")</f>
        <v/>
      </c>
      <c r="R389" s="56" t="str">
        <f t="shared" si="4"/>
        <v/>
      </c>
      <c r="S389" s="58" t="str">
        <f t="shared" si="5"/>
        <v/>
      </c>
      <c r="T389" s="55" t="str">
        <f>IFERROR(__xludf.DUMMYFUNCTION("IF(ISBLANK(D389),"""",IFERROR(XIRR({FILTER('Entradas y salidas'!K:K, 'Entradas y salidas'!D:D=D389, NOT(ISBLANK('Entradas y salidas'!K:K))); INDEX(FILTER('Cortes x inversión'!I:I, 'Cortes x inversión'!D:D=D389),1)}, {FILTER('Entradas y salidas'!F:F, 'Entr"&amp;"adas y salidas'!D:D=D389, NOT(ISBLANK('Entradas y salidas'!K:K))); INDEX(FILTER('Cortes x inversión'!J:J, 'Cortes x inversión'!D:D=D389),1)}), """"))"),"")</f>
        <v/>
      </c>
      <c r="U389" s="40"/>
      <c r="V389" s="40"/>
      <c r="W389" s="40"/>
      <c r="X389" s="40"/>
      <c r="Y389" s="40"/>
      <c r="Z389" s="40"/>
      <c r="AA389" s="40"/>
      <c r="AB389" s="40"/>
      <c r="AC389" s="40"/>
    </row>
    <row r="390" ht="28.5" customHeight="1">
      <c r="A390" s="40"/>
      <c r="B390" s="44"/>
      <c r="C390" s="44"/>
      <c r="D390" s="44"/>
      <c r="E390" s="44"/>
      <c r="F390" s="48" t="str">
        <f>IF(E390="COP", SUMIF('Entradas y salidas'!D:D, D390, 'Entradas y salidas'!J:J), )</f>
        <v/>
      </c>
      <c r="G390" s="57" t="str">
        <f>IFERROR(__xludf.DUMMYFUNCTION("IF(E390=""COP"", INDEX(FILTER('Cortes x inversión'!F:F, 'Cortes x inversión'!D:D=D390),1), )"),"")</f>
        <v/>
      </c>
      <c r="H390" s="53" t="str">
        <f t="shared" si="1"/>
        <v/>
      </c>
      <c r="I390" s="55" t="str">
        <f>IFERROR(__xludf.DUMMYFUNCTION("IF(ISBLANK(D390),"""",IFERROR(XIRR({FILTER('Entradas y salidas'!J:J, 'Entradas y salidas'!D:D=D390, NOT(ISBLANK('Entradas y salidas'!J:J))); INDEX(FILTER('Cortes x inversión'!F:F, 'Cortes x inversión'!D:D=D390),1)}, {FILTER('Entradas y salidas'!F:F, 'Entr"&amp;"adas y salidas'!D:D=D390, NOT(ISBLANK('Entradas y salidas'!J:J))); INDEX(FILTER('Cortes x inversión'!J:J, 'Cortes x inversión'!D:D=D390),1)}), """"))"),"")</f>
        <v/>
      </c>
      <c r="J390" s="40"/>
      <c r="K390" s="48" t="str">
        <f>IF(E390="USD", SUMIF('Entradas y salidas'!D:D, D390, 'Entradas y salidas'!I:I), )</f>
        <v/>
      </c>
      <c r="L390" s="57" t="str">
        <f>IFERROR(__xludf.DUMMYFUNCTION("IF(E390=""USD"", INDEX(FILTER('Cortes x inversión'!G:G, 'Cortes x inversión'!D:D=D390),1), )"),"")</f>
        <v/>
      </c>
      <c r="M390" s="53" t="str">
        <f t="shared" si="2"/>
        <v/>
      </c>
      <c r="N390" s="55" t="str">
        <f>IFERROR(__xludf.DUMMYFUNCTION("IF(ISBLANK(D390),"""",IFERROR(XIRR({FILTER('Entradas y salidas'!I:I, 'Entradas y salidas'!D:D=D390, NOT(ISBLANK('Entradas y salidas'!I:I))); INDEX(FILTER('Cortes x inversión'!G:G, 'Cortes x inversión'!D:D=D390),1)}, {FILTER('Entradas y salidas'!F:F, 'Entr"&amp;"adas y salidas'!D:D=D390, NOT(ISBLANK('Entradas y salidas'!I:I))); INDEX(FILTER('Cortes x inversión'!J:J, 'Cortes x inversión'!D:D=D390),1)}), """"))"),"")</f>
        <v/>
      </c>
      <c r="O390" s="40"/>
      <c r="P390" s="47" t="str">
        <f>IFERROR(__xludf.DUMMYFUNCTION("IF(K390="""","""", GOOGLEFINANCE(""CURRENCY:USDCOP""))
"),"")</f>
        <v/>
      </c>
      <c r="Q390" s="47" t="str">
        <f>IFERROR(__xludf.DUMMYFUNCTION("IF(L390="""","""", GOOGLEFINANCE(""CURRENCY:USDCOP""))
"),"")</f>
        <v/>
      </c>
      <c r="R390" s="56" t="str">
        <f t="shared" si="4"/>
        <v/>
      </c>
      <c r="S390" s="58" t="str">
        <f t="shared" si="5"/>
        <v/>
      </c>
      <c r="T390" s="55" t="str">
        <f>IFERROR(__xludf.DUMMYFUNCTION("IF(ISBLANK(D390),"""",IFERROR(XIRR({FILTER('Entradas y salidas'!K:K, 'Entradas y salidas'!D:D=D390, NOT(ISBLANK('Entradas y salidas'!K:K))); INDEX(FILTER('Cortes x inversión'!I:I, 'Cortes x inversión'!D:D=D390),1)}, {FILTER('Entradas y salidas'!F:F, 'Entr"&amp;"adas y salidas'!D:D=D390, NOT(ISBLANK('Entradas y salidas'!K:K))); INDEX(FILTER('Cortes x inversión'!J:J, 'Cortes x inversión'!D:D=D390),1)}), """"))"),"")</f>
        <v/>
      </c>
      <c r="U390" s="40"/>
      <c r="V390" s="40"/>
      <c r="W390" s="40"/>
      <c r="X390" s="40"/>
      <c r="Y390" s="40"/>
      <c r="Z390" s="40"/>
      <c r="AA390" s="40"/>
      <c r="AB390" s="40"/>
      <c r="AC390" s="40"/>
    </row>
    <row r="391" ht="28.5" customHeight="1">
      <c r="A391" s="40"/>
      <c r="B391" s="44"/>
      <c r="C391" s="44"/>
      <c r="D391" s="44"/>
      <c r="E391" s="44"/>
      <c r="F391" s="48" t="str">
        <f>IF(E391="COP", SUMIF('Entradas y salidas'!D:D, D391, 'Entradas y salidas'!J:J), )</f>
        <v/>
      </c>
      <c r="G391" s="57" t="str">
        <f>IFERROR(__xludf.DUMMYFUNCTION("IF(E391=""COP"", INDEX(FILTER('Cortes x inversión'!F:F, 'Cortes x inversión'!D:D=D391),1), )"),"")</f>
        <v/>
      </c>
      <c r="H391" s="53" t="str">
        <f t="shared" si="1"/>
        <v/>
      </c>
      <c r="I391" s="55" t="str">
        <f>IFERROR(__xludf.DUMMYFUNCTION("IF(ISBLANK(D391),"""",IFERROR(XIRR({FILTER('Entradas y salidas'!J:J, 'Entradas y salidas'!D:D=D391, NOT(ISBLANK('Entradas y salidas'!J:J))); INDEX(FILTER('Cortes x inversión'!F:F, 'Cortes x inversión'!D:D=D391),1)}, {FILTER('Entradas y salidas'!F:F, 'Entr"&amp;"adas y salidas'!D:D=D391, NOT(ISBLANK('Entradas y salidas'!J:J))); INDEX(FILTER('Cortes x inversión'!J:J, 'Cortes x inversión'!D:D=D391),1)}), """"))"),"")</f>
        <v/>
      </c>
      <c r="J391" s="40"/>
      <c r="K391" s="48" t="str">
        <f>IF(E391="USD", SUMIF('Entradas y salidas'!D:D, D391, 'Entradas y salidas'!I:I), )</f>
        <v/>
      </c>
      <c r="L391" s="57" t="str">
        <f>IFERROR(__xludf.DUMMYFUNCTION("IF(E391=""USD"", INDEX(FILTER('Cortes x inversión'!G:G, 'Cortes x inversión'!D:D=D391),1), )"),"")</f>
        <v/>
      </c>
      <c r="M391" s="53" t="str">
        <f t="shared" si="2"/>
        <v/>
      </c>
      <c r="N391" s="55" t="str">
        <f>IFERROR(__xludf.DUMMYFUNCTION("IF(ISBLANK(D391),"""",IFERROR(XIRR({FILTER('Entradas y salidas'!I:I, 'Entradas y salidas'!D:D=D391, NOT(ISBLANK('Entradas y salidas'!I:I))); INDEX(FILTER('Cortes x inversión'!G:G, 'Cortes x inversión'!D:D=D391),1)}, {FILTER('Entradas y salidas'!F:F, 'Entr"&amp;"adas y salidas'!D:D=D391, NOT(ISBLANK('Entradas y salidas'!I:I))); INDEX(FILTER('Cortes x inversión'!J:J, 'Cortes x inversión'!D:D=D391),1)}), """"))"),"")</f>
        <v/>
      </c>
      <c r="O391" s="40"/>
      <c r="P391" s="47" t="str">
        <f>IFERROR(__xludf.DUMMYFUNCTION("IF(K391="""","""", GOOGLEFINANCE(""CURRENCY:USDCOP""))
"),"")</f>
        <v/>
      </c>
      <c r="Q391" s="47" t="str">
        <f>IFERROR(__xludf.DUMMYFUNCTION("IF(L391="""","""", GOOGLEFINANCE(""CURRENCY:USDCOP""))
"),"")</f>
        <v/>
      </c>
      <c r="R391" s="56" t="str">
        <f t="shared" si="4"/>
        <v/>
      </c>
      <c r="S391" s="58" t="str">
        <f t="shared" si="5"/>
        <v/>
      </c>
      <c r="T391" s="55" t="str">
        <f>IFERROR(__xludf.DUMMYFUNCTION("IF(ISBLANK(D391),"""",IFERROR(XIRR({FILTER('Entradas y salidas'!K:K, 'Entradas y salidas'!D:D=D391, NOT(ISBLANK('Entradas y salidas'!K:K))); INDEX(FILTER('Cortes x inversión'!I:I, 'Cortes x inversión'!D:D=D391),1)}, {FILTER('Entradas y salidas'!F:F, 'Entr"&amp;"adas y salidas'!D:D=D391, NOT(ISBLANK('Entradas y salidas'!K:K))); INDEX(FILTER('Cortes x inversión'!J:J, 'Cortes x inversión'!D:D=D391),1)}), """"))"),"")</f>
        <v/>
      </c>
      <c r="U391" s="40"/>
      <c r="V391" s="40"/>
      <c r="W391" s="40"/>
      <c r="X391" s="40"/>
      <c r="Y391" s="40"/>
      <c r="Z391" s="40"/>
      <c r="AA391" s="40"/>
      <c r="AB391" s="40"/>
      <c r="AC391" s="40"/>
    </row>
    <row r="392" ht="28.5" customHeight="1">
      <c r="A392" s="40"/>
      <c r="B392" s="44"/>
      <c r="C392" s="44"/>
      <c r="D392" s="44"/>
      <c r="E392" s="44"/>
      <c r="F392" s="48" t="str">
        <f>IF(E392="COP", SUMIF('Entradas y salidas'!D:D, D392, 'Entradas y salidas'!J:J), )</f>
        <v/>
      </c>
      <c r="G392" s="57" t="str">
        <f>IFERROR(__xludf.DUMMYFUNCTION("IF(E392=""COP"", INDEX(FILTER('Cortes x inversión'!F:F, 'Cortes x inversión'!D:D=D392),1), )"),"")</f>
        <v/>
      </c>
      <c r="H392" s="53" t="str">
        <f t="shared" si="1"/>
        <v/>
      </c>
      <c r="I392" s="55" t="str">
        <f>IFERROR(__xludf.DUMMYFUNCTION("IF(ISBLANK(D392),"""",IFERROR(XIRR({FILTER('Entradas y salidas'!J:J, 'Entradas y salidas'!D:D=D392, NOT(ISBLANK('Entradas y salidas'!J:J))); INDEX(FILTER('Cortes x inversión'!F:F, 'Cortes x inversión'!D:D=D392),1)}, {FILTER('Entradas y salidas'!F:F, 'Entr"&amp;"adas y salidas'!D:D=D392, NOT(ISBLANK('Entradas y salidas'!J:J))); INDEX(FILTER('Cortes x inversión'!J:J, 'Cortes x inversión'!D:D=D392),1)}), """"))"),"")</f>
        <v/>
      </c>
      <c r="J392" s="40"/>
      <c r="K392" s="48" t="str">
        <f>IF(E392="USD", SUMIF('Entradas y salidas'!D:D, D392, 'Entradas y salidas'!I:I), )</f>
        <v/>
      </c>
      <c r="L392" s="57" t="str">
        <f>IFERROR(__xludf.DUMMYFUNCTION("IF(E392=""USD"", INDEX(FILTER('Cortes x inversión'!G:G, 'Cortes x inversión'!D:D=D392),1), )"),"")</f>
        <v/>
      </c>
      <c r="M392" s="53" t="str">
        <f t="shared" si="2"/>
        <v/>
      </c>
      <c r="N392" s="55" t="str">
        <f>IFERROR(__xludf.DUMMYFUNCTION("IF(ISBLANK(D392),"""",IFERROR(XIRR({FILTER('Entradas y salidas'!I:I, 'Entradas y salidas'!D:D=D392, NOT(ISBLANK('Entradas y salidas'!I:I))); INDEX(FILTER('Cortes x inversión'!G:G, 'Cortes x inversión'!D:D=D392),1)}, {FILTER('Entradas y salidas'!F:F, 'Entr"&amp;"adas y salidas'!D:D=D392, NOT(ISBLANK('Entradas y salidas'!I:I))); INDEX(FILTER('Cortes x inversión'!J:J, 'Cortes x inversión'!D:D=D392),1)}), """"))"),"")</f>
        <v/>
      </c>
      <c r="O392" s="40"/>
      <c r="P392" s="47" t="str">
        <f>IFERROR(__xludf.DUMMYFUNCTION("IF(K392="""","""", GOOGLEFINANCE(""CURRENCY:USDCOP""))
"),"")</f>
        <v/>
      </c>
      <c r="Q392" s="47" t="str">
        <f>IFERROR(__xludf.DUMMYFUNCTION("IF(L392="""","""", GOOGLEFINANCE(""CURRENCY:USDCOP""))
"),"")</f>
        <v/>
      </c>
      <c r="R392" s="56" t="str">
        <f t="shared" si="4"/>
        <v/>
      </c>
      <c r="S392" s="58" t="str">
        <f t="shared" si="5"/>
        <v/>
      </c>
      <c r="T392" s="55" t="str">
        <f>IFERROR(__xludf.DUMMYFUNCTION("IF(ISBLANK(D392),"""",IFERROR(XIRR({FILTER('Entradas y salidas'!K:K, 'Entradas y salidas'!D:D=D392, NOT(ISBLANK('Entradas y salidas'!K:K))); INDEX(FILTER('Cortes x inversión'!I:I, 'Cortes x inversión'!D:D=D392),1)}, {FILTER('Entradas y salidas'!F:F, 'Entr"&amp;"adas y salidas'!D:D=D392, NOT(ISBLANK('Entradas y salidas'!K:K))); INDEX(FILTER('Cortes x inversión'!J:J, 'Cortes x inversión'!D:D=D392),1)}), """"))"),"")</f>
        <v/>
      </c>
      <c r="U392" s="40"/>
      <c r="V392" s="40"/>
      <c r="W392" s="40"/>
      <c r="X392" s="40"/>
      <c r="Y392" s="40"/>
      <c r="Z392" s="40"/>
      <c r="AA392" s="40"/>
      <c r="AB392" s="40"/>
      <c r="AC392" s="40"/>
    </row>
    <row r="393" ht="28.5" customHeight="1">
      <c r="A393" s="40"/>
      <c r="B393" s="44"/>
      <c r="C393" s="44"/>
      <c r="D393" s="44"/>
      <c r="E393" s="44"/>
      <c r="F393" s="48" t="str">
        <f>IF(E393="COP", SUMIF('Entradas y salidas'!D:D, D393, 'Entradas y salidas'!J:J), )</f>
        <v/>
      </c>
      <c r="G393" s="57" t="str">
        <f>IFERROR(__xludf.DUMMYFUNCTION("IF(E393=""COP"", INDEX(FILTER('Cortes x inversión'!F:F, 'Cortes x inversión'!D:D=D393),1), )"),"")</f>
        <v/>
      </c>
      <c r="H393" s="53" t="str">
        <f t="shared" si="1"/>
        <v/>
      </c>
      <c r="I393" s="55" t="str">
        <f>IFERROR(__xludf.DUMMYFUNCTION("IF(ISBLANK(D393),"""",IFERROR(XIRR({FILTER('Entradas y salidas'!J:J, 'Entradas y salidas'!D:D=D393, NOT(ISBLANK('Entradas y salidas'!J:J))); INDEX(FILTER('Cortes x inversión'!F:F, 'Cortes x inversión'!D:D=D393),1)}, {FILTER('Entradas y salidas'!F:F, 'Entr"&amp;"adas y salidas'!D:D=D393, NOT(ISBLANK('Entradas y salidas'!J:J))); INDEX(FILTER('Cortes x inversión'!J:J, 'Cortes x inversión'!D:D=D393),1)}), """"))"),"")</f>
        <v/>
      </c>
      <c r="J393" s="40"/>
      <c r="K393" s="48" t="str">
        <f>IF(E393="USD", SUMIF('Entradas y salidas'!D:D, D393, 'Entradas y salidas'!I:I), )</f>
        <v/>
      </c>
      <c r="L393" s="57" t="str">
        <f>IFERROR(__xludf.DUMMYFUNCTION("IF(E393=""USD"", INDEX(FILTER('Cortes x inversión'!G:G, 'Cortes x inversión'!D:D=D393),1), )"),"")</f>
        <v/>
      </c>
      <c r="M393" s="53" t="str">
        <f t="shared" si="2"/>
        <v/>
      </c>
      <c r="N393" s="55" t="str">
        <f>IFERROR(__xludf.DUMMYFUNCTION("IF(ISBLANK(D393),"""",IFERROR(XIRR({FILTER('Entradas y salidas'!I:I, 'Entradas y salidas'!D:D=D393, NOT(ISBLANK('Entradas y salidas'!I:I))); INDEX(FILTER('Cortes x inversión'!G:G, 'Cortes x inversión'!D:D=D393),1)}, {FILTER('Entradas y salidas'!F:F, 'Entr"&amp;"adas y salidas'!D:D=D393, NOT(ISBLANK('Entradas y salidas'!I:I))); INDEX(FILTER('Cortes x inversión'!J:J, 'Cortes x inversión'!D:D=D393),1)}), """"))"),"")</f>
        <v/>
      </c>
      <c r="O393" s="40"/>
      <c r="P393" s="47" t="str">
        <f>IFERROR(__xludf.DUMMYFUNCTION("IF(K393="""","""", GOOGLEFINANCE(""CURRENCY:USDCOP""))
"),"")</f>
        <v/>
      </c>
      <c r="Q393" s="47" t="str">
        <f>IFERROR(__xludf.DUMMYFUNCTION("IF(L393="""","""", GOOGLEFINANCE(""CURRENCY:USDCOP""))
"),"")</f>
        <v/>
      </c>
      <c r="R393" s="56" t="str">
        <f t="shared" si="4"/>
        <v/>
      </c>
      <c r="S393" s="58" t="str">
        <f t="shared" si="5"/>
        <v/>
      </c>
      <c r="T393" s="55" t="str">
        <f>IFERROR(__xludf.DUMMYFUNCTION("IF(ISBLANK(D393),"""",IFERROR(XIRR({FILTER('Entradas y salidas'!K:K, 'Entradas y salidas'!D:D=D393, NOT(ISBLANK('Entradas y salidas'!K:K))); INDEX(FILTER('Cortes x inversión'!I:I, 'Cortes x inversión'!D:D=D393),1)}, {FILTER('Entradas y salidas'!F:F, 'Entr"&amp;"adas y salidas'!D:D=D393, NOT(ISBLANK('Entradas y salidas'!K:K))); INDEX(FILTER('Cortes x inversión'!J:J, 'Cortes x inversión'!D:D=D393),1)}), """"))"),"")</f>
        <v/>
      </c>
      <c r="U393" s="40"/>
      <c r="V393" s="40"/>
      <c r="W393" s="40"/>
      <c r="X393" s="40"/>
      <c r="Y393" s="40"/>
      <c r="Z393" s="40"/>
      <c r="AA393" s="40"/>
      <c r="AB393" s="40"/>
      <c r="AC393" s="40"/>
    </row>
    <row r="394" ht="28.5" customHeight="1">
      <c r="A394" s="40"/>
      <c r="B394" s="44"/>
      <c r="C394" s="44"/>
      <c r="D394" s="44"/>
      <c r="E394" s="44"/>
      <c r="F394" s="48" t="str">
        <f>IF(E394="COP", SUMIF('Entradas y salidas'!D:D, D394, 'Entradas y salidas'!J:J), )</f>
        <v/>
      </c>
      <c r="G394" s="57" t="str">
        <f>IFERROR(__xludf.DUMMYFUNCTION("IF(E394=""COP"", INDEX(FILTER('Cortes x inversión'!F:F, 'Cortes x inversión'!D:D=D394),1), )"),"")</f>
        <v/>
      </c>
      <c r="H394" s="53" t="str">
        <f t="shared" si="1"/>
        <v/>
      </c>
      <c r="I394" s="55" t="str">
        <f>IFERROR(__xludf.DUMMYFUNCTION("IF(ISBLANK(D394),"""",IFERROR(XIRR({FILTER('Entradas y salidas'!J:J, 'Entradas y salidas'!D:D=D394, NOT(ISBLANK('Entradas y salidas'!J:J))); INDEX(FILTER('Cortes x inversión'!F:F, 'Cortes x inversión'!D:D=D394),1)}, {FILTER('Entradas y salidas'!F:F, 'Entr"&amp;"adas y salidas'!D:D=D394, NOT(ISBLANK('Entradas y salidas'!J:J))); INDEX(FILTER('Cortes x inversión'!J:J, 'Cortes x inversión'!D:D=D394),1)}), """"))"),"")</f>
        <v/>
      </c>
      <c r="J394" s="40"/>
      <c r="K394" s="48" t="str">
        <f>IF(E394="USD", SUMIF('Entradas y salidas'!D:D, D394, 'Entradas y salidas'!I:I), )</f>
        <v/>
      </c>
      <c r="L394" s="57" t="str">
        <f>IFERROR(__xludf.DUMMYFUNCTION("IF(E394=""USD"", INDEX(FILTER('Cortes x inversión'!G:G, 'Cortes x inversión'!D:D=D394),1), )"),"")</f>
        <v/>
      </c>
      <c r="M394" s="53" t="str">
        <f t="shared" si="2"/>
        <v/>
      </c>
      <c r="N394" s="55" t="str">
        <f>IFERROR(__xludf.DUMMYFUNCTION("IF(ISBLANK(D394),"""",IFERROR(XIRR({FILTER('Entradas y salidas'!I:I, 'Entradas y salidas'!D:D=D394, NOT(ISBLANK('Entradas y salidas'!I:I))); INDEX(FILTER('Cortes x inversión'!G:G, 'Cortes x inversión'!D:D=D394),1)}, {FILTER('Entradas y salidas'!F:F, 'Entr"&amp;"adas y salidas'!D:D=D394, NOT(ISBLANK('Entradas y salidas'!I:I))); INDEX(FILTER('Cortes x inversión'!J:J, 'Cortes x inversión'!D:D=D394),1)}), """"))"),"")</f>
        <v/>
      </c>
      <c r="O394" s="40"/>
      <c r="P394" s="47" t="str">
        <f>IFERROR(__xludf.DUMMYFUNCTION("IF(K394="""","""", GOOGLEFINANCE(""CURRENCY:USDCOP""))
"),"")</f>
        <v/>
      </c>
      <c r="Q394" s="47" t="str">
        <f>IFERROR(__xludf.DUMMYFUNCTION("IF(L394="""","""", GOOGLEFINANCE(""CURRENCY:USDCOP""))
"),"")</f>
        <v/>
      </c>
      <c r="R394" s="56" t="str">
        <f t="shared" si="4"/>
        <v/>
      </c>
      <c r="S394" s="58" t="str">
        <f t="shared" si="5"/>
        <v/>
      </c>
      <c r="T394" s="55" t="str">
        <f>IFERROR(__xludf.DUMMYFUNCTION("IF(ISBLANK(D394),"""",IFERROR(XIRR({FILTER('Entradas y salidas'!K:K, 'Entradas y salidas'!D:D=D394, NOT(ISBLANK('Entradas y salidas'!K:K))); INDEX(FILTER('Cortes x inversión'!I:I, 'Cortes x inversión'!D:D=D394),1)}, {FILTER('Entradas y salidas'!F:F, 'Entr"&amp;"adas y salidas'!D:D=D394, NOT(ISBLANK('Entradas y salidas'!K:K))); INDEX(FILTER('Cortes x inversión'!J:J, 'Cortes x inversión'!D:D=D394),1)}), """"))"),"")</f>
        <v/>
      </c>
      <c r="U394" s="40"/>
      <c r="V394" s="40"/>
      <c r="W394" s="40"/>
      <c r="X394" s="40"/>
      <c r="Y394" s="40"/>
      <c r="Z394" s="40"/>
      <c r="AA394" s="40"/>
      <c r="AB394" s="40"/>
      <c r="AC394" s="40"/>
    </row>
    <row r="395" ht="28.5" customHeight="1">
      <c r="A395" s="40"/>
      <c r="B395" s="44"/>
      <c r="C395" s="44"/>
      <c r="D395" s="44"/>
      <c r="E395" s="44"/>
      <c r="F395" s="48" t="str">
        <f>IF(E395="COP", SUMIF('Entradas y salidas'!D:D, D395, 'Entradas y salidas'!J:J), )</f>
        <v/>
      </c>
      <c r="G395" s="57" t="str">
        <f>IFERROR(__xludf.DUMMYFUNCTION("IF(E395=""COP"", INDEX(FILTER('Cortes x inversión'!F:F, 'Cortes x inversión'!D:D=D395),1), )"),"")</f>
        <v/>
      </c>
      <c r="H395" s="53" t="str">
        <f t="shared" si="1"/>
        <v/>
      </c>
      <c r="I395" s="55" t="str">
        <f>IFERROR(__xludf.DUMMYFUNCTION("IF(ISBLANK(D395),"""",IFERROR(XIRR({FILTER('Entradas y salidas'!J:J, 'Entradas y salidas'!D:D=D395, NOT(ISBLANK('Entradas y salidas'!J:J))); INDEX(FILTER('Cortes x inversión'!F:F, 'Cortes x inversión'!D:D=D395),1)}, {FILTER('Entradas y salidas'!F:F, 'Entr"&amp;"adas y salidas'!D:D=D395, NOT(ISBLANK('Entradas y salidas'!J:J))); INDEX(FILTER('Cortes x inversión'!J:J, 'Cortes x inversión'!D:D=D395),1)}), """"))"),"")</f>
        <v/>
      </c>
      <c r="J395" s="40"/>
      <c r="K395" s="48" t="str">
        <f>IF(E395="USD", SUMIF('Entradas y salidas'!D:D, D395, 'Entradas y salidas'!I:I), )</f>
        <v/>
      </c>
      <c r="L395" s="57" t="str">
        <f>IFERROR(__xludf.DUMMYFUNCTION("IF(E395=""USD"", INDEX(FILTER('Cortes x inversión'!G:G, 'Cortes x inversión'!D:D=D395),1), )"),"")</f>
        <v/>
      </c>
      <c r="M395" s="53" t="str">
        <f t="shared" si="2"/>
        <v/>
      </c>
      <c r="N395" s="55" t="str">
        <f>IFERROR(__xludf.DUMMYFUNCTION("IF(ISBLANK(D395),"""",IFERROR(XIRR({FILTER('Entradas y salidas'!I:I, 'Entradas y salidas'!D:D=D395, NOT(ISBLANK('Entradas y salidas'!I:I))); INDEX(FILTER('Cortes x inversión'!G:G, 'Cortes x inversión'!D:D=D395),1)}, {FILTER('Entradas y salidas'!F:F, 'Entr"&amp;"adas y salidas'!D:D=D395, NOT(ISBLANK('Entradas y salidas'!I:I))); INDEX(FILTER('Cortes x inversión'!J:J, 'Cortes x inversión'!D:D=D395),1)}), """"))"),"")</f>
        <v/>
      </c>
      <c r="O395" s="40"/>
      <c r="P395" s="47" t="str">
        <f>IFERROR(__xludf.DUMMYFUNCTION("IF(K395="""","""", GOOGLEFINANCE(""CURRENCY:USDCOP""))
"),"")</f>
        <v/>
      </c>
      <c r="Q395" s="47" t="str">
        <f>IFERROR(__xludf.DUMMYFUNCTION("IF(L395="""","""", GOOGLEFINANCE(""CURRENCY:USDCOP""))
"),"")</f>
        <v/>
      </c>
      <c r="R395" s="56" t="str">
        <f t="shared" si="4"/>
        <v/>
      </c>
      <c r="S395" s="58" t="str">
        <f t="shared" si="5"/>
        <v/>
      </c>
      <c r="T395" s="55" t="str">
        <f>IFERROR(__xludf.DUMMYFUNCTION("IF(ISBLANK(D395),"""",IFERROR(XIRR({FILTER('Entradas y salidas'!K:K, 'Entradas y salidas'!D:D=D395, NOT(ISBLANK('Entradas y salidas'!K:K))); INDEX(FILTER('Cortes x inversión'!I:I, 'Cortes x inversión'!D:D=D395),1)}, {FILTER('Entradas y salidas'!F:F, 'Entr"&amp;"adas y salidas'!D:D=D395, NOT(ISBLANK('Entradas y salidas'!K:K))); INDEX(FILTER('Cortes x inversión'!J:J, 'Cortes x inversión'!D:D=D395),1)}), """"))"),"")</f>
        <v/>
      </c>
      <c r="U395" s="40"/>
      <c r="V395" s="40"/>
      <c r="W395" s="40"/>
      <c r="X395" s="40"/>
      <c r="Y395" s="40"/>
      <c r="Z395" s="40"/>
      <c r="AA395" s="40"/>
      <c r="AB395" s="40"/>
      <c r="AC395" s="40"/>
    </row>
    <row r="396" ht="28.5" customHeight="1">
      <c r="A396" s="40"/>
      <c r="B396" s="44"/>
      <c r="C396" s="44"/>
      <c r="D396" s="44"/>
      <c r="E396" s="44"/>
      <c r="F396" s="48" t="str">
        <f>IF(E396="COP", SUMIF('Entradas y salidas'!D:D, D396, 'Entradas y salidas'!J:J), )</f>
        <v/>
      </c>
      <c r="G396" s="57" t="str">
        <f>IFERROR(__xludf.DUMMYFUNCTION("IF(E396=""COP"", INDEX(FILTER('Cortes x inversión'!F:F, 'Cortes x inversión'!D:D=D396),1), )"),"")</f>
        <v/>
      </c>
      <c r="H396" s="53" t="str">
        <f t="shared" si="1"/>
        <v/>
      </c>
      <c r="I396" s="55" t="str">
        <f>IFERROR(__xludf.DUMMYFUNCTION("IF(ISBLANK(D396),"""",IFERROR(XIRR({FILTER('Entradas y salidas'!J:J, 'Entradas y salidas'!D:D=D396, NOT(ISBLANK('Entradas y salidas'!J:J))); INDEX(FILTER('Cortes x inversión'!F:F, 'Cortes x inversión'!D:D=D396),1)}, {FILTER('Entradas y salidas'!F:F, 'Entr"&amp;"adas y salidas'!D:D=D396, NOT(ISBLANK('Entradas y salidas'!J:J))); INDEX(FILTER('Cortes x inversión'!J:J, 'Cortes x inversión'!D:D=D396),1)}), """"))"),"")</f>
        <v/>
      </c>
      <c r="J396" s="40"/>
      <c r="K396" s="48" t="str">
        <f>IF(E396="USD", SUMIF('Entradas y salidas'!D:D, D396, 'Entradas y salidas'!I:I), )</f>
        <v/>
      </c>
      <c r="L396" s="57" t="str">
        <f>IFERROR(__xludf.DUMMYFUNCTION("IF(E396=""USD"", INDEX(FILTER('Cortes x inversión'!G:G, 'Cortes x inversión'!D:D=D396),1), )"),"")</f>
        <v/>
      </c>
      <c r="M396" s="53" t="str">
        <f t="shared" si="2"/>
        <v/>
      </c>
      <c r="N396" s="55" t="str">
        <f>IFERROR(__xludf.DUMMYFUNCTION("IF(ISBLANK(D396),"""",IFERROR(XIRR({FILTER('Entradas y salidas'!I:I, 'Entradas y salidas'!D:D=D396, NOT(ISBLANK('Entradas y salidas'!I:I))); INDEX(FILTER('Cortes x inversión'!G:G, 'Cortes x inversión'!D:D=D396),1)}, {FILTER('Entradas y salidas'!F:F, 'Entr"&amp;"adas y salidas'!D:D=D396, NOT(ISBLANK('Entradas y salidas'!I:I))); INDEX(FILTER('Cortes x inversión'!J:J, 'Cortes x inversión'!D:D=D396),1)}), """"))"),"")</f>
        <v/>
      </c>
      <c r="O396" s="40"/>
      <c r="P396" s="47" t="str">
        <f>IFERROR(__xludf.DUMMYFUNCTION("IF(K396="""","""", GOOGLEFINANCE(""CURRENCY:USDCOP""))
"),"")</f>
        <v/>
      </c>
      <c r="Q396" s="47" t="str">
        <f>IFERROR(__xludf.DUMMYFUNCTION("IF(L396="""","""", GOOGLEFINANCE(""CURRENCY:USDCOP""))
"),"")</f>
        <v/>
      </c>
      <c r="R396" s="56" t="str">
        <f t="shared" si="4"/>
        <v/>
      </c>
      <c r="S396" s="58" t="str">
        <f t="shared" si="5"/>
        <v/>
      </c>
      <c r="T396" s="55" t="str">
        <f>IFERROR(__xludf.DUMMYFUNCTION("IF(ISBLANK(D396),"""",IFERROR(XIRR({FILTER('Entradas y salidas'!K:K, 'Entradas y salidas'!D:D=D396, NOT(ISBLANK('Entradas y salidas'!K:K))); INDEX(FILTER('Cortes x inversión'!I:I, 'Cortes x inversión'!D:D=D396),1)}, {FILTER('Entradas y salidas'!F:F, 'Entr"&amp;"adas y salidas'!D:D=D396, NOT(ISBLANK('Entradas y salidas'!K:K))); INDEX(FILTER('Cortes x inversión'!J:J, 'Cortes x inversión'!D:D=D396),1)}), """"))"),"")</f>
        <v/>
      </c>
      <c r="U396" s="40"/>
      <c r="V396" s="40"/>
      <c r="W396" s="40"/>
      <c r="X396" s="40"/>
      <c r="Y396" s="40"/>
      <c r="Z396" s="40"/>
      <c r="AA396" s="40"/>
      <c r="AB396" s="40"/>
      <c r="AC396" s="40"/>
    </row>
    <row r="397" ht="28.5" customHeight="1">
      <c r="A397" s="40"/>
      <c r="B397" s="44"/>
      <c r="C397" s="44"/>
      <c r="D397" s="44"/>
      <c r="E397" s="44"/>
      <c r="F397" s="48" t="str">
        <f>IF(E397="COP", SUMIF('Entradas y salidas'!D:D, D397, 'Entradas y salidas'!J:J), )</f>
        <v/>
      </c>
      <c r="G397" s="57" t="str">
        <f>IFERROR(__xludf.DUMMYFUNCTION("IF(E397=""COP"", INDEX(FILTER('Cortes x inversión'!F:F, 'Cortes x inversión'!D:D=D397),1), )"),"")</f>
        <v/>
      </c>
      <c r="H397" s="53" t="str">
        <f t="shared" si="1"/>
        <v/>
      </c>
      <c r="I397" s="55" t="str">
        <f>IFERROR(__xludf.DUMMYFUNCTION("IF(ISBLANK(D397),"""",IFERROR(XIRR({FILTER('Entradas y salidas'!J:J, 'Entradas y salidas'!D:D=D397, NOT(ISBLANK('Entradas y salidas'!J:J))); INDEX(FILTER('Cortes x inversión'!F:F, 'Cortes x inversión'!D:D=D397),1)}, {FILTER('Entradas y salidas'!F:F, 'Entr"&amp;"adas y salidas'!D:D=D397, NOT(ISBLANK('Entradas y salidas'!J:J))); INDEX(FILTER('Cortes x inversión'!J:J, 'Cortes x inversión'!D:D=D397),1)}), """"))"),"")</f>
        <v/>
      </c>
      <c r="J397" s="40"/>
      <c r="K397" s="48" t="str">
        <f>IF(E397="USD", SUMIF('Entradas y salidas'!D:D, D397, 'Entradas y salidas'!I:I), )</f>
        <v/>
      </c>
      <c r="L397" s="57" t="str">
        <f>IFERROR(__xludf.DUMMYFUNCTION("IF(E397=""USD"", INDEX(FILTER('Cortes x inversión'!G:G, 'Cortes x inversión'!D:D=D397),1), )"),"")</f>
        <v/>
      </c>
      <c r="M397" s="53" t="str">
        <f t="shared" si="2"/>
        <v/>
      </c>
      <c r="N397" s="55" t="str">
        <f>IFERROR(__xludf.DUMMYFUNCTION("IF(ISBLANK(D397),"""",IFERROR(XIRR({FILTER('Entradas y salidas'!I:I, 'Entradas y salidas'!D:D=D397, NOT(ISBLANK('Entradas y salidas'!I:I))); INDEX(FILTER('Cortes x inversión'!G:G, 'Cortes x inversión'!D:D=D397),1)}, {FILTER('Entradas y salidas'!F:F, 'Entr"&amp;"adas y salidas'!D:D=D397, NOT(ISBLANK('Entradas y salidas'!I:I))); INDEX(FILTER('Cortes x inversión'!J:J, 'Cortes x inversión'!D:D=D397),1)}), """"))"),"")</f>
        <v/>
      </c>
      <c r="O397" s="40"/>
      <c r="P397" s="47" t="str">
        <f>IFERROR(__xludf.DUMMYFUNCTION("IF(K397="""","""", GOOGLEFINANCE(""CURRENCY:USDCOP""))
"),"")</f>
        <v/>
      </c>
      <c r="Q397" s="47" t="str">
        <f>IFERROR(__xludf.DUMMYFUNCTION("IF(L397="""","""", GOOGLEFINANCE(""CURRENCY:USDCOP""))
"),"")</f>
        <v/>
      </c>
      <c r="R397" s="56" t="str">
        <f t="shared" si="4"/>
        <v/>
      </c>
      <c r="S397" s="58" t="str">
        <f t="shared" si="5"/>
        <v/>
      </c>
      <c r="T397" s="55" t="str">
        <f>IFERROR(__xludf.DUMMYFUNCTION("IF(ISBLANK(D397),"""",IFERROR(XIRR({FILTER('Entradas y salidas'!K:K, 'Entradas y salidas'!D:D=D397, NOT(ISBLANK('Entradas y salidas'!K:K))); INDEX(FILTER('Cortes x inversión'!I:I, 'Cortes x inversión'!D:D=D397),1)}, {FILTER('Entradas y salidas'!F:F, 'Entr"&amp;"adas y salidas'!D:D=D397, NOT(ISBLANK('Entradas y salidas'!K:K))); INDEX(FILTER('Cortes x inversión'!J:J, 'Cortes x inversión'!D:D=D397),1)}), """"))"),"")</f>
        <v/>
      </c>
      <c r="U397" s="40"/>
      <c r="V397" s="40"/>
      <c r="W397" s="40"/>
      <c r="X397" s="40"/>
      <c r="Y397" s="40"/>
      <c r="Z397" s="40"/>
      <c r="AA397" s="40"/>
      <c r="AB397" s="40"/>
      <c r="AC397" s="40"/>
    </row>
    <row r="398" ht="28.5" customHeight="1">
      <c r="A398" s="40"/>
      <c r="B398" s="44"/>
      <c r="C398" s="44"/>
      <c r="D398" s="44"/>
      <c r="E398" s="44"/>
      <c r="F398" s="48" t="str">
        <f>IF(E398="COP", SUMIF('Entradas y salidas'!D:D, D398, 'Entradas y salidas'!J:J), )</f>
        <v/>
      </c>
      <c r="G398" s="57" t="str">
        <f>IFERROR(__xludf.DUMMYFUNCTION("IF(E398=""COP"", INDEX(FILTER('Cortes x inversión'!F:F, 'Cortes x inversión'!D:D=D398),1), )"),"")</f>
        <v/>
      </c>
      <c r="H398" s="53" t="str">
        <f t="shared" si="1"/>
        <v/>
      </c>
      <c r="I398" s="55" t="str">
        <f>IFERROR(__xludf.DUMMYFUNCTION("IF(ISBLANK(D398),"""",IFERROR(XIRR({FILTER('Entradas y salidas'!J:J, 'Entradas y salidas'!D:D=D398, NOT(ISBLANK('Entradas y salidas'!J:J))); INDEX(FILTER('Cortes x inversión'!F:F, 'Cortes x inversión'!D:D=D398),1)}, {FILTER('Entradas y salidas'!F:F, 'Entr"&amp;"adas y salidas'!D:D=D398, NOT(ISBLANK('Entradas y salidas'!J:J))); INDEX(FILTER('Cortes x inversión'!J:J, 'Cortes x inversión'!D:D=D398),1)}), """"))"),"")</f>
        <v/>
      </c>
      <c r="J398" s="40"/>
      <c r="K398" s="48" t="str">
        <f>IF(E398="USD", SUMIF('Entradas y salidas'!D:D, D398, 'Entradas y salidas'!I:I), )</f>
        <v/>
      </c>
      <c r="L398" s="57" t="str">
        <f>IFERROR(__xludf.DUMMYFUNCTION("IF(E398=""USD"", INDEX(FILTER('Cortes x inversión'!G:G, 'Cortes x inversión'!D:D=D398),1), )"),"")</f>
        <v/>
      </c>
      <c r="M398" s="53" t="str">
        <f t="shared" si="2"/>
        <v/>
      </c>
      <c r="N398" s="55" t="str">
        <f>IFERROR(__xludf.DUMMYFUNCTION("IF(ISBLANK(D398),"""",IFERROR(XIRR({FILTER('Entradas y salidas'!I:I, 'Entradas y salidas'!D:D=D398, NOT(ISBLANK('Entradas y salidas'!I:I))); INDEX(FILTER('Cortes x inversión'!G:G, 'Cortes x inversión'!D:D=D398),1)}, {FILTER('Entradas y salidas'!F:F, 'Entr"&amp;"adas y salidas'!D:D=D398, NOT(ISBLANK('Entradas y salidas'!I:I))); INDEX(FILTER('Cortes x inversión'!J:J, 'Cortes x inversión'!D:D=D398),1)}), """"))"),"")</f>
        <v/>
      </c>
      <c r="O398" s="40"/>
      <c r="P398" s="47" t="str">
        <f>IFERROR(__xludf.DUMMYFUNCTION("IF(K398="""","""", GOOGLEFINANCE(""CURRENCY:USDCOP""))
"),"")</f>
        <v/>
      </c>
      <c r="Q398" s="47" t="str">
        <f>IFERROR(__xludf.DUMMYFUNCTION("IF(L398="""","""", GOOGLEFINANCE(""CURRENCY:USDCOP""))
"),"")</f>
        <v/>
      </c>
      <c r="R398" s="56" t="str">
        <f t="shared" si="4"/>
        <v/>
      </c>
      <c r="S398" s="58" t="str">
        <f t="shared" si="5"/>
        <v/>
      </c>
      <c r="T398" s="55" t="str">
        <f>IFERROR(__xludf.DUMMYFUNCTION("IF(ISBLANK(D398),"""",IFERROR(XIRR({FILTER('Entradas y salidas'!K:K, 'Entradas y salidas'!D:D=D398, NOT(ISBLANK('Entradas y salidas'!K:K))); INDEX(FILTER('Cortes x inversión'!I:I, 'Cortes x inversión'!D:D=D398),1)}, {FILTER('Entradas y salidas'!F:F, 'Entr"&amp;"adas y salidas'!D:D=D398, NOT(ISBLANK('Entradas y salidas'!K:K))); INDEX(FILTER('Cortes x inversión'!J:J, 'Cortes x inversión'!D:D=D398),1)}), """"))"),"")</f>
        <v/>
      </c>
      <c r="U398" s="40"/>
      <c r="V398" s="40"/>
      <c r="W398" s="40"/>
      <c r="X398" s="40"/>
      <c r="Y398" s="40"/>
      <c r="Z398" s="40"/>
      <c r="AA398" s="40"/>
      <c r="AB398" s="40"/>
      <c r="AC398" s="40"/>
    </row>
    <row r="399" ht="28.5" customHeight="1">
      <c r="A399" s="40"/>
      <c r="B399" s="44"/>
      <c r="C399" s="44"/>
      <c r="D399" s="44"/>
      <c r="E399" s="44"/>
      <c r="F399" s="48" t="str">
        <f>IF(E399="COP", SUMIF('Entradas y salidas'!D:D, D399, 'Entradas y salidas'!J:J), )</f>
        <v/>
      </c>
      <c r="G399" s="57" t="str">
        <f>IFERROR(__xludf.DUMMYFUNCTION("IF(E399=""COP"", INDEX(FILTER('Cortes x inversión'!F:F, 'Cortes x inversión'!D:D=D399),1), )"),"")</f>
        <v/>
      </c>
      <c r="H399" s="53" t="str">
        <f t="shared" si="1"/>
        <v/>
      </c>
      <c r="I399" s="55" t="str">
        <f>IFERROR(__xludf.DUMMYFUNCTION("IF(ISBLANK(D399),"""",IFERROR(XIRR({FILTER('Entradas y salidas'!J:J, 'Entradas y salidas'!D:D=D399, NOT(ISBLANK('Entradas y salidas'!J:J))); INDEX(FILTER('Cortes x inversión'!F:F, 'Cortes x inversión'!D:D=D399),1)}, {FILTER('Entradas y salidas'!F:F, 'Entr"&amp;"adas y salidas'!D:D=D399, NOT(ISBLANK('Entradas y salidas'!J:J))); INDEX(FILTER('Cortes x inversión'!J:J, 'Cortes x inversión'!D:D=D399),1)}), """"))"),"")</f>
        <v/>
      </c>
      <c r="J399" s="40"/>
      <c r="K399" s="48" t="str">
        <f>IF(E399="USD", SUMIF('Entradas y salidas'!D:D, D399, 'Entradas y salidas'!I:I), )</f>
        <v/>
      </c>
      <c r="L399" s="57" t="str">
        <f>IFERROR(__xludf.DUMMYFUNCTION("IF(E399=""USD"", INDEX(FILTER('Cortes x inversión'!G:G, 'Cortes x inversión'!D:D=D399),1), )"),"")</f>
        <v/>
      </c>
      <c r="M399" s="53" t="str">
        <f t="shared" si="2"/>
        <v/>
      </c>
      <c r="N399" s="55" t="str">
        <f>IFERROR(__xludf.DUMMYFUNCTION("IF(ISBLANK(D399),"""",IFERROR(XIRR({FILTER('Entradas y salidas'!I:I, 'Entradas y salidas'!D:D=D399, NOT(ISBLANK('Entradas y salidas'!I:I))); INDEX(FILTER('Cortes x inversión'!G:G, 'Cortes x inversión'!D:D=D399),1)}, {FILTER('Entradas y salidas'!F:F, 'Entr"&amp;"adas y salidas'!D:D=D399, NOT(ISBLANK('Entradas y salidas'!I:I))); INDEX(FILTER('Cortes x inversión'!J:J, 'Cortes x inversión'!D:D=D399),1)}), """"))"),"")</f>
        <v/>
      </c>
      <c r="O399" s="40"/>
      <c r="P399" s="47" t="str">
        <f>IFERROR(__xludf.DUMMYFUNCTION("IF(K399="""","""", GOOGLEFINANCE(""CURRENCY:USDCOP""))
"),"")</f>
        <v/>
      </c>
      <c r="Q399" s="47" t="str">
        <f>IFERROR(__xludf.DUMMYFUNCTION("IF(L399="""","""", GOOGLEFINANCE(""CURRENCY:USDCOP""))
"),"")</f>
        <v/>
      </c>
      <c r="R399" s="56" t="str">
        <f t="shared" si="4"/>
        <v/>
      </c>
      <c r="S399" s="58" t="str">
        <f t="shared" si="5"/>
        <v/>
      </c>
      <c r="T399" s="55" t="str">
        <f>IFERROR(__xludf.DUMMYFUNCTION("IF(ISBLANK(D399),"""",IFERROR(XIRR({FILTER('Entradas y salidas'!K:K, 'Entradas y salidas'!D:D=D399, NOT(ISBLANK('Entradas y salidas'!K:K))); INDEX(FILTER('Cortes x inversión'!I:I, 'Cortes x inversión'!D:D=D399),1)}, {FILTER('Entradas y salidas'!F:F, 'Entr"&amp;"adas y salidas'!D:D=D399, NOT(ISBLANK('Entradas y salidas'!K:K))); INDEX(FILTER('Cortes x inversión'!J:J, 'Cortes x inversión'!D:D=D399),1)}), """"))"),"")</f>
        <v/>
      </c>
      <c r="U399" s="40"/>
      <c r="V399" s="40"/>
      <c r="W399" s="40"/>
      <c r="X399" s="40"/>
      <c r="Y399" s="40"/>
      <c r="Z399" s="40"/>
      <c r="AA399" s="40"/>
      <c r="AB399" s="40"/>
      <c r="AC399" s="40"/>
    </row>
    <row r="400" ht="28.5" customHeight="1">
      <c r="A400" s="40"/>
      <c r="B400" s="44"/>
      <c r="C400" s="44"/>
      <c r="D400" s="44"/>
      <c r="E400" s="44"/>
      <c r="F400" s="48" t="str">
        <f>IF(E400="COP", SUMIF('Entradas y salidas'!D:D, D400, 'Entradas y salidas'!J:J), )</f>
        <v/>
      </c>
      <c r="G400" s="57" t="str">
        <f>IFERROR(__xludf.DUMMYFUNCTION("IF(E400=""COP"", INDEX(FILTER('Cortes x inversión'!F:F, 'Cortes x inversión'!D:D=D400),1), )"),"")</f>
        <v/>
      </c>
      <c r="H400" s="53" t="str">
        <f t="shared" si="1"/>
        <v/>
      </c>
      <c r="I400" s="55" t="str">
        <f>IFERROR(__xludf.DUMMYFUNCTION("IF(ISBLANK(D400),"""",IFERROR(XIRR({FILTER('Entradas y salidas'!J:J, 'Entradas y salidas'!D:D=D400, NOT(ISBLANK('Entradas y salidas'!J:J))); INDEX(FILTER('Cortes x inversión'!F:F, 'Cortes x inversión'!D:D=D400),1)}, {FILTER('Entradas y salidas'!F:F, 'Entr"&amp;"adas y salidas'!D:D=D400, NOT(ISBLANK('Entradas y salidas'!J:J))); INDEX(FILTER('Cortes x inversión'!J:J, 'Cortes x inversión'!D:D=D400),1)}), """"))"),"")</f>
        <v/>
      </c>
      <c r="J400" s="40"/>
      <c r="K400" s="48" t="str">
        <f>IF(E400="USD", SUMIF('Entradas y salidas'!D:D, D400, 'Entradas y salidas'!I:I), )</f>
        <v/>
      </c>
      <c r="L400" s="57" t="str">
        <f>IFERROR(__xludf.DUMMYFUNCTION("IF(E400=""USD"", INDEX(FILTER('Cortes x inversión'!G:G, 'Cortes x inversión'!D:D=D400),1), )"),"")</f>
        <v/>
      </c>
      <c r="M400" s="53" t="str">
        <f t="shared" si="2"/>
        <v/>
      </c>
      <c r="N400" s="55" t="str">
        <f>IFERROR(__xludf.DUMMYFUNCTION("IF(ISBLANK(D400),"""",IFERROR(XIRR({FILTER('Entradas y salidas'!I:I, 'Entradas y salidas'!D:D=D400, NOT(ISBLANK('Entradas y salidas'!I:I))); INDEX(FILTER('Cortes x inversión'!G:G, 'Cortes x inversión'!D:D=D400),1)}, {FILTER('Entradas y salidas'!F:F, 'Entr"&amp;"adas y salidas'!D:D=D400, NOT(ISBLANK('Entradas y salidas'!I:I))); INDEX(FILTER('Cortes x inversión'!J:J, 'Cortes x inversión'!D:D=D400),1)}), """"))"),"")</f>
        <v/>
      </c>
      <c r="O400" s="40"/>
      <c r="P400" s="47" t="str">
        <f>IFERROR(__xludf.DUMMYFUNCTION("IF(K400="""","""", GOOGLEFINANCE(""CURRENCY:USDCOP""))
"),"")</f>
        <v/>
      </c>
      <c r="Q400" s="47" t="str">
        <f>IFERROR(__xludf.DUMMYFUNCTION("IF(L400="""","""", GOOGLEFINANCE(""CURRENCY:USDCOP""))
"),"")</f>
        <v/>
      </c>
      <c r="R400" s="56" t="str">
        <f t="shared" si="4"/>
        <v/>
      </c>
      <c r="S400" s="58" t="str">
        <f t="shared" si="5"/>
        <v/>
      </c>
      <c r="T400" s="55" t="str">
        <f>IFERROR(__xludf.DUMMYFUNCTION("IF(ISBLANK(D400),"""",IFERROR(XIRR({FILTER('Entradas y salidas'!K:K, 'Entradas y salidas'!D:D=D400, NOT(ISBLANK('Entradas y salidas'!K:K))); INDEX(FILTER('Cortes x inversión'!I:I, 'Cortes x inversión'!D:D=D400),1)}, {FILTER('Entradas y salidas'!F:F, 'Entr"&amp;"adas y salidas'!D:D=D400, NOT(ISBLANK('Entradas y salidas'!K:K))); INDEX(FILTER('Cortes x inversión'!J:J, 'Cortes x inversión'!D:D=D400),1)}), """"))"),"")</f>
        <v/>
      </c>
      <c r="U400" s="40"/>
      <c r="V400" s="40"/>
      <c r="W400" s="40"/>
      <c r="X400" s="40"/>
      <c r="Y400" s="40"/>
      <c r="Z400" s="40"/>
      <c r="AA400" s="40"/>
      <c r="AB400" s="40"/>
      <c r="AC400" s="40"/>
    </row>
    <row r="401" ht="28.5" customHeight="1">
      <c r="A401" s="40"/>
      <c r="B401" s="44"/>
      <c r="C401" s="44"/>
      <c r="D401" s="44"/>
      <c r="E401" s="44"/>
      <c r="F401" s="48" t="str">
        <f>IF(E401="COP", SUMIF('Entradas y salidas'!D:D, D401, 'Entradas y salidas'!J:J), )</f>
        <v/>
      </c>
      <c r="G401" s="57" t="str">
        <f>IFERROR(__xludf.DUMMYFUNCTION("IF(E401=""COP"", INDEX(FILTER('Cortes x inversión'!F:F, 'Cortes x inversión'!D:D=D401),1), )"),"")</f>
        <v/>
      </c>
      <c r="H401" s="53" t="str">
        <f t="shared" si="1"/>
        <v/>
      </c>
      <c r="I401" s="55" t="str">
        <f>IFERROR(__xludf.DUMMYFUNCTION("IF(ISBLANK(D401),"""",IFERROR(XIRR({FILTER('Entradas y salidas'!J:J, 'Entradas y salidas'!D:D=D401, NOT(ISBLANK('Entradas y salidas'!J:J))); INDEX(FILTER('Cortes x inversión'!F:F, 'Cortes x inversión'!D:D=D401),1)}, {FILTER('Entradas y salidas'!F:F, 'Entr"&amp;"adas y salidas'!D:D=D401, NOT(ISBLANK('Entradas y salidas'!J:J))); INDEX(FILTER('Cortes x inversión'!J:J, 'Cortes x inversión'!D:D=D401),1)}), """"))"),"")</f>
        <v/>
      </c>
      <c r="J401" s="40"/>
      <c r="K401" s="48" t="str">
        <f>IF(E401="USD", SUMIF('Entradas y salidas'!D:D, D401, 'Entradas y salidas'!I:I), )</f>
        <v/>
      </c>
      <c r="L401" s="57" t="str">
        <f>IFERROR(__xludf.DUMMYFUNCTION("IF(E401=""USD"", INDEX(FILTER('Cortes x inversión'!G:G, 'Cortes x inversión'!D:D=D401),1), )"),"")</f>
        <v/>
      </c>
      <c r="M401" s="53" t="str">
        <f t="shared" si="2"/>
        <v/>
      </c>
      <c r="N401" s="55" t="str">
        <f>IFERROR(__xludf.DUMMYFUNCTION("IF(ISBLANK(D401),"""",IFERROR(XIRR({FILTER('Entradas y salidas'!I:I, 'Entradas y salidas'!D:D=D401, NOT(ISBLANK('Entradas y salidas'!I:I))); INDEX(FILTER('Cortes x inversión'!G:G, 'Cortes x inversión'!D:D=D401),1)}, {FILTER('Entradas y salidas'!F:F, 'Entr"&amp;"adas y salidas'!D:D=D401, NOT(ISBLANK('Entradas y salidas'!I:I))); INDEX(FILTER('Cortes x inversión'!J:J, 'Cortes x inversión'!D:D=D401),1)}), """"))"),"")</f>
        <v/>
      </c>
      <c r="O401" s="40"/>
      <c r="P401" s="47" t="str">
        <f>IFERROR(__xludf.DUMMYFUNCTION("IF(K401="""","""", GOOGLEFINANCE(""CURRENCY:USDCOP""))
"),"")</f>
        <v/>
      </c>
      <c r="Q401" s="47" t="str">
        <f>IFERROR(__xludf.DUMMYFUNCTION("IF(L401="""","""", GOOGLEFINANCE(""CURRENCY:USDCOP""))
"),"")</f>
        <v/>
      </c>
      <c r="R401" s="56" t="str">
        <f t="shared" si="4"/>
        <v/>
      </c>
      <c r="S401" s="58" t="str">
        <f t="shared" si="5"/>
        <v/>
      </c>
      <c r="T401" s="55" t="str">
        <f>IFERROR(__xludf.DUMMYFUNCTION("IF(ISBLANK(D401),"""",IFERROR(XIRR({FILTER('Entradas y salidas'!K:K, 'Entradas y salidas'!D:D=D401, NOT(ISBLANK('Entradas y salidas'!K:K))); INDEX(FILTER('Cortes x inversión'!I:I, 'Cortes x inversión'!D:D=D401),1)}, {FILTER('Entradas y salidas'!F:F, 'Entr"&amp;"adas y salidas'!D:D=D401, NOT(ISBLANK('Entradas y salidas'!K:K))); INDEX(FILTER('Cortes x inversión'!J:J, 'Cortes x inversión'!D:D=D401),1)}), """"))"),"")</f>
        <v/>
      </c>
      <c r="U401" s="40"/>
      <c r="V401" s="40"/>
      <c r="W401" s="40"/>
      <c r="X401" s="40"/>
      <c r="Y401" s="40"/>
      <c r="Z401" s="40"/>
      <c r="AA401" s="40"/>
      <c r="AB401" s="40"/>
      <c r="AC401" s="40"/>
    </row>
    <row r="402" ht="28.5" customHeight="1">
      <c r="A402" s="40"/>
      <c r="B402" s="44"/>
      <c r="C402" s="44"/>
      <c r="D402" s="44"/>
      <c r="E402" s="44"/>
      <c r="F402" s="48" t="str">
        <f>IF(E402="COP", SUMIF('Entradas y salidas'!D:D, D402, 'Entradas y salidas'!J:J), )</f>
        <v/>
      </c>
      <c r="G402" s="57" t="str">
        <f>IFERROR(__xludf.DUMMYFUNCTION("IF(E402=""COP"", INDEX(FILTER('Cortes x inversión'!F:F, 'Cortes x inversión'!D:D=D402),1), )"),"")</f>
        <v/>
      </c>
      <c r="H402" s="53" t="str">
        <f t="shared" si="1"/>
        <v/>
      </c>
      <c r="I402" s="55" t="str">
        <f>IFERROR(__xludf.DUMMYFUNCTION("IF(ISBLANK(D402),"""",IFERROR(XIRR({FILTER('Entradas y salidas'!J:J, 'Entradas y salidas'!D:D=D402, NOT(ISBLANK('Entradas y salidas'!J:J))); INDEX(FILTER('Cortes x inversión'!F:F, 'Cortes x inversión'!D:D=D402),1)}, {FILTER('Entradas y salidas'!F:F, 'Entr"&amp;"adas y salidas'!D:D=D402, NOT(ISBLANK('Entradas y salidas'!J:J))); INDEX(FILTER('Cortes x inversión'!J:J, 'Cortes x inversión'!D:D=D402),1)}), """"))"),"")</f>
        <v/>
      </c>
      <c r="J402" s="40"/>
      <c r="K402" s="48" t="str">
        <f>IF(E402="USD", SUMIF('Entradas y salidas'!D:D, D402, 'Entradas y salidas'!I:I), )</f>
        <v/>
      </c>
      <c r="L402" s="57" t="str">
        <f>IFERROR(__xludf.DUMMYFUNCTION("IF(E402=""USD"", INDEX(FILTER('Cortes x inversión'!G:G, 'Cortes x inversión'!D:D=D402),1), )"),"")</f>
        <v/>
      </c>
      <c r="M402" s="53" t="str">
        <f t="shared" si="2"/>
        <v/>
      </c>
      <c r="N402" s="55" t="str">
        <f>IFERROR(__xludf.DUMMYFUNCTION("IF(ISBLANK(D402),"""",IFERROR(XIRR({FILTER('Entradas y salidas'!I:I, 'Entradas y salidas'!D:D=D402, NOT(ISBLANK('Entradas y salidas'!I:I))); INDEX(FILTER('Cortes x inversión'!G:G, 'Cortes x inversión'!D:D=D402),1)}, {FILTER('Entradas y salidas'!F:F, 'Entr"&amp;"adas y salidas'!D:D=D402, NOT(ISBLANK('Entradas y salidas'!I:I))); INDEX(FILTER('Cortes x inversión'!J:J, 'Cortes x inversión'!D:D=D402),1)}), """"))"),"")</f>
        <v/>
      </c>
      <c r="O402" s="40"/>
      <c r="P402" s="47" t="str">
        <f>IFERROR(__xludf.DUMMYFUNCTION("IF(K402="""","""", GOOGLEFINANCE(""CURRENCY:USDCOP""))
"),"")</f>
        <v/>
      </c>
      <c r="Q402" s="47" t="str">
        <f>IFERROR(__xludf.DUMMYFUNCTION("IF(L402="""","""", GOOGLEFINANCE(""CURRENCY:USDCOP""))
"),"")</f>
        <v/>
      </c>
      <c r="R402" s="56" t="str">
        <f t="shared" si="4"/>
        <v/>
      </c>
      <c r="S402" s="58" t="str">
        <f t="shared" si="5"/>
        <v/>
      </c>
      <c r="T402" s="55" t="str">
        <f>IFERROR(__xludf.DUMMYFUNCTION("IF(ISBLANK(D402),"""",IFERROR(XIRR({FILTER('Entradas y salidas'!K:K, 'Entradas y salidas'!D:D=D402, NOT(ISBLANK('Entradas y salidas'!K:K))); INDEX(FILTER('Cortes x inversión'!I:I, 'Cortes x inversión'!D:D=D402),1)}, {FILTER('Entradas y salidas'!F:F, 'Entr"&amp;"adas y salidas'!D:D=D402, NOT(ISBLANK('Entradas y salidas'!K:K))); INDEX(FILTER('Cortes x inversión'!J:J, 'Cortes x inversión'!D:D=D402),1)}), """"))"),"")</f>
        <v/>
      </c>
      <c r="U402" s="40"/>
      <c r="V402" s="40"/>
      <c r="W402" s="40"/>
      <c r="X402" s="40"/>
      <c r="Y402" s="40"/>
      <c r="Z402" s="40"/>
      <c r="AA402" s="40"/>
      <c r="AB402" s="40"/>
      <c r="AC402" s="40"/>
    </row>
    <row r="403" ht="28.5" customHeight="1">
      <c r="A403" s="40"/>
      <c r="B403" s="44"/>
      <c r="C403" s="44"/>
      <c r="D403" s="44"/>
      <c r="E403" s="44"/>
      <c r="F403" s="48" t="str">
        <f>IF(E403="COP", SUMIF('Entradas y salidas'!D:D, D403, 'Entradas y salidas'!J:J), )</f>
        <v/>
      </c>
      <c r="G403" s="57" t="str">
        <f>IFERROR(__xludf.DUMMYFUNCTION("IF(E403=""COP"", INDEX(FILTER('Cortes x inversión'!F:F, 'Cortes x inversión'!D:D=D403),1), )"),"")</f>
        <v/>
      </c>
      <c r="H403" s="53" t="str">
        <f t="shared" si="1"/>
        <v/>
      </c>
      <c r="I403" s="55" t="str">
        <f>IFERROR(__xludf.DUMMYFUNCTION("IF(ISBLANK(D403),"""",IFERROR(XIRR({FILTER('Entradas y salidas'!J:J, 'Entradas y salidas'!D:D=D403, NOT(ISBLANK('Entradas y salidas'!J:J))); INDEX(FILTER('Cortes x inversión'!F:F, 'Cortes x inversión'!D:D=D403),1)}, {FILTER('Entradas y salidas'!F:F, 'Entr"&amp;"adas y salidas'!D:D=D403, NOT(ISBLANK('Entradas y salidas'!J:J))); INDEX(FILTER('Cortes x inversión'!J:J, 'Cortes x inversión'!D:D=D403),1)}), """"))"),"")</f>
        <v/>
      </c>
      <c r="J403" s="40"/>
      <c r="K403" s="48" t="str">
        <f>IF(E403="USD", SUMIF('Entradas y salidas'!D:D, D403, 'Entradas y salidas'!I:I), )</f>
        <v/>
      </c>
      <c r="L403" s="57" t="str">
        <f>IFERROR(__xludf.DUMMYFUNCTION("IF(E403=""USD"", INDEX(FILTER('Cortes x inversión'!G:G, 'Cortes x inversión'!D:D=D403),1), )"),"")</f>
        <v/>
      </c>
      <c r="M403" s="53" t="str">
        <f t="shared" si="2"/>
        <v/>
      </c>
      <c r="N403" s="55" t="str">
        <f>IFERROR(__xludf.DUMMYFUNCTION("IF(ISBLANK(D403),"""",IFERROR(XIRR({FILTER('Entradas y salidas'!I:I, 'Entradas y salidas'!D:D=D403, NOT(ISBLANK('Entradas y salidas'!I:I))); INDEX(FILTER('Cortes x inversión'!G:G, 'Cortes x inversión'!D:D=D403),1)}, {FILTER('Entradas y salidas'!F:F, 'Entr"&amp;"adas y salidas'!D:D=D403, NOT(ISBLANK('Entradas y salidas'!I:I))); INDEX(FILTER('Cortes x inversión'!J:J, 'Cortes x inversión'!D:D=D403),1)}), """"))"),"")</f>
        <v/>
      </c>
      <c r="O403" s="40"/>
      <c r="P403" s="47" t="str">
        <f>IFERROR(__xludf.DUMMYFUNCTION("IF(K403="""","""", GOOGLEFINANCE(""CURRENCY:USDCOP""))
"),"")</f>
        <v/>
      </c>
      <c r="Q403" s="47" t="str">
        <f>IFERROR(__xludf.DUMMYFUNCTION("IF(L403="""","""", GOOGLEFINANCE(""CURRENCY:USDCOP""))
"),"")</f>
        <v/>
      </c>
      <c r="R403" s="56" t="str">
        <f t="shared" si="4"/>
        <v/>
      </c>
      <c r="S403" s="58" t="str">
        <f t="shared" si="5"/>
        <v/>
      </c>
      <c r="T403" s="55" t="str">
        <f>IFERROR(__xludf.DUMMYFUNCTION("IF(ISBLANK(D403),"""",IFERROR(XIRR({FILTER('Entradas y salidas'!K:K, 'Entradas y salidas'!D:D=D403, NOT(ISBLANK('Entradas y salidas'!K:K))); INDEX(FILTER('Cortes x inversión'!I:I, 'Cortes x inversión'!D:D=D403),1)}, {FILTER('Entradas y salidas'!F:F, 'Entr"&amp;"adas y salidas'!D:D=D403, NOT(ISBLANK('Entradas y salidas'!K:K))); INDEX(FILTER('Cortes x inversión'!J:J, 'Cortes x inversión'!D:D=D403),1)}), """"))"),"")</f>
        <v/>
      </c>
      <c r="U403" s="40"/>
      <c r="V403" s="40"/>
      <c r="W403" s="40"/>
      <c r="X403" s="40"/>
      <c r="Y403" s="40"/>
      <c r="Z403" s="40"/>
      <c r="AA403" s="40"/>
      <c r="AB403" s="40"/>
      <c r="AC403" s="40"/>
    </row>
    <row r="404" ht="28.5" customHeight="1">
      <c r="A404" s="40"/>
      <c r="B404" s="44"/>
      <c r="C404" s="44"/>
      <c r="D404" s="44"/>
      <c r="E404" s="44"/>
      <c r="F404" s="48" t="str">
        <f>IF(E404="COP", SUMIF('Entradas y salidas'!D:D, D404, 'Entradas y salidas'!J:J), )</f>
        <v/>
      </c>
      <c r="G404" s="57" t="str">
        <f>IFERROR(__xludf.DUMMYFUNCTION("IF(E404=""COP"", INDEX(FILTER('Cortes x inversión'!F:F, 'Cortes x inversión'!D:D=D404),1), )"),"")</f>
        <v/>
      </c>
      <c r="H404" s="53" t="str">
        <f t="shared" si="1"/>
        <v/>
      </c>
      <c r="I404" s="55" t="str">
        <f>IFERROR(__xludf.DUMMYFUNCTION("IF(ISBLANK(D404),"""",IFERROR(XIRR({FILTER('Entradas y salidas'!J:J, 'Entradas y salidas'!D:D=D404, NOT(ISBLANK('Entradas y salidas'!J:J))); INDEX(FILTER('Cortes x inversión'!F:F, 'Cortes x inversión'!D:D=D404),1)}, {FILTER('Entradas y salidas'!F:F, 'Entr"&amp;"adas y salidas'!D:D=D404, NOT(ISBLANK('Entradas y salidas'!J:J))); INDEX(FILTER('Cortes x inversión'!J:J, 'Cortes x inversión'!D:D=D404),1)}), """"))"),"")</f>
        <v/>
      </c>
      <c r="J404" s="40"/>
      <c r="K404" s="48" t="str">
        <f>IF(E404="USD", SUMIF('Entradas y salidas'!D:D, D404, 'Entradas y salidas'!I:I), )</f>
        <v/>
      </c>
      <c r="L404" s="57" t="str">
        <f>IFERROR(__xludf.DUMMYFUNCTION("IF(E404=""USD"", INDEX(FILTER('Cortes x inversión'!G:G, 'Cortes x inversión'!D:D=D404),1), )"),"")</f>
        <v/>
      </c>
      <c r="M404" s="53" t="str">
        <f t="shared" si="2"/>
        <v/>
      </c>
      <c r="N404" s="55" t="str">
        <f>IFERROR(__xludf.DUMMYFUNCTION("IF(ISBLANK(D404),"""",IFERROR(XIRR({FILTER('Entradas y salidas'!I:I, 'Entradas y salidas'!D:D=D404, NOT(ISBLANK('Entradas y salidas'!I:I))); INDEX(FILTER('Cortes x inversión'!G:G, 'Cortes x inversión'!D:D=D404),1)}, {FILTER('Entradas y salidas'!F:F, 'Entr"&amp;"adas y salidas'!D:D=D404, NOT(ISBLANK('Entradas y salidas'!I:I))); INDEX(FILTER('Cortes x inversión'!J:J, 'Cortes x inversión'!D:D=D404),1)}), """"))"),"")</f>
        <v/>
      </c>
      <c r="O404" s="40"/>
      <c r="P404" s="47" t="str">
        <f>IFERROR(__xludf.DUMMYFUNCTION("IF(K404="""","""", GOOGLEFINANCE(""CURRENCY:USDCOP""))
"),"")</f>
        <v/>
      </c>
      <c r="Q404" s="47" t="str">
        <f>IFERROR(__xludf.DUMMYFUNCTION("IF(L404="""","""", GOOGLEFINANCE(""CURRENCY:USDCOP""))
"),"")</f>
        <v/>
      </c>
      <c r="R404" s="56" t="str">
        <f t="shared" si="4"/>
        <v/>
      </c>
      <c r="S404" s="58" t="str">
        <f t="shared" si="5"/>
        <v/>
      </c>
      <c r="T404" s="55" t="str">
        <f>IFERROR(__xludf.DUMMYFUNCTION("IF(ISBLANK(D404),"""",IFERROR(XIRR({FILTER('Entradas y salidas'!K:K, 'Entradas y salidas'!D:D=D404, NOT(ISBLANK('Entradas y salidas'!K:K))); INDEX(FILTER('Cortes x inversión'!I:I, 'Cortes x inversión'!D:D=D404),1)}, {FILTER('Entradas y salidas'!F:F, 'Entr"&amp;"adas y salidas'!D:D=D404, NOT(ISBLANK('Entradas y salidas'!K:K))); INDEX(FILTER('Cortes x inversión'!J:J, 'Cortes x inversión'!D:D=D404),1)}), """"))"),"")</f>
        <v/>
      </c>
      <c r="U404" s="40"/>
      <c r="V404" s="40"/>
      <c r="W404" s="40"/>
      <c r="X404" s="40"/>
      <c r="Y404" s="40"/>
      <c r="Z404" s="40"/>
      <c r="AA404" s="40"/>
      <c r="AB404" s="40"/>
      <c r="AC404" s="40"/>
    </row>
    <row r="405" ht="28.5" customHeight="1">
      <c r="A405" s="40"/>
      <c r="B405" s="44"/>
      <c r="C405" s="44"/>
      <c r="D405" s="44"/>
      <c r="E405" s="44"/>
      <c r="F405" s="48" t="str">
        <f>IF(E405="COP", SUMIF('Entradas y salidas'!D:D, D405, 'Entradas y salidas'!J:J), )</f>
        <v/>
      </c>
      <c r="G405" s="57" t="str">
        <f>IFERROR(__xludf.DUMMYFUNCTION("IF(E405=""COP"", INDEX(FILTER('Cortes x inversión'!F:F, 'Cortes x inversión'!D:D=D405),1), )"),"")</f>
        <v/>
      </c>
      <c r="H405" s="53" t="str">
        <f t="shared" si="1"/>
        <v/>
      </c>
      <c r="I405" s="55" t="str">
        <f>IFERROR(__xludf.DUMMYFUNCTION("IF(ISBLANK(D405),"""",IFERROR(XIRR({FILTER('Entradas y salidas'!J:J, 'Entradas y salidas'!D:D=D405, NOT(ISBLANK('Entradas y salidas'!J:J))); INDEX(FILTER('Cortes x inversión'!F:F, 'Cortes x inversión'!D:D=D405),1)}, {FILTER('Entradas y salidas'!F:F, 'Entr"&amp;"adas y salidas'!D:D=D405, NOT(ISBLANK('Entradas y salidas'!J:J))); INDEX(FILTER('Cortes x inversión'!J:J, 'Cortes x inversión'!D:D=D405),1)}), """"))"),"")</f>
        <v/>
      </c>
      <c r="J405" s="40"/>
      <c r="K405" s="48" t="str">
        <f>IF(E405="USD", SUMIF('Entradas y salidas'!D:D, D405, 'Entradas y salidas'!I:I), )</f>
        <v/>
      </c>
      <c r="L405" s="57" t="str">
        <f>IFERROR(__xludf.DUMMYFUNCTION("IF(E405=""USD"", INDEX(FILTER('Cortes x inversión'!G:G, 'Cortes x inversión'!D:D=D405),1), )"),"")</f>
        <v/>
      </c>
      <c r="M405" s="53" t="str">
        <f t="shared" si="2"/>
        <v/>
      </c>
      <c r="N405" s="55" t="str">
        <f>IFERROR(__xludf.DUMMYFUNCTION("IF(ISBLANK(D405),"""",IFERROR(XIRR({FILTER('Entradas y salidas'!I:I, 'Entradas y salidas'!D:D=D405, NOT(ISBLANK('Entradas y salidas'!I:I))); INDEX(FILTER('Cortes x inversión'!G:G, 'Cortes x inversión'!D:D=D405),1)}, {FILTER('Entradas y salidas'!F:F, 'Entr"&amp;"adas y salidas'!D:D=D405, NOT(ISBLANK('Entradas y salidas'!I:I))); INDEX(FILTER('Cortes x inversión'!J:J, 'Cortes x inversión'!D:D=D405),1)}), """"))"),"")</f>
        <v/>
      </c>
      <c r="O405" s="40"/>
      <c r="P405" s="47" t="str">
        <f>IFERROR(__xludf.DUMMYFUNCTION("IF(K405="""","""", GOOGLEFINANCE(""CURRENCY:USDCOP""))
"),"")</f>
        <v/>
      </c>
      <c r="Q405" s="47" t="str">
        <f>IFERROR(__xludf.DUMMYFUNCTION("IF(L405="""","""", GOOGLEFINANCE(""CURRENCY:USDCOP""))
"),"")</f>
        <v/>
      </c>
      <c r="R405" s="56" t="str">
        <f t="shared" si="4"/>
        <v/>
      </c>
      <c r="S405" s="58" t="str">
        <f t="shared" si="5"/>
        <v/>
      </c>
      <c r="T405" s="55" t="str">
        <f>IFERROR(__xludf.DUMMYFUNCTION("IF(ISBLANK(D405),"""",IFERROR(XIRR({FILTER('Entradas y salidas'!K:K, 'Entradas y salidas'!D:D=D405, NOT(ISBLANK('Entradas y salidas'!K:K))); INDEX(FILTER('Cortes x inversión'!I:I, 'Cortes x inversión'!D:D=D405),1)}, {FILTER('Entradas y salidas'!F:F, 'Entr"&amp;"adas y salidas'!D:D=D405, NOT(ISBLANK('Entradas y salidas'!K:K))); INDEX(FILTER('Cortes x inversión'!J:J, 'Cortes x inversión'!D:D=D405),1)}), """"))"),"")</f>
        <v/>
      </c>
      <c r="U405" s="40"/>
      <c r="V405" s="40"/>
      <c r="W405" s="40"/>
      <c r="X405" s="40"/>
      <c r="Y405" s="40"/>
      <c r="Z405" s="40"/>
      <c r="AA405" s="40"/>
      <c r="AB405" s="40"/>
      <c r="AC405" s="40"/>
    </row>
    <row r="406" ht="28.5" customHeight="1">
      <c r="A406" s="40"/>
      <c r="B406" s="44"/>
      <c r="C406" s="44"/>
      <c r="D406" s="44"/>
      <c r="E406" s="44"/>
      <c r="F406" s="48" t="str">
        <f>IF(E406="COP", SUMIF('Entradas y salidas'!D:D, D406, 'Entradas y salidas'!J:J), )</f>
        <v/>
      </c>
      <c r="G406" s="57" t="str">
        <f>IFERROR(__xludf.DUMMYFUNCTION("IF(E406=""COP"", INDEX(FILTER('Cortes x inversión'!F:F, 'Cortes x inversión'!D:D=D406),1), )"),"")</f>
        <v/>
      </c>
      <c r="H406" s="53" t="str">
        <f t="shared" si="1"/>
        <v/>
      </c>
      <c r="I406" s="55" t="str">
        <f>IFERROR(__xludf.DUMMYFUNCTION("IF(ISBLANK(D406),"""",IFERROR(XIRR({FILTER('Entradas y salidas'!J:J, 'Entradas y salidas'!D:D=D406, NOT(ISBLANK('Entradas y salidas'!J:J))); INDEX(FILTER('Cortes x inversión'!F:F, 'Cortes x inversión'!D:D=D406),1)}, {FILTER('Entradas y salidas'!F:F, 'Entr"&amp;"adas y salidas'!D:D=D406, NOT(ISBLANK('Entradas y salidas'!J:J))); INDEX(FILTER('Cortes x inversión'!J:J, 'Cortes x inversión'!D:D=D406),1)}), """"))"),"")</f>
        <v/>
      </c>
      <c r="J406" s="40"/>
      <c r="K406" s="48" t="str">
        <f>IF(E406="USD", SUMIF('Entradas y salidas'!D:D, D406, 'Entradas y salidas'!I:I), )</f>
        <v/>
      </c>
      <c r="L406" s="57" t="str">
        <f>IFERROR(__xludf.DUMMYFUNCTION("IF(E406=""USD"", INDEX(FILTER('Cortes x inversión'!G:G, 'Cortes x inversión'!D:D=D406),1), )"),"")</f>
        <v/>
      </c>
      <c r="M406" s="53" t="str">
        <f t="shared" si="2"/>
        <v/>
      </c>
      <c r="N406" s="55" t="str">
        <f>IFERROR(__xludf.DUMMYFUNCTION("IF(ISBLANK(D406),"""",IFERROR(XIRR({FILTER('Entradas y salidas'!I:I, 'Entradas y salidas'!D:D=D406, NOT(ISBLANK('Entradas y salidas'!I:I))); INDEX(FILTER('Cortes x inversión'!G:G, 'Cortes x inversión'!D:D=D406),1)}, {FILTER('Entradas y salidas'!F:F, 'Entr"&amp;"adas y salidas'!D:D=D406, NOT(ISBLANK('Entradas y salidas'!I:I))); INDEX(FILTER('Cortes x inversión'!J:J, 'Cortes x inversión'!D:D=D406),1)}), """"))"),"")</f>
        <v/>
      </c>
      <c r="O406" s="40"/>
      <c r="P406" s="47" t="str">
        <f>IFERROR(__xludf.DUMMYFUNCTION("IF(K406="""","""", GOOGLEFINANCE(""CURRENCY:USDCOP""))
"),"")</f>
        <v/>
      </c>
      <c r="Q406" s="47" t="str">
        <f>IFERROR(__xludf.DUMMYFUNCTION("IF(L406="""","""", GOOGLEFINANCE(""CURRENCY:USDCOP""))
"),"")</f>
        <v/>
      </c>
      <c r="R406" s="56" t="str">
        <f t="shared" si="4"/>
        <v/>
      </c>
      <c r="S406" s="58" t="str">
        <f t="shared" si="5"/>
        <v/>
      </c>
      <c r="T406" s="55" t="str">
        <f>IFERROR(__xludf.DUMMYFUNCTION("IF(ISBLANK(D406),"""",IFERROR(XIRR({FILTER('Entradas y salidas'!K:K, 'Entradas y salidas'!D:D=D406, NOT(ISBLANK('Entradas y salidas'!K:K))); INDEX(FILTER('Cortes x inversión'!I:I, 'Cortes x inversión'!D:D=D406),1)}, {FILTER('Entradas y salidas'!F:F, 'Entr"&amp;"adas y salidas'!D:D=D406, NOT(ISBLANK('Entradas y salidas'!K:K))); INDEX(FILTER('Cortes x inversión'!J:J, 'Cortes x inversión'!D:D=D406),1)}), """"))"),"")</f>
        <v/>
      </c>
      <c r="U406" s="40"/>
      <c r="V406" s="40"/>
      <c r="W406" s="40"/>
      <c r="X406" s="40"/>
      <c r="Y406" s="40"/>
      <c r="Z406" s="40"/>
      <c r="AA406" s="40"/>
      <c r="AB406" s="40"/>
      <c r="AC406" s="40"/>
    </row>
    <row r="407" ht="28.5" customHeight="1">
      <c r="A407" s="40"/>
      <c r="B407" s="44"/>
      <c r="C407" s="44"/>
      <c r="D407" s="44"/>
      <c r="E407" s="44"/>
      <c r="F407" s="48" t="str">
        <f>IF(E407="COP", SUMIF('Entradas y salidas'!D:D, D407, 'Entradas y salidas'!J:J), )</f>
        <v/>
      </c>
      <c r="G407" s="57" t="str">
        <f>IFERROR(__xludf.DUMMYFUNCTION("IF(E407=""COP"", INDEX(FILTER('Cortes x inversión'!F:F, 'Cortes x inversión'!D:D=D407),1), )"),"")</f>
        <v/>
      </c>
      <c r="H407" s="53" t="str">
        <f t="shared" si="1"/>
        <v/>
      </c>
      <c r="I407" s="55" t="str">
        <f>IFERROR(__xludf.DUMMYFUNCTION("IF(ISBLANK(D407),"""",IFERROR(XIRR({FILTER('Entradas y salidas'!J:J, 'Entradas y salidas'!D:D=D407, NOT(ISBLANK('Entradas y salidas'!J:J))); INDEX(FILTER('Cortes x inversión'!F:F, 'Cortes x inversión'!D:D=D407),1)}, {FILTER('Entradas y salidas'!F:F, 'Entr"&amp;"adas y salidas'!D:D=D407, NOT(ISBLANK('Entradas y salidas'!J:J))); INDEX(FILTER('Cortes x inversión'!J:J, 'Cortes x inversión'!D:D=D407),1)}), """"))"),"")</f>
        <v/>
      </c>
      <c r="J407" s="40"/>
      <c r="K407" s="48" t="str">
        <f>IF(E407="USD", SUMIF('Entradas y salidas'!D:D, D407, 'Entradas y salidas'!I:I), )</f>
        <v/>
      </c>
      <c r="L407" s="57" t="str">
        <f>IFERROR(__xludf.DUMMYFUNCTION("IF(E407=""USD"", INDEX(FILTER('Cortes x inversión'!G:G, 'Cortes x inversión'!D:D=D407),1), )"),"")</f>
        <v/>
      </c>
      <c r="M407" s="53" t="str">
        <f t="shared" si="2"/>
        <v/>
      </c>
      <c r="N407" s="55" t="str">
        <f>IFERROR(__xludf.DUMMYFUNCTION("IF(ISBLANK(D407),"""",IFERROR(XIRR({FILTER('Entradas y salidas'!I:I, 'Entradas y salidas'!D:D=D407, NOT(ISBLANK('Entradas y salidas'!I:I))); INDEX(FILTER('Cortes x inversión'!G:G, 'Cortes x inversión'!D:D=D407),1)}, {FILTER('Entradas y salidas'!F:F, 'Entr"&amp;"adas y salidas'!D:D=D407, NOT(ISBLANK('Entradas y salidas'!I:I))); INDEX(FILTER('Cortes x inversión'!J:J, 'Cortes x inversión'!D:D=D407),1)}), """"))"),"")</f>
        <v/>
      </c>
      <c r="O407" s="40"/>
      <c r="P407" s="47" t="str">
        <f>IFERROR(__xludf.DUMMYFUNCTION("IF(K407="""","""", GOOGLEFINANCE(""CURRENCY:USDCOP""))
"),"")</f>
        <v/>
      </c>
      <c r="Q407" s="47" t="str">
        <f>IFERROR(__xludf.DUMMYFUNCTION("IF(L407="""","""", GOOGLEFINANCE(""CURRENCY:USDCOP""))
"),"")</f>
        <v/>
      </c>
      <c r="R407" s="56" t="str">
        <f t="shared" si="4"/>
        <v/>
      </c>
      <c r="S407" s="58" t="str">
        <f t="shared" si="5"/>
        <v/>
      </c>
      <c r="T407" s="55" t="str">
        <f>IFERROR(__xludf.DUMMYFUNCTION("IF(ISBLANK(D407),"""",IFERROR(XIRR({FILTER('Entradas y salidas'!K:K, 'Entradas y salidas'!D:D=D407, NOT(ISBLANK('Entradas y salidas'!K:K))); INDEX(FILTER('Cortes x inversión'!I:I, 'Cortes x inversión'!D:D=D407),1)}, {FILTER('Entradas y salidas'!F:F, 'Entr"&amp;"adas y salidas'!D:D=D407, NOT(ISBLANK('Entradas y salidas'!K:K))); INDEX(FILTER('Cortes x inversión'!J:J, 'Cortes x inversión'!D:D=D407),1)}), """"))"),"")</f>
        <v/>
      </c>
      <c r="U407" s="40"/>
      <c r="V407" s="40"/>
      <c r="W407" s="40"/>
      <c r="X407" s="40"/>
      <c r="Y407" s="40"/>
      <c r="Z407" s="40"/>
      <c r="AA407" s="40"/>
      <c r="AB407" s="40"/>
      <c r="AC407" s="40"/>
    </row>
    <row r="408" ht="28.5" customHeight="1">
      <c r="A408" s="40"/>
      <c r="B408" s="44"/>
      <c r="C408" s="44"/>
      <c r="D408" s="44"/>
      <c r="E408" s="44"/>
      <c r="F408" s="48" t="str">
        <f>IF(E408="COP", SUMIF('Entradas y salidas'!D:D, D408, 'Entradas y salidas'!J:J), )</f>
        <v/>
      </c>
      <c r="G408" s="57" t="str">
        <f>IFERROR(__xludf.DUMMYFUNCTION("IF(E408=""COP"", INDEX(FILTER('Cortes x inversión'!F:F, 'Cortes x inversión'!D:D=D408),1), )"),"")</f>
        <v/>
      </c>
      <c r="H408" s="53" t="str">
        <f t="shared" si="1"/>
        <v/>
      </c>
      <c r="I408" s="55" t="str">
        <f>IFERROR(__xludf.DUMMYFUNCTION("IF(ISBLANK(D408),"""",IFERROR(XIRR({FILTER('Entradas y salidas'!J:J, 'Entradas y salidas'!D:D=D408, NOT(ISBLANK('Entradas y salidas'!J:J))); INDEX(FILTER('Cortes x inversión'!F:F, 'Cortes x inversión'!D:D=D408),1)}, {FILTER('Entradas y salidas'!F:F, 'Entr"&amp;"adas y salidas'!D:D=D408, NOT(ISBLANK('Entradas y salidas'!J:J))); INDEX(FILTER('Cortes x inversión'!J:J, 'Cortes x inversión'!D:D=D408),1)}), """"))"),"")</f>
        <v/>
      </c>
      <c r="J408" s="40"/>
      <c r="K408" s="48" t="str">
        <f>IF(E408="USD", SUMIF('Entradas y salidas'!D:D, D408, 'Entradas y salidas'!I:I), )</f>
        <v/>
      </c>
      <c r="L408" s="57" t="str">
        <f>IFERROR(__xludf.DUMMYFUNCTION("IF(E408=""USD"", INDEX(FILTER('Cortes x inversión'!G:G, 'Cortes x inversión'!D:D=D408),1), )"),"")</f>
        <v/>
      </c>
      <c r="M408" s="53" t="str">
        <f t="shared" si="2"/>
        <v/>
      </c>
      <c r="N408" s="55" t="str">
        <f>IFERROR(__xludf.DUMMYFUNCTION("IF(ISBLANK(D408),"""",IFERROR(XIRR({FILTER('Entradas y salidas'!I:I, 'Entradas y salidas'!D:D=D408, NOT(ISBLANK('Entradas y salidas'!I:I))); INDEX(FILTER('Cortes x inversión'!G:G, 'Cortes x inversión'!D:D=D408),1)}, {FILTER('Entradas y salidas'!F:F, 'Entr"&amp;"adas y salidas'!D:D=D408, NOT(ISBLANK('Entradas y salidas'!I:I))); INDEX(FILTER('Cortes x inversión'!J:J, 'Cortes x inversión'!D:D=D408),1)}), """"))"),"")</f>
        <v/>
      </c>
      <c r="O408" s="40"/>
      <c r="P408" s="47" t="str">
        <f>IFERROR(__xludf.DUMMYFUNCTION("IF(K408="""","""", GOOGLEFINANCE(""CURRENCY:USDCOP""))
"),"")</f>
        <v/>
      </c>
      <c r="Q408" s="47" t="str">
        <f>IFERROR(__xludf.DUMMYFUNCTION("IF(L408="""","""", GOOGLEFINANCE(""CURRENCY:USDCOP""))
"),"")</f>
        <v/>
      </c>
      <c r="R408" s="56" t="str">
        <f t="shared" si="4"/>
        <v/>
      </c>
      <c r="S408" s="58" t="str">
        <f t="shared" si="5"/>
        <v/>
      </c>
      <c r="T408" s="55" t="str">
        <f>IFERROR(__xludf.DUMMYFUNCTION("IF(ISBLANK(D408),"""",IFERROR(XIRR({FILTER('Entradas y salidas'!K:K, 'Entradas y salidas'!D:D=D408, NOT(ISBLANK('Entradas y salidas'!K:K))); INDEX(FILTER('Cortes x inversión'!I:I, 'Cortes x inversión'!D:D=D408),1)}, {FILTER('Entradas y salidas'!F:F, 'Entr"&amp;"adas y salidas'!D:D=D408, NOT(ISBLANK('Entradas y salidas'!K:K))); INDEX(FILTER('Cortes x inversión'!J:J, 'Cortes x inversión'!D:D=D408),1)}), """"))"),"")</f>
        <v/>
      </c>
      <c r="U408" s="40"/>
      <c r="V408" s="40"/>
      <c r="W408" s="40"/>
      <c r="X408" s="40"/>
      <c r="Y408" s="40"/>
      <c r="Z408" s="40"/>
      <c r="AA408" s="40"/>
      <c r="AB408" s="40"/>
      <c r="AC408" s="40"/>
    </row>
    <row r="409" ht="28.5" customHeight="1">
      <c r="A409" s="40"/>
      <c r="B409" s="44"/>
      <c r="C409" s="44"/>
      <c r="D409" s="44"/>
      <c r="E409" s="44"/>
      <c r="F409" s="48" t="str">
        <f>IF(E409="COP", SUMIF('Entradas y salidas'!D:D, D409, 'Entradas y salidas'!J:J), )</f>
        <v/>
      </c>
      <c r="G409" s="57" t="str">
        <f>IFERROR(__xludf.DUMMYFUNCTION("IF(E409=""COP"", INDEX(FILTER('Cortes x inversión'!F:F, 'Cortes x inversión'!D:D=D409),1), )"),"")</f>
        <v/>
      </c>
      <c r="H409" s="53" t="str">
        <f t="shared" si="1"/>
        <v/>
      </c>
      <c r="I409" s="55" t="str">
        <f>IFERROR(__xludf.DUMMYFUNCTION("IF(ISBLANK(D409),"""",IFERROR(XIRR({FILTER('Entradas y salidas'!J:J, 'Entradas y salidas'!D:D=D409, NOT(ISBLANK('Entradas y salidas'!J:J))); INDEX(FILTER('Cortes x inversión'!F:F, 'Cortes x inversión'!D:D=D409),1)}, {FILTER('Entradas y salidas'!F:F, 'Entr"&amp;"adas y salidas'!D:D=D409, NOT(ISBLANK('Entradas y salidas'!J:J))); INDEX(FILTER('Cortes x inversión'!J:J, 'Cortes x inversión'!D:D=D409),1)}), """"))"),"")</f>
        <v/>
      </c>
      <c r="J409" s="40"/>
      <c r="K409" s="48" t="str">
        <f>IF(E409="USD", SUMIF('Entradas y salidas'!D:D, D409, 'Entradas y salidas'!I:I), )</f>
        <v/>
      </c>
      <c r="L409" s="57" t="str">
        <f>IFERROR(__xludf.DUMMYFUNCTION("IF(E409=""USD"", INDEX(FILTER('Cortes x inversión'!G:G, 'Cortes x inversión'!D:D=D409),1), )"),"")</f>
        <v/>
      </c>
      <c r="M409" s="53" t="str">
        <f t="shared" si="2"/>
        <v/>
      </c>
      <c r="N409" s="55" t="str">
        <f>IFERROR(__xludf.DUMMYFUNCTION("IF(ISBLANK(D409),"""",IFERROR(XIRR({FILTER('Entradas y salidas'!I:I, 'Entradas y salidas'!D:D=D409, NOT(ISBLANK('Entradas y salidas'!I:I))); INDEX(FILTER('Cortes x inversión'!G:G, 'Cortes x inversión'!D:D=D409),1)}, {FILTER('Entradas y salidas'!F:F, 'Entr"&amp;"adas y salidas'!D:D=D409, NOT(ISBLANK('Entradas y salidas'!I:I))); INDEX(FILTER('Cortes x inversión'!J:J, 'Cortes x inversión'!D:D=D409),1)}), """"))"),"")</f>
        <v/>
      </c>
      <c r="O409" s="40"/>
      <c r="P409" s="47" t="str">
        <f>IFERROR(__xludf.DUMMYFUNCTION("IF(K409="""","""", GOOGLEFINANCE(""CURRENCY:USDCOP""))
"),"")</f>
        <v/>
      </c>
      <c r="Q409" s="47" t="str">
        <f>IFERROR(__xludf.DUMMYFUNCTION("IF(L409="""","""", GOOGLEFINANCE(""CURRENCY:USDCOP""))
"),"")</f>
        <v/>
      </c>
      <c r="R409" s="56" t="str">
        <f t="shared" si="4"/>
        <v/>
      </c>
      <c r="S409" s="58" t="str">
        <f t="shared" si="5"/>
        <v/>
      </c>
      <c r="T409" s="55" t="str">
        <f>IFERROR(__xludf.DUMMYFUNCTION("IF(ISBLANK(D409),"""",IFERROR(XIRR({FILTER('Entradas y salidas'!K:K, 'Entradas y salidas'!D:D=D409, NOT(ISBLANK('Entradas y salidas'!K:K))); INDEX(FILTER('Cortes x inversión'!I:I, 'Cortes x inversión'!D:D=D409),1)}, {FILTER('Entradas y salidas'!F:F, 'Entr"&amp;"adas y salidas'!D:D=D409, NOT(ISBLANK('Entradas y salidas'!K:K))); INDEX(FILTER('Cortes x inversión'!J:J, 'Cortes x inversión'!D:D=D409),1)}), """"))"),"")</f>
        <v/>
      </c>
      <c r="U409" s="40"/>
      <c r="V409" s="40"/>
      <c r="W409" s="40"/>
      <c r="X409" s="40"/>
      <c r="Y409" s="40"/>
      <c r="Z409" s="40"/>
      <c r="AA409" s="40"/>
      <c r="AB409" s="40"/>
      <c r="AC409" s="40"/>
    </row>
    <row r="410" ht="28.5" customHeight="1">
      <c r="A410" s="40"/>
      <c r="B410" s="44"/>
      <c r="C410" s="44"/>
      <c r="D410" s="44"/>
      <c r="E410" s="44"/>
      <c r="F410" s="48" t="str">
        <f>IF(E410="COP", SUMIF('Entradas y salidas'!D:D, D410, 'Entradas y salidas'!J:J), )</f>
        <v/>
      </c>
      <c r="G410" s="57" t="str">
        <f>IFERROR(__xludf.DUMMYFUNCTION("IF(E410=""COP"", INDEX(FILTER('Cortes x inversión'!F:F, 'Cortes x inversión'!D:D=D410),1), )"),"")</f>
        <v/>
      </c>
      <c r="H410" s="53" t="str">
        <f t="shared" si="1"/>
        <v/>
      </c>
      <c r="I410" s="55" t="str">
        <f>IFERROR(__xludf.DUMMYFUNCTION("IF(ISBLANK(D410),"""",IFERROR(XIRR({FILTER('Entradas y salidas'!J:J, 'Entradas y salidas'!D:D=D410, NOT(ISBLANK('Entradas y salidas'!J:J))); INDEX(FILTER('Cortes x inversión'!F:F, 'Cortes x inversión'!D:D=D410),1)}, {FILTER('Entradas y salidas'!F:F, 'Entr"&amp;"adas y salidas'!D:D=D410, NOT(ISBLANK('Entradas y salidas'!J:J))); INDEX(FILTER('Cortes x inversión'!J:J, 'Cortes x inversión'!D:D=D410),1)}), """"))"),"")</f>
        <v/>
      </c>
      <c r="J410" s="40"/>
      <c r="K410" s="48" t="str">
        <f>IF(E410="USD", SUMIF('Entradas y salidas'!D:D, D410, 'Entradas y salidas'!I:I), )</f>
        <v/>
      </c>
      <c r="L410" s="57" t="str">
        <f>IFERROR(__xludf.DUMMYFUNCTION("IF(E410=""USD"", INDEX(FILTER('Cortes x inversión'!G:G, 'Cortes x inversión'!D:D=D410),1), )"),"")</f>
        <v/>
      </c>
      <c r="M410" s="53" t="str">
        <f t="shared" si="2"/>
        <v/>
      </c>
      <c r="N410" s="55" t="str">
        <f>IFERROR(__xludf.DUMMYFUNCTION("IF(ISBLANK(D410),"""",IFERROR(XIRR({FILTER('Entradas y salidas'!I:I, 'Entradas y salidas'!D:D=D410, NOT(ISBLANK('Entradas y salidas'!I:I))); INDEX(FILTER('Cortes x inversión'!G:G, 'Cortes x inversión'!D:D=D410),1)}, {FILTER('Entradas y salidas'!F:F, 'Entr"&amp;"adas y salidas'!D:D=D410, NOT(ISBLANK('Entradas y salidas'!I:I))); INDEX(FILTER('Cortes x inversión'!J:J, 'Cortes x inversión'!D:D=D410),1)}), """"))"),"")</f>
        <v/>
      </c>
      <c r="O410" s="40"/>
      <c r="P410" s="47" t="str">
        <f>IFERROR(__xludf.DUMMYFUNCTION("IF(K410="""","""", GOOGLEFINANCE(""CURRENCY:USDCOP""))
"),"")</f>
        <v/>
      </c>
      <c r="Q410" s="47" t="str">
        <f>IFERROR(__xludf.DUMMYFUNCTION("IF(L410="""","""", GOOGLEFINANCE(""CURRENCY:USDCOP""))
"),"")</f>
        <v/>
      </c>
      <c r="R410" s="56" t="str">
        <f t="shared" si="4"/>
        <v/>
      </c>
      <c r="S410" s="58" t="str">
        <f t="shared" si="5"/>
        <v/>
      </c>
      <c r="T410" s="55" t="str">
        <f>IFERROR(__xludf.DUMMYFUNCTION("IF(ISBLANK(D410),"""",IFERROR(XIRR({FILTER('Entradas y salidas'!K:K, 'Entradas y salidas'!D:D=D410, NOT(ISBLANK('Entradas y salidas'!K:K))); INDEX(FILTER('Cortes x inversión'!I:I, 'Cortes x inversión'!D:D=D410),1)}, {FILTER('Entradas y salidas'!F:F, 'Entr"&amp;"adas y salidas'!D:D=D410, NOT(ISBLANK('Entradas y salidas'!K:K))); INDEX(FILTER('Cortes x inversión'!J:J, 'Cortes x inversión'!D:D=D410),1)}), """"))"),"")</f>
        <v/>
      </c>
      <c r="U410" s="40"/>
      <c r="V410" s="40"/>
      <c r="W410" s="40"/>
      <c r="X410" s="40"/>
      <c r="Y410" s="40"/>
      <c r="Z410" s="40"/>
      <c r="AA410" s="40"/>
      <c r="AB410" s="40"/>
      <c r="AC410" s="40"/>
    </row>
    <row r="411" ht="28.5" customHeight="1">
      <c r="A411" s="40"/>
      <c r="B411" s="44"/>
      <c r="C411" s="44"/>
      <c r="D411" s="44"/>
      <c r="E411" s="44"/>
      <c r="F411" s="48" t="str">
        <f>IF(E411="COP", SUMIF('Entradas y salidas'!D:D, D411, 'Entradas y salidas'!J:J), )</f>
        <v/>
      </c>
      <c r="G411" s="57" t="str">
        <f>IFERROR(__xludf.DUMMYFUNCTION("IF(E411=""COP"", INDEX(FILTER('Cortes x inversión'!F:F, 'Cortes x inversión'!D:D=D411),1), )"),"")</f>
        <v/>
      </c>
      <c r="H411" s="53" t="str">
        <f t="shared" si="1"/>
        <v/>
      </c>
      <c r="I411" s="55" t="str">
        <f>IFERROR(__xludf.DUMMYFUNCTION("IF(ISBLANK(D411),"""",IFERROR(XIRR({FILTER('Entradas y salidas'!J:J, 'Entradas y salidas'!D:D=D411, NOT(ISBLANK('Entradas y salidas'!J:J))); INDEX(FILTER('Cortes x inversión'!F:F, 'Cortes x inversión'!D:D=D411),1)}, {FILTER('Entradas y salidas'!F:F, 'Entr"&amp;"adas y salidas'!D:D=D411, NOT(ISBLANK('Entradas y salidas'!J:J))); INDEX(FILTER('Cortes x inversión'!J:J, 'Cortes x inversión'!D:D=D411),1)}), """"))"),"")</f>
        <v/>
      </c>
      <c r="J411" s="40"/>
      <c r="K411" s="48" t="str">
        <f>IF(E411="USD", SUMIF('Entradas y salidas'!D:D, D411, 'Entradas y salidas'!I:I), )</f>
        <v/>
      </c>
      <c r="L411" s="57" t="str">
        <f>IFERROR(__xludf.DUMMYFUNCTION("IF(E411=""USD"", INDEX(FILTER('Cortes x inversión'!G:G, 'Cortes x inversión'!D:D=D411),1), )"),"")</f>
        <v/>
      </c>
      <c r="M411" s="53" t="str">
        <f t="shared" si="2"/>
        <v/>
      </c>
      <c r="N411" s="55" t="str">
        <f>IFERROR(__xludf.DUMMYFUNCTION("IF(ISBLANK(D411),"""",IFERROR(XIRR({FILTER('Entradas y salidas'!I:I, 'Entradas y salidas'!D:D=D411, NOT(ISBLANK('Entradas y salidas'!I:I))); INDEX(FILTER('Cortes x inversión'!G:G, 'Cortes x inversión'!D:D=D411),1)}, {FILTER('Entradas y salidas'!F:F, 'Entr"&amp;"adas y salidas'!D:D=D411, NOT(ISBLANK('Entradas y salidas'!I:I))); INDEX(FILTER('Cortes x inversión'!J:J, 'Cortes x inversión'!D:D=D411),1)}), """"))"),"")</f>
        <v/>
      </c>
      <c r="O411" s="40"/>
      <c r="P411" s="47" t="str">
        <f>IFERROR(__xludf.DUMMYFUNCTION("IF(K411="""","""", GOOGLEFINANCE(""CURRENCY:USDCOP""))
"),"")</f>
        <v/>
      </c>
      <c r="Q411" s="47" t="str">
        <f>IFERROR(__xludf.DUMMYFUNCTION("IF(L411="""","""", GOOGLEFINANCE(""CURRENCY:USDCOP""))
"),"")</f>
        <v/>
      </c>
      <c r="R411" s="56" t="str">
        <f t="shared" si="4"/>
        <v/>
      </c>
      <c r="S411" s="58" t="str">
        <f t="shared" si="5"/>
        <v/>
      </c>
      <c r="T411" s="55" t="str">
        <f>IFERROR(__xludf.DUMMYFUNCTION("IF(ISBLANK(D411),"""",IFERROR(XIRR({FILTER('Entradas y salidas'!K:K, 'Entradas y salidas'!D:D=D411, NOT(ISBLANK('Entradas y salidas'!K:K))); INDEX(FILTER('Cortes x inversión'!I:I, 'Cortes x inversión'!D:D=D411),1)}, {FILTER('Entradas y salidas'!F:F, 'Entr"&amp;"adas y salidas'!D:D=D411, NOT(ISBLANK('Entradas y salidas'!K:K))); INDEX(FILTER('Cortes x inversión'!J:J, 'Cortes x inversión'!D:D=D411),1)}), """"))"),"")</f>
        <v/>
      </c>
      <c r="U411" s="40"/>
      <c r="V411" s="40"/>
      <c r="W411" s="40"/>
      <c r="X411" s="40"/>
      <c r="Y411" s="40"/>
      <c r="Z411" s="40"/>
      <c r="AA411" s="40"/>
      <c r="AB411" s="40"/>
      <c r="AC411" s="40"/>
    </row>
    <row r="412" ht="28.5" customHeight="1">
      <c r="A412" s="40"/>
      <c r="B412" s="44"/>
      <c r="C412" s="44"/>
      <c r="D412" s="44"/>
      <c r="E412" s="44"/>
      <c r="F412" s="48" t="str">
        <f>IF(E412="COP", SUMIF('Entradas y salidas'!D:D, D412, 'Entradas y salidas'!J:J), )</f>
        <v/>
      </c>
      <c r="G412" s="57" t="str">
        <f>IFERROR(__xludf.DUMMYFUNCTION("IF(E412=""COP"", INDEX(FILTER('Cortes x inversión'!F:F, 'Cortes x inversión'!D:D=D412),1), )"),"")</f>
        <v/>
      </c>
      <c r="H412" s="53" t="str">
        <f t="shared" si="1"/>
        <v/>
      </c>
      <c r="I412" s="55" t="str">
        <f>IFERROR(__xludf.DUMMYFUNCTION("IF(ISBLANK(D412),"""",IFERROR(XIRR({FILTER('Entradas y salidas'!J:J, 'Entradas y salidas'!D:D=D412, NOT(ISBLANK('Entradas y salidas'!J:J))); INDEX(FILTER('Cortes x inversión'!F:F, 'Cortes x inversión'!D:D=D412),1)}, {FILTER('Entradas y salidas'!F:F, 'Entr"&amp;"adas y salidas'!D:D=D412, NOT(ISBLANK('Entradas y salidas'!J:J))); INDEX(FILTER('Cortes x inversión'!J:J, 'Cortes x inversión'!D:D=D412),1)}), """"))"),"")</f>
        <v/>
      </c>
      <c r="J412" s="40"/>
      <c r="K412" s="48" t="str">
        <f>IF(E412="USD", SUMIF('Entradas y salidas'!D:D, D412, 'Entradas y salidas'!I:I), )</f>
        <v/>
      </c>
      <c r="L412" s="57" t="str">
        <f>IFERROR(__xludf.DUMMYFUNCTION("IF(E412=""USD"", INDEX(FILTER('Cortes x inversión'!G:G, 'Cortes x inversión'!D:D=D412),1), )"),"")</f>
        <v/>
      </c>
      <c r="M412" s="53" t="str">
        <f t="shared" si="2"/>
        <v/>
      </c>
      <c r="N412" s="55" t="str">
        <f>IFERROR(__xludf.DUMMYFUNCTION("IF(ISBLANK(D412),"""",IFERROR(XIRR({FILTER('Entradas y salidas'!I:I, 'Entradas y salidas'!D:D=D412, NOT(ISBLANK('Entradas y salidas'!I:I))); INDEX(FILTER('Cortes x inversión'!G:G, 'Cortes x inversión'!D:D=D412),1)}, {FILTER('Entradas y salidas'!F:F, 'Entr"&amp;"adas y salidas'!D:D=D412, NOT(ISBLANK('Entradas y salidas'!I:I))); INDEX(FILTER('Cortes x inversión'!J:J, 'Cortes x inversión'!D:D=D412),1)}), """"))"),"")</f>
        <v/>
      </c>
      <c r="O412" s="40"/>
      <c r="P412" s="47" t="str">
        <f>IFERROR(__xludf.DUMMYFUNCTION("IF(K412="""","""", GOOGLEFINANCE(""CURRENCY:USDCOP""))
"),"")</f>
        <v/>
      </c>
      <c r="Q412" s="47" t="str">
        <f>IFERROR(__xludf.DUMMYFUNCTION("IF(L412="""","""", GOOGLEFINANCE(""CURRENCY:USDCOP""))
"),"")</f>
        <v/>
      </c>
      <c r="R412" s="56" t="str">
        <f t="shared" si="4"/>
        <v/>
      </c>
      <c r="S412" s="58" t="str">
        <f t="shared" si="5"/>
        <v/>
      </c>
      <c r="T412" s="55" t="str">
        <f>IFERROR(__xludf.DUMMYFUNCTION("IF(ISBLANK(D412),"""",IFERROR(XIRR({FILTER('Entradas y salidas'!K:K, 'Entradas y salidas'!D:D=D412, NOT(ISBLANK('Entradas y salidas'!K:K))); INDEX(FILTER('Cortes x inversión'!I:I, 'Cortes x inversión'!D:D=D412),1)}, {FILTER('Entradas y salidas'!F:F, 'Entr"&amp;"adas y salidas'!D:D=D412, NOT(ISBLANK('Entradas y salidas'!K:K))); INDEX(FILTER('Cortes x inversión'!J:J, 'Cortes x inversión'!D:D=D412),1)}), """"))"),"")</f>
        <v/>
      </c>
      <c r="U412" s="40"/>
      <c r="V412" s="40"/>
      <c r="W412" s="40"/>
      <c r="X412" s="40"/>
      <c r="Y412" s="40"/>
      <c r="Z412" s="40"/>
      <c r="AA412" s="40"/>
      <c r="AB412" s="40"/>
      <c r="AC412" s="40"/>
    </row>
    <row r="413" ht="28.5" customHeight="1">
      <c r="A413" s="40"/>
      <c r="B413" s="44"/>
      <c r="C413" s="44"/>
      <c r="D413" s="44"/>
      <c r="E413" s="44"/>
      <c r="F413" s="48" t="str">
        <f>IF(E413="COP", SUMIF('Entradas y salidas'!D:D, D413, 'Entradas y salidas'!J:J), )</f>
        <v/>
      </c>
      <c r="G413" s="57" t="str">
        <f>IFERROR(__xludf.DUMMYFUNCTION("IF(E413=""COP"", INDEX(FILTER('Cortes x inversión'!F:F, 'Cortes x inversión'!D:D=D413),1), )"),"")</f>
        <v/>
      </c>
      <c r="H413" s="53" t="str">
        <f t="shared" si="1"/>
        <v/>
      </c>
      <c r="I413" s="55" t="str">
        <f>IFERROR(__xludf.DUMMYFUNCTION("IF(ISBLANK(D413),"""",IFERROR(XIRR({FILTER('Entradas y salidas'!J:J, 'Entradas y salidas'!D:D=D413, NOT(ISBLANK('Entradas y salidas'!J:J))); INDEX(FILTER('Cortes x inversión'!F:F, 'Cortes x inversión'!D:D=D413),1)}, {FILTER('Entradas y salidas'!F:F, 'Entr"&amp;"adas y salidas'!D:D=D413, NOT(ISBLANK('Entradas y salidas'!J:J))); INDEX(FILTER('Cortes x inversión'!J:J, 'Cortes x inversión'!D:D=D413),1)}), """"))"),"")</f>
        <v/>
      </c>
      <c r="J413" s="40"/>
      <c r="K413" s="48" t="str">
        <f>IF(E413="USD", SUMIF('Entradas y salidas'!D:D, D413, 'Entradas y salidas'!I:I), )</f>
        <v/>
      </c>
      <c r="L413" s="57" t="str">
        <f>IFERROR(__xludf.DUMMYFUNCTION("IF(E413=""USD"", INDEX(FILTER('Cortes x inversión'!G:G, 'Cortes x inversión'!D:D=D413),1), )"),"")</f>
        <v/>
      </c>
      <c r="M413" s="53" t="str">
        <f t="shared" si="2"/>
        <v/>
      </c>
      <c r="N413" s="55" t="str">
        <f>IFERROR(__xludf.DUMMYFUNCTION("IF(ISBLANK(D413),"""",IFERROR(XIRR({FILTER('Entradas y salidas'!I:I, 'Entradas y salidas'!D:D=D413, NOT(ISBLANK('Entradas y salidas'!I:I))); INDEX(FILTER('Cortes x inversión'!G:G, 'Cortes x inversión'!D:D=D413),1)}, {FILTER('Entradas y salidas'!F:F, 'Entr"&amp;"adas y salidas'!D:D=D413, NOT(ISBLANK('Entradas y salidas'!I:I))); INDEX(FILTER('Cortes x inversión'!J:J, 'Cortes x inversión'!D:D=D413),1)}), """"))"),"")</f>
        <v/>
      </c>
      <c r="O413" s="40"/>
      <c r="P413" s="47" t="str">
        <f>IFERROR(__xludf.DUMMYFUNCTION("IF(K413="""","""", GOOGLEFINANCE(""CURRENCY:USDCOP""))
"),"")</f>
        <v/>
      </c>
      <c r="Q413" s="47" t="str">
        <f>IFERROR(__xludf.DUMMYFUNCTION("IF(L413="""","""", GOOGLEFINANCE(""CURRENCY:USDCOP""))
"),"")</f>
        <v/>
      </c>
      <c r="R413" s="56" t="str">
        <f t="shared" si="4"/>
        <v/>
      </c>
      <c r="S413" s="58" t="str">
        <f t="shared" si="5"/>
        <v/>
      </c>
      <c r="T413" s="55" t="str">
        <f>IFERROR(__xludf.DUMMYFUNCTION("IF(ISBLANK(D413),"""",IFERROR(XIRR({FILTER('Entradas y salidas'!K:K, 'Entradas y salidas'!D:D=D413, NOT(ISBLANK('Entradas y salidas'!K:K))); INDEX(FILTER('Cortes x inversión'!I:I, 'Cortes x inversión'!D:D=D413),1)}, {FILTER('Entradas y salidas'!F:F, 'Entr"&amp;"adas y salidas'!D:D=D413, NOT(ISBLANK('Entradas y salidas'!K:K))); INDEX(FILTER('Cortes x inversión'!J:J, 'Cortes x inversión'!D:D=D413),1)}), """"))"),"")</f>
        <v/>
      </c>
      <c r="U413" s="40"/>
      <c r="V413" s="40"/>
      <c r="W413" s="40"/>
      <c r="X413" s="40"/>
      <c r="Y413" s="40"/>
      <c r="Z413" s="40"/>
      <c r="AA413" s="40"/>
      <c r="AB413" s="40"/>
      <c r="AC413" s="40"/>
    </row>
    <row r="414" ht="28.5" customHeight="1">
      <c r="A414" s="40"/>
      <c r="B414" s="44"/>
      <c r="C414" s="44"/>
      <c r="D414" s="44"/>
      <c r="E414" s="44"/>
      <c r="F414" s="48" t="str">
        <f>IF(E414="COP", SUMIF('Entradas y salidas'!D:D, D414, 'Entradas y salidas'!J:J), )</f>
        <v/>
      </c>
      <c r="G414" s="57" t="str">
        <f>IFERROR(__xludf.DUMMYFUNCTION("IF(E414=""COP"", INDEX(FILTER('Cortes x inversión'!F:F, 'Cortes x inversión'!D:D=D414),1), )"),"")</f>
        <v/>
      </c>
      <c r="H414" s="53" t="str">
        <f t="shared" si="1"/>
        <v/>
      </c>
      <c r="I414" s="55" t="str">
        <f>IFERROR(__xludf.DUMMYFUNCTION("IF(ISBLANK(D414),"""",IFERROR(XIRR({FILTER('Entradas y salidas'!J:J, 'Entradas y salidas'!D:D=D414, NOT(ISBLANK('Entradas y salidas'!J:J))); INDEX(FILTER('Cortes x inversión'!F:F, 'Cortes x inversión'!D:D=D414),1)}, {FILTER('Entradas y salidas'!F:F, 'Entr"&amp;"adas y salidas'!D:D=D414, NOT(ISBLANK('Entradas y salidas'!J:J))); INDEX(FILTER('Cortes x inversión'!J:J, 'Cortes x inversión'!D:D=D414),1)}), """"))"),"")</f>
        <v/>
      </c>
      <c r="J414" s="40"/>
      <c r="K414" s="48" t="str">
        <f>IF(E414="USD", SUMIF('Entradas y salidas'!D:D, D414, 'Entradas y salidas'!I:I), )</f>
        <v/>
      </c>
      <c r="L414" s="57" t="str">
        <f>IFERROR(__xludf.DUMMYFUNCTION("IF(E414=""USD"", INDEX(FILTER('Cortes x inversión'!G:G, 'Cortes x inversión'!D:D=D414),1), )"),"")</f>
        <v/>
      </c>
      <c r="M414" s="53" t="str">
        <f t="shared" si="2"/>
        <v/>
      </c>
      <c r="N414" s="55" t="str">
        <f>IFERROR(__xludf.DUMMYFUNCTION("IF(ISBLANK(D414),"""",IFERROR(XIRR({FILTER('Entradas y salidas'!I:I, 'Entradas y salidas'!D:D=D414, NOT(ISBLANK('Entradas y salidas'!I:I))); INDEX(FILTER('Cortes x inversión'!G:G, 'Cortes x inversión'!D:D=D414),1)}, {FILTER('Entradas y salidas'!F:F, 'Entr"&amp;"adas y salidas'!D:D=D414, NOT(ISBLANK('Entradas y salidas'!I:I))); INDEX(FILTER('Cortes x inversión'!J:J, 'Cortes x inversión'!D:D=D414),1)}), """"))"),"")</f>
        <v/>
      </c>
      <c r="O414" s="40"/>
      <c r="P414" s="47" t="str">
        <f>IFERROR(__xludf.DUMMYFUNCTION("IF(K414="""","""", GOOGLEFINANCE(""CURRENCY:USDCOP""))
"),"")</f>
        <v/>
      </c>
      <c r="Q414" s="47" t="str">
        <f>IFERROR(__xludf.DUMMYFUNCTION("IF(L414="""","""", GOOGLEFINANCE(""CURRENCY:USDCOP""))
"),"")</f>
        <v/>
      </c>
      <c r="R414" s="56" t="str">
        <f t="shared" si="4"/>
        <v/>
      </c>
      <c r="S414" s="58" t="str">
        <f t="shared" si="5"/>
        <v/>
      </c>
      <c r="T414" s="55" t="str">
        <f>IFERROR(__xludf.DUMMYFUNCTION("IF(ISBLANK(D414),"""",IFERROR(XIRR({FILTER('Entradas y salidas'!K:K, 'Entradas y salidas'!D:D=D414, NOT(ISBLANK('Entradas y salidas'!K:K))); INDEX(FILTER('Cortes x inversión'!I:I, 'Cortes x inversión'!D:D=D414),1)}, {FILTER('Entradas y salidas'!F:F, 'Entr"&amp;"adas y salidas'!D:D=D414, NOT(ISBLANK('Entradas y salidas'!K:K))); INDEX(FILTER('Cortes x inversión'!J:J, 'Cortes x inversión'!D:D=D414),1)}), """"))"),"")</f>
        <v/>
      </c>
      <c r="U414" s="40"/>
      <c r="V414" s="40"/>
      <c r="W414" s="40"/>
      <c r="X414" s="40"/>
      <c r="Y414" s="40"/>
      <c r="Z414" s="40"/>
      <c r="AA414" s="40"/>
      <c r="AB414" s="40"/>
      <c r="AC414" s="40"/>
    </row>
    <row r="415" ht="28.5" customHeight="1">
      <c r="A415" s="40"/>
      <c r="B415" s="44"/>
      <c r="C415" s="44"/>
      <c r="D415" s="44"/>
      <c r="E415" s="44"/>
      <c r="F415" s="48" t="str">
        <f>IF(E415="COP", SUMIF('Entradas y salidas'!D:D, D415, 'Entradas y salidas'!J:J), )</f>
        <v/>
      </c>
      <c r="G415" s="57" t="str">
        <f>IFERROR(__xludf.DUMMYFUNCTION("IF(E415=""COP"", INDEX(FILTER('Cortes x inversión'!F:F, 'Cortes x inversión'!D:D=D415),1), )"),"")</f>
        <v/>
      </c>
      <c r="H415" s="53" t="str">
        <f t="shared" si="1"/>
        <v/>
      </c>
      <c r="I415" s="55" t="str">
        <f>IFERROR(__xludf.DUMMYFUNCTION("IF(ISBLANK(D415),"""",IFERROR(XIRR({FILTER('Entradas y salidas'!J:J, 'Entradas y salidas'!D:D=D415, NOT(ISBLANK('Entradas y salidas'!J:J))); INDEX(FILTER('Cortes x inversión'!F:F, 'Cortes x inversión'!D:D=D415),1)}, {FILTER('Entradas y salidas'!F:F, 'Entr"&amp;"adas y salidas'!D:D=D415, NOT(ISBLANK('Entradas y salidas'!J:J))); INDEX(FILTER('Cortes x inversión'!J:J, 'Cortes x inversión'!D:D=D415),1)}), """"))"),"")</f>
        <v/>
      </c>
      <c r="J415" s="40"/>
      <c r="K415" s="48" t="str">
        <f>IF(E415="USD", SUMIF('Entradas y salidas'!D:D, D415, 'Entradas y salidas'!I:I), )</f>
        <v/>
      </c>
      <c r="L415" s="57" t="str">
        <f>IFERROR(__xludf.DUMMYFUNCTION("IF(E415=""USD"", INDEX(FILTER('Cortes x inversión'!G:G, 'Cortes x inversión'!D:D=D415),1), )"),"")</f>
        <v/>
      </c>
      <c r="M415" s="53" t="str">
        <f t="shared" si="2"/>
        <v/>
      </c>
      <c r="N415" s="55" t="str">
        <f>IFERROR(__xludf.DUMMYFUNCTION("IF(ISBLANK(D415),"""",IFERROR(XIRR({FILTER('Entradas y salidas'!I:I, 'Entradas y salidas'!D:D=D415, NOT(ISBLANK('Entradas y salidas'!I:I))); INDEX(FILTER('Cortes x inversión'!G:G, 'Cortes x inversión'!D:D=D415),1)}, {FILTER('Entradas y salidas'!F:F, 'Entr"&amp;"adas y salidas'!D:D=D415, NOT(ISBLANK('Entradas y salidas'!I:I))); INDEX(FILTER('Cortes x inversión'!J:J, 'Cortes x inversión'!D:D=D415),1)}), """"))"),"")</f>
        <v/>
      </c>
      <c r="O415" s="40"/>
      <c r="P415" s="47" t="str">
        <f>IFERROR(__xludf.DUMMYFUNCTION("IF(K415="""","""", GOOGLEFINANCE(""CURRENCY:USDCOP""))
"),"")</f>
        <v/>
      </c>
      <c r="Q415" s="47" t="str">
        <f>IFERROR(__xludf.DUMMYFUNCTION("IF(L415="""","""", GOOGLEFINANCE(""CURRENCY:USDCOP""))
"),"")</f>
        <v/>
      </c>
      <c r="R415" s="56" t="str">
        <f t="shared" si="4"/>
        <v/>
      </c>
      <c r="S415" s="58" t="str">
        <f t="shared" si="5"/>
        <v/>
      </c>
      <c r="T415" s="55" t="str">
        <f>IFERROR(__xludf.DUMMYFUNCTION("IF(ISBLANK(D415),"""",IFERROR(XIRR({FILTER('Entradas y salidas'!K:K, 'Entradas y salidas'!D:D=D415, NOT(ISBLANK('Entradas y salidas'!K:K))); INDEX(FILTER('Cortes x inversión'!I:I, 'Cortes x inversión'!D:D=D415),1)}, {FILTER('Entradas y salidas'!F:F, 'Entr"&amp;"adas y salidas'!D:D=D415, NOT(ISBLANK('Entradas y salidas'!K:K))); INDEX(FILTER('Cortes x inversión'!J:J, 'Cortes x inversión'!D:D=D415),1)}), """"))"),"")</f>
        <v/>
      </c>
      <c r="U415" s="40"/>
      <c r="V415" s="40"/>
      <c r="W415" s="40"/>
      <c r="X415" s="40"/>
      <c r="Y415" s="40"/>
      <c r="Z415" s="40"/>
      <c r="AA415" s="40"/>
      <c r="AB415" s="40"/>
      <c r="AC415" s="40"/>
    </row>
    <row r="416" ht="28.5" customHeight="1">
      <c r="A416" s="40"/>
      <c r="B416" s="44"/>
      <c r="C416" s="44"/>
      <c r="D416" s="44"/>
      <c r="E416" s="44"/>
      <c r="F416" s="48" t="str">
        <f>IF(E416="COP", SUMIF('Entradas y salidas'!D:D, D416, 'Entradas y salidas'!J:J), )</f>
        <v/>
      </c>
      <c r="G416" s="57" t="str">
        <f>IFERROR(__xludf.DUMMYFUNCTION("IF(E416=""COP"", INDEX(FILTER('Cortes x inversión'!F:F, 'Cortes x inversión'!D:D=D416),1), )"),"")</f>
        <v/>
      </c>
      <c r="H416" s="53" t="str">
        <f t="shared" si="1"/>
        <v/>
      </c>
      <c r="I416" s="55" t="str">
        <f>IFERROR(__xludf.DUMMYFUNCTION("IF(ISBLANK(D416),"""",IFERROR(XIRR({FILTER('Entradas y salidas'!J:J, 'Entradas y salidas'!D:D=D416, NOT(ISBLANK('Entradas y salidas'!J:J))); INDEX(FILTER('Cortes x inversión'!F:F, 'Cortes x inversión'!D:D=D416),1)}, {FILTER('Entradas y salidas'!F:F, 'Entr"&amp;"adas y salidas'!D:D=D416, NOT(ISBLANK('Entradas y salidas'!J:J))); INDEX(FILTER('Cortes x inversión'!J:J, 'Cortes x inversión'!D:D=D416),1)}), """"))"),"")</f>
        <v/>
      </c>
      <c r="J416" s="40"/>
      <c r="K416" s="48" t="str">
        <f>IF(E416="USD", SUMIF('Entradas y salidas'!D:D, D416, 'Entradas y salidas'!I:I), )</f>
        <v/>
      </c>
      <c r="L416" s="57" t="str">
        <f>IFERROR(__xludf.DUMMYFUNCTION("IF(E416=""USD"", INDEX(FILTER('Cortes x inversión'!G:G, 'Cortes x inversión'!D:D=D416),1), )"),"")</f>
        <v/>
      </c>
      <c r="M416" s="53" t="str">
        <f t="shared" si="2"/>
        <v/>
      </c>
      <c r="N416" s="55" t="str">
        <f>IFERROR(__xludf.DUMMYFUNCTION("IF(ISBLANK(D416),"""",IFERROR(XIRR({FILTER('Entradas y salidas'!I:I, 'Entradas y salidas'!D:D=D416, NOT(ISBLANK('Entradas y salidas'!I:I))); INDEX(FILTER('Cortes x inversión'!G:G, 'Cortes x inversión'!D:D=D416),1)}, {FILTER('Entradas y salidas'!F:F, 'Entr"&amp;"adas y salidas'!D:D=D416, NOT(ISBLANK('Entradas y salidas'!I:I))); INDEX(FILTER('Cortes x inversión'!J:J, 'Cortes x inversión'!D:D=D416),1)}), """"))"),"")</f>
        <v/>
      </c>
      <c r="O416" s="40"/>
      <c r="P416" s="47" t="str">
        <f>IFERROR(__xludf.DUMMYFUNCTION("IF(K416="""","""", GOOGLEFINANCE(""CURRENCY:USDCOP""))
"),"")</f>
        <v/>
      </c>
      <c r="Q416" s="47" t="str">
        <f>IFERROR(__xludf.DUMMYFUNCTION("IF(L416="""","""", GOOGLEFINANCE(""CURRENCY:USDCOP""))
"),"")</f>
        <v/>
      </c>
      <c r="R416" s="56" t="str">
        <f t="shared" si="4"/>
        <v/>
      </c>
      <c r="S416" s="58" t="str">
        <f t="shared" si="5"/>
        <v/>
      </c>
      <c r="T416" s="55" t="str">
        <f>IFERROR(__xludf.DUMMYFUNCTION("IF(ISBLANK(D416),"""",IFERROR(XIRR({FILTER('Entradas y salidas'!K:K, 'Entradas y salidas'!D:D=D416, NOT(ISBLANK('Entradas y salidas'!K:K))); INDEX(FILTER('Cortes x inversión'!I:I, 'Cortes x inversión'!D:D=D416),1)}, {FILTER('Entradas y salidas'!F:F, 'Entr"&amp;"adas y salidas'!D:D=D416, NOT(ISBLANK('Entradas y salidas'!K:K))); INDEX(FILTER('Cortes x inversión'!J:J, 'Cortes x inversión'!D:D=D416),1)}), """"))"),"")</f>
        <v/>
      </c>
      <c r="U416" s="40"/>
      <c r="V416" s="40"/>
      <c r="W416" s="40"/>
      <c r="X416" s="40"/>
      <c r="Y416" s="40"/>
      <c r="Z416" s="40"/>
      <c r="AA416" s="40"/>
      <c r="AB416" s="40"/>
      <c r="AC416" s="40"/>
    </row>
    <row r="417" ht="28.5" customHeight="1">
      <c r="A417" s="40"/>
      <c r="B417" s="44"/>
      <c r="C417" s="44"/>
      <c r="D417" s="44"/>
      <c r="E417" s="44"/>
      <c r="F417" s="48" t="str">
        <f>IF(E417="COP", SUMIF('Entradas y salidas'!D:D, D417, 'Entradas y salidas'!J:J), )</f>
        <v/>
      </c>
      <c r="G417" s="57" t="str">
        <f>IFERROR(__xludf.DUMMYFUNCTION("IF(E417=""COP"", INDEX(FILTER('Cortes x inversión'!F:F, 'Cortes x inversión'!D:D=D417),1), )"),"")</f>
        <v/>
      </c>
      <c r="H417" s="53" t="str">
        <f t="shared" si="1"/>
        <v/>
      </c>
      <c r="I417" s="55" t="str">
        <f>IFERROR(__xludf.DUMMYFUNCTION("IF(ISBLANK(D417),"""",IFERROR(XIRR({FILTER('Entradas y salidas'!J:J, 'Entradas y salidas'!D:D=D417, NOT(ISBLANK('Entradas y salidas'!J:J))); INDEX(FILTER('Cortes x inversión'!F:F, 'Cortes x inversión'!D:D=D417),1)}, {FILTER('Entradas y salidas'!F:F, 'Entr"&amp;"adas y salidas'!D:D=D417, NOT(ISBLANK('Entradas y salidas'!J:J))); INDEX(FILTER('Cortes x inversión'!J:J, 'Cortes x inversión'!D:D=D417),1)}), """"))"),"")</f>
        <v/>
      </c>
      <c r="J417" s="40"/>
      <c r="K417" s="48" t="str">
        <f>IF(E417="USD", SUMIF('Entradas y salidas'!D:D, D417, 'Entradas y salidas'!I:I), )</f>
        <v/>
      </c>
      <c r="L417" s="57" t="str">
        <f>IFERROR(__xludf.DUMMYFUNCTION("IF(E417=""USD"", INDEX(FILTER('Cortes x inversión'!G:G, 'Cortes x inversión'!D:D=D417),1), )"),"")</f>
        <v/>
      </c>
      <c r="M417" s="53" t="str">
        <f t="shared" si="2"/>
        <v/>
      </c>
      <c r="N417" s="55" t="str">
        <f>IFERROR(__xludf.DUMMYFUNCTION("IF(ISBLANK(D417),"""",IFERROR(XIRR({FILTER('Entradas y salidas'!I:I, 'Entradas y salidas'!D:D=D417, NOT(ISBLANK('Entradas y salidas'!I:I))); INDEX(FILTER('Cortes x inversión'!G:G, 'Cortes x inversión'!D:D=D417),1)}, {FILTER('Entradas y salidas'!F:F, 'Entr"&amp;"adas y salidas'!D:D=D417, NOT(ISBLANK('Entradas y salidas'!I:I))); INDEX(FILTER('Cortes x inversión'!J:J, 'Cortes x inversión'!D:D=D417),1)}), """"))"),"")</f>
        <v/>
      </c>
      <c r="O417" s="40"/>
      <c r="P417" s="47" t="str">
        <f>IFERROR(__xludf.DUMMYFUNCTION("IF(K417="""","""", GOOGLEFINANCE(""CURRENCY:USDCOP""))
"),"")</f>
        <v/>
      </c>
      <c r="Q417" s="47" t="str">
        <f>IFERROR(__xludf.DUMMYFUNCTION("IF(L417="""","""", GOOGLEFINANCE(""CURRENCY:USDCOP""))
"),"")</f>
        <v/>
      </c>
      <c r="R417" s="56" t="str">
        <f t="shared" si="4"/>
        <v/>
      </c>
      <c r="S417" s="58" t="str">
        <f t="shared" si="5"/>
        <v/>
      </c>
      <c r="T417" s="55" t="str">
        <f>IFERROR(__xludf.DUMMYFUNCTION("IF(ISBLANK(D417),"""",IFERROR(XIRR({FILTER('Entradas y salidas'!K:K, 'Entradas y salidas'!D:D=D417, NOT(ISBLANK('Entradas y salidas'!K:K))); INDEX(FILTER('Cortes x inversión'!I:I, 'Cortes x inversión'!D:D=D417),1)}, {FILTER('Entradas y salidas'!F:F, 'Entr"&amp;"adas y salidas'!D:D=D417, NOT(ISBLANK('Entradas y salidas'!K:K))); INDEX(FILTER('Cortes x inversión'!J:J, 'Cortes x inversión'!D:D=D417),1)}), """"))"),"")</f>
        <v/>
      </c>
      <c r="U417" s="40"/>
      <c r="V417" s="40"/>
      <c r="W417" s="40"/>
      <c r="X417" s="40"/>
      <c r="Y417" s="40"/>
      <c r="Z417" s="40"/>
      <c r="AA417" s="40"/>
      <c r="AB417" s="40"/>
      <c r="AC417" s="40"/>
    </row>
    <row r="418" ht="28.5" customHeight="1">
      <c r="A418" s="40"/>
      <c r="B418" s="44"/>
      <c r="C418" s="44"/>
      <c r="D418" s="44"/>
      <c r="E418" s="44"/>
      <c r="F418" s="48" t="str">
        <f>IF(E418="COP", SUMIF('Entradas y salidas'!D:D, D418, 'Entradas y salidas'!J:J), )</f>
        <v/>
      </c>
      <c r="G418" s="57" t="str">
        <f>IFERROR(__xludf.DUMMYFUNCTION("IF(E418=""COP"", INDEX(FILTER('Cortes x inversión'!F:F, 'Cortes x inversión'!D:D=D418),1), )"),"")</f>
        <v/>
      </c>
      <c r="H418" s="53" t="str">
        <f t="shared" si="1"/>
        <v/>
      </c>
      <c r="I418" s="55" t="str">
        <f>IFERROR(__xludf.DUMMYFUNCTION("IF(ISBLANK(D418),"""",IFERROR(XIRR({FILTER('Entradas y salidas'!J:J, 'Entradas y salidas'!D:D=D418, NOT(ISBLANK('Entradas y salidas'!J:J))); INDEX(FILTER('Cortes x inversión'!F:F, 'Cortes x inversión'!D:D=D418),1)}, {FILTER('Entradas y salidas'!F:F, 'Entr"&amp;"adas y salidas'!D:D=D418, NOT(ISBLANK('Entradas y salidas'!J:J))); INDEX(FILTER('Cortes x inversión'!J:J, 'Cortes x inversión'!D:D=D418),1)}), """"))"),"")</f>
        <v/>
      </c>
      <c r="J418" s="40"/>
      <c r="K418" s="48" t="str">
        <f>IF(E418="USD", SUMIF('Entradas y salidas'!D:D, D418, 'Entradas y salidas'!I:I), )</f>
        <v/>
      </c>
      <c r="L418" s="57" t="str">
        <f>IFERROR(__xludf.DUMMYFUNCTION("IF(E418=""USD"", INDEX(FILTER('Cortes x inversión'!G:G, 'Cortes x inversión'!D:D=D418),1), )"),"")</f>
        <v/>
      </c>
      <c r="M418" s="53" t="str">
        <f t="shared" si="2"/>
        <v/>
      </c>
      <c r="N418" s="55" t="str">
        <f>IFERROR(__xludf.DUMMYFUNCTION("IF(ISBLANK(D418),"""",IFERROR(XIRR({FILTER('Entradas y salidas'!I:I, 'Entradas y salidas'!D:D=D418, NOT(ISBLANK('Entradas y salidas'!I:I))); INDEX(FILTER('Cortes x inversión'!G:G, 'Cortes x inversión'!D:D=D418),1)}, {FILTER('Entradas y salidas'!F:F, 'Entr"&amp;"adas y salidas'!D:D=D418, NOT(ISBLANK('Entradas y salidas'!I:I))); INDEX(FILTER('Cortes x inversión'!J:J, 'Cortes x inversión'!D:D=D418),1)}), """"))"),"")</f>
        <v/>
      </c>
      <c r="O418" s="40"/>
      <c r="P418" s="47" t="str">
        <f>IFERROR(__xludf.DUMMYFUNCTION("IF(K418="""","""", GOOGLEFINANCE(""CURRENCY:USDCOP""))
"),"")</f>
        <v/>
      </c>
      <c r="Q418" s="47" t="str">
        <f>IFERROR(__xludf.DUMMYFUNCTION("IF(L418="""","""", GOOGLEFINANCE(""CURRENCY:USDCOP""))
"),"")</f>
        <v/>
      </c>
      <c r="R418" s="56" t="str">
        <f t="shared" si="4"/>
        <v/>
      </c>
      <c r="S418" s="58" t="str">
        <f t="shared" si="5"/>
        <v/>
      </c>
      <c r="T418" s="55" t="str">
        <f>IFERROR(__xludf.DUMMYFUNCTION("IF(ISBLANK(D418),"""",IFERROR(XIRR({FILTER('Entradas y salidas'!K:K, 'Entradas y salidas'!D:D=D418, NOT(ISBLANK('Entradas y salidas'!K:K))); INDEX(FILTER('Cortes x inversión'!I:I, 'Cortes x inversión'!D:D=D418),1)}, {FILTER('Entradas y salidas'!F:F, 'Entr"&amp;"adas y salidas'!D:D=D418, NOT(ISBLANK('Entradas y salidas'!K:K))); INDEX(FILTER('Cortes x inversión'!J:J, 'Cortes x inversión'!D:D=D418),1)}), """"))"),"")</f>
        <v/>
      </c>
      <c r="U418" s="40"/>
      <c r="V418" s="40"/>
      <c r="W418" s="40"/>
      <c r="X418" s="40"/>
      <c r="Y418" s="40"/>
      <c r="Z418" s="40"/>
      <c r="AA418" s="40"/>
      <c r="AB418" s="40"/>
      <c r="AC418" s="40"/>
    </row>
    <row r="419" ht="28.5" customHeight="1">
      <c r="A419" s="40"/>
      <c r="B419" s="44"/>
      <c r="C419" s="44"/>
      <c r="D419" s="44"/>
      <c r="E419" s="44"/>
      <c r="F419" s="48" t="str">
        <f>IF(E419="COP", SUMIF('Entradas y salidas'!D:D, D419, 'Entradas y salidas'!J:J), )</f>
        <v/>
      </c>
      <c r="G419" s="57" t="str">
        <f>IFERROR(__xludf.DUMMYFUNCTION("IF(E419=""COP"", INDEX(FILTER('Cortes x inversión'!F:F, 'Cortes x inversión'!D:D=D419),1), )"),"")</f>
        <v/>
      </c>
      <c r="H419" s="53" t="str">
        <f t="shared" si="1"/>
        <v/>
      </c>
      <c r="I419" s="55" t="str">
        <f>IFERROR(__xludf.DUMMYFUNCTION("IF(ISBLANK(D419),"""",IFERROR(XIRR({FILTER('Entradas y salidas'!J:J, 'Entradas y salidas'!D:D=D419, NOT(ISBLANK('Entradas y salidas'!J:J))); INDEX(FILTER('Cortes x inversión'!F:F, 'Cortes x inversión'!D:D=D419),1)}, {FILTER('Entradas y salidas'!F:F, 'Entr"&amp;"adas y salidas'!D:D=D419, NOT(ISBLANK('Entradas y salidas'!J:J))); INDEX(FILTER('Cortes x inversión'!J:J, 'Cortes x inversión'!D:D=D419),1)}), """"))"),"")</f>
        <v/>
      </c>
      <c r="J419" s="40"/>
      <c r="K419" s="48" t="str">
        <f>IF(E419="USD", SUMIF('Entradas y salidas'!D:D, D419, 'Entradas y salidas'!I:I), )</f>
        <v/>
      </c>
      <c r="L419" s="57" t="str">
        <f>IFERROR(__xludf.DUMMYFUNCTION("IF(E419=""USD"", INDEX(FILTER('Cortes x inversión'!G:G, 'Cortes x inversión'!D:D=D419),1), )"),"")</f>
        <v/>
      </c>
      <c r="M419" s="53" t="str">
        <f t="shared" si="2"/>
        <v/>
      </c>
      <c r="N419" s="55" t="str">
        <f>IFERROR(__xludf.DUMMYFUNCTION("IF(ISBLANK(D419),"""",IFERROR(XIRR({FILTER('Entradas y salidas'!I:I, 'Entradas y salidas'!D:D=D419, NOT(ISBLANK('Entradas y salidas'!I:I))); INDEX(FILTER('Cortes x inversión'!G:G, 'Cortes x inversión'!D:D=D419),1)}, {FILTER('Entradas y salidas'!F:F, 'Entr"&amp;"adas y salidas'!D:D=D419, NOT(ISBLANK('Entradas y salidas'!I:I))); INDEX(FILTER('Cortes x inversión'!J:J, 'Cortes x inversión'!D:D=D419),1)}), """"))"),"")</f>
        <v/>
      </c>
      <c r="O419" s="40"/>
      <c r="P419" s="47" t="str">
        <f>IFERROR(__xludf.DUMMYFUNCTION("IF(K419="""","""", GOOGLEFINANCE(""CURRENCY:USDCOP""))
"),"")</f>
        <v/>
      </c>
      <c r="Q419" s="47" t="str">
        <f>IFERROR(__xludf.DUMMYFUNCTION("IF(L419="""","""", GOOGLEFINANCE(""CURRENCY:USDCOP""))
"),"")</f>
        <v/>
      </c>
      <c r="R419" s="56" t="str">
        <f t="shared" si="4"/>
        <v/>
      </c>
      <c r="S419" s="58" t="str">
        <f t="shared" si="5"/>
        <v/>
      </c>
      <c r="T419" s="55" t="str">
        <f>IFERROR(__xludf.DUMMYFUNCTION("IF(ISBLANK(D419),"""",IFERROR(XIRR({FILTER('Entradas y salidas'!K:K, 'Entradas y salidas'!D:D=D419, NOT(ISBLANK('Entradas y salidas'!K:K))); INDEX(FILTER('Cortes x inversión'!I:I, 'Cortes x inversión'!D:D=D419),1)}, {FILTER('Entradas y salidas'!F:F, 'Entr"&amp;"adas y salidas'!D:D=D419, NOT(ISBLANK('Entradas y salidas'!K:K))); INDEX(FILTER('Cortes x inversión'!J:J, 'Cortes x inversión'!D:D=D419),1)}), """"))"),"")</f>
        <v/>
      </c>
      <c r="U419" s="40"/>
      <c r="V419" s="40"/>
      <c r="W419" s="40"/>
      <c r="X419" s="40"/>
      <c r="Y419" s="40"/>
      <c r="Z419" s="40"/>
      <c r="AA419" s="40"/>
      <c r="AB419" s="40"/>
      <c r="AC419" s="40"/>
    </row>
    <row r="420" ht="28.5" customHeight="1">
      <c r="A420" s="40"/>
      <c r="B420" s="44"/>
      <c r="C420" s="44"/>
      <c r="D420" s="44"/>
      <c r="E420" s="44"/>
      <c r="F420" s="48" t="str">
        <f>IF(E420="COP", SUMIF('Entradas y salidas'!D:D, D420, 'Entradas y salidas'!J:J), )</f>
        <v/>
      </c>
      <c r="G420" s="57" t="str">
        <f>IFERROR(__xludf.DUMMYFUNCTION("IF(E420=""COP"", INDEX(FILTER('Cortes x inversión'!F:F, 'Cortes x inversión'!D:D=D420),1), )"),"")</f>
        <v/>
      </c>
      <c r="H420" s="53" t="str">
        <f t="shared" si="1"/>
        <v/>
      </c>
      <c r="I420" s="55" t="str">
        <f>IFERROR(__xludf.DUMMYFUNCTION("IF(ISBLANK(D420),"""",IFERROR(XIRR({FILTER('Entradas y salidas'!J:J, 'Entradas y salidas'!D:D=D420, NOT(ISBLANK('Entradas y salidas'!J:J))); INDEX(FILTER('Cortes x inversión'!F:F, 'Cortes x inversión'!D:D=D420),1)}, {FILTER('Entradas y salidas'!F:F, 'Entr"&amp;"adas y salidas'!D:D=D420, NOT(ISBLANK('Entradas y salidas'!J:J))); INDEX(FILTER('Cortes x inversión'!J:J, 'Cortes x inversión'!D:D=D420),1)}), """"))"),"")</f>
        <v/>
      </c>
      <c r="J420" s="40"/>
      <c r="K420" s="48" t="str">
        <f>IF(E420="USD", SUMIF('Entradas y salidas'!D:D, D420, 'Entradas y salidas'!I:I), )</f>
        <v/>
      </c>
      <c r="L420" s="57" t="str">
        <f>IFERROR(__xludf.DUMMYFUNCTION("IF(E420=""USD"", INDEX(FILTER('Cortes x inversión'!G:G, 'Cortes x inversión'!D:D=D420),1), )"),"")</f>
        <v/>
      </c>
      <c r="M420" s="53" t="str">
        <f t="shared" si="2"/>
        <v/>
      </c>
      <c r="N420" s="55" t="str">
        <f>IFERROR(__xludf.DUMMYFUNCTION("IF(ISBLANK(D420),"""",IFERROR(XIRR({FILTER('Entradas y salidas'!I:I, 'Entradas y salidas'!D:D=D420, NOT(ISBLANK('Entradas y salidas'!I:I))); INDEX(FILTER('Cortes x inversión'!G:G, 'Cortes x inversión'!D:D=D420),1)}, {FILTER('Entradas y salidas'!F:F, 'Entr"&amp;"adas y salidas'!D:D=D420, NOT(ISBLANK('Entradas y salidas'!I:I))); INDEX(FILTER('Cortes x inversión'!J:J, 'Cortes x inversión'!D:D=D420),1)}), """"))"),"")</f>
        <v/>
      </c>
      <c r="O420" s="40"/>
      <c r="P420" s="47" t="str">
        <f>IFERROR(__xludf.DUMMYFUNCTION("IF(K420="""","""", GOOGLEFINANCE(""CURRENCY:USDCOP""))
"),"")</f>
        <v/>
      </c>
      <c r="Q420" s="47" t="str">
        <f>IFERROR(__xludf.DUMMYFUNCTION("IF(L420="""","""", GOOGLEFINANCE(""CURRENCY:USDCOP""))
"),"")</f>
        <v/>
      </c>
      <c r="R420" s="56" t="str">
        <f t="shared" si="4"/>
        <v/>
      </c>
      <c r="S420" s="58" t="str">
        <f t="shared" si="5"/>
        <v/>
      </c>
      <c r="T420" s="55" t="str">
        <f>IFERROR(__xludf.DUMMYFUNCTION("IF(ISBLANK(D420),"""",IFERROR(XIRR({FILTER('Entradas y salidas'!K:K, 'Entradas y salidas'!D:D=D420, NOT(ISBLANK('Entradas y salidas'!K:K))); INDEX(FILTER('Cortes x inversión'!I:I, 'Cortes x inversión'!D:D=D420),1)}, {FILTER('Entradas y salidas'!F:F, 'Entr"&amp;"adas y salidas'!D:D=D420, NOT(ISBLANK('Entradas y salidas'!K:K))); INDEX(FILTER('Cortes x inversión'!J:J, 'Cortes x inversión'!D:D=D420),1)}), """"))"),"")</f>
        <v/>
      </c>
      <c r="U420" s="40"/>
      <c r="V420" s="40"/>
      <c r="W420" s="40"/>
      <c r="X420" s="40"/>
      <c r="Y420" s="40"/>
      <c r="Z420" s="40"/>
      <c r="AA420" s="40"/>
      <c r="AB420" s="40"/>
      <c r="AC420" s="40"/>
    </row>
    <row r="421" ht="28.5" customHeight="1">
      <c r="A421" s="40"/>
      <c r="B421" s="44"/>
      <c r="C421" s="44"/>
      <c r="D421" s="44"/>
      <c r="E421" s="44"/>
      <c r="F421" s="48" t="str">
        <f>IF(E421="COP", SUMIF('Entradas y salidas'!D:D, D421, 'Entradas y salidas'!J:J), )</f>
        <v/>
      </c>
      <c r="G421" s="57" t="str">
        <f>IFERROR(__xludf.DUMMYFUNCTION("IF(E421=""COP"", INDEX(FILTER('Cortes x inversión'!F:F, 'Cortes x inversión'!D:D=D421),1), )"),"")</f>
        <v/>
      </c>
      <c r="H421" s="53" t="str">
        <f t="shared" si="1"/>
        <v/>
      </c>
      <c r="I421" s="55" t="str">
        <f>IFERROR(__xludf.DUMMYFUNCTION("IF(ISBLANK(D421),"""",IFERROR(XIRR({FILTER('Entradas y salidas'!J:J, 'Entradas y salidas'!D:D=D421, NOT(ISBLANK('Entradas y salidas'!J:J))); INDEX(FILTER('Cortes x inversión'!F:F, 'Cortes x inversión'!D:D=D421),1)}, {FILTER('Entradas y salidas'!F:F, 'Entr"&amp;"adas y salidas'!D:D=D421, NOT(ISBLANK('Entradas y salidas'!J:J))); INDEX(FILTER('Cortes x inversión'!J:J, 'Cortes x inversión'!D:D=D421),1)}), """"))"),"")</f>
        <v/>
      </c>
      <c r="J421" s="40"/>
      <c r="K421" s="48" t="str">
        <f>IF(E421="USD", SUMIF('Entradas y salidas'!D:D, D421, 'Entradas y salidas'!I:I), )</f>
        <v/>
      </c>
      <c r="L421" s="57" t="str">
        <f>IFERROR(__xludf.DUMMYFUNCTION("IF(E421=""USD"", INDEX(FILTER('Cortes x inversión'!G:G, 'Cortes x inversión'!D:D=D421),1), )"),"")</f>
        <v/>
      </c>
      <c r="M421" s="53" t="str">
        <f t="shared" si="2"/>
        <v/>
      </c>
      <c r="N421" s="55" t="str">
        <f>IFERROR(__xludf.DUMMYFUNCTION("IF(ISBLANK(D421),"""",IFERROR(XIRR({FILTER('Entradas y salidas'!I:I, 'Entradas y salidas'!D:D=D421, NOT(ISBLANK('Entradas y salidas'!I:I))); INDEX(FILTER('Cortes x inversión'!G:G, 'Cortes x inversión'!D:D=D421),1)}, {FILTER('Entradas y salidas'!F:F, 'Entr"&amp;"adas y salidas'!D:D=D421, NOT(ISBLANK('Entradas y salidas'!I:I))); INDEX(FILTER('Cortes x inversión'!J:J, 'Cortes x inversión'!D:D=D421),1)}), """"))"),"")</f>
        <v/>
      </c>
      <c r="O421" s="40"/>
      <c r="P421" s="47" t="str">
        <f>IFERROR(__xludf.DUMMYFUNCTION("IF(K421="""","""", GOOGLEFINANCE(""CURRENCY:USDCOP""))
"),"")</f>
        <v/>
      </c>
      <c r="Q421" s="47" t="str">
        <f>IFERROR(__xludf.DUMMYFUNCTION("IF(L421="""","""", GOOGLEFINANCE(""CURRENCY:USDCOP""))
"),"")</f>
        <v/>
      </c>
      <c r="R421" s="56" t="str">
        <f t="shared" si="4"/>
        <v/>
      </c>
      <c r="S421" s="58" t="str">
        <f t="shared" si="5"/>
        <v/>
      </c>
      <c r="T421" s="55" t="str">
        <f>IFERROR(__xludf.DUMMYFUNCTION("IF(ISBLANK(D421),"""",IFERROR(XIRR({FILTER('Entradas y salidas'!K:K, 'Entradas y salidas'!D:D=D421, NOT(ISBLANK('Entradas y salidas'!K:K))); INDEX(FILTER('Cortes x inversión'!I:I, 'Cortes x inversión'!D:D=D421),1)}, {FILTER('Entradas y salidas'!F:F, 'Entr"&amp;"adas y salidas'!D:D=D421, NOT(ISBLANK('Entradas y salidas'!K:K))); INDEX(FILTER('Cortes x inversión'!J:J, 'Cortes x inversión'!D:D=D421),1)}), """"))"),"")</f>
        <v/>
      </c>
      <c r="U421" s="40"/>
      <c r="V421" s="40"/>
      <c r="W421" s="40"/>
      <c r="X421" s="40"/>
      <c r="Y421" s="40"/>
      <c r="Z421" s="40"/>
      <c r="AA421" s="40"/>
      <c r="AB421" s="40"/>
      <c r="AC421" s="40"/>
    </row>
    <row r="422" ht="28.5" customHeight="1">
      <c r="A422" s="40"/>
      <c r="B422" s="44"/>
      <c r="C422" s="44"/>
      <c r="D422" s="44"/>
      <c r="E422" s="44"/>
      <c r="F422" s="48" t="str">
        <f>IF(E422="COP", SUMIF('Entradas y salidas'!D:D, D422, 'Entradas y salidas'!J:J), )</f>
        <v/>
      </c>
      <c r="G422" s="57" t="str">
        <f>IFERROR(__xludf.DUMMYFUNCTION("IF(E422=""COP"", INDEX(FILTER('Cortes x inversión'!F:F, 'Cortes x inversión'!D:D=D422),1), )"),"")</f>
        <v/>
      </c>
      <c r="H422" s="53" t="str">
        <f t="shared" si="1"/>
        <v/>
      </c>
      <c r="I422" s="55" t="str">
        <f>IFERROR(__xludf.DUMMYFUNCTION("IF(ISBLANK(D422),"""",IFERROR(XIRR({FILTER('Entradas y salidas'!J:J, 'Entradas y salidas'!D:D=D422, NOT(ISBLANK('Entradas y salidas'!J:J))); INDEX(FILTER('Cortes x inversión'!F:F, 'Cortes x inversión'!D:D=D422),1)}, {FILTER('Entradas y salidas'!F:F, 'Entr"&amp;"adas y salidas'!D:D=D422, NOT(ISBLANK('Entradas y salidas'!J:J))); INDEX(FILTER('Cortes x inversión'!J:J, 'Cortes x inversión'!D:D=D422),1)}), """"))"),"")</f>
        <v/>
      </c>
      <c r="J422" s="40"/>
      <c r="K422" s="48" t="str">
        <f>IF(E422="USD", SUMIF('Entradas y salidas'!D:D, D422, 'Entradas y salidas'!I:I), )</f>
        <v/>
      </c>
      <c r="L422" s="57" t="str">
        <f>IFERROR(__xludf.DUMMYFUNCTION("IF(E422=""USD"", INDEX(FILTER('Cortes x inversión'!G:G, 'Cortes x inversión'!D:D=D422),1), )"),"")</f>
        <v/>
      </c>
      <c r="M422" s="53" t="str">
        <f t="shared" si="2"/>
        <v/>
      </c>
      <c r="N422" s="55" t="str">
        <f>IFERROR(__xludf.DUMMYFUNCTION("IF(ISBLANK(D422),"""",IFERROR(XIRR({FILTER('Entradas y salidas'!I:I, 'Entradas y salidas'!D:D=D422, NOT(ISBLANK('Entradas y salidas'!I:I))); INDEX(FILTER('Cortes x inversión'!G:G, 'Cortes x inversión'!D:D=D422),1)}, {FILTER('Entradas y salidas'!F:F, 'Entr"&amp;"adas y salidas'!D:D=D422, NOT(ISBLANK('Entradas y salidas'!I:I))); INDEX(FILTER('Cortes x inversión'!J:J, 'Cortes x inversión'!D:D=D422),1)}), """"))"),"")</f>
        <v/>
      </c>
      <c r="O422" s="40"/>
      <c r="P422" s="47" t="str">
        <f>IFERROR(__xludf.DUMMYFUNCTION("IF(K422="""","""", GOOGLEFINANCE(""CURRENCY:USDCOP""))
"),"")</f>
        <v/>
      </c>
      <c r="Q422" s="47" t="str">
        <f>IFERROR(__xludf.DUMMYFUNCTION("IF(L422="""","""", GOOGLEFINANCE(""CURRENCY:USDCOP""))
"),"")</f>
        <v/>
      </c>
      <c r="R422" s="56" t="str">
        <f t="shared" si="4"/>
        <v/>
      </c>
      <c r="S422" s="58" t="str">
        <f t="shared" si="5"/>
        <v/>
      </c>
      <c r="T422" s="55" t="str">
        <f>IFERROR(__xludf.DUMMYFUNCTION("IF(ISBLANK(D422),"""",IFERROR(XIRR({FILTER('Entradas y salidas'!K:K, 'Entradas y salidas'!D:D=D422, NOT(ISBLANK('Entradas y salidas'!K:K))); INDEX(FILTER('Cortes x inversión'!I:I, 'Cortes x inversión'!D:D=D422),1)}, {FILTER('Entradas y salidas'!F:F, 'Entr"&amp;"adas y salidas'!D:D=D422, NOT(ISBLANK('Entradas y salidas'!K:K))); INDEX(FILTER('Cortes x inversión'!J:J, 'Cortes x inversión'!D:D=D422),1)}), """"))"),"")</f>
        <v/>
      </c>
      <c r="U422" s="40"/>
      <c r="V422" s="40"/>
      <c r="W422" s="40"/>
      <c r="X422" s="40"/>
      <c r="Y422" s="40"/>
      <c r="Z422" s="40"/>
      <c r="AA422" s="40"/>
      <c r="AB422" s="40"/>
      <c r="AC422" s="40"/>
    </row>
    <row r="423" ht="28.5" customHeight="1">
      <c r="A423" s="40"/>
      <c r="B423" s="44"/>
      <c r="C423" s="44"/>
      <c r="D423" s="44"/>
      <c r="E423" s="44"/>
      <c r="F423" s="48" t="str">
        <f>IF(E423="COP", SUMIF('Entradas y salidas'!D:D, D423, 'Entradas y salidas'!J:J), )</f>
        <v/>
      </c>
      <c r="G423" s="57" t="str">
        <f>IFERROR(__xludf.DUMMYFUNCTION("IF(E423=""COP"", INDEX(FILTER('Cortes x inversión'!F:F, 'Cortes x inversión'!D:D=D423),1), )"),"")</f>
        <v/>
      </c>
      <c r="H423" s="53" t="str">
        <f t="shared" si="1"/>
        <v/>
      </c>
      <c r="I423" s="55" t="str">
        <f>IFERROR(__xludf.DUMMYFUNCTION("IF(ISBLANK(D423),"""",IFERROR(XIRR({FILTER('Entradas y salidas'!J:J, 'Entradas y salidas'!D:D=D423, NOT(ISBLANK('Entradas y salidas'!J:J))); INDEX(FILTER('Cortes x inversión'!F:F, 'Cortes x inversión'!D:D=D423),1)}, {FILTER('Entradas y salidas'!F:F, 'Entr"&amp;"adas y salidas'!D:D=D423, NOT(ISBLANK('Entradas y salidas'!J:J))); INDEX(FILTER('Cortes x inversión'!J:J, 'Cortes x inversión'!D:D=D423),1)}), """"))"),"")</f>
        <v/>
      </c>
      <c r="J423" s="40"/>
      <c r="K423" s="48" t="str">
        <f>IF(E423="USD", SUMIF('Entradas y salidas'!D:D, D423, 'Entradas y salidas'!I:I), )</f>
        <v/>
      </c>
      <c r="L423" s="57" t="str">
        <f>IFERROR(__xludf.DUMMYFUNCTION("IF(E423=""USD"", INDEX(FILTER('Cortes x inversión'!G:G, 'Cortes x inversión'!D:D=D423),1), )"),"")</f>
        <v/>
      </c>
      <c r="M423" s="53" t="str">
        <f t="shared" si="2"/>
        <v/>
      </c>
      <c r="N423" s="55" t="str">
        <f>IFERROR(__xludf.DUMMYFUNCTION("IF(ISBLANK(D423),"""",IFERROR(XIRR({FILTER('Entradas y salidas'!I:I, 'Entradas y salidas'!D:D=D423, NOT(ISBLANK('Entradas y salidas'!I:I))); INDEX(FILTER('Cortes x inversión'!G:G, 'Cortes x inversión'!D:D=D423),1)}, {FILTER('Entradas y salidas'!F:F, 'Entr"&amp;"adas y salidas'!D:D=D423, NOT(ISBLANK('Entradas y salidas'!I:I))); INDEX(FILTER('Cortes x inversión'!J:J, 'Cortes x inversión'!D:D=D423),1)}), """"))"),"")</f>
        <v/>
      </c>
      <c r="O423" s="40"/>
      <c r="P423" s="47" t="str">
        <f>IFERROR(__xludf.DUMMYFUNCTION("IF(K423="""","""", GOOGLEFINANCE(""CURRENCY:USDCOP""))
"),"")</f>
        <v/>
      </c>
      <c r="Q423" s="47" t="str">
        <f>IFERROR(__xludf.DUMMYFUNCTION("IF(L423="""","""", GOOGLEFINANCE(""CURRENCY:USDCOP""))
"),"")</f>
        <v/>
      </c>
      <c r="R423" s="56" t="str">
        <f t="shared" si="4"/>
        <v/>
      </c>
      <c r="S423" s="58" t="str">
        <f t="shared" si="5"/>
        <v/>
      </c>
      <c r="T423" s="55" t="str">
        <f>IFERROR(__xludf.DUMMYFUNCTION("IF(ISBLANK(D423),"""",IFERROR(XIRR({FILTER('Entradas y salidas'!K:K, 'Entradas y salidas'!D:D=D423, NOT(ISBLANK('Entradas y salidas'!K:K))); INDEX(FILTER('Cortes x inversión'!I:I, 'Cortes x inversión'!D:D=D423),1)}, {FILTER('Entradas y salidas'!F:F, 'Entr"&amp;"adas y salidas'!D:D=D423, NOT(ISBLANK('Entradas y salidas'!K:K))); INDEX(FILTER('Cortes x inversión'!J:J, 'Cortes x inversión'!D:D=D423),1)}), """"))"),"")</f>
        <v/>
      </c>
      <c r="U423" s="40"/>
      <c r="V423" s="40"/>
      <c r="W423" s="40"/>
      <c r="X423" s="40"/>
      <c r="Y423" s="40"/>
      <c r="Z423" s="40"/>
      <c r="AA423" s="40"/>
      <c r="AB423" s="40"/>
      <c r="AC423" s="40"/>
    </row>
    <row r="424" ht="28.5" customHeight="1">
      <c r="A424" s="40"/>
      <c r="B424" s="44"/>
      <c r="C424" s="44"/>
      <c r="D424" s="44"/>
      <c r="E424" s="44"/>
      <c r="F424" s="48" t="str">
        <f>IF(E424="COP", SUMIF('Entradas y salidas'!D:D, D424, 'Entradas y salidas'!J:J), )</f>
        <v/>
      </c>
      <c r="G424" s="57" t="str">
        <f>IFERROR(__xludf.DUMMYFUNCTION("IF(E424=""COP"", INDEX(FILTER('Cortes x inversión'!F:F, 'Cortes x inversión'!D:D=D424),1), )"),"")</f>
        <v/>
      </c>
      <c r="H424" s="53" t="str">
        <f t="shared" si="1"/>
        <v/>
      </c>
      <c r="I424" s="55" t="str">
        <f>IFERROR(__xludf.DUMMYFUNCTION("IF(ISBLANK(D424),"""",IFERROR(XIRR({FILTER('Entradas y salidas'!J:J, 'Entradas y salidas'!D:D=D424, NOT(ISBLANK('Entradas y salidas'!J:J))); INDEX(FILTER('Cortes x inversión'!F:F, 'Cortes x inversión'!D:D=D424),1)}, {FILTER('Entradas y salidas'!F:F, 'Entr"&amp;"adas y salidas'!D:D=D424, NOT(ISBLANK('Entradas y salidas'!J:J))); INDEX(FILTER('Cortes x inversión'!J:J, 'Cortes x inversión'!D:D=D424),1)}), """"))"),"")</f>
        <v/>
      </c>
      <c r="J424" s="40"/>
      <c r="K424" s="48" t="str">
        <f>IF(E424="USD", SUMIF('Entradas y salidas'!D:D, D424, 'Entradas y salidas'!I:I), )</f>
        <v/>
      </c>
      <c r="L424" s="57" t="str">
        <f>IFERROR(__xludf.DUMMYFUNCTION("IF(E424=""USD"", INDEX(FILTER('Cortes x inversión'!G:G, 'Cortes x inversión'!D:D=D424),1), )"),"")</f>
        <v/>
      </c>
      <c r="M424" s="53" t="str">
        <f t="shared" si="2"/>
        <v/>
      </c>
      <c r="N424" s="55" t="str">
        <f>IFERROR(__xludf.DUMMYFUNCTION("IF(ISBLANK(D424),"""",IFERROR(XIRR({FILTER('Entradas y salidas'!I:I, 'Entradas y salidas'!D:D=D424, NOT(ISBLANK('Entradas y salidas'!I:I))); INDEX(FILTER('Cortes x inversión'!G:G, 'Cortes x inversión'!D:D=D424),1)}, {FILTER('Entradas y salidas'!F:F, 'Entr"&amp;"adas y salidas'!D:D=D424, NOT(ISBLANK('Entradas y salidas'!I:I))); INDEX(FILTER('Cortes x inversión'!J:J, 'Cortes x inversión'!D:D=D424),1)}), """"))"),"")</f>
        <v/>
      </c>
      <c r="O424" s="40"/>
      <c r="P424" s="47" t="str">
        <f>IFERROR(__xludf.DUMMYFUNCTION("IF(K424="""","""", GOOGLEFINANCE(""CURRENCY:USDCOP""))
"),"")</f>
        <v/>
      </c>
      <c r="Q424" s="47" t="str">
        <f>IFERROR(__xludf.DUMMYFUNCTION("IF(L424="""","""", GOOGLEFINANCE(""CURRENCY:USDCOP""))
"),"")</f>
        <v/>
      </c>
      <c r="R424" s="56" t="str">
        <f t="shared" si="4"/>
        <v/>
      </c>
      <c r="S424" s="58" t="str">
        <f t="shared" si="5"/>
        <v/>
      </c>
      <c r="T424" s="55" t="str">
        <f>IFERROR(__xludf.DUMMYFUNCTION("IF(ISBLANK(D424),"""",IFERROR(XIRR({FILTER('Entradas y salidas'!K:K, 'Entradas y salidas'!D:D=D424, NOT(ISBLANK('Entradas y salidas'!K:K))); INDEX(FILTER('Cortes x inversión'!I:I, 'Cortes x inversión'!D:D=D424),1)}, {FILTER('Entradas y salidas'!F:F, 'Entr"&amp;"adas y salidas'!D:D=D424, NOT(ISBLANK('Entradas y salidas'!K:K))); INDEX(FILTER('Cortes x inversión'!J:J, 'Cortes x inversión'!D:D=D424),1)}), """"))"),"")</f>
        <v/>
      </c>
      <c r="U424" s="40"/>
      <c r="V424" s="40"/>
      <c r="W424" s="40"/>
      <c r="X424" s="40"/>
      <c r="Y424" s="40"/>
      <c r="Z424" s="40"/>
      <c r="AA424" s="40"/>
      <c r="AB424" s="40"/>
      <c r="AC424" s="40"/>
    </row>
    <row r="425" ht="28.5" customHeight="1">
      <c r="A425" s="40"/>
      <c r="B425" s="44"/>
      <c r="C425" s="44"/>
      <c r="D425" s="44"/>
      <c r="E425" s="44"/>
      <c r="F425" s="48" t="str">
        <f>IF(E425="COP", SUMIF('Entradas y salidas'!D:D, D425, 'Entradas y salidas'!J:J), )</f>
        <v/>
      </c>
      <c r="G425" s="57" t="str">
        <f>IFERROR(__xludf.DUMMYFUNCTION("IF(E425=""COP"", INDEX(FILTER('Cortes x inversión'!F:F, 'Cortes x inversión'!D:D=D425),1), )"),"")</f>
        <v/>
      </c>
      <c r="H425" s="53" t="str">
        <f t="shared" si="1"/>
        <v/>
      </c>
      <c r="I425" s="55" t="str">
        <f>IFERROR(__xludf.DUMMYFUNCTION("IF(ISBLANK(D425),"""",IFERROR(XIRR({FILTER('Entradas y salidas'!J:J, 'Entradas y salidas'!D:D=D425, NOT(ISBLANK('Entradas y salidas'!J:J))); INDEX(FILTER('Cortes x inversión'!F:F, 'Cortes x inversión'!D:D=D425),1)}, {FILTER('Entradas y salidas'!F:F, 'Entr"&amp;"adas y salidas'!D:D=D425, NOT(ISBLANK('Entradas y salidas'!J:J))); INDEX(FILTER('Cortes x inversión'!J:J, 'Cortes x inversión'!D:D=D425),1)}), """"))"),"")</f>
        <v/>
      </c>
      <c r="J425" s="40"/>
      <c r="K425" s="48" t="str">
        <f>IF(E425="USD", SUMIF('Entradas y salidas'!D:D, D425, 'Entradas y salidas'!I:I), )</f>
        <v/>
      </c>
      <c r="L425" s="57" t="str">
        <f>IFERROR(__xludf.DUMMYFUNCTION("IF(E425=""USD"", INDEX(FILTER('Cortes x inversión'!G:G, 'Cortes x inversión'!D:D=D425),1), )"),"")</f>
        <v/>
      </c>
      <c r="M425" s="53" t="str">
        <f t="shared" si="2"/>
        <v/>
      </c>
      <c r="N425" s="55" t="str">
        <f>IFERROR(__xludf.DUMMYFUNCTION("IF(ISBLANK(D425),"""",IFERROR(XIRR({FILTER('Entradas y salidas'!I:I, 'Entradas y salidas'!D:D=D425, NOT(ISBLANK('Entradas y salidas'!I:I))); INDEX(FILTER('Cortes x inversión'!G:G, 'Cortes x inversión'!D:D=D425),1)}, {FILTER('Entradas y salidas'!F:F, 'Entr"&amp;"adas y salidas'!D:D=D425, NOT(ISBLANK('Entradas y salidas'!I:I))); INDEX(FILTER('Cortes x inversión'!J:J, 'Cortes x inversión'!D:D=D425),1)}), """"))"),"")</f>
        <v/>
      </c>
      <c r="O425" s="40"/>
      <c r="P425" s="47" t="str">
        <f>IFERROR(__xludf.DUMMYFUNCTION("IF(K425="""","""", GOOGLEFINANCE(""CURRENCY:USDCOP""))
"),"")</f>
        <v/>
      </c>
      <c r="Q425" s="47" t="str">
        <f>IFERROR(__xludf.DUMMYFUNCTION("IF(L425="""","""", GOOGLEFINANCE(""CURRENCY:USDCOP""))
"),"")</f>
        <v/>
      </c>
      <c r="R425" s="56" t="str">
        <f t="shared" si="4"/>
        <v/>
      </c>
      <c r="S425" s="58" t="str">
        <f t="shared" si="5"/>
        <v/>
      </c>
      <c r="T425" s="55" t="str">
        <f>IFERROR(__xludf.DUMMYFUNCTION("IF(ISBLANK(D425),"""",IFERROR(XIRR({FILTER('Entradas y salidas'!K:K, 'Entradas y salidas'!D:D=D425, NOT(ISBLANK('Entradas y salidas'!K:K))); INDEX(FILTER('Cortes x inversión'!I:I, 'Cortes x inversión'!D:D=D425),1)}, {FILTER('Entradas y salidas'!F:F, 'Entr"&amp;"adas y salidas'!D:D=D425, NOT(ISBLANK('Entradas y salidas'!K:K))); INDEX(FILTER('Cortes x inversión'!J:J, 'Cortes x inversión'!D:D=D425),1)}), """"))"),"")</f>
        <v/>
      </c>
      <c r="U425" s="40"/>
      <c r="V425" s="40"/>
      <c r="W425" s="40"/>
      <c r="X425" s="40"/>
      <c r="Y425" s="40"/>
      <c r="Z425" s="40"/>
      <c r="AA425" s="40"/>
      <c r="AB425" s="40"/>
      <c r="AC425" s="40"/>
    </row>
    <row r="426" ht="28.5" customHeight="1">
      <c r="A426" s="40"/>
      <c r="B426" s="44"/>
      <c r="C426" s="44"/>
      <c r="D426" s="44"/>
      <c r="E426" s="44"/>
      <c r="F426" s="48" t="str">
        <f>IF(E426="COP", SUMIF('Entradas y salidas'!D:D, D426, 'Entradas y salidas'!J:J), )</f>
        <v/>
      </c>
      <c r="G426" s="57" t="str">
        <f>IFERROR(__xludf.DUMMYFUNCTION("IF(E426=""COP"", INDEX(FILTER('Cortes x inversión'!F:F, 'Cortes x inversión'!D:D=D426),1), )"),"")</f>
        <v/>
      </c>
      <c r="H426" s="53" t="str">
        <f t="shared" si="1"/>
        <v/>
      </c>
      <c r="I426" s="55" t="str">
        <f>IFERROR(__xludf.DUMMYFUNCTION("IF(ISBLANK(D426),"""",IFERROR(XIRR({FILTER('Entradas y salidas'!J:J, 'Entradas y salidas'!D:D=D426, NOT(ISBLANK('Entradas y salidas'!J:J))); INDEX(FILTER('Cortes x inversión'!F:F, 'Cortes x inversión'!D:D=D426),1)}, {FILTER('Entradas y salidas'!F:F, 'Entr"&amp;"adas y salidas'!D:D=D426, NOT(ISBLANK('Entradas y salidas'!J:J))); INDEX(FILTER('Cortes x inversión'!J:J, 'Cortes x inversión'!D:D=D426),1)}), """"))"),"")</f>
        <v/>
      </c>
      <c r="J426" s="40"/>
      <c r="K426" s="48" t="str">
        <f>IF(E426="USD", SUMIF('Entradas y salidas'!D:D, D426, 'Entradas y salidas'!I:I), )</f>
        <v/>
      </c>
      <c r="L426" s="57" t="str">
        <f>IFERROR(__xludf.DUMMYFUNCTION("IF(E426=""USD"", INDEX(FILTER('Cortes x inversión'!G:G, 'Cortes x inversión'!D:D=D426),1), )"),"")</f>
        <v/>
      </c>
      <c r="M426" s="53" t="str">
        <f t="shared" si="2"/>
        <v/>
      </c>
      <c r="N426" s="55" t="str">
        <f>IFERROR(__xludf.DUMMYFUNCTION("IF(ISBLANK(D426),"""",IFERROR(XIRR({FILTER('Entradas y salidas'!I:I, 'Entradas y salidas'!D:D=D426, NOT(ISBLANK('Entradas y salidas'!I:I))); INDEX(FILTER('Cortes x inversión'!G:G, 'Cortes x inversión'!D:D=D426),1)}, {FILTER('Entradas y salidas'!F:F, 'Entr"&amp;"adas y salidas'!D:D=D426, NOT(ISBLANK('Entradas y salidas'!I:I))); INDEX(FILTER('Cortes x inversión'!J:J, 'Cortes x inversión'!D:D=D426),1)}), """"))"),"")</f>
        <v/>
      </c>
      <c r="O426" s="40"/>
      <c r="P426" s="47" t="str">
        <f>IFERROR(__xludf.DUMMYFUNCTION("IF(K426="""","""", GOOGLEFINANCE(""CURRENCY:USDCOP""))
"),"")</f>
        <v/>
      </c>
      <c r="Q426" s="47" t="str">
        <f>IFERROR(__xludf.DUMMYFUNCTION("IF(L426="""","""", GOOGLEFINANCE(""CURRENCY:USDCOP""))
"),"")</f>
        <v/>
      </c>
      <c r="R426" s="56" t="str">
        <f t="shared" si="4"/>
        <v/>
      </c>
      <c r="S426" s="58" t="str">
        <f t="shared" si="5"/>
        <v/>
      </c>
      <c r="T426" s="55" t="str">
        <f>IFERROR(__xludf.DUMMYFUNCTION("IF(ISBLANK(D426),"""",IFERROR(XIRR({FILTER('Entradas y salidas'!K:K, 'Entradas y salidas'!D:D=D426, NOT(ISBLANK('Entradas y salidas'!K:K))); INDEX(FILTER('Cortes x inversión'!I:I, 'Cortes x inversión'!D:D=D426),1)}, {FILTER('Entradas y salidas'!F:F, 'Entr"&amp;"adas y salidas'!D:D=D426, NOT(ISBLANK('Entradas y salidas'!K:K))); INDEX(FILTER('Cortes x inversión'!J:J, 'Cortes x inversión'!D:D=D426),1)}), """"))"),"")</f>
        <v/>
      </c>
      <c r="U426" s="40"/>
      <c r="V426" s="40"/>
      <c r="W426" s="40"/>
      <c r="X426" s="40"/>
      <c r="Y426" s="40"/>
      <c r="Z426" s="40"/>
      <c r="AA426" s="40"/>
      <c r="AB426" s="40"/>
      <c r="AC426" s="40"/>
    </row>
    <row r="427" ht="28.5" customHeight="1">
      <c r="A427" s="40"/>
      <c r="B427" s="44"/>
      <c r="C427" s="44"/>
      <c r="D427" s="44"/>
      <c r="E427" s="44"/>
      <c r="F427" s="48" t="str">
        <f>IF(E427="COP", SUMIF('Entradas y salidas'!D:D, D427, 'Entradas y salidas'!J:J), )</f>
        <v/>
      </c>
      <c r="G427" s="57" t="str">
        <f>IFERROR(__xludf.DUMMYFUNCTION("IF(E427=""COP"", INDEX(FILTER('Cortes x inversión'!F:F, 'Cortes x inversión'!D:D=D427),1), )"),"")</f>
        <v/>
      </c>
      <c r="H427" s="53" t="str">
        <f t="shared" si="1"/>
        <v/>
      </c>
      <c r="I427" s="55" t="str">
        <f>IFERROR(__xludf.DUMMYFUNCTION("IF(ISBLANK(D427),"""",IFERROR(XIRR({FILTER('Entradas y salidas'!J:J, 'Entradas y salidas'!D:D=D427, NOT(ISBLANK('Entradas y salidas'!J:J))); INDEX(FILTER('Cortes x inversión'!F:F, 'Cortes x inversión'!D:D=D427),1)}, {FILTER('Entradas y salidas'!F:F, 'Entr"&amp;"adas y salidas'!D:D=D427, NOT(ISBLANK('Entradas y salidas'!J:J))); INDEX(FILTER('Cortes x inversión'!J:J, 'Cortes x inversión'!D:D=D427),1)}), """"))"),"")</f>
        <v/>
      </c>
      <c r="J427" s="40"/>
      <c r="K427" s="48" t="str">
        <f>IF(E427="USD", SUMIF('Entradas y salidas'!D:D, D427, 'Entradas y salidas'!I:I), )</f>
        <v/>
      </c>
      <c r="L427" s="57" t="str">
        <f>IFERROR(__xludf.DUMMYFUNCTION("IF(E427=""USD"", INDEX(FILTER('Cortes x inversión'!G:G, 'Cortes x inversión'!D:D=D427),1), )"),"")</f>
        <v/>
      </c>
      <c r="M427" s="53" t="str">
        <f t="shared" si="2"/>
        <v/>
      </c>
      <c r="N427" s="55" t="str">
        <f>IFERROR(__xludf.DUMMYFUNCTION("IF(ISBLANK(D427),"""",IFERROR(XIRR({FILTER('Entradas y salidas'!I:I, 'Entradas y salidas'!D:D=D427, NOT(ISBLANK('Entradas y salidas'!I:I))); INDEX(FILTER('Cortes x inversión'!G:G, 'Cortes x inversión'!D:D=D427),1)}, {FILTER('Entradas y salidas'!F:F, 'Entr"&amp;"adas y salidas'!D:D=D427, NOT(ISBLANK('Entradas y salidas'!I:I))); INDEX(FILTER('Cortes x inversión'!J:J, 'Cortes x inversión'!D:D=D427),1)}), """"))"),"")</f>
        <v/>
      </c>
      <c r="O427" s="40"/>
      <c r="P427" s="47" t="str">
        <f>IFERROR(__xludf.DUMMYFUNCTION("IF(K427="""","""", GOOGLEFINANCE(""CURRENCY:USDCOP""))
"),"")</f>
        <v/>
      </c>
      <c r="Q427" s="47" t="str">
        <f>IFERROR(__xludf.DUMMYFUNCTION("IF(L427="""","""", GOOGLEFINANCE(""CURRENCY:USDCOP""))
"),"")</f>
        <v/>
      </c>
      <c r="R427" s="56" t="str">
        <f t="shared" si="4"/>
        <v/>
      </c>
      <c r="S427" s="58" t="str">
        <f t="shared" si="5"/>
        <v/>
      </c>
      <c r="T427" s="55" t="str">
        <f>IFERROR(__xludf.DUMMYFUNCTION("IF(ISBLANK(D427),"""",IFERROR(XIRR({FILTER('Entradas y salidas'!K:K, 'Entradas y salidas'!D:D=D427, NOT(ISBLANK('Entradas y salidas'!K:K))); INDEX(FILTER('Cortes x inversión'!I:I, 'Cortes x inversión'!D:D=D427),1)}, {FILTER('Entradas y salidas'!F:F, 'Entr"&amp;"adas y salidas'!D:D=D427, NOT(ISBLANK('Entradas y salidas'!K:K))); INDEX(FILTER('Cortes x inversión'!J:J, 'Cortes x inversión'!D:D=D427),1)}), """"))"),"")</f>
        <v/>
      </c>
      <c r="U427" s="40"/>
      <c r="V427" s="40"/>
      <c r="W427" s="40"/>
      <c r="X427" s="40"/>
      <c r="Y427" s="40"/>
      <c r="Z427" s="40"/>
      <c r="AA427" s="40"/>
      <c r="AB427" s="40"/>
      <c r="AC427" s="40"/>
    </row>
    <row r="428" ht="28.5" customHeight="1">
      <c r="A428" s="40"/>
      <c r="B428" s="44"/>
      <c r="C428" s="44"/>
      <c r="D428" s="44"/>
      <c r="E428" s="44"/>
      <c r="F428" s="48" t="str">
        <f>IF(E428="COP", SUMIF('Entradas y salidas'!D:D, D428, 'Entradas y salidas'!J:J), )</f>
        <v/>
      </c>
      <c r="G428" s="57" t="str">
        <f>IFERROR(__xludf.DUMMYFUNCTION("IF(E428=""COP"", INDEX(FILTER('Cortes x inversión'!F:F, 'Cortes x inversión'!D:D=D428),1), )"),"")</f>
        <v/>
      </c>
      <c r="H428" s="53" t="str">
        <f t="shared" si="1"/>
        <v/>
      </c>
      <c r="I428" s="55" t="str">
        <f>IFERROR(__xludf.DUMMYFUNCTION("IF(ISBLANK(D428),"""",IFERROR(XIRR({FILTER('Entradas y salidas'!J:J, 'Entradas y salidas'!D:D=D428, NOT(ISBLANK('Entradas y salidas'!J:J))); INDEX(FILTER('Cortes x inversión'!F:F, 'Cortes x inversión'!D:D=D428),1)}, {FILTER('Entradas y salidas'!F:F, 'Entr"&amp;"adas y salidas'!D:D=D428, NOT(ISBLANK('Entradas y salidas'!J:J))); INDEX(FILTER('Cortes x inversión'!J:J, 'Cortes x inversión'!D:D=D428),1)}), """"))"),"")</f>
        <v/>
      </c>
      <c r="J428" s="40"/>
      <c r="K428" s="48" t="str">
        <f>IF(E428="USD", SUMIF('Entradas y salidas'!D:D, D428, 'Entradas y salidas'!I:I), )</f>
        <v/>
      </c>
      <c r="L428" s="57" t="str">
        <f>IFERROR(__xludf.DUMMYFUNCTION("IF(E428=""USD"", INDEX(FILTER('Cortes x inversión'!G:G, 'Cortes x inversión'!D:D=D428),1), )"),"")</f>
        <v/>
      </c>
      <c r="M428" s="53" t="str">
        <f t="shared" si="2"/>
        <v/>
      </c>
      <c r="N428" s="55" t="str">
        <f>IFERROR(__xludf.DUMMYFUNCTION("IF(ISBLANK(D428),"""",IFERROR(XIRR({FILTER('Entradas y salidas'!I:I, 'Entradas y salidas'!D:D=D428, NOT(ISBLANK('Entradas y salidas'!I:I))); INDEX(FILTER('Cortes x inversión'!G:G, 'Cortes x inversión'!D:D=D428),1)}, {FILTER('Entradas y salidas'!F:F, 'Entr"&amp;"adas y salidas'!D:D=D428, NOT(ISBLANK('Entradas y salidas'!I:I))); INDEX(FILTER('Cortes x inversión'!J:J, 'Cortes x inversión'!D:D=D428),1)}), """"))"),"")</f>
        <v/>
      </c>
      <c r="O428" s="40"/>
      <c r="P428" s="47" t="str">
        <f>IFERROR(__xludf.DUMMYFUNCTION("IF(K428="""","""", GOOGLEFINANCE(""CURRENCY:USDCOP""))
"),"")</f>
        <v/>
      </c>
      <c r="Q428" s="47" t="str">
        <f>IFERROR(__xludf.DUMMYFUNCTION("IF(L428="""","""", GOOGLEFINANCE(""CURRENCY:USDCOP""))
"),"")</f>
        <v/>
      </c>
      <c r="R428" s="56" t="str">
        <f t="shared" si="4"/>
        <v/>
      </c>
      <c r="S428" s="58" t="str">
        <f t="shared" si="5"/>
        <v/>
      </c>
      <c r="T428" s="55" t="str">
        <f>IFERROR(__xludf.DUMMYFUNCTION("IF(ISBLANK(D428),"""",IFERROR(XIRR({FILTER('Entradas y salidas'!K:K, 'Entradas y salidas'!D:D=D428, NOT(ISBLANK('Entradas y salidas'!K:K))); INDEX(FILTER('Cortes x inversión'!I:I, 'Cortes x inversión'!D:D=D428),1)}, {FILTER('Entradas y salidas'!F:F, 'Entr"&amp;"adas y salidas'!D:D=D428, NOT(ISBLANK('Entradas y salidas'!K:K))); INDEX(FILTER('Cortes x inversión'!J:J, 'Cortes x inversión'!D:D=D428),1)}), """"))"),"")</f>
        <v/>
      </c>
      <c r="U428" s="40"/>
      <c r="V428" s="40"/>
      <c r="W428" s="40"/>
      <c r="X428" s="40"/>
      <c r="Y428" s="40"/>
      <c r="Z428" s="40"/>
      <c r="AA428" s="40"/>
      <c r="AB428" s="40"/>
      <c r="AC428" s="40"/>
    </row>
    <row r="429" ht="28.5" customHeight="1">
      <c r="A429" s="40"/>
      <c r="B429" s="44"/>
      <c r="C429" s="44"/>
      <c r="D429" s="44"/>
      <c r="E429" s="44"/>
      <c r="F429" s="48" t="str">
        <f>IF(E429="COP", SUMIF('Entradas y salidas'!D:D, D429, 'Entradas y salidas'!J:J), )</f>
        <v/>
      </c>
      <c r="G429" s="57" t="str">
        <f>IFERROR(__xludf.DUMMYFUNCTION("IF(E429=""COP"", INDEX(FILTER('Cortes x inversión'!F:F, 'Cortes x inversión'!D:D=D429),1), )"),"")</f>
        <v/>
      </c>
      <c r="H429" s="53" t="str">
        <f t="shared" si="1"/>
        <v/>
      </c>
      <c r="I429" s="55" t="str">
        <f>IFERROR(__xludf.DUMMYFUNCTION("IF(ISBLANK(D429),"""",IFERROR(XIRR({FILTER('Entradas y salidas'!J:J, 'Entradas y salidas'!D:D=D429, NOT(ISBLANK('Entradas y salidas'!J:J))); INDEX(FILTER('Cortes x inversión'!F:F, 'Cortes x inversión'!D:D=D429),1)}, {FILTER('Entradas y salidas'!F:F, 'Entr"&amp;"adas y salidas'!D:D=D429, NOT(ISBLANK('Entradas y salidas'!J:J))); INDEX(FILTER('Cortes x inversión'!J:J, 'Cortes x inversión'!D:D=D429),1)}), """"))"),"")</f>
        <v/>
      </c>
      <c r="J429" s="40"/>
      <c r="K429" s="48" t="str">
        <f>IF(E429="USD", SUMIF('Entradas y salidas'!D:D, D429, 'Entradas y salidas'!I:I), )</f>
        <v/>
      </c>
      <c r="L429" s="57" t="str">
        <f>IFERROR(__xludf.DUMMYFUNCTION("IF(E429=""USD"", INDEX(FILTER('Cortes x inversión'!G:G, 'Cortes x inversión'!D:D=D429),1), )"),"")</f>
        <v/>
      </c>
      <c r="M429" s="53" t="str">
        <f t="shared" si="2"/>
        <v/>
      </c>
      <c r="N429" s="55" t="str">
        <f>IFERROR(__xludf.DUMMYFUNCTION("IF(ISBLANK(D429),"""",IFERROR(XIRR({FILTER('Entradas y salidas'!I:I, 'Entradas y salidas'!D:D=D429, NOT(ISBLANK('Entradas y salidas'!I:I))); INDEX(FILTER('Cortes x inversión'!G:G, 'Cortes x inversión'!D:D=D429),1)}, {FILTER('Entradas y salidas'!F:F, 'Entr"&amp;"adas y salidas'!D:D=D429, NOT(ISBLANK('Entradas y salidas'!I:I))); INDEX(FILTER('Cortes x inversión'!J:J, 'Cortes x inversión'!D:D=D429),1)}), """"))"),"")</f>
        <v/>
      </c>
      <c r="O429" s="40"/>
      <c r="P429" s="47" t="str">
        <f>IFERROR(__xludf.DUMMYFUNCTION("IF(K429="""","""", GOOGLEFINANCE(""CURRENCY:USDCOP""))
"),"")</f>
        <v/>
      </c>
      <c r="Q429" s="47" t="str">
        <f>IFERROR(__xludf.DUMMYFUNCTION("IF(L429="""","""", GOOGLEFINANCE(""CURRENCY:USDCOP""))
"),"")</f>
        <v/>
      </c>
      <c r="R429" s="56" t="str">
        <f t="shared" si="4"/>
        <v/>
      </c>
      <c r="S429" s="58" t="str">
        <f t="shared" si="5"/>
        <v/>
      </c>
      <c r="T429" s="55" t="str">
        <f>IFERROR(__xludf.DUMMYFUNCTION("IF(ISBLANK(D429),"""",IFERROR(XIRR({FILTER('Entradas y salidas'!K:K, 'Entradas y salidas'!D:D=D429, NOT(ISBLANK('Entradas y salidas'!K:K))); INDEX(FILTER('Cortes x inversión'!I:I, 'Cortes x inversión'!D:D=D429),1)}, {FILTER('Entradas y salidas'!F:F, 'Entr"&amp;"adas y salidas'!D:D=D429, NOT(ISBLANK('Entradas y salidas'!K:K))); INDEX(FILTER('Cortes x inversión'!J:J, 'Cortes x inversión'!D:D=D429),1)}), """"))"),"")</f>
        <v/>
      </c>
      <c r="U429" s="40"/>
      <c r="V429" s="40"/>
      <c r="W429" s="40"/>
      <c r="X429" s="40"/>
      <c r="Y429" s="40"/>
      <c r="Z429" s="40"/>
      <c r="AA429" s="40"/>
      <c r="AB429" s="40"/>
      <c r="AC429" s="40"/>
    </row>
    <row r="430" ht="28.5" customHeight="1">
      <c r="A430" s="40"/>
      <c r="B430" s="44"/>
      <c r="C430" s="44"/>
      <c r="D430" s="44"/>
      <c r="E430" s="44"/>
      <c r="F430" s="48" t="str">
        <f>IF(E430="COP", SUMIF('Entradas y salidas'!D:D, D430, 'Entradas y salidas'!J:J), )</f>
        <v/>
      </c>
      <c r="G430" s="57" t="str">
        <f>IFERROR(__xludf.DUMMYFUNCTION("IF(E430=""COP"", INDEX(FILTER('Cortes x inversión'!F:F, 'Cortes x inversión'!D:D=D430),1), )"),"")</f>
        <v/>
      </c>
      <c r="H430" s="53" t="str">
        <f t="shared" si="1"/>
        <v/>
      </c>
      <c r="I430" s="55" t="str">
        <f>IFERROR(__xludf.DUMMYFUNCTION("IF(ISBLANK(D430),"""",IFERROR(XIRR({FILTER('Entradas y salidas'!J:J, 'Entradas y salidas'!D:D=D430, NOT(ISBLANK('Entradas y salidas'!J:J))); INDEX(FILTER('Cortes x inversión'!F:F, 'Cortes x inversión'!D:D=D430),1)}, {FILTER('Entradas y salidas'!F:F, 'Entr"&amp;"adas y salidas'!D:D=D430, NOT(ISBLANK('Entradas y salidas'!J:J))); INDEX(FILTER('Cortes x inversión'!J:J, 'Cortes x inversión'!D:D=D430),1)}), """"))"),"")</f>
        <v/>
      </c>
      <c r="J430" s="40"/>
      <c r="K430" s="48" t="str">
        <f>IF(E430="USD", SUMIF('Entradas y salidas'!D:D, D430, 'Entradas y salidas'!I:I), )</f>
        <v/>
      </c>
      <c r="L430" s="57" t="str">
        <f>IFERROR(__xludf.DUMMYFUNCTION("IF(E430=""USD"", INDEX(FILTER('Cortes x inversión'!G:G, 'Cortes x inversión'!D:D=D430),1), )"),"")</f>
        <v/>
      </c>
      <c r="M430" s="53" t="str">
        <f t="shared" si="2"/>
        <v/>
      </c>
      <c r="N430" s="55" t="str">
        <f>IFERROR(__xludf.DUMMYFUNCTION("IF(ISBLANK(D430),"""",IFERROR(XIRR({FILTER('Entradas y salidas'!I:I, 'Entradas y salidas'!D:D=D430, NOT(ISBLANK('Entradas y salidas'!I:I))); INDEX(FILTER('Cortes x inversión'!G:G, 'Cortes x inversión'!D:D=D430),1)}, {FILTER('Entradas y salidas'!F:F, 'Entr"&amp;"adas y salidas'!D:D=D430, NOT(ISBLANK('Entradas y salidas'!I:I))); INDEX(FILTER('Cortes x inversión'!J:J, 'Cortes x inversión'!D:D=D430),1)}), """"))"),"")</f>
        <v/>
      </c>
      <c r="O430" s="40"/>
      <c r="P430" s="47" t="str">
        <f>IFERROR(__xludf.DUMMYFUNCTION("IF(K430="""","""", GOOGLEFINANCE(""CURRENCY:USDCOP""))
"),"")</f>
        <v/>
      </c>
      <c r="Q430" s="47" t="str">
        <f>IFERROR(__xludf.DUMMYFUNCTION("IF(L430="""","""", GOOGLEFINANCE(""CURRENCY:USDCOP""))
"),"")</f>
        <v/>
      </c>
      <c r="R430" s="56" t="str">
        <f t="shared" si="4"/>
        <v/>
      </c>
      <c r="S430" s="58" t="str">
        <f t="shared" si="5"/>
        <v/>
      </c>
      <c r="T430" s="55" t="str">
        <f>IFERROR(__xludf.DUMMYFUNCTION("IF(ISBLANK(D430),"""",IFERROR(XIRR({FILTER('Entradas y salidas'!K:K, 'Entradas y salidas'!D:D=D430, NOT(ISBLANK('Entradas y salidas'!K:K))); INDEX(FILTER('Cortes x inversión'!I:I, 'Cortes x inversión'!D:D=D430),1)}, {FILTER('Entradas y salidas'!F:F, 'Entr"&amp;"adas y salidas'!D:D=D430, NOT(ISBLANK('Entradas y salidas'!K:K))); INDEX(FILTER('Cortes x inversión'!J:J, 'Cortes x inversión'!D:D=D430),1)}), """"))"),"")</f>
        <v/>
      </c>
      <c r="U430" s="40"/>
      <c r="V430" s="40"/>
      <c r="W430" s="40"/>
      <c r="X430" s="40"/>
      <c r="Y430" s="40"/>
      <c r="Z430" s="40"/>
      <c r="AA430" s="40"/>
      <c r="AB430" s="40"/>
      <c r="AC430" s="40"/>
    </row>
    <row r="431" ht="28.5" customHeight="1">
      <c r="A431" s="40"/>
      <c r="B431" s="44"/>
      <c r="C431" s="44"/>
      <c r="D431" s="44"/>
      <c r="E431" s="44"/>
      <c r="F431" s="48" t="str">
        <f>IF(E431="COP", SUMIF('Entradas y salidas'!D:D, D431, 'Entradas y salidas'!J:J), )</f>
        <v/>
      </c>
      <c r="G431" s="57" t="str">
        <f>IFERROR(__xludf.DUMMYFUNCTION("IF(E431=""COP"", INDEX(FILTER('Cortes x inversión'!F:F, 'Cortes x inversión'!D:D=D431),1), )"),"")</f>
        <v/>
      </c>
      <c r="H431" s="53" t="str">
        <f t="shared" si="1"/>
        <v/>
      </c>
      <c r="I431" s="55" t="str">
        <f>IFERROR(__xludf.DUMMYFUNCTION("IF(ISBLANK(D431),"""",IFERROR(XIRR({FILTER('Entradas y salidas'!J:J, 'Entradas y salidas'!D:D=D431, NOT(ISBLANK('Entradas y salidas'!J:J))); INDEX(FILTER('Cortes x inversión'!F:F, 'Cortes x inversión'!D:D=D431),1)}, {FILTER('Entradas y salidas'!F:F, 'Entr"&amp;"adas y salidas'!D:D=D431, NOT(ISBLANK('Entradas y salidas'!J:J))); INDEX(FILTER('Cortes x inversión'!J:J, 'Cortes x inversión'!D:D=D431),1)}), """"))"),"")</f>
        <v/>
      </c>
      <c r="J431" s="40"/>
      <c r="K431" s="48" t="str">
        <f>IF(E431="USD", SUMIF('Entradas y salidas'!D:D, D431, 'Entradas y salidas'!I:I), )</f>
        <v/>
      </c>
      <c r="L431" s="57" t="str">
        <f>IFERROR(__xludf.DUMMYFUNCTION("IF(E431=""USD"", INDEX(FILTER('Cortes x inversión'!G:G, 'Cortes x inversión'!D:D=D431),1), )"),"")</f>
        <v/>
      </c>
      <c r="M431" s="53" t="str">
        <f t="shared" si="2"/>
        <v/>
      </c>
      <c r="N431" s="55" t="str">
        <f>IFERROR(__xludf.DUMMYFUNCTION("IF(ISBLANK(D431),"""",IFERROR(XIRR({FILTER('Entradas y salidas'!I:I, 'Entradas y salidas'!D:D=D431, NOT(ISBLANK('Entradas y salidas'!I:I))); INDEX(FILTER('Cortes x inversión'!G:G, 'Cortes x inversión'!D:D=D431),1)}, {FILTER('Entradas y salidas'!F:F, 'Entr"&amp;"adas y salidas'!D:D=D431, NOT(ISBLANK('Entradas y salidas'!I:I))); INDEX(FILTER('Cortes x inversión'!J:J, 'Cortes x inversión'!D:D=D431),1)}), """"))"),"")</f>
        <v/>
      </c>
      <c r="O431" s="40"/>
      <c r="P431" s="47" t="str">
        <f>IFERROR(__xludf.DUMMYFUNCTION("IF(K431="""","""", GOOGLEFINANCE(""CURRENCY:USDCOP""))
"),"")</f>
        <v/>
      </c>
      <c r="Q431" s="47" t="str">
        <f>IFERROR(__xludf.DUMMYFUNCTION("IF(L431="""","""", GOOGLEFINANCE(""CURRENCY:USDCOP""))
"),"")</f>
        <v/>
      </c>
      <c r="R431" s="56" t="str">
        <f t="shared" si="4"/>
        <v/>
      </c>
      <c r="S431" s="58" t="str">
        <f t="shared" si="5"/>
        <v/>
      </c>
      <c r="T431" s="55" t="str">
        <f>IFERROR(__xludf.DUMMYFUNCTION("IF(ISBLANK(D431),"""",IFERROR(XIRR({FILTER('Entradas y salidas'!K:K, 'Entradas y salidas'!D:D=D431, NOT(ISBLANK('Entradas y salidas'!K:K))); INDEX(FILTER('Cortes x inversión'!I:I, 'Cortes x inversión'!D:D=D431),1)}, {FILTER('Entradas y salidas'!F:F, 'Entr"&amp;"adas y salidas'!D:D=D431, NOT(ISBLANK('Entradas y salidas'!K:K))); INDEX(FILTER('Cortes x inversión'!J:J, 'Cortes x inversión'!D:D=D431),1)}), """"))"),"")</f>
        <v/>
      </c>
      <c r="U431" s="40"/>
      <c r="V431" s="40"/>
      <c r="W431" s="40"/>
      <c r="X431" s="40"/>
      <c r="Y431" s="40"/>
      <c r="Z431" s="40"/>
      <c r="AA431" s="40"/>
      <c r="AB431" s="40"/>
      <c r="AC431" s="40"/>
    </row>
    <row r="432" ht="28.5" customHeight="1">
      <c r="A432" s="40"/>
      <c r="B432" s="44"/>
      <c r="C432" s="44"/>
      <c r="D432" s="44"/>
      <c r="E432" s="44"/>
      <c r="F432" s="48" t="str">
        <f>IF(E432="COP", SUMIF('Entradas y salidas'!D:D, D432, 'Entradas y salidas'!J:J), )</f>
        <v/>
      </c>
      <c r="G432" s="57" t="str">
        <f>IFERROR(__xludf.DUMMYFUNCTION("IF(E432=""COP"", INDEX(FILTER('Cortes x inversión'!F:F, 'Cortes x inversión'!D:D=D432),1), )"),"")</f>
        <v/>
      </c>
      <c r="H432" s="53" t="str">
        <f t="shared" si="1"/>
        <v/>
      </c>
      <c r="I432" s="55" t="str">
        <f>IFERROR(__xludf.DUMMYFUNCTION("IF(ISBLANK(D432),"""",IFERROR(XIRR({FILTER('Entradas y salidas'!J:J, 'Entradas y salidas'!D:D=D432, NOT(ISBLANK('Entradas y salidas'!J:J))); INDEX(FILTER('Cortes x inversión'!F:F, 'Cortes x inversión'!D:D=D432),1)}, {FILTER('Entradas y salidas'!F:F, 'Entr"&amp;"adas y salidas'!D:D=D432, NOT(ISBLANK('Entradas y salidas'!J:J))); INDEX(FILTER('Cortes x inversión'!J:J, 'Cortes x inversión'!D:D=D432),1)}), """"))"),"")</f>
        <v/>
      </c>
      <c r="J432" s="40"/>
      <c r="K432" s="48" t="str">
        <f>IF(E432="USD", SUMIF('Entradas y salidas'!D:D, D432, 'Entradas y salidas'!I:I), )</f>
        <v/>
      </c>
      <c r="L432" s="57" t="str">
        <f>IFERROR(__xludf.DUMMYFUNCTION("IF(E432=""USD"", INDEX(FILTER('Cortes x inversión'!G:G, 'Cortes x inversión'!D:D=D432),1), )"),"")</f>
        <v/>
      </c>
      <c r="M432" s="53" t="str">
        <f t="shared" si="2"/>
        <v/>
      </c>
      <c r="N432" s="55" t="str">
        <f>IFERROR(__xludf.DUMMYFUNCTION("IF(ISBLANK(D432),"""",IFERROR(XIRR({FILTER('Entradas y salidas'!I:I, 'Entradas y salidas'!D:D=D432, NOT(ISBLANK('Entradas y salidas'!I:I))); INDEX(FILTER('Cortes x inversión'!G:G, 'Cortes x inversión'!D:D=D432),1)}, {FILTER('Entradas y salidas'!F:F, 'Entr"&amp;"adas y salidas'!D:D=D432, NOT(ISBLANK('Entradas y salidas'!I:I))); INDEX(FILTER('Cortes x inversión'!J:J, 'Cortes x inversión'!D:D=D432),1)}), """"))"),"")</f>
        <v/>
      </c>
      <c r="O432" s="40"/>
      <c r="P432" s="47" t="str">
        <f>IFERROR(__xludf.DUMMYFUNCTION("IF(K432="""","""", GOOGLEFINANCE(""CURRENCY:USDCOP""))
"),"")</f>
        <v/>
      </c>
      <c r="Q432" s="47" t="str">
        <f>IFERROR(__xludf.DUMMYFUNCTION("IF(L432="""","""", GOOGLEFINANCE(""CURRENCY:USDCOP""))
"),"")</f>
        <v/>
      </c>
      <c r="R432" s="56" t="str">
        <f t="shared" si="4"/>
        <v/>
      </c>
      <c r="S432" s="58" t="str">
        <f t="shared" si="5"/>
        <v/>
      </c>
      <c r="T432" s="55" t="str">
        <f>IFERROR(__xludf.DUMMYFUNCTION("IF(ISBLANK(D432),"""",IFERROR(XIRR({FILTER('Entradas y salidas'!K:K, 'Entradas y salidas'!D:D=D432, NOT(ISBLANK('Entradas y salidas'!K:K))); INDEX(FILTER('Cortes x inversión'!I:I, 'Cortes x inversión'!D:D=D432),1)}, {FILTER('Entradas y salidas'!F:F, 'Entr"&amp;"adas y salidas'!D:D=D432, NOT(ISBLANK('Entradas y salidas'!K:K))); INDEX(FILTER('Cortes x inversión'!J:J, 'Cortes x inversión'!D:D=D432),1)}), """"))"),"")</f>
        <v/>
      </c>
      <c r="U432" s="40"/>
      <c r="V432" s="40"/>
      <c r="W432" s="40"/>
      <c r="X432" s="40"/>
      <c r="Y432" s="40"/>
      <c r="Z432" s="40"/>
      <c r="AA432" s="40"/>
      <c r="AB432" s="40"/>
      <c r="AC432" s="40"/>
    </row>
    <row r="433" ht="28.5" customHeight="1">
      <c r="A433" s="40"/>
      <c r="B433" s="44"/>
      <c r="C433" s="44"/>
      <c r="D433" s="44"/>
      <c r="E433" s="44"/>
      <c r="F433" s="48" t="str">
        <f>IF(E433="COP", SUMIF('Entradas y salidas'!D:D, D433, 'Entradas y salidas'!J:J), )</f>
        <v/>
      </c>
      <c r="G433" s="57" t="str">
        <f>IFERROR(__xludf.DUMMYFUNCTION("IF(E433=""COP"", INDEX(FILTER('Cortes x inversión'!F:F, 'Cortes x inversión'!D:D=D433),1), )"),"")</f>
        <v/>
      </c>
      <c r="H433" s="53" t="str">
        <f t="shared" si="1"/>
        <v/>
      </c>
      <c r="I433" s="55" t="str">
        <f>IFERROR(__xludf.DUMMYFUNCTION("IF(ISBLANK(D433),"""",IFERROR(XIRR({FILTER('Entradas y salidas'!J:J, 'Entradas y salidas'!D:D=D433, NOT(ISBLANK('Entradas y salidas'!J:J))); INDEX(FILTER('Cortes x inversión'!F:F, 'Cortes x inversión'!D:D=D433),1)}, {FILTER('Entradas y salidas'!F:F, 'Entr"&amp;"adas y salidas'!D:D=D433, NOT(ISBLANK('Entradas y salidas'!J:J))); INDEX(FILTER('Cortes x inversión'!J:J, 'Cortes x inversión'!D:D=D433),1)}), """"))"),"")</f>
        <v/>
      </c>
      <c r="J433" s="40"/>
      <c r="K433" s="48" t="str">
        <f>IF(E433="USD", SUMIF('Entradas y salidas'!D:D, D433, 'Entradas y salidas'!I:I), )</f>
        <v/>
      </c>
      <c r="L433" s="57" t="str">
        <f>IFERROR(__xludf.DUMMYFUNCTION("IF(E433=""USD"", INDEX(FILTER('Cortes x inversión'!G:G, 'Cortes x inversión'!D:D=D433),1), )"),"")</f>
        <v/>
      </c>
      <c r="M433" s="53" t="str">
        <f t="shared" si="2"/>
        <v/>
      </c>
      <c r="N433" s="55" t="str">
        <f>IFERROR(__xludf.DUMMYFUNCTION("IF(ISBLANK(D433),"""",IFERROR(XIRR({FILTER('Entradas y salidas'!I:I, 'Entradas y salidas'!D:D=D433, NOT(ISBLANK('Entradas y salidas'!I:I))); INDEX(FILTER('Cortes x inversión'!G:G, 'Cortes x inversión'!D:D=D433),1)}, {FILTER('Entradas y salidas'!F:F, 'Entr"&amp;"adas y salidas'!D:D=D433, NOT(ISBLANK('Entradas y salidas'!I:I))); INDEX(FILTER('Cortes x inversión'!J:J, 'Cortes x inversión'!D:D=D433),1)}), """"))"),"")</f>
        <v/>
      </c>
      <c r="O433" s="40"/>
      <c r="P433" s="47" t="str">
        <f>IFERROR(__xludf.DUMMYFUNCTION("IF(K433="""","""", GOOGLEFINANCE(""CURRENCY:USDCOP""))
"),"")</f>
        <v/>
      </c>
      <c r="Q433" s="47" t="str">
        <f>IFERROR(__xludf.DUMMYFUNCTION("IF(L433="""","""", GOOGLEFINANCE(""CURRENCY:USDCOP""))
"),"")</f>
        <v/>
      </c>
      <c r="R433" s="56" t="str">
        <f t="shared" si="4"/>
        <v/>
      </c>
      <c r="S433" s="58" t="str">
        <f t="shared" si="5"/>
        <v/>
      </c>
      <c r="T433" s="55" t="str">
        <f>IFERROR(__xludf.DUMMYFUNCTION("IF(ISBLANK(D433),"""",IFERROR(XIRR({FILTER('Entradas y salidas'!K:K, 'Entradas y salidas'!D:D=D433, NOT(ISBLANK('Entradas y salidas'!K:K))); INDEX(FILTER('Cortes x inversión'!I:I, 'Cortes x inversión'!D:D=D433),1)}, {FILTER('Entradas y salidas'!F:F, 'Entr"&amp;"adas y salidas'!D:D=D433, NOT(ISBLANK('Entradas y salidas'!K:K))); INDEX(FILTER('Cortes x inversión'!J:J, 'Cortes x inversión'!D:D=D433),1)}), """"))"),"")</f>
        <v/>
      </c>
      <c r="U433" s="40"/>
      <c r="V433" s="40"/>
      <c r="W433" s="40"/>
      <c r="X433" s="40"/>
      <c r="Y433" s="40"/>
      <c r="Z433" s="40"/>
      <c r="AA433" s="40"/>
      <c r="AB433" s="40"/>
      <c r="AC433" s="40"/>
    </row>
    <row r="434" ht="28.5" customHeight="1">
      <c r="A434" s="40"/>
      <c r="B434" s="44"/>
      <c r="C434" s="44"/>
      <c r="D434" s="44"/>
      <c r="E434" s="44"/>
      <c r="F434" s="48" t="str">
        <f>IF(E434="COP", SUMIF('Entradas y salidas'!D:D, D434, 'Entradas y salidas'!J:J), )</f>
        <v/>
      </c>
      <c r="G434" s="57" t="str">
        <f>IFERROR(__xludf.DUMMYFUNCTION("IF(E434=""COP"", INDEX(FILTER('Cortes x inversión'!F:F, 'Cortes x inversión'!D:D=D434),1), )"),"")</f>
        <v/>
      </c>
      <c r="H434" s="53" t="str">
        <f t="shared" si="1"/>
        <v/>
      </c>
      <c r="I434" s="55" t="str">
        <f>IFERROR(__xludf.DUMMYFUNCTION("IF(ISBLANK(D434),"""",IFERROR(XIRR({FILTER('Entradas y salidas'!J:J, 'Entradas y salidas'!D:D=D434, NOT(ISBLANK('Entradas y salidas'!J:J))); INDEX(FILTER('Cortes x inversión'!F:F, 'Cortes x inversión'!D:D=D434),1)}, {FILTER('Entradas y salidas'!F:F, 'Entr"&amp;"adas y salidas'!D:D=D434, NOT(ISBLANK('Entradas y salidas'!J:J))); INDEX(FILTER('Cortes x inversión'!J:J, 'Cortes x inversión'!D:D=D434),1)}), """"))"),"")</f>
        <v/>
      </c>
      <c r="J434" s="40"/>
      <c r="K434" s="48" t="str">
        <f>IF(E434="USD", SUMIF('Entradas y salidas'!D:D, D434, 'Entradas y salidas'!I:I), )</f>
        <v/>
      </c>
      <c r="L434" s="57" t="str">
        <f>IFERROR(__xludf.DUMMYFUNCTION("IF(E434=""USD"", INDEX(FILTER('Cortes x inversión'!G:G, 'Cortes x inversión'!D:D=D434),1), )"),"")</f>
        <v/>
      </c>
      <c r="M434" s="53" t="str">
        <f t="shared" si="2"/>
        <v/>
      </c>
      <c r="N434" s="55" t="str">
        <f>IFERROR(__xludf.DUMMYFUNCTION("IF(ISBLANK(D434),"""",IFERROR(XIRR({FILTER('Entradas y salidas'!I:I, 'Entradas y salidas'!D:D=D434, NOT(ISBLANK('Entradas y salidas'!I:I))); INDEX(FILTER('Cortes x inversión'!G:G, 'Cortes x inversión'!D:D=D434),1)}, {FILTER('Entradas y salidas'!F:F, 'Entr"&amp;"adas y salidas'!D:D=D434, NOT(ISBLANK('Entradas y salidas'!I:I))); INDEX(FILTER('Cortes x inversión'!J:J, 'Cortes x inversión'!D:D=D434),1)}), """"))"),"")</f>
        <v/>
      </c>
      <c r="O434" s="40"/>
      <c r="P434" s="47" t="str">
        <f>IFERROR(__xludf.DUMMYFUNCTION("IF(K434="""","""", GOOGLEFINANCE(""CURRENCY:USDCOP""))
"),"")</f>
        <v/>
      </c>
      <c r="Q434" s="47" t="str">
        <f>IFERROR(__xludf.DUMMYFUNCTION("IF(L434="""","""", GOOGLEFINANCE(""CURRENCY:USDCOP""))
"),"")</f>
        <v/>
      </c>
      <c r="R434" s="56" t="str">
        <f t="shared" si="4"/>
        <v/>
      </c>
      <c r="S434" s="58" t="str">
        <f t="shared" si="5"/>
        <v/>
      </c>
      <c r="T434" s="55" t="str">
        <f>IFERROR(__xludf.DUMMYFUNCTION("IF(ISBLANK(D434),"""",IFERROR(XIRR({FILTER('Entradas y salidas'!K:K, 'Entradas y salidas'!D:D=D434, NOT(ISBLANK('Entradas y salidas'!K:K))); INDEX(FILTER('Cortes x inversión'!I:I, 'Cortes x inversión'!D:D=D434),1)}, {FILTER('Entradas y salidas'!F:F, 'Entr"&amp;"adas y salidas'!D:D=D434, NOT(ISBLANK('Entradas y salidas'!K:K))); INDEX(FILTER('Cortes x inversión'!J:J, 'Cortes x inversión'!D:D=D434),1)}), """"))"),"")</f>
        <v/>
      </c>
      <c r="U434" s="40"/>
      <c r="V434" s="40"/>
      <c r="W434" s="40"/>
      <c r="X434" s="40"/>
      <c r="Y434" s="40"/>
      <c r="Z434" s="40"/>
      <c r="AA434" s="40"/>
      <c r="AB434" s="40"/>
      <c r="AC434" s="40"/>
    </row>
    <row r="435" ht="28.5" customHeight="1">
      <c r="A435" s="40"/>
      <c r="B435" s="44"/>
      <c r="C435" s="44"/>
      <c r="D435" s="44"/>
      <c r="E435" s="44"/>
      <c r="F435" s="48" t="str">
        <f>IF(E435="COP", SUMIF('Entradas y salidas'!D:D, D435, 'Entradas y salidas'!J:J), )</f>
        <v/>
      </c>
      <c r="G435" s="57" t="str">
        <f>IFERROR(__xludf.DUMMYFUNCTION("IF(E435=""COP"", INDEX(FILTER('Cortes x inversión'!F:F, 'Cortes x inversión'!D:D=D435),1), )"),"")</f>
        <v/>
      </c>
      <c r="H435" s="53" t="str">
        <f t="shared" si="1"/>
        <v/>
      </c>
      <c r="I435" s="55" t="str">
        <f>IFERROR(__xludf.DUMMYFUNCTION("IF(ISBLANK(D435),"""",IFERROR(XIRR({FILTER('Entradas y salidas'!J:J, 'Entradas y salidas'!D:D=D435, NOT(ISBLANK('Entradas y salidas'!J:J))); INDEX(FILTER('Cortes x inversión'!F:F, 'Cortes x inversión'!D:D=D435),1)}, {FILTER('Entradas y salidas'!F:F, 'Entr"&amp;"adas y salidas'!D:D=D435, NOT(ISBLANK('Entradas y salidas'!J:J))); INDEX(FILTER('Cortes x inversión'!J:J, 'Cortes x inversión'!D:D=D435),1)}), """"))"),"")</f>
        <v/>
      </c>
      <c r="J435" s="40"/>
      <c r="K435" s="48" t="str">
        <f>IF(E435="USD", SUMIF('Entradas y salidas'!D:D, D435, 'Entradas y salidas'!I:I), )</f>
        <v/>
      </c>
      <c r="L435" s="57" t="str">
        <f>IFERROR(__xludf.DUMMYFUNCTION("IF(E435=""USD"", INDEX(FILTER('Cortes x inversión'!G:G, 'Cortes x inversión'!D:D=D435),1), )"),"")</f>
        <v/>
      </c>
      <c r="M435" s="53" t="str">
        <f t="shared" si="2"/>
        <v/>
      </c>
      <c r="N435" s="55" t="str">
        <f>IFERROR(__xludf.DUMMYFUNCTION("IF(ISBLANK(D435),"""",IFERROR(XIRR({FILTER('Entradas y salidas'!I:I, 'Entradas y salidas'!D:D=D435, NOT(ISBLANK('Entradas y salidas'!I:I))); INDEX(FILTER('Cortes x inversión'!G:G, 'Cortes x inversión'!D:D=D435),1)}, {FILTER('Entradas y salidas'!F:F, 'Entr"&amp;"adas y salidas'!D:D=D435, NOT(ISBLANK('Entradas y salidas'!I:I))); INDEX(FILTER('Cortes x inversión'!J:J, 'Cortes x inversión'!D:D=D435),1)}), """"))"),"")</f>
        <v/>
      </c>
      <c r="O435" s="40"/>
      <c r="P435" s="47" t="str">
        <f>IFERROR(__xludf.DUMMYFUNCTION("IF(K435="""","""", GOOGLEFINANCE(""CURRENCY:USDCOP""))
"),"")</f>
        <v/>
      </c>
      <c r="Q435" s="47" t="str">
        <f>IFERROR(__xludf.DUMMYFUNCTION("IF(L435="""","""", GOOGLEFINANCE(""CURRENCY:USDCOP""))
"),"")</f>
        <v/>
      </c>
      <c r="R435" s="56" t="str">
        <f t="shared" si="4"/>
        <v/>
      </c>
      <c r="S435" s="58" t="str">
        <f t="shared" si="5"/>
        <v/>
      </c>
      <c r="T435" s="55" t="str">
        <f>IFERROR(__xludf.DUMMYFUNCTION("IF(ISBLANK(D435),"""",IFERROR(XIRR({FILTER('Entradas y salidas'!K:K, 'Entradas y salidas'!D:D=D435, NOT(ISBLANK('Entradas y salidas'!K:K))); INDEX(FILTER('Cortes x inversión'!I:I, 'Cortes x inversión'!D:D=D435),1)}, {FILTER('Entradas y salidas'!F:F, 'Entr"&amp;"adas y salidas'!D:D=D435, NOT(ISBLANK('Entradas y salidas'!K:K))); INDEX(FILTER('Cortes x inversión'!J:J, 'Cortes x inversión'!D:D=D435),1)}), """"))"),"")</f>
        <v/>
      </c>
      <c r="U435" s="40"/>
      <c r="V435" s="40"/>
      <c r="W435" s="40"/>
      <c r="X435" s="40"/>
      <c r="Y435" s="40"/>
      <c r="Z435" s="40"/>
      <c r="AA435" s="40"/>
      <c r="AB435" s="40"/>
      <c r="AC435" s="40"/>
    </row>
    <row r="436" ht="28.5" customHeight="1">
      <c r="A436" s="40"/>
      <c r="B436" s="44"/>
      <c r="C436" s="44"/>
      <c r="D436" s="44"/>
      <c r="E436" s="44"/>
      <c r="F436" s="48" t="str">
        <f>IF(E436="COP", SUMIF('Entradas y salidas'!D:D, D436, 'Entradas y salidas'!J:J), )</f>
        <v/>
      </c>
      <c r="G436" s="57" t="str">
        <f>IFERROR(__xludf.DUMMYFUNCTION("IF(E436=""COP"", INDEX(FILTER('Cortes x inversión'!F:F, 'Cortes x inversión'!D:D=D436),1), )"),"")</f>
        <v/>
      </c>
      <c r="H436" s="53" t="str">
        <f t="shared" si="1"/>
        <v/>
      </c>
      <c r="I436" s="55" t="str">
        <f>IFERROR(__xludf.DUMMYFUNCTION("IF(ISBLANK(D436),"""",IFERROR(XIRR({FILTER('Entradas y salidas'!J:J, 'Entradas y salidas'!D:D=D436, NOT(ISBLANK('Entradas y salidas'!J:J))); INDEX(FILTER('Cortes x inversión'!F:F, 'Cortes x inversión'!D:D=D436),1)}, {FILTER('Entradas y salidas'!F:F, 'Entr"&amp;"adas y salidas'!D:D=D436, NOT(ISBLANK('Entradas y salidas'!J:J))); INDEX(FILTER('Cortes x inversión'!J:J, 'Cortes x inversión'!D:D=D436),1)}), """"))"),"")</f>
        <v/>
      </c>
      <c r="J436" s="40"/>
      <c r="K436" s="48" t="str">
        <f>IF(E436="USD", SUMIF('Entradas y salidas'!D:D, D436, 'Entradas y salidas'!I:I), )</f>
        <v/>
      </c>
      <c r="L436" s="57" t="str">
        <f>IFERROR(__xludf.DUMMYFUNCTION("IF(E436=""USD"", INDEX(FILTER('Cortes x inversión'!G:G, 'Cortes x inversión'!D:D=D436),1), )"),"")</f>
        <v/>
      </c>
      <c r="M436" s="53" t="str">
        <f t="shared" si="2"/>
        <v/>
      </c>
      <c r="N436" s="55" t="str">
        <f>IFERROR(__xludf.DUMMYFUNCTION("IF(ISBLANK(D436),"""",IFERROR(XIRR({FILTER('Entradas y salidas'!I:I, 'Entradas y salidas'!D:D=D436, NOT(ISBLANK('Entradas y salidas'!I:I))); INDEX(FILTER('Cortes x inversión'!G:G, 'Cortes x inversión'!D:D=D436),1)}, {FILTER('Entradas y salidas'!F:F, 'Entr"&amp;"adas y salidas'!D:D=D436, NOT(ISBLANK('Entradas y salidas'!I:I))); INDEX(FILTER('Cortes x inversión'!J:J, 'Cortes x inversión'!D:D=D436),1)}), """"))"),"")</f>
        <v/>
      </c>
      <c r="O436" s="40"/>
      <c r="P436" s="47" t="str">
        <f>IFERROR(__xludf.DUMMYFUNCTION("IF(K436="""","""", GOOGLEFINANCE(""CURRENCY:USDCOP""))
"),"")</f>
        <v/>
      </c>
      <c r="Q436" s="47" t="str">
        <f>IFERROR(__xludf.DUMMYFUNCTION("IF(L436="""","""", GOOGLEFINANCE(""CURRENCY:USDCOP""))
"),"")</f>
        <v/>
      </c>
      <c r="R436" s="56" t="str">
        <f t="shared" si="4"/>
        <v/>
      </c>
      <c r="S436" s="58" t="str">
        <f t="shared" si="5"/>
        <v/>
      </c>
      <c r="T436" s="55" t="str">
        <f>IFERROR(__xludf.DUMMYFUNCTION("IF(ISBLANK(D436),"""",IFERROR(XIRR({FILTER('Entradas y salidas'!K:K, 'Entradas y salidas'!D:D=D436, NOT(ISBLANK('Entradas y salidas'!K:K))); INDEX(FILTER('Cortes x inversión'!I:I, 'Cortes x inversión'!D:D=D436),1)}, {FILTER('Entradas y salidas'!F:F, 'Entr"&amp;"adas y salidas'!D:D=D436, NOT(ISBLANK('Entradas y salidas'!K:K))); INDEX(FILTER('Cortes x inversión'!J:J, 'Cortes x inversión'!D:D=D436),1)}), """"))"),"")</f>
        <v/>
      </c>
      <c r="U436" s="40"/>
      <c r="V436" s="40"/>
      <c r="W436" s="40"/>
      <c r="X436" s="40"/>
      <c r="Y436" s="40"/>
      <c r="Z436" s="40"/>
      <c r="AA436" s="40"/>
      <c r="AB436" s="40"/>
      <c r="AC436" s="40"/>
    </row>
    <row r="437" ht="28.5" customHeight="1">
      <c r="A437" s="40"/>
      <c r="B437" s="44"/>
      <c r="C437" s="44"/>
      <c r="D437" s="44"/>
      <c r="E437" s="44"/>
      <c r="F437" s="48" t="str">
        <f>IF(E437="COP", SUMIF('Entradas y salidas'!D:D, D437, 'Entradas y salidas'!J:J), )</f>
        <v/>
      </c>
      <c r="G437" s="57" t="str">
        <f>IFERROR(__xludf.DUMMYFUNCTION("IF(E437=""COP"", INDEX(FILTER('Cortes x inversión'!F:F, 'Cortes x inversión'!D:D=D437),1), )"),"")</f>
        <v/>
      </c>
      <c r="H437" s="53" t="str">
        <f t="shared" si="1"/>
        <v/>
      </c>
      <c r="I437" s="55" t="str">
        <f>IFERROR(__xludf.DUMMYFUNCTION("IF(ISBLANK(D437),"""",IFERROR(XIRR({FILTER('Entradas y salidas'!J:J, 'Entradas y salidas'!D:D=D437, NOT(ISBLANK('Entradas y salidas'!J:J))); INDEX(FILTER('Cortes x inversión'!F:F, 'Cortes x inversión'!D:D=D437),1)}, {FILTER('Entradas y salidas'!F:F, 'Entr"&amp;"adas y salidas'!D:D=D437, NOT(ISBLANK('Entradas y salidas'!J:J))); INDEX(FILTER('Cortes x inversión'!J:J, 'Cortes x inversión'!D:D=D437),1)}), """"))"),"")</f>
        <v/>
      </c>
      <c r="J437" s="40"/>
      <c r="K437" s="48" t="str">
        <f>IF(E437="USD", SUMIF('Entradas y salidas'!D:D, D437, 'Entradas y salidas'!I:I), )</f>
        <v/>
      </c>
      <c r="L437" s="57" t="str">
        <f>IFERROR(__xludf.DUMMYFUNCTION("IF(E437=""USD"", INDEX(FILTER('Cortes x inversión'!G:G, 'Cortes x inversión'!D:D=D437),1), )"),"")</f>
        <v/>
      </c>
      <c r="M437" s="53" t="str">
        <f t="shared" si="2"/>
        <v/>
      </c>
      <c r="N437" s="55" t="str">
        <f>IFERROR(__xludf.DUMMYFUNCTION("IF(ISBLANK(D437),"""",IFERROR(XIRR({FILTER('Entradas y salidas'!I:I, 'Entradas y salidas'!D:D=D437, NOT(ISBLANK('Entradas y salidas'!I:I))); INDEX(FILTER('Cortes x inversión'!G:G, 'Cortes x inversión'!D:D=D437),1)}, {FILTER('Entradas y salidas'!F:F, 'Entr"&amp;"adas y salidas'!D:D=D437, NOT(ISBLANK('Entradas y salidas'!I:I))); INDEX(FILTER('Cortes x inversión'!J:J, 'Cortes x inversión'!D:D=D437),1)}), """"))"),"")</f>
        <v/>
      </c>
      <c r="O437" s="40"/>
      <c r="P437" s="47" t="str">
        <f>IFERROR(__xludf.DUMMYFUNCTION("IF(K437="""","""", GOOGLEFINANCE(""CURRENCY:USDCOP""))
"),"")</f>
        <v/>
      </c>
      <c r="Q437" s="47" t="str">
        <f>IFERROR(__xludf.DUMMYFUNCTION("IF(L437="""","""", GOOGLEFINANCE(""CURRENCY:USDCOP""))
"),"")</f>
        <v/>
      </c>
      <c r="R437" s="56" t="str">
        <f t="shared" si="4"/>
        <v/>
      </c>
      <c r="S437" s="58" t="str">
        <f t="shared" si="5"/>
        <v/>
      </c>
      <c r="T437" s="55" t="str">
        <f>IFERROR(__xludf.DUMMYFUNCTION("IF(ISBLANK(D437),"""",IFERROR(XIRR({FILTER('Entradas y salidas'!K:K, 'Entradas y salidas'!D:D=D437, NOT(ISBLANK('Entradas y salidas'!K:K))); INDEX(FILTER('Cortes x inversión'!I:I, 'Cortes x inversión'!D:D=D437),1)}, {FILTER('Entradas y salidas'!F:F, 'Entr"&amp;"adas y salidas'!D:D=D437, NOT(ISBLANK('Entradas y salidas'!K:K))); INDEX(FILTER('Cortes x inversión'!J:J, 'Cortes x inversión'!D:D=D437),1)}), """"))"),"")</f>
        <v/>
      </c>
      <c r="U437" s="40"/>
      <c r="V437" s="40"/>
      <c r="W437" s="40"/>
      <c r="X437" s="40"/>
      <c r="Y437" s="40"/>
      <c r="Z437" s="40"/>
      <c r="AA437" s="40"/>
      <c r="AB437" s="40"/>
      <c r="AC437" s="40"/>
    </row>
    <row r="438" ht="28.5" customHeight="1">
      <c r="A438" s="40"/>
      <c r="B438" s="44"/>
      <c r="C438" s="44"/>
      <c r="D438" s="44"/>
      <c r="E438" s="44"/>
      <c r="F438" s="48" t="str">
        <f>IF(E438="COP", SUMIF('Entradas y salidas'!D:D, D438, 'Entradas y salidas'!J:J), )</f>
        <v/>
      </c>
      <c r="G438" s="57" t="str">
        <f>IFERROR(__xludf.DUMMYFUNCTION("IF(E438=""COP"", INDEX(FILTER('Cortes x inversión'!F:F, 'Cortes x inversión'!D:D=D438),1), )"),"")</f>
        <v/>
      </c>
      <c r="H438" s="53" t="str">
        <f t="shared" si="1"/>
        <v/>
      </c>
      <c r="I438" s="55" t="str">
        <f>IFERROR(__xludf.DUMMYFUNCTION("IF(ISBLANK(D438),"""",IFERROR(XIRR({FILTER('Entradas y salidas'!J:J, 'Entradas y salidas'!D:D=D438, NOT(ISBLANK('Entradas y salidas'!J:J))); INDEX(FILTER('Cortes x inversión'!F:F, 'Cortes x inversión'!D:D=D438),1)}, {FILTER('Entradas y salidas'!F:F, 'Entr"&amp;"adas y salidas'!D:D=D438, NOT(ISBLANK('Entradas y salidas'!J:J))); INDEX(FILTER('Cortes x inversión'!J:J, 'Cortes x inversión'!D:D=D438),1)}), """"))"),"")</f>
        <v/>
      </c>
      <c r="J438" s="40"/>
      <c r="K438" s="48" t="str">
        <f>IF(E438="USD", SUMIF('Entradas y salidas'!D:D, D438, 'Entradas y salidas'!I:I), )</f>
        <v/>
      </c>
      <c r="L438" s="57" t="str">
        <f>IFERROR(__xludf.DUMMYFUNCTION("IF(E438=""USD"", INDEX(FILTER('Cortes x inversión'!G:G, 'Cortes x inversión'!D:D=D438),1), )"),"")</f>
        <v/>
      </c>
      <c r="M438" s="53" t="str">
        <f t="shared" si="2"/>
        <v/>
      </c>
      <c r="N438" s="55" t="str">
        <f>IFERROR(__xludf.DUMMYFUNCTION("IF(ISBLANK(D438),"""",IFERROR(XIRR({FILTER('Entradas y salidas'!I:I, 'Entradas y salidas'!D:D=D438, NOT(ISBLANK('Entradas y salidas'!I:I))); INDEX(FILTER('Cortes x inversión'!G:G, 'Cortes x inversión'!D:D=D438),1)}, {FILTER('Entradas y salidas'!F:F, 'Entr"&amp;"adas y salidas'!D:D=D438, NOT(ISBLANK('Entradas y salidas'!I:I))); INDEX(FILTER('Cortes x inversión'!J:J, 'Cortes x inversión'!D:D=D438),1)}), """"))"),"")</f>
        <v/>
      </c>
      <c r="O438" s="40"/>
      <c r="P438" s="47" t="str">
        <f>IFERROR(__xludf.DUMMYFUNCTION("IF(K438="""","""", GOOGLEFINANCE(""CURRENCY:USDCOP""))
"),"")</f>
        <v/>
      </c>
      <c r="Q438" s="47" t="str">
        <f>IFERROR(__xludf.DUMMYFUNCTION("IF(L438="""","""", GOOGLEFINANCE(""CURRENCY:USDCOP""))
"),"")</f>
        <v/>
      </c>
      <c r="R438" s="56" t="str">
        <f t="shared" si="4"/>
        <v/>
      </c>
      <c r="S438" s="58" t="str">
        <f t="shared" si="5"/>
        <v/>
      </c>
      <c r="T438" s="55" t="str">
        <f>IFERROR(__xludf.DUMMYFUNCTION("IF(ISBLANK(D438),"""",IFERROR(XIRR({FILTER('Entradas y salidas'!K:K, 'Entradas y salidas'!D:D=D438, NOT(ISBLANK('Entradas y salidas'!K:K))); INDEX(FILTER('Cortes x inversión'!I:I, 'Cortes x inversión'!D:D=D438),1)}, {FILTER('Entradas y salidas'!F:F, 'Entr"&amp;"adas y salidas'!D:D=D438, NOT(ISBLANK('Entradas y salidas'!K:K))); INDEX(FILTER('Cortes x inversión'!J:J, 'Cortes x inversión'!D:D=D438),1)}), """"))"),"")</f>
        <v/>
      </c>
      <c r="U438" s="40"/>
      <c r="V438" s="40"/>
      <c r="W438" s="40"/>
      <c r="X438" s="40"/>
      <c r="Y438" s="40"/>
      <c r="Z438" s="40"/>
      <c r="AA438" s="40"/>
      <c r="AB438" s="40"/>
      <c r="AC438" s="40"/>
    </row>
    <row r="439" ht="28.5" customHeight="1">
      <c r="A439" s="40"/>
      <c r="B439" s="44"/>
      <c r="C439" s="44"/>
      <c r="D439" s="44"/>
      <c r="E439" s="44"/>
      <c r="F439" s="48" t="str">
        <f>IF(E439="COP", SUMIF('Entradas y salidas'!D:D, D439, 'Entradas y salidas'!J:J), )</f>
        <v/>
      </c>
      <c r="G439" s="57" t="str">
        <f>IFERROR(__xludf.DUMMYFUNCTION("IF(E439=""COP"", INDEX(FILTER('Cortes x inversión'!F:F, 'Cortes x inversión'!D:D=D439),1), )"),"")</f>
        <v/>
      </c>
      <c r="H439" s="53" t="str">
        <f t="shared" si="1"/>
        <v/>
      </c>
      <c r="I439" s="55" t="str">
        <f>IFERROR(__xludf.DUMMYFUNCTION("IF(ISBLANK(D439),"""",IFERROR(XIRR({FILTER('Entradas y salidas'!J:J, 'Entradas y salidas'!D:D=D439, NOT(ISBLANK('Entradas y salidas'!J:J))); INDEX(FILTER('Cortes x inversión'!F:F, 'Cortes x inversión'!D:D=D439),1)}, {FILTER('Entradas y salidas'!F:F, 'Entr"&amp;"adas y salidas'!D:D=D439, NOT(ISBLANK('Entradas y salidas'!J:J))); INDEX(FILTER('Cortes x inversión'!J:J, 'Cortes x inversión'!D:D=D439),1)}), """"))"),"")</f>
        <v/>
      </c>
      <c r="J439" s="40"/>
      <c r="K439" s="48" t="str">
        <f>IF(E439="USD", SUMIF('Entradas y salidas'!D:D, D439, 'Entradas y salidas'!I:I), )</f>
        <v/>
      </c>
      <c r="L439" s="57" t="str">
        <f>IFERROR(__xludf.DUMMYFUNCTION("IF(E439=""USD"", INDEX(FILTER('Cortes x inversión'!G:G, 'Cortes x inversión'!D:D=D439),1), )"),"")</f>
        <v/>
      </c>
      <c r="M439" s="53" t="str">
        <f t="shared" si="2"/>
        <v/>
      </c>
      <c r="N439" s="55" t="str">
        <f>IFERROR(__xludf.DUMMYFUNCTION("IF(ISBLANK(D439),"""",IFERROR(XIRR({FILTER('Entradas y salidas'!I:I, 'Entradas y salidas'!D:D=D439, NOT(ISBLANK('Entradas y salidas'!I:I))); INDEX(FILTER('Cortes x inversión'!G:G, 'Cortes x inversión'!D:D=D439),1)}, {FILTER('Entradas y salidas'!F:F, 'Entr"&amp;"adas y salidas'!D:D=D439, NOT(ISBLANK('Entradas y salidas'!I:I))); INDEX(FILTER('Cortes x inversión'!J:J, 'Cortes x inversión'!D:D=D439),1)}), """"))"),"")</f>
        <v/>
      </c>
      <c r="O439" s="40"/>
      <c r="P439" s="47" t="str">
        <f>IFERROR(__xludf.DUMMYFUNCTION("IF(K439="""","""", GOOGLEFINANCE(""CURRENCY:USDCOP""))
"),"")</f>
        <v/>
      </c>
      <c r="Q439" s="47" t="str">
        <f>IFERROR(__xludf.DUMMYFUNCTION("IF(L439="""","""", GOOGLEFINANCE(""CURRENCY:USDCOP""))
"),"")</f>
        <v/>
      </c>
      <c r="R439" s="56" t="str">
        <f t="shared" si="4"/>
        <v/>
      </c>
      <c r="S439" s="58" t="str">
        <f t="shared" si="5"/>
        <v/>
      </c>
      <c r="T439" s="55" t="str">
        <f>IFERROR(__xludf.DUMMYFUNCTION("IF(ISBLANK(D439),"""",IFERROR(XIRR({FILTER('Entradas y salidas'!K:K, 'Entradas y salidas'!D:D=D439, NOT(ISBLANK('Entradas y salidas'!K:K))); INDEX(FILTER('Cortes x inversión'!I:I, 'Cortes x inversión'!D:D=D439),1)}, {FILTER('Entradas y salidas'!F:F, 'Entr"&amp;"adas y salidas'!D:D=D439, NOT(ISBLANK('Entradas y salidas'!K:K))); INDEX(FILTER('Cortes x inversión'!J:J, 'Cortes x inversión'!D:D=D439),1)}), """"))"),"")</f>
        <v/>
      </c>
      <c r="U439" s="40"/>
      <c r="V439" s="40"/>
      <c r="W439" s="40"/>
      <c r="X439" s="40"/>
      <c r="Y439" s="40"/>
      <c r="Z439" s="40"/>
      <c r="AA439" s="40"/>
      <c r="AB439" s="40"/>
      <c r="AC439" s="40"/>
    </row>
    <row r="440" ht="28.5" customHeight="1">
      <c r="A440" s="40"/>
      <c r="B440" s="44"/>
      <c r="C440" s="44"/>
      <c r="D440" s="44"/>
      <c r="E440" s="44"/>
      <c r="F440" s="48" t="str">
        <f>IF(E440="COP", SUMIF('Entradas y salidas'!D:D, D440, 'Entradas y salidas'!J:J), )</f>
        <v/>
      </c>
      <c r="G440" s="57" t="str">
        <f>IFERROR(__xludf.DUMMYFUNCTION("IF(E440=""COP"", INDEX(FILTER('Cortes x inversión'!F:F, 'Cortes x inversión'!D:D=D440),1), )"),"")</f>
        <v/>
      </c>
      <c r="H440" s="53" t="str">
        <f t="shared" si="1"/>
        <v/>
      </c>
      <c r="I440" s="55" t="str">
        <f>IFERROR(__xludf.DUMMYFUNCTION("IF(ISBLANK(D440),"""",IFERROR(XIRR({FILTER('Entradas y salidas'!J:J, 'Entradas y salidas'!D:D=D440, NOT(ISBLANK('Entradas y salidas'!J:J))); INDEX(FILTER('Cortes x inversión'!F:F, 'Cortes x inversión'!D:D=D440),1)}, {FILTER('Entradas y salidas'!F:F, 'Entr"&amp;"adas y salidas'!D:D=D440, NOT(ISBLANK('Entradas y salidas'!J:J))); INDEX(FILTER('Cortes x inversión'!J:J, 'Cortes x inversión'!D:D=D440),1)}), """"))"),"")</f>
        <v/>
      </c>
      <c r="J440" s="40"/>
      <c r="K440" s="48" t="str">
        <f>IF(E440="USD", SUMIF('Entradas y salidas'!D:D, D440, 'Entradas y salidas'!I:I), )</f>
        <v/>
      </c>
      <c r="L440" s="57" t="str">
        <f>IFERROR(__xludf.DUMMYFUNCTION("IF(E440=""USD"", INDEX(FILTER('Cortes x inversión'!G:G, 'Cortes x inversión'!D:D=D440),1), )"),"")</f>
        <v/>
      </c>
      <c r="M440" s="53" t="str">
        <f t="shared" si="2"/>
        <v/>
      </c>
      <c r="N440" s="55" t="str">
        <f>IFERROR(__xludf.DUMMYFUNCTION("IF(ISBLANK(D440),"""",IFERROR(XIRR({FILTER('Entradas y salidas'!I:I, 'Entradas y salidas'!D:D=D440, NOT(ISBLANK('Entradas y salidas'!I:I))); INDEX(FILTER('Cortes x inversión'!G:G, 'Cortes x inversión'!D:D=D440),1)}, {FILTER('Entradas y salidas'!F:F, 'Entr"&amp;"adas y salidas'!D:D=D440, NOT(ISBLANK('Entradas y salidas'!I:I))); INDEX(FILTER('Cortes x inversión'!J:J, 'Cortes x inversión'!D:D=D440),1)}), """"))"),"")</f>
        <v/>
      </c>
      <c r="O440" s="40"/>
      <c r="P440" s="47" t="str">
        <f>IFERROR(__xludf.DUMMYFUNCTION("IF(K440="""","""", GOOGLEFINANCE(""CURRENCY:USDCOP""))
"),"")</f>
        <v/>
      </c>
      <c r="Q440" s="47" t="str">
        <f>IFERROR(__xludf.DUMMYFUNCTION("IF(L440="""","""", GOOGLEFINANCE(""CURRENCY:USDCOP""))
"),"")</f>
        <v/>
      </c>
      <c r="R440" s="56" t="str">
        <f t="shared" si="4"/>
        <v/>
      </c>
      <c r="S440" s="58" t="str">
        <f t="shared" si="5"/>
        <v/>
      </c>
      <c r="T440" s="55" t="str">
        <f>IFERROR(__xludf.DUMMYFUNCTION("IF(ISBLANK(D440),"""",IFERROR(XIRR({FILTER('Entradas y salidas'!K:K, 'Entradas y salidas'!D:D=D440, NOT(ISBLANK('Entradas y salidas'!K:K))); INDEX(FILTER('Cortes x inversión'!I:I, 'Cortes x inversión'!D:D=D440),1)}, {FILTER('Entradas y salidas'!F:F, 'Entr"&amp;"adas y salidas'!D:D=D440, NOT(ISBLANK('Entradas y salidas'!K:K))); INDEX(FILTER('Cortes x inversión'!J:J, 'Cortes x inversión'!D:D=D440),1)}), """"))"),"")</f>
        <v/>
      </c>
      <c r="U440" s="40"/>
      <c r="V440" s="40"/>
      <c r="W440" s="40"/>
      <c r="X440" s="40"/>
      <c r="Y440" s="40"/>
      <c r="Z440" s="40"/>
      <c r="AA440" s="40"/>
      <c r="AB440" s="40"/>
      <c r="AC440" s="40"/>
    </row>
    <row r="441" ht="28.5" customHeight="1">
      <c r="A441" s="40"/>
      <c r="B441" s="44"/>
      <c r="C441" s="44"/>
      <c r="D441" s="44"/>
      <c r="E441" s="44"/>
      <c r="F441" s="48" t="str">
        <f>IF(E441="COP", SUMIF('Entradas y salidas'!D:D, D441, 'Entradas y salidas'!J:J), )</f>
        <v/>
      </c>
      <c r="G441" s="57" t="str">
        <f>IFERROR(__xludf.DUMMYFUNCTION("IF(E441=""COP"", INDEX(FILTER('Cortes x inversión'!F:F, 'Cortes x inversión'!D:D=D441),1), )"),"")</f>
        <v/>
      </c>
      <c r="H441" s="53" t="str">
        <f t="shared" si="1"/>
        <v/>
      </c>
      <c r="I441" s="55" t="str">
        <f>IFERROR(__xludf.DUMMYFUNCTION("IF(ISBLANK(D441),"""",IFERROR(XIRR({FILTER('Entradas y salidas'!J:J, 'Entradas y salidas'!D:D=D441, NOT(ISBLANK('Entradas y salidas'!J:J))); INDEX(FILTER('Cortes x inversión'!F:F, 'Cortes x inversión'!D:D=D441),1)}, {FILTER('Entradas y salidas'!F:F, 'Entr"&amp;"adas y salidas'!D:D=D441, NOT(ISBLANK('Entradas y salidas'!J:J))); INDEX(FILTER('Cortes x inversión'!J:J, 'Cortes x inversión'!D:D=D441),1)}), """"))"),"")</f>
        <v/>
      </c>
      <c r="J441" s="40"/>
      <c r="K441" s="48" t="str">
        <f>IF(E441="USD", SUMIF('Entradas y salidas'!D:D, D441, 'Entradas y salidas'!I:I), )</f>
        <v/>
      </c>
      <c r="L441" s="57" t="str">
        <f>IFERROR(__xludf.DUMMYFUNCTION("IF(E441=""USD"", INDEX(FILTER('Cortes x inversión'!G:G, 'Cortes x inversión'!D:D=D441),1), )"),"")</f>
        <v/>
      </c>
      <c r="M441" s="53" t="str">
        <f t="shared" si="2"/>
        <v/>
      </c>
      <c r="N441" s="55" t="str">
        <f>IFERROR(__xludf.DUMMYFUNCTION("IF(ISBLANK(D441),"""",IFERROR(XIRR({FILTER('Entradas y salidas'!I:I, 'Entradas y salidas'!D:D=D441, NOT(ISBLANK('Entradas y salidas'!I:I))); INDEX(FILTER('Cortes x inversión'!G:G, 'Cortes x inversión'!D:D=D441),1)}, {FILTER('Entradas y salidas'!F:F, 'Entr"&amp;"adas y salidas'!D:D=D441, NOT(ISBLANK('Entradas y salidas'!I:I))); INDEX(FILTER('Cortes x inversión'!J:J, 'Cortes x inversión'!D:D=D441),1)}), """"))"),"")</f>
        <v/>
      </c>
      <c r="O441" s="40"/>
      <c r="P441" s="47" t="str">
        <f>IFERROR(__xludf.DUMMYFUNCTION("IF(K441="""","""", GOOGLEFINANCE(""CURRENCY:USDCOP""))
"),"")</f>
        <v/>
      </c>
      <c r="Q441" s="47" t="str">
        <f>IFERROR(__xludf.DUMMYFUNCTION("IF(L441="""","""", GOOGLEFINANCE(""CURRENCY:USDCOP""))
"),"")</f>
        <v/>
      </c>
      <c r="R441" s="56" t="str">
        <f t="shared" si="4"/>
        <v/>
      </c>
      <c r="S441" s="58" t="str">
        <f t="shared" si="5"/>
        <v/>
      </c>
      <c r="T441" s="55" t="str">
        <f>IFERROR(__xludf.DUMMYFUNCTION("IF(ISBLANK(D441),"""",IFERROR(XIRR({FILTER('Entradas y salidas'!K:K, 'Entradas y salidas'!D:D=D441, NOT(ISBLANK('Entradas y salidas'!K:K))); INDEX(FILTER('Cortes x inversión'!I:I, 'Cortes x inversión'!D:D=D441),1)}, {FILTER('Entradas y salidas'!F:F, 'Entr"&amp;"adas y salidas'!D:D=D441, NOT(ISBLANK('Entradas y salidas'!K:K))); INDEX(FILTER('Cortes x inversión'!J:J, 'Cortes x inversión'!D:D=D441),1)}), """"))"),"")</f>
        <v/>
      </c>
      <c r="U441" s="40"/>
      <c r="V441" s="40"/>
      <c r="W441" s="40"/>
      <c r="X441" s="40"/>
      <c r="Y441" s="40"/>
      <c r="Z441" s="40"/>
      <c r="AA441" s="40"/>
      <c r="AB441" s="40"/>
      <c r="AC441" s="40"/>
    </row>
    <row r="442" ht="28.5" customHeight="1">
      <c r="A442" s="40"/>
      <c r="B442" s="44"/>
      <c r="C442" s="44"/>
      <c r="D442" s="44"/>
      <c r="E442" s="44"/>
      <c r="F442" s="48" t="str">
        <f>IF(E442="COP", SUMIF('Entradas y salidas'!D:D, D442, 'Entradas y salidas'!J:J), )</f>
        <v/>
      </c>
      <c r="G442" s="57" t="str">
        <f>IFERROR(__xludf.DUMMYFUNCTION("IF(E442=""COP"", INDEX(FILTER('Cortes x inversión'!F:F, 'Cortes x inversión'!D:D=D442),1), )"),"")</f>
        <v/>
      </c>
      <c r="H442" s="53" t="str">
        <f t="shared" si="1"/>
        <v/>
      </c>
      <c r="I442" s="55" t="str">
        <f>IFERROR(__xludf.DUMMYFUNCTION("IF(ISBLANK(D442),"""",IFERROR(XIRR({FILTER('Entradas y salidas'!J:J, 'Entradas y salidas'!D:D=D442, NOT(ISBLANK('Entradas y salidas'!J:J))); INDEX(FILTER('Cortes x inversión'!F:F, 'Cortes x inversión'!D:D=D442),1)}, {FILTER('Entradas y salidas'!F:F, 'Entr"&amp;"adas y salidas'!D:D=D442, NOT(ISBLANK('Entradas y salidas'!J:J))); INDEX(FILTER('Cortes x inversión'!J:J, 'Cortes x inversión'!D:D=D442),1)}), """"))"),"")</f>
        <v/>
      </c>
      <c r="J442" s="40"/>
      <c r="K442" s="48" t="str">
        <f>IF(E442="USD", SUMIF('Entradas y salidas'!D:D, D442, 'Entradas y salidas'!I:I), )</f>
        <v/>
      </c>
      <c r="L442" s="57" t="str">
        <f>IFERROR(__xludf.DUMMYFUNCTION("IF(E442=""USD"", INDEX(FILTER('Cortes x inversión'!G:G, 'Cortes x inversión'!D:D=D442),1), )"),"")</f>
        <v/>
      </c>
      <c r="M442" s="53" t="str">
        <f t="shared" si="2"/>
        <v/>
      </c>
      <c r="N442" s="55" t="str">
        <f>IFERROR(__xludf.DUMMYFUNCTION("IF(ISBLANK(D442),"""",IFERROR(XIRR({FILTER('Entradas y salidas'!I:I, 'Entradas y salidas'!D:D=D442, NOT(ISBLANK('Entradas y salidas'!I:I))); INDEX(FILTER('Cortes x inversión'!G:G, 'Cortes x inversión'!D:D=D442),1)}, {FILTER('Entradas y salidas'!F:F, 'Entr"&amp;"adas y salidas'!D:D=D442, NOT(ISBLANK('Entradas y salidas'!I:I))); INDEX(FILTER('Cortes x inversión'!J:J, 'Cortes x inversión'!D:D=D442),1)}), """"))"),"")</f>
        <v/>
      </c>
      <c r="O442" s="40"/>
      <c r="P442" s="47" t="str">
        <f>IFERROR(__xludf.DUMMYFUNCTION("IF(K442="""","""", GOOGLEFINANCE(""CURRENCY:USDCOP""))
"),"")</f>
        <v/>
      </c>
      <c r="Q442" s="47" t="str">
        <f>IFERROR(__xludf.DUMMYFUNCTION("IF(L442="""","""", GOOGLEFINANCE(""CURRENCY:USDCOP""))
"),"")</f>
        <v/>
      </c>
      <c r="R442" s="56" t="str">
        <f t="shared" si="4"/>
        <v/>
      </c>
      <c r="S442" s="58" t="str">
        <f t="shared" si="5"/>
        <v/>
      </c>
      <c r="T442" s="55" t="str">
        <f>IFERROR(__xludf.DUMMYFUNCTION("IF(ISBLANK(D442),"""",IFERROR(XIRR({FILTER('Entradas y salidas'!K:K, 'Entradas y salidas'!D:D=D442, NOT(ISBLANK('Entradas y salidas'!K:K))); INDEX(FILTER('Cortes x inversión'!I:I, 'Cortes x inversión'!D:D=D442),1)}, {FILTER('Entradas y salidas'!F:F, 'Entr"&amp;"adas y salidas'!D:D=D442, NOT(ISBLANK('Entradas y salidas'!K:K))); INDEX(FILTER('Cortes x inversión'!J:J, 'Cortes x inversión'!D:D=D442),1)}), """"))"),"")</f>
        <v/>
      </c>
      <c r="U442" s="40"/>
      <c r="V442" s="40"/>
      <c r="W442" s="40"/>
      <c r="X442" s="40"/>
      <c r="Y442" s="40"/>
      <c r="Z442" s="40"/>
      <c r="AA442" s="40"/>
      <c r="AB442" s="40"/>
      <c r="AC442" s="40"/>
    </row>
    <row r="443" ht="28.5" customHeight="1">
      <c r="A443" s="40"/>
      <c r="B443" s="44"/>
      <c r="C443" s="44"/>
      <c r="D443" s="44"/>
      <c r="E443" s="44"/>
      <c r="F443" s="48" t="str">
        <f>IF(E443="COP", SUMIF('Entradas y salidas'!D:D, D443, 'Entradas y salidas'!J:J), )</f>
        <v/>
      </c>
      <c r="G443" s="57" t="str">
        <f>IFERROR(__xludf.DUMMYFUNCTION("IF(E443=""COP"", INDEX(FILTER('Cortes x inversión'!F:F, 'Cortes x inversión'!D:D=D443),1), )"),"")</f>
        <v/>
      </c>
      <c r="H443" s="53" t="str">
        <f t="shared" si="1"/>
        <v/>
      </c>
      <c r="I443" s="55" t="str">
        <f>IFERROR(__xludf.DUMMYFUNCTION("IF(ISBLANK(D443),"""",IFERROR(XIRR({FILTER('Entradas y salidas'!J:J, 'Entradas y salidas'!D:D=D443, NOT(ISBLANK('Entradas y salidas'!J:J))); INDEX(FILTER('Cortes x inversión'!F:F, 'Cortes x inversión'!D:D=D443),1)}, {FILTER('Entradas y salidas'!F:F, 'Entr"&amp;"adas y salidas'!D:D=D443, NOT(ISBLANK('Entradas y salidas'!J:J))); INDEX(FILTER('Cortes x inversión'!J:J, 'Cortes x inversión'!D:D=D443),1)}), """"))"),"")</f>
        <v/>
      </c>
      <c r="J443" s="40"/>
      <c r="K443" s="48" t="str">
        <f>IF(E443="USD", SUMIF('Entradas y salidas'!D:D, D443, 'Entradas y salidas'!I:I), )</f>
        <v/>
      </c>
      <c r="L443" s="57" t="str">
        <f>IFERROR(__xludf.DUMMYFUNCTION("IF(E443=""USD"", INDEX(FILTER('Cortes x inversión'!G:G, 'Cortes x inversión'!D:D=D443),1), )"),"")</f>
        <v/>
      </c>
      <c r="M443" s="53" t="str">
        <f t="shared" si="2"/>
        <v/>
      </c>
      <c r="N443" s="55" t="str">
        <f>IFERROR(__xludf.DUMMYFUNCTION("IF(ISBLANK(D443),"""",IFERROR(XIRR({FILTER('Entradas y salidas'!I:I, 'Entradas y salidas'!D:D=D443, NOT(ISBLANK('Entradas y salidas'!I:I))); INDEX(FILTER('Cortes x inversión'!G:G, 'Cortes x inversión'!D:D=D443),1)}, {FILTER('Entradas y salidas'!F:F, 'Entr"&amp;"adas y salidas'!D:D=D443, NOT(ISBLANK('Entradas y salidas'!I:I))); INDEX(FILTER('Cortes x inversión'!J:J, 'Cortes x inversión'!D:D=D443),1)}), """"))"),"")</f>
        <v/>
      </c>
      <c r="O443" s="40"/>
      <c r="P443" s="47" t="str">
        <f>IFERROR(__xludf.DUMMYFUNCTION("IF(K443="""","""", GOOGLEFINANCE(""CURRENCY:USDCOP""))
"),"")</f>
        <v/>
      </c>
      <c r="Q443" s="47" t="str">
        <f>IFERROR(__xludf.DUMMYFUNCTION("IF(L443="""","""", GOOGLEFINANCE(""CURRENCY:USDCOP""))
"),"")</f>
        <v/>
      </c>
      <c r="R443" s="56" t="str">
        <f t="shared" si="4"/>
        <v/>
      </c>
      <c r="S443" s="58" t="str">
        <f t="shared" si="5"/>
        <v/>
      </c>
      <c r="T443" s="55" t="str">
        <f>IFERROR(__xludf.DUMMYFUNCTION("IF(ISBLANK(D443),"""",IFERROR(XIRR({FILTER('Entradas y salidas'!K:K, 'Entradas y salidas'!D:D=D443, NOT(ISBLANK('Entradas y salidas'!K:K))); INDEX(FILTER('Cortes x inversión'!I:I, 'Cortes x inversión'!D:D=D443),1)}, {FILTER('Entradas y salidas'!F:F, 'Entr"&amp;"adas y salidas'!D:D=D443, NOT(ISBLANK('Entradas y salidas'!K:K))); INDEX(FILTER('Cortes x inversión'!J:J, 'Cortes x inversión'!D:D=D443),1)}), """"))"),"")</f>
        <v/>
      </c>
      <c r="U443" s="40"/>
      <c r="V443" s="40"/>
      <c r="W443" s="40"/>
      <c r="X443" s="40"/>
      <c r="Y443" s="40"/>
      <c r="Z443" s="40"/>
      <c r="AA443" s="40"/>
      <c r="AB443" s="40"/>
      <c r="AC443" s="40"/>
    </row>
    <row r="444" ht="28.5" customHeight="1">
      <c r="A444" s="40"/>
      <c r="B444" s="44"/>
      <c r="C444" s="44"/>
      <c r="D444" s="44"/>
      <c r="E444" s="44"/>
      <c r="F444" s="48" t="str">
        <f>IF(E444="COP", SUMIF('Entradas y salidas'!D:D, D444, 'Entradas y salidas'!J:J), )</f>
        <v/>
      </c>
      <c r="G444" s="57" t="str">
        <f>IFERROR(__xludf.DUMMYFUNCTION("IF(E444=""COP"", INDEX(FILTER('Cortes x inversión'!F:F, 'Cortes x inversión'!D:D=D444),1), )"),"")</f>
        <v/>
      </c>
      <c r="H444" s="53" t="str">
        <f t="shared" si="1"/>
        <v/>
      </c>
      <c r="I444" s="55" t="str">
        <f>IFERROR(__xludf.DUMMYFUNCTION("IF(ISBLANK(D444),"""",IFERROR(XIRR({FILTER('Entradas y salidas'!J:J, 'Entradas y salidas'!D:D=D444, NOT(ISBLANK('Entradas y salidas'!J:J))); INDEX(FILTER('Cortes x inversión'!F:F, 'Cortes x inversión'!D:D=D444),1)}, {FILTER('Entradas y salidas'!F:F, 'Entr"&amp;"adas y salidas'!D:D=D444, NOT(ISBLANK('Entradas y salidas'!J:J))); INDEX(FILTER('Cortes x inversión'!J:J, 'Cortes x inversión'!D:D=D444),1)}), """"))"),"")</f>
        <v/>
      </c>
      <c r="J444" s="40"/>
      <c r="K444" s="48" t="str">
        <f>IF(E444="USD", SUMIF('Entradas y salidas'!D:D, D444, 'Entradas y salidas'!I:I), )</f>
        <v/>
      </c>
      <c r="L444" s="57" t="str">
        <f>IFERROR(__xludf.DUMMYFUNCTION("IF(E444=""USD"", INDEX(FILTER('Cortes x inversión'!G:G, 'Cortes x inversión'!D:D=D444),1), )"),"")</f>
        <v/>
      </c>
      <c r="M444" s="53" t="str">
        <f t="shared" si="2"/>
        <v/>
      </c>
      <c r="N444" s="55" t="str">
        <f>IFERROR(__xludf.DUMMYFUNCTION("IF(ISBLANK(D444),"""",IFERROR(XIRR({FILTER('Entradas y salidas'!I:I, 'Entradas y salidas'!D:D=D444, NOT(ISBLANK('Entradas y salidas'!I:I))); INDEX(FILTER('Cortes x inversión'!G:G, 'Cortes x inversión'!D:D=D444),1)}, {FILTER('Entradas y salidas'!F:F, 'Entr"&amp;"adas y salidas'!D:D=D444, NOT(ISBLANK('Entradas y salidas'!I:I))); INDEX(FILTER('Cortes x inversión'!J:J, 'Cortes x inversión'!D:D=D444),1)}), """"))"),"")</f>
        <v/>
      </c>
      <c r="O444" s="40"/>
      <c r="P444" s="47" t="str">
        <f>IFERROR(__xludf.DUMMYFUNCTION("IF(K444="""","""", GOOGLEFINANCE(""CURRENCY:USDCOP""))
"),"")</f>
        <v/>
      </c>
      <c r="Q444" s="47" t="str">
        <f>IFERROR(__xludf.DUMMYFUNCTION("IF(L444="""","""", GOOGLEFINANCE(""CURRENCY:USDCOP""))
"),"")</f>
        <v/>
      </c>
      <c r="R444" s="56" t="str">
        <f t="shared" si="4"/>
        <v/>
      </c>
      <c r="S444" s="58" t="str">
        <f t="shared" si="5"/>
        <v/>
      </c>
      <c r="T444" s="55" t="str">
        <f>IFERROR(__xludf.DUMMYFUNCTION("IF(ISBLANK(D444),"""",IFERROR(XIRR({FILTER('Entradas y salidas'!K:K, 'Entradas y salidas'!D:D=D444, NOT(ISBLANK('Entradas y salidas'!K:K))); INDEX(FILTER('Cortes x inversión'!I:I, 'Cortes x inversión'!D:D=D444),1)}, {FILTER('Entradas y salidas'!F:F, 'Entr"&amp;"adas y salidas'!D:D=D444, NOT(ISBLANK('Entradas y salidas'!K:K))); INDEX(FILTER('Cortes x inversión'!J:J, 'Cortes x inversión'!D:D=D444),1)}), """"))"),"")</f>
        <v/>
      </c>
      <c r="U444" s="40"/>
      <c r="V444" s="40"/>
      <c r="W444" s="40"/>
      <c r="X444" s="40"/>
      <c r="Y444" s="40"/>
      <c r="Z444" s="40"/>
      <c r="AA444" s="40"/>
      <c r="AB444" s="40"/>
      <c r="AC444" s="40"/>
    </row>
    <row r="445" ht="28.5" customHeight="1">
      <c r="A445" s="40"/>
      <c r="B445" s="44"/>
      <c r="C445" s="44"/>
      <c r="D445" s="44"/>
      <c r="E445" s="44"/>
      <c r="F445" s="48" t="str">
        <f>IF(E445="COP", SUMIF('Entradas y salidas'!D:D, D445, 'Entradas y salidas'!J:J), )</f>
        <v/>
      </c>
      <c r="G445" s="57" t="str">
        <f>IFERROR(__xludf.DUMMYFUNCTION("IF(E445=""COP"", INDEX(FILTER('Cortes x inversión'!F:F, 'Cortes x inversión'!D:D=D445),1), )"),"")</f>
        <v/>
      </c>
      <c r="H445" s="53" t="str">
        <f t="shared" si="1"/>
        <v/>
      </c>
      <c r="I445" s="55" t="str">
        <f>IFERROR(__xludf.DUMMYFUNCTION("IF(ISBLANK(D445),"""",IFERROR(XIRR({FILTER('Entradas y salidas'!J:J, 'Entradas y salidas'!D:D=D445, NOT(ISBLANK('Entradas y salidas'!J:J))); INDEX(FILTER('Cortes x inversión'!F:F, 'Cortes x inversión'!D:D=D445),1)}, {FILTER('Entradas y salidas'!F:F, 'Entr"&amp;"adas y salidas'!D:D=D445, NOT(ISBLANK('Entradas y salidas'!J:J))); INDEX(FILTER('Cortes x inversión'!J:J, 'Cortes x inversión'!D:D=D445),1)}), """"))"),"")</f>
        <v/>
      </c>
      <c r="J445" s="40"/>
      <c r="K445" s="48" t="str">
        <f>IF(E445="USD", SUMIF('Entradas y salidas'!D:D, D445, 'Entradas y salidas'!I:I), )</f>
        <v/>
      </c>
      <c r="L445" s="57" t="str">
        <f>IFERROR(__xludf.DUMMYFUNCTION("IF(E445=""USD"", INDEX(FILTER('Cortes x inversión'!G:G, 'Cortes x inversión'!D:D=D445),1), )"),"")</f>
        <v/>
      </c>
      <c r="M445" s="53" t="str">
        <f t="shared" si="2"/>
        <v/>
      </c>
      <c r="N445" s="55" t="str">
        <f>IFERROR(__xludf.DUMMYFUNCTION("IF(ISBLANK(D445),"""",IFERROR(XIRR({FILTER('Entradas y salidas'!I:I, 'Entradas y salidas'!D:D=D445, NOT(ISBLANK('Entradas y salidas'!I:I))); INDEX(FILTER('Cortes x inversión'!G:G, 'Cortes x inversión'!D:D=D445),1)}, {FILTER('Entradas y salidas'!F:F, 'Entr"&amp;"adas y salidas'!D:D=D445, NOT(ISBLANK('Entradas y salidas'!I:I))); INDEX(FILTER('Cortes x inversión'!J:J, 'Cortes x inversión'!D:D=D445),1)}), """"))"),"")</f>
        <v/>
      </c>
      <c r="O445" s="40"/>
      <c r="P445" s="47" t="str">
        <f>IFERROR(__xludf.DUMMYFUNCTION("IF(K445="""","""", GOOGLEFINANCE(""CURRENCY:USDCOP""))
"),"")</f>
        <v/>
      </c>
      <c r="Q445" s="47" t="str">
        <f>IFERROR(__xludf.DUMMYFUNCTION("IF(L445="""","""", GOOGLEFINANCE(""CURRENCY:USDCOP""))
"),"")</f>
        <v/>
      </c>
      <c r="R445" s="56" t="str">
        <f t="shared" si="4"/>
        <v/>
      </c>
      <c r="S445" s="58" t="str">
        <f t="shared" si="5"/>
        <v/>
      </c>
      <c r="T445" s="55" t="str">
        <f>IFERROR(__xludf.DUMMYFUNCTION("IF(ISBLANK(D445),"""",IFERROR(XIRR({FILTER('Entradas y salidas'!K:K, 'Entradas y salidas'!D:D=D445, NOT(ISBLANK('Entradas y salidas'!K:K))); INDEX(FILTER('Cortes x inversión'!I:I, 'Cortes x inversión'!D:D=D445),1)}, {FILTER('Entradas y salidas'!F:F, 'Entr"&amp;"adas y salidas'!D:D=D445, NOT(ISBLANK('Entradas y salidas'!K:K))); INDEX(FILTER('Cortes x inversión'!J:J, 'Cortes x inversión'!D:D=D445),1)}), """"))"),"")</f>
        <v/>
      </c>
      <c r="U445" s="40"/>
      <c r="V445" s="40"/>
      <c r="W445" s="40"/>
      <c r="X445" s="40"/>
      <c r="Y445" s="40"/>
      <c r="Z445" s="40"/>
      <c r="AA445" s="40"/>
      <c r="AB445" s="40"/>
      <c r="AC445" s="40"/>
    </row>
    <row r="446" ht="28.5" customHeight="1">
      <c r="A446" s="40"/>
      <c r="B446" s="44"/>
      <c r="C446" s="44"/>
      <c r="D446" s="44"/>
      <c r="E446" s="44"/>
      <c r="F446" s="48" t="str">
        <f>IF(E446="COP", SUMIF('Entradas y salidas'!D:D, D446, 'Entradas y salidas'!J:J), )</f>
        <v/>
      </c>
      <c r="G446" s="57" t="str">
        <f>IFERROR(__xludf.DUMMYFUNCTION("IF(E446=""COP"", INDEX(FILTER('Cortes x inversión'!F:F, 'Cortes x inversión'!D:D=D446),1), )"),"")</f>
        <v/>
      </c>
      <c r="H446" s="53" t="str">
        <f t="shared" si="1"/>
        <v/>
      </c>
      <c r="I446" s="55" t="str">
        <f>IFERROR(__xludf.DUMMYFUNCTION("IF(ISBLANK(D446),"""",IFERROR(XIRR({FILTER('Entradas y salidas'!J:J, 'Entradas y salidas'!D:D=D446, NOT(ISBLANK('Entradas y salidas'!J:J))); INDEX(FILTER('Cortes x inversión'!F:F, 'Cortes x inversión'!D:D=D446),1)}, {FILTER('Entradas y salidas'!F:F, 'Entr"&amp;"adas y salidas'!D:D=D446, NOT(ISBLANK('Entradas y salidas'!J:J))); INDEX(FILTER('Cortes x inversión'!J:J, 'Cortes x inversión'!D:D=D446),1)}), """"))"),"")</f>
        <v/>
      </c>
      <c r="J446" s="40"/>
      <c r="K446" s="48" t="str">
        <f>IF(E446="USD", SUMIF('Entradas y salidas'!D:D, D446, 'Entradas y salidas'!I:I), )</f>
        <v/>
      </c>
      <c r="L446" s="57" t="str">
        <f>IFERROR(__xludf.DUMMYFUNCTION("IF(E446=""USD"", INDEX(FILTER('Cortes x inversión'!G:G, 'Cortes x inversión'!D:D=D446),1), )"),"")</f>
        <v/>
      </c>
      <c r="M446" s="53" t="str">
        <f t="shared" si="2"/>
        <v/>
      </c>
      <c r="N446" s="55" t="str">
        <f>IFERROR(__xludf.DUMMYFUNCTION("IF(ISBLANK(D446),"""",IFERROR(XIRR({FILTER('Entradas y salidas'!I:I, 'Entradas y salidas'!D:D=D446, NOT(ISBLANK('Entradas y salidas'!I:I))); INDEX(FILTER('Cortes x inversión'!G:G, 'Cortes x inversión'!D:D=D446),1)}, {FILTER('Entradas y salidas'!F:F, 'Entr"&amp;"adas y salidas'!D:D=D446, NOT(ISBLANK('Entradas y salidas'!I:I))); INDEX(FILTER('Cortes x inversión'!J:J, 'Cortes x inversión'!D:D=D446),1)}), """"))"),"")</f>
        <v/>
      </c>
      <c r="O446" s="40"/>
      <c r="P446" s="47" t="str">
        <f>IFERROR(__xludf.DUMMYFUNCTION("IF(K446="""","""", GOOGLEFINANCE(""CURRENCY:USDCOP""))
"),"")</f>
        <v/>
      </c>
      <c r="Q446" s="47" t="str">
        <f>IFERROR(__xludf.DUMMYFUNCTION("IF(L446="""","""", GOOGLEFINANCE(""CURRENCY:USDCOP""))
"),"")</f>
        <v/>
      </c>
      <c r="R446" s="56" t="str">
        <f t="shared" si="4"/>
        <v/>
      </c>
      <c r="S446" s="58" t="str">
        <f t="shared" si="5"/>
        <v/>
      </c>
      <c r="T446" s="55" t="str">
        <f>IFERROR(__xludf.DUMMYFUNCTION("IF(ISBLANK(D446),"""",IFERROR(XIRR({FILTER('Entradas y salidas'!K:K, 'Entradas y salidas'!D:D=D446, NOT(ISBLANK('Entradas y salidas'!K:K))); INDEX(FILTER('Cortes x inversión'!I:I, 'Cortes x inversión'!D:D=D446),1)}, {FILTER('Entradas y salidas'!F:F, 'Entr"&amp;"adas y salidas'!D:D=D446, NOT(ISBLANK('Entradas y salidas'!K:K))); INDEX(FILTER('Cortes x inversión'!J:J, 'Cortes x inversión'!D:D=D446),1)}), """"))"),"")</f>
        <v/>
      </c>
      <c r="U446" s="40"/>
      <c r="V446" s="40"/>
      <c r="W446" s="40"/>
      <c r="X446" s="40"/>
      <c r="Y446" s="40"/>
      <c r="Z446" s="40"/>
      <c r="AA446" s="40"/>
      <c r="AB446" s="40"/>
      <c r="AC446" s="40"/>
    </row>
    <row r="447" ht="28.5" customHeight="1">
      <c r="A447" s="40"/>
      <c r="B447" s="44"/>
      <c r="C447" s="44"/>
      <c r="D447" s="44"/>
      <c r="E447" s="44"/>
      <c r="F447" s="48" t="str">
        <f>IF(E447="COP", SUMIF('Entradas y salidas'!D:D, D447, 'Entradas y salidas'!J:J), )</f>
        <v/>
      </c>
      <c r="G447" s="57" t="str">
        <f>IFERROR(__xludf.DUMMYFUNCTION("IF(E447=""COP"", INDEX(FILTER('Cortes x inversión'!F:F, 'Cortes x inversión'!D:D=D447),1), )"),"")</f>
        <v/>
      </c>
      <c r="H447" s="53" t="str">
        <f t="shared" si="1"/>
        <v/>
      </c>
      <c r="I447" s="55" t="str">
        <f>IFERROR(__xludf.DUMMYFUNCTION("IF(ISBLANK(D447),"""",IFERROR(XIRR({FILTER('Entradas y salidas'!J:J, 'Entradas y salidas'!D:D=D447, NOT(ISBLANK('Entradas y salidas'!J:J))); INDEX(FILTER('Cortes x inversión'!F:F, 'Cortes x inversión'!D:D=D447),1)}, {FILTER('Entradas y salidas'!F:F, 'Entr"&amp;"adas y salidas'!D:D=D447, NOT(ISBLANK('Entradas y salidas'!J:J))); INDEX(FILTER('Cortes x inversión'!J:J, 'Cortes x inversión'!D:D=D447),1)}), """"))"),"")</f>
        <v/>
      </c>
      <c r="J447" s="40"/>
      <c r="K447" s="48" t="str">
        <f>IF(E447="USD", SUMIF('Entradas y salidas'!D:D, D447, 'Entradas y salidas'!I:I), )</f>
        <v/>
      </c>
      <c r="L447" s="57" t="str">
        <f>IFERROR(__xludf.DUMMYFUNCTION("IF(E447=""USD"", INDEX(FILTER('Cortes x inversión'!G:G, 'Cortes x inversión'!D:D=D447),1), )"),"")</f>
        <v/>
      </c>
      <c r="M447" s="53" t="str">
        <f t="shared" si="2"/>
        <v/>
      </c>
      <c r="N447" s="55" t="str">
        <f>IFERROR(__xludf.DUMMYFUNCTION("IF(ISBLANK(D447),"""",IFERROR(XIRR({FILTER('Entradas y salidas'!I:I, 'Entradas y salidas'!D:D=D447, NOT(ISBLANK('Entradas y salidas'!I:I))); INDEX(FILTER('Cortes x inversión'!G:G, 'Cortes x inversión'!D:D=D447),1)}, {FILTER('Entradas y salidas'!F:F, 'Entr"&amp;"adas y salidas'!D:D=D447, NOT(ISBLANK('Entradas y salidas'!I:I))); INDEX(FILTER('Cortes x inversión'!J:J, 'Cortes x inversión'!D:D=D447),1)}), """"))"),"")</f>
        <v/>
      </c>
      <c r="O447" s="40"/>
      <c r="P447" s="47" t="str">
        <f>IFERROR(__xludf.DUMMYFUNCTION("IF(K447="""","""", GOOGLEFINANCE(""CURRENCY:USDCOP""))
"),"")</f>
        <v/>
      </c>
      <c r="Q447" s="47" t="str">
        <f>IFERROR(__xludf.DUMMYFUNCTION("IF(L447="""","""", GOOGLEFINANCE(""CURRENCY:USDCOP""))
"),"")</f>
        <v/>
      </c>
      <c r="R447" s="56" t="str">
        <f t="shared" si="4"/>
        <v/>
      </c>
      <c r="S447" s="58" t="str">
        <f t="shared" si="5"/>
        <v/>
      </c>
      <c r="T447" s="55" t="str">
        <f>IFERROR(__xludf.DUMMYFUNCTION("IF(ISBLANK(D447),"""",IFERROR(XIRR({FILTER('Entradas y salidas'!K:K, 'Entradas y salidas'!D:D=D447, NOT(ISBLANK('Entradas y salidas'!K:K))); INDEX(FILTER('Cortes x inversión'!I:I, 'Cortes x inversión'!D:D=D447),1)}, {FILTER('Entradas y salidas'!F:F, 'Entr"&amp;"adas y salidas'!D:D=D447, NOT(ISBLANK('Entradas y salidas'!K:K))); INDEX(FILTER('Cortes x inversión'!J:J, 'Cortes x inversión'!D:D=D447),1)}), """"))"),"")</f>
        <v/>
      </c>
      <c r="U447" s="40"/>
      <c r="V447" s="40"/>
      <c r="W447" s="40"/>
      <c r="X447" s="40"/>
      <c r="Y447" s="40"/>
      <c r="Z447" s="40"/>
      <c r="AA447" s="40"/>
      <c r="AB447" s="40"/>
      <c r="AC447" s="40"/>
    </row>
    <row r="448" ht="28.5" customHeight="1">
      <c r="A448" s="40"/>
      <c r="B448" s="44"/>
      <c r="C448" s="44"/>
      <c r="D448" s="44"/>
      <c r="E448" s="44"/>
      <c r="F448" s="48" t="str">
        <f>IF(E448="COP", SUMIF('Entradas y salidas'!D:D, D448, 'Entradas y salidas'!J:J), )</f>
        <v/>
      </c>
      <c r="G448" s="57" t="str">
        <f>IFERROR(__xludf.DUMMYFUNCTION("IF(E448=""COP"", INDEX(FILTER('Cortes x inversión'!F:F, 'Cortes x inversión'!D:D=D448),1), )"),"")</f>
        <v/>
      </c>
      <c r="H448" s="53" t="str">
        <f t="shared" si="1"/>
        <v/>
      </c>
      <c r="I448" s="55" t="str">
        <f>IFERROR(__xludf.DUMMYFUNCTION("IF(ISBLANK(D448),"""",IFERROR(XIRR({FILTER('Entradas y salidas'!J:J, 'Entradas y salidas'!D:D=D448, NOT(ISBLANK('Entradas y salidas'!J:J))); INDEX(FILTER('Cortes x inversión'!F:F, 'Cortes x inversión'!D:D=D448),1)}, {FILTER('Entradas y salidas'!F:F, 'Entr"&amp;"adas y salidas'!D:D=D448, NOT(ISBLANK('Entradas y salidas'!J:J))); INDEX(FILTER('Cortes x inversión'!J:J, 'Cortes x inversión'!D:D=D448),1)}), """"))"),"")</f>
        <v/>
      </c>
      <c r="J448" s="40"/>
      <c r="K448" s="48" t="str">
        <f>IF(E448="USD", SUMIF('Entradas y salidas'!D:D, D448, 'Entradas y salidas'!I:I), )</f>
        <v/>
      </c>
      <c r="L448" s="57" t="str">
        <f>IFERROR(__xludf.DUMMYFUNCTION("IF(E448=""USD"", INDEX(FILTER('Cortes x inversión'!G:G, 'Cortes x inversión'!D:D=D448),1), )"),"")</f>
        <v/>
      </c>
      <c r="M448" s="53" t="str">
        <f t="shared" si="2"/>
        <v/>
      </c>
      <c r="N448" s="55" t="str">
        <f>IFERROR(__xludf.DUMMYFUNCTION("IF(ISBLANK(D448),"""",IFERROR(XIRR({FILTER('Entradas y salidas'!I:I, 'Entradas y salidas'!D:D=D448, NOT(ISBLANK('Entradas y salidas'!I:I))); INDEX(FILTER('Cortes x inversión'!G:G, 'Cortes x inversión'!D:D=D448),1)}, {FILTER('Entradas y salidas'!F:F, 'Entr"&amp;"adas y salidas'!D:D=D448, NOT(ISBLANK('Entradas y salidas'!I:I))); INDEX(FILTER('Cortes x inversión'!J:J, 'Cortes x inversión'!D:D=D448),1)}), """"))"),"")</f>
        <v/>
      </c>
      <c r="O448" s="40"/>
      <c r="P448" s="47" t="str">
        <f>IFERROR(__xludf.DUMMYFUNCTION("IF(K448="""","""", GOOGLEFINANCE(""CURRENCY:USDCOP""))
"),"")</f>
        <v/>
      </c>
      <c r="Q448" s="47" t="str">
        <f>IFERROR(__xludf.DUMMYFUNCTION("IF(L448="""","""", GOOGLEFINANCE(""CURRENCY:USDCOP""))
"),"")</f>
        <v/>
      </c>
      <c r="R448" s="56" t="str">
        <f t="shared" si="4"/>
        <v/>
      </c>
      <c r="S448" s="58" t="str">
        <f t="shared" si="5"/>
        <v/>
      </c>
      <c r="T448" s="55" t="str">
        <f>IFERROR(__xludf.DUMMYFUNCTION("IF(ISBLANK(D448),"""",IFERROR(XIRR({FILTER('Entradas y salidas'!K:K, 'Entradas y salidas'!D:D=D448, NOT(ISBLANK('Entradas y salidas'!K:K))); INDEX(FILTER('Cortes x inversión'!I:I, 'Cortes x inversión'!D:D=D448),1)}, {FILTER('Entradas y salidas'!F:F, 'Entr"&amp;"adas y salidas'!D:D=D448, NOT(ISBLANK('Entradas y salidas'!K:K))); INDEX(FILTER('Cortes x inversión'!J:J, 'Cortes x inversión'!D:D=D448),1)}), """"))"),"")</f>
        <v/>
      </c>
      <c r="U448" s="40"/>
      <c r="V448" s="40"/>
      <c r="W448" s="40"/>
      <c r="X448" s="40"/>
      <c r="Y448" s="40"/>
      <c r="Z448" s="40"/>
      <c r="AA448" s="40"/>
      <c r="AB448" s="40"/>
      <c r="AC448" s="40"/>
    </row>
    <row r="449" ht="28.5" customHeight="1">
      <c r="A449" s="40"/>
      <c r="B449" s="44"/>
      <c r="C449" s="44"/>
      <c r="D449" s="44"/>
      <c r="E449" s="44"/>
      <c r="F449" s="48" t="str">
        <f>IF(E449="COP", SUMIF('Entradas y salidas'!D:D, D449, 'Entradas y salidas'!J:J), )</f>
        <v/>
      </c>
      <c r="G449" s="57" t="str">
        <f>IFERROR(__xludf.DUMMYFUNCTION("IF(E449=""COP"", INDEX(FILTER('Cortes x inversión'!F:F, 'Cortes x inversión'!D:D=D449),1), )"),"")</f>
        <v/>
      </c>
      <c r="H449" s="53" t="str">
        <f t="shared" si="1"/>
        <v/>
      </c>
      <c r="I449" s="55" t="str">
        <f>IFERROR(__xludf.DUMMYFUNCTION("IF(ISBLANK(D449),"""",IFERROR(XIRR({FILTER('Entradas y salidas'!J:J, 'Entradas y salidas'!D:D=D449, NOT(ISBLANK('Entradas y salidas'!J:J))); INDEX(FILTER('Cortes x inversión'!F:F, 'Cortes x inversión'!D:D=D449),1)}, {FILTER('Entradas y salidas'!F:F, 'Entr"&amp;"adas y salidas'!D:D=D449, NOT(ISBLANK('Entradas y salidas'!J:J))); INDEX(FILTER('Cortes x inversión'!J:J, 'Cortes x inversión'!D:D=D449),1)}), """"))"),"")</f>
        <v/>
      </c>
      <c r="J449" s="40"/>
      <c r="K449" s="48" t="str">
        <f>IF(E449="USD", SUMIF('Entradas y salidas'!D:D, D449, 'Entradas y salidas'!I:I), )</f>
        <v/>
      </c>
      <c r="L449" s="57" t="str">
        <f>IFERROR(__xludf.DUMMYFUNCTION("IF(E449=""USD"", INDEX(FILTER('Cortes x inversión'!G:G, 'Cortes x inversión'!D:D=D449),1), )"),"")</f>
        <v/>
      </c>
      <c r="M449" s="53" t="str">
        <f t="shared" si="2"/>
        <v/>
      </c>
      <c r="N449" s="55" t="str">
        <f>IFERROR(__xludf.DUMMYFUNCTION("IF(ISBLANK(D449),"""",IFERROR(XIRR({FILTER('Entradas y salidas'!I:I, 'Entradas y salidas'!D:D=D449, NOT(ISBLANK('Entradas y salidas'!I:I))); INDEX(FILTER('Cortes x inversión'!G:G, 'Cortes x inversión'!D:D=D449),1)}, {FILTER('Entradas y salidas'!F:F, 'Entr"&amp;"adas y salidas'!D:D=D449, NOT(ISBLANK('Entradas y salidas'!I:I))); INDEX(FILTER('Cortes x inversión'!J:J, 'Cortes x inversión'!D:D=D449),1)}), """"))"),"")</f>
        <v/>
      </c>
      <c r="O449" s="40"/>
      <c r="P449" s="47" t="str">
        <f>IFERROR(__xludf.DUMMYFUNCTION("IF(K449="""","""", GOOGLEFINANCE(""CURRENCY:USDCOP""))
"),"")</f>
        <v/>
      </c>
      <c r="Q449" s="47" t="str">
        <f>IFERROR(__xludf.DUMMYFUNCTION("IF(L449="""","""", GOOGLEFINANCE(""CURRENCY:USDCOP""))
"),"")</f>
        <v/>
      </c>
      <c r="R449" s="56" t="str">
        <f t="shared" si="4"/>
        <v/>
      </c>
      <c r="S449" s="58" t="str">
        <f t="shared" si="5"/>
        <v/>
      </c>
      <c r="T449" s="55" t="str">
        <f>IFERROR(__xludf.DUMMYFUNCTION("IF(ISBLANK(D449),"""",IFERROR(XIRR({FILTER('Entradas y salidas'!K:K, 'Entradas y salidas'!D:D=D449, NOT(ISBLANK('Entradas y salidas'!K:K))); INDEX(FILTER('Cortes x inversión'!I:I, 'Cortes x inversión'!D:D=D449),1)}, {FILTER('Entradas y salidas'!F:F, 'Entr"&amp;"adas y salidas'!D:D=D449, NOT(ISBLANK('Entradas y salidas'!K:K))); INDEX(FILTER('Cortes x inversión'!J:J, 'Cortes x inversión'!D:D=D449),1)}), """"))"),"")</f>
        <v/>
      </c>
      <c r="U449" s="40"/>
      <c r="V449" s="40"/>
      <c r="W449" s="40"/>
      <c r="X449" s="40"/>
      <c r="Y449" s="40"/>
      <c r="Z449" s="40"/>
      <c r="AA449" s="40"/>
      <c r="AB449" s="40"/>
      <c r="AC449" s="40"/>
    </row>
    <row r="450" ht="28.5" customHeight="1">
      <c r="A450" s="40"/>
      <c r="B450" s="44"/>
      <c r="C450" s="44"/>
      <c r="D450" s="44"/>
      <c r="E450" s="44"/>
      <c r="F450" s="48" t="str">
        <f>IF(E450="COP", SUMIF('Entradas y salidas'!D:D, D450, 'Entradas y salidas'!J:J), )</f>
        <v/>
      </c>
      <c r="G450" s="57" t="str">
        <f>IFERROR(__xludf.DUMMYFUNCTION("IF(E450=""COP"", INDEX(FILTER('Cortes x inversión'!F:F, 'Cortes x inversión'!D:D=D450),1), )"),"")</f>
        <v/>
      </c>
      <c r="H450" s="53" t="str">
        <f t="shared" si="1"/>
        <v/>
      </c>
      <c r="I450" s="55" t="str">
        <f>IFERROR(__xludf.DUMMYFUNCTION("IF(ISBLANK(D450),"""",IFERROR(XIRR({FILTER('Entradas y salidas'!J:J, 'Entradas y salidas'!D:D=D450, NOT(ISBLANK('Entradas y salidas'!J:J))); INDEX(FILTER('Cortes x inversión'!F:F, 'Cortes x inversión'!D:D=D450),1)}, {FILTER('Entradas y salidas'!F:F, 'Entr"&amp;"adas y salidas'!D:D=D450, NOT(ISBLANK('Entradas y salidas'!J:J))); INDEX(FILTER('Cortes x inversión'!J:J, 'Cortes x inversión'!D:D=D450),1)}), """"))"),"")</f>
        <v/>
      </c>
      <c r="J450" s="40"/>
      <c r="K450" s="48" t="str">
        <f>IF(E450="USD", SUMIF('Entradas y salidas'!D:D, D450, 'Entradas y salidas'!I:I), )</f>
        <v/>
      </c>
      <c r="L450" s="57" t="str">
        <f>IFERROR(__xludf.DUMMYFUNCTION("IF(E450=""USD"", INDEX(FILTER('Cortes x inversión'!G:G, 'Cortes x inversión'!D:D=D450),1), )"),"")</f>
        <v/>
      </c>
      <c r="M450" s="53" t="str">
        <f t="shared" si="2"/>
        <v/>
      </c>
      <c r="N450" s="55" t="str">
        <f>IFERROR(__xludf.DUMMYFUNCTION("IF(ISBLANK(D450),"""",IFERROR(XIRR({FILTER('Entradas y salidas'!I:I, 'Entradas y salidas'!D:D=D450, NOT(ISBLANK('Entradas y salidas'!I:I))); INDEX(FILTER('Cortes x inversión'!G:G, 'Cortes x inversión'!D:D=D450),1)}, {FILTER('Entradas y salidas'!F:F, 'Entr"&amp;"adas y salidas'!D:D=D450, NOT(ISBLANK('Entradas y salidas'!I:I))); INDEX(FILTER('Cortes x inversión'!J:J, 'Cortes x inversión'!D:D=D450),1)}), """"))"),"")</f>
        <v/>
      </c>
      <c r="O450" s="40"/>
      <c r="P450" s="47" t="str">
        <f>IFERROR(__xludf.DUMMYFUNCTION("IF(K450="""","""", GOOGLEFINANCE(""CURRENCY:USDCOP""))
"),"")</f>
        <v/>
      </c>
      <c r="Q450" s="47" t="str">
        <f>IFERROR(__xludf.DUMMYFUNCTION("IF(L450="""","""", GOOGLEFINANCE(""CURRENCY:USDCOP""))
"),"")</f>
        <v/>
      </c>
      <c r="R450" s="56" t="str">
        <f t="shared" si="4"/>
        <v/>
      </c>
      <c r="S450" s="58" t="str">
        <f t="shared" si="5"/>
        <v/>
      </c>
      <c r="T450" s="55" t="str">
        <f>IFERROR(__xludf.DUMMYFUNCTION("IF(ISBLANK(D450),"""",IFERROR(XIRR({FILTER('Entradas y salidas'!K:K, 'Entradas y salidas'!D:D=D450, NOT(ISBLANK('Entradas y salidas'!K:K))); INDEX(FILTER('Cortes x inversión'!I:I, 'Cortes x inversión'!D:D=D450),1)}, {FILTER('Entradas y salidas'!F:F, 'Entr"&amp;"adas y salidas'!D:D=D450, NOT(ISBLANK('Entradas y salidas'!K:K))); INDEX(FILTER('Cortes x inversión'!J:J, 'Cortes x inversión'!D:D=D450),1)}), """"))"),"")</f>
        <v/>
      </c>
      <c r="U450" s="40"/>
      <c r="V450" s="40"/>
      <c r="W450" s="40"/>
      <c r="X450" s="40"/>
      <c r="Y450" s="40"/>
      <c r="Z450" s="40"/>
      <c r="AA450" s="40"/>
      <c r="AB450" s="40"/>
      <c r="AC450" s="40"/>
    </row>
    <row r="451" ht="28.5" customHeight="1">
      <c r="A451" s="40"/>
      <c r="B451" s="44"/>
      <c r="C451" s="44"/>
      <c r="D451" s="44"/>
      <c r="E451" s="44"/>
      <c r="F451" s="48" t="str">
        <f>IF(E451="COP", SUMIF('Entradas y salidas'!D:D, D451, 'Entradas y salidas'!J:J), )</f>
        <v/>
      </c>
      <c r="G451" s="57" t="str">
        <f>IFERROR(__xludf.DUMMYFUNCTION("IF(E451=""COP"", INDEX(FILTER('Cortes x inversión'!F:F, 'Cortes x inversión'!D:D=D451),1), )"),"")</f>
        <v/>
      </c>
      <c r="H451" s="53" t="str">
        <f t="shared" si="1"/>
        <v/>
      </c>
      <c r="I451" s="55" t="str">
        <f>IFERROR(__xludf.DUMMYFUNCTION("IF(ISBLANK(D451),"""",IFERROR(XIRR({FILTER('Entradas y salidas'!J:J, 'Entradas y salidas'!D:D=D451, NOT(ISBLANK('Entradas y salidas'!J:J))); INDEX(FILTER('Cortes x inversión'!F:F, 'Cortes x inversión'!D:D=D451),1)}, {FILTER('Entradas y salidas'!F:F, 'Entr"&amp;"adas y salidas'!D:D=D451, NOT(ISBLANK('Entradas y salidas'!J:J))); INDEX(FILTER('Cortes x inversión'!J:J, 'Cortes x inversión'!D:D=D451),1)}), """"))"),"")</f>
        <v/>
      </c>
      <c r="J451" s="40"/>
      <c r="K451" s="48" t="str">
        <f>IF(E451="USD", SUMIF('Entradas y salidas'!D:D, D451, 'Entradas y salidas'!I:I), )</f>
        <v/>
      </c>
      <c r="L451" s="57" t="str">
        <f>IFERROR(__xludf.DUMMYFUNCTION("IF(E451=""USD"", INDEX(FILTER('Cortes x inversión'!G:G, 'Cortes x inversión'!D:D=D451),1), )"),"")</f>
        <v/>
      </c>
      <c r="M451" s="53" t="str">
        <f t="shared" si="2"/>
        <v/>
      </c>
      <c r="N451" s="55" t="str">
        <f>IFERROR(__xludf.DUMMYFUNCTION("IF(ISBLANK(D451),"""",IFERROR(XIRR({FILTER('Entradas y salidas'!I:I, 'Entradas y salidas'!D:D=D451, NOT(ISBLANK('Entradas y salidas'!I:I))); INDEX(FILTER('Cortes x inversión'!G:G, 'Cortes x inversión'!D:D=D451),1)}, {FILTER('Entradas y salidas'!F:F, 'Entr"&amp;"adas y salidas'!D:D=D451, NOT(ISBLANK('Entradas y salidas'!I:I))); INDEX(FILTER('Cortes x inversión'!J:J, 'Cortes x inversión'!D:D=D451),1)}), """"))"),"")</f>
        <v/>
      </c>
      <c r="O451" s="40"/>
      <c r="P451" s="47" t="str">
        <f>IFERROR(__xludf.DUMMYFUNCTION("IF(K451="""","""", GOOGLEFINANCE(""CURRENCY:USDCOP""))
"),"")</f>
        <v/>
      </c>
      <c r="Q451" s="47" t="str">
        <f>IFERROR(__xludf.DUMMYFUNCTION("IF(L451="""","""", GOOGLEFINANCE(""CURRENCY:USDCOP""))
"),"")</f>
        <v/>
      </c>
      <c r="R451" s="56" t="str">
        <f t="shared" si="4"/>
        <v/>
      </c>
      <c r="S451" s="58" t="str">
        <f t="shared" si="5"/>
        <v/>
      </c>
      <c r="T451" s="55" t="str">
        <f>IFERROR(__xludf.DUMMYFUNCTION("IF(ISBLANK(D451),"""",IFERROR(XIRR({FILTER('Entradas y salidas'!K:K, 'Entradas y salidas'!D:D=D451, NOT(ISBLANK('Entradas y salidas'!K:K))); INDEX(FILTER('Cortes x inversión'!I:I, 'Cortes x inversión'!D:D=D451),1)}, {FILTER('Entradas y salidas'!F:F, 'Entr"&amp;"adas y salidas'!D:D=D451, NOT(ISBLANK('Entradas y salidas'!K:K))); INDEX(FILTER('Cortes x inversión'!J:J, 'Cortes x inversión'!D:D=D451),1)}), """"))"),"")</f>
        <v/>
      </c>
      <c r="U451" s="40"/>
      <c r="V451" s="40"/>
      <c r="W451" s="40"/>
      <c r="X451" s="40"/>
      <c r="Y451" s="40"/>
      <c r="Z451" s="40"/>
      <c r="AA451" s="40"/>
      <c r="AB451" s="40"/>
      <c r="AC451" s="40"/>
    </row>
    <row r="452" ht="28.5" customHeight="1">
      <c r="A452" s="40"/>
      <c r="B452" s="44"/>
      <c r="C452" s="44"/>
      <c r="D452" s="44"/>
      <c r="E452" s="44"/>
      <c r="F452" s="48" t="str">
        <f>IF(E452="COP", SUMIF('Entradas y salidas'!D:D, D452, 'Entradas y salidas'!J:J), )</f>
        <v/>
      </c>
      <c r="G452" s="57" t="str">
        <f>IFERROR(__xludf.DUMMYFUNCTION("IF(E452=""COP"", INDEX(FILTER('Cortes x inversión'!F:F, 'Cortes x inversión'!D:D=D452),1), )"),"")</f>
        <v/>
      </c>
      <c r="H452" s="53" t="str">
        <f t="shared" si="1"/>
        <v/>
      </c>
      <c r="I452" s="55" t="str">
        <f>IFERROR(__xludf.DUMMYFUNCTION("IF(ISBLANK(D452),"""",IFERROR(XIRR({FILTER('Entradas y salidas'!J:J, 'Entradas y salidas'!D:D=D452, NOT(ISBLANK('Entradas y salidas'!J:J))); INDEX(FILTER('Cortes x inversión'!F:F, 'Cortes x inversión'!D:D=D452),1)}, {FILTER('Entradas y salidas'!F:F, 'Entr"&amp;"adas y salidas'!D:D=D452, NOT(ISBLANK('Entradas y salidas'!J:J))); INDEX(FILTER('Cortes x inversión'!J:J, 'Cortes x inversión'!D:D=D452),1)}), """"))"),"")</f>
        <v/>
      </c>
      <c r="J452" s="40"/>
      <c r="K452" s="48" t="str">
        <f>IF(E452="USD", SUMIF('Entradas y salidas'!D:D, D452, 'Entradas y salidas'!I:I), )</f>
        <v/>
      </c>
      <c r="L452" s="57" t="str">
        <f>IFERROR(__xludf.DUMMYFUNCTION("IF(E452=""USD"", INDEX(FILTER('Cortes x inversión'!G:G, 'Cortes x inversión'!D:D=D452),1), )"),"")</f>
        <v/>
      </c>
      <c r="M452" s="53" t="str">
        <f t="shared" si="2"/>
        <v/>
      </c>
      <c r="N452" s="55" t="str">
        <f>IFERROR(__xludf.DUMMYFUNCTION("IF(ISBLANK(D452),"""",IFERROR(XIRR({FILTER('Entradas y salidas'!I:I, 'Entradas y salidas'!D:D=D452, NOT(ISBLANK('Entradas y salidas'!I:I))); INDEX(FILTER('Cortes x inversión'!G:G, 'Cortes x inversión'!D:D=D452),1)}, {FILTER('Entradas y salidas'!F:F, 'Entr"&amp;"adas y salidas'!D:D=D452, NOT(ISBLANK('Entradas y salidas'!I:I))); INDEX(FILTER('Cortes x inversión'!J:J, 'Cortes x inversión'!D:D=D452),1)}), """"))"),"")</f>
        <v/>
      </c>
      <c r="O452" s="40"/>
      <c r="P452" s="47" t="str">
        <f>IFERROR(__xludf.DUMMYFUNCTION("IF(K452="""","""", GOOGLEFINANCE(""CURRENCY:USDCOP""))
"),"")</f>
        <v/>
      </c>
      <c r="Q452" s="47" t="str">
        <f>IFERROR(__xludf.DUMMYFUNCTION("IF(L452="""","""", GOOGLEFINANCE(""CURRENCY:USDCOP""))
"),"")</f>
        <v/>
      </c>
      <c r="R452" s="56" t="str">
        <f t="shared" si="4"/>
        <v/>
      </c>
      <c r="S452" s="58" t="str">
        <f t="shared" si="5"/>
        <v/>
      </c>
      <c r="T452" s="55" t="str">
        <f>IFERROR(__xludf.DUMMYFUNCTION("IF(ISBLANK(D452),"""",IFERROR(XIRR({FILTER('Entradas y salidas'!K:K, 'Entradas y salidas'!D:D=D452, NOT(ISBLANK('Entradas y salidas'!K:K))); INDEX(FILTER('Cortes x inversión'!I:I, 'Cortes x inversión'!D:D=D452),1)}, {FILTER('Entradas y salidas'!F:F, 'Entr"&amp;"adas y salidas'!D:D=D452, NOT(ISBLANK('Entradas y salidas'!K:K))); INDEX(FILTER('Cortes x inversión'!J:J, 'Cortes x inversión'!D:D=D452),1)}), """"))"),"")</f>
        <v/>
      </c>
      <c r="U452" s="40"/>
      <c r="V452" s="40"/>
      <c r="W452" s="40"/>
      <c r="X452" s="40"/>
      <c r="Y452" s="40"/>
      <c r="Z452" s="40"/>
      <c r="AA452" s="40"/>
      <c r="AB452" s="40"/>
      <c r="AC452" s="40"/>
    </row>
    <row r="453" ht="28.5" customHeight="1">
      <c r="A453" s="40"/>
      <c r="B453" s="44"/>
      <c r="C453" s="44"/>
      <c r="D453" s="44"/>
      <c r="E453" s="44"/>
      <c r="F453" s="48" t="str">
        <f>IF(E453="COP", SUMIF('Entradas y salidas'!D:D, D453, 'Entradas y salidas'!J:J), )</f>
        <v/>
      </c>
      <c r="G453" s="57" t="str">
        <f>IFERROR(__xludf.DUMMYFUNCTION("IF(E453=""COP"", INDEX(FILTER('Cortes x inversión'!F:F, 'Cortes x inversión'!D:D=D453),1), )"),"")</f>
        <v/>
      </c>
      <c r="H453" s="53" t="str">
        <f t="shared" si="1"/>
        <v/>
      </c>
      <c r="I453" s="55" t="str">
        <f>IFERROR(__xludf.DUMMYFUNCTION("IF(ISBLANK(D453),"""",IFERROR(XIRR({FILTER('Entradas y salidas'!J:J, 'Entradas y salidas'!D:D=D453, NOT(ISBLANK('Entradas y salidas'!J:J))); INDEX(FILTER('Cortes x inversión'!F:F, 'Cortes x inversión'!D:D=D453),1)}, {FILTER('Entradas y salidas'!F:F, 'Entr"&amp;"adas y salidas'!D:D=D453, NOT(ISBLANK('Entradas y salidas'!J:J))); INDEX(FILTER('Cortes x inversión'!J:J, 'Cortes x inversión'!D:D=D453),1)}), """"))"),"")</f>
        <v/>
      </c>
      <c r="J453" s="40"/>
      <c r="K453" s="48" t="str">
        <f>IF(E453="USD", SUMIF('Entradas y salidas'!D:D, D453, 'Entradas y salidas'!I:I), )</f>
        <v/>
      </c>
      <c r="L453" s="57" t="str">
        <f>IFERROR(__xludf.DUMMYFUNCTION("IF(E453=""USD"", INDEX(FILTER('Cortes x inversión'!G:G, 'Cortes x inversión'!D:D=D453),1), )"),"")</f>
        <v/>
      </c>
      <c r="M453" s="53" t="str">
        <f t="shared" si="2"/>
        <v/>
      </c>
      <c r="N453" s="55" t="str">
        <f>IFERROR(__xludf.DUMMYFUNCTION("IF(ISBLANK(D453),"""",IFERROR(XIRR({FILTER('Entradas y salidas'!I:I, 'Entradas y salidas'!D:D=D453, NOT(ISBLANK('Entradas y salidas'!I:I))); INDEX(FILTER('Cortes x inversión'!G:G, 'Cortes x inversión'!D:D=D453),1)}, {FILTER('Entradas y salidas'!F:F, 'Entr"&amp;"adas y salidas'!D:D=D453, NOT(ISBLANK('Entradas y salidas'!I:I))); INDEX(FILTER('Cortes x inversión'!J:J, 'Cortes x inversión'!D:D=D453),1)}), """"))"),"")</f>
        <v/>
      </c>
      <c r="O453" s="40"/>
      <c r="P453" s="47" t="str">
        <f>IFERROR(__xludf.DUMMYFUNCTION("IF(K453="""","""", GOOGLEFINANCE(""CURRENCY:USDCOP""))
"),"")</f>
        <v/>
      </c>
      <c r="Q453" s="47" t="str">
        <f>IFERROR(__xludf.DUMMYFUNCTION("IF(L453="""","""", GOOGLEFINANCE(""CURRENCY:USDCOP""))
"),"")</f>
        <v/>
      </c>
      <c r="R453" s="56" t="str">
        <f t="shared" si="4"/>
        <v/>
      </c>
      <c r="S453" s="58" t="str">
        <f t="shared" si="5"/>
        <v/>
      </c>
      <c r="T453" s="55" t="str">
        <f>IFERROR(__xludf.DUMMYFUNCTION("IF(ISBLANK(D453),"""",IFERROR(XIRR({FILTER('Entradas y salidas'!K:K, 'Entradas y salidas'!D:D=D453, NOT(ISBLANK('Entradas y salidas'!K:K))); INDEX(FILTER('Cortes x inversión'!I:I, 'Cortes x inversión'!D:D=D453),1)}, {FILTER('Entradas y salidas'!F:F, 'Entr"&amp;"adas y salidas'!D:D=D453, NOT(ISBLANK('Entradas y salidas'!K:K))); INDEX(FILTER('Cortes x inversión'!J:J, 'Cortes x inversión'!D:D=D453),1)}), """"))"),"")</f>
        <v/>
      </c>
      <c r="U453" s="40"/>
      <c r="V453" s="40"/>
      <c r="W453" s="40"/>
      <c r="X453" s="40"/>
      <c r="Y453" s="40"/>
      <c r="Z453" s="40"/>
      <c r="AA453" s="40"/>
      <c r="AB453" s="40"/>
      <c r="AC453" s="40"/>
    </row>
    <row r="454" ht="28.5" customHeight="1">
      <c r="A454" s="40"/>
      <c r="B454" s="44"/>
      <c r="C454" s="44"/>
      <c r="D454" s="44"/>
      <c r="E454" s="44"/>
      <c r="F454" s="48" t="str">
        <f>IF(E454="COP", SUMIF('Entradas y salidas'!D:D, D454, 'Entradas y salidas'!J:J), )</f>
        <v/>
      </c>
      <c r="G454" s="57" t="str">
        <f>IFERROR(__xludf.DUMMYFUNCTION("IF(E454=""COP"", INDEX(FILTER('Cortes x inversión'!F:F, 'Cortes x inversión'!D:D=D454),1), )"),"")</f>
        <v/>
      </c>
      <c r="H454" s="53" t="str">
        <f t="shared" si="1"/>
        <v/>
      </c>
      <c r="I454" s="55" t="str">
        <f>IFERROR(__xludf.DUMMYFUNCTION("IF(ISBLANK(D454),"""",IFERROR(XIRR({FILTER('Entradas y salidas'!J:J, 'Entradas y salidas'!D:D=D454, NOT(ISBLANK('Entradas y salidas'!J:J))); INDEX(FILTER('Cortes x inversión'!F:F, 'Cortes x inversión'!D:D=D454),1)}, {FILTER('Entradas y salidas'!F:F, 'Entr"&amp;"adas y salidas'!D:D=D454, NOT(ISBLANK('Entradas y salidas'!J:J))); INDEX(FILTER('Cortes x inversión'!J:J, 'Cortes x inversión'!D:D=D454),1)}), """"))"),"")</f>
        <v/>
      </c>
      <c r="J454" s="40"/>
      <c r="K454" s="48" t="str">
        <f>IF(E454="USD", SUMIF('Entradas y salidas'!D:D, D454, 'Entradas y salidas'!I:I), )</f>
        <v/>
      </c>
      <c r="L454" s="57" t="str">
        <f>IFERROR(__xludf.DUMMYFUNCTION("IF(E454=""USD"", INDEX(FILTER('Cortes x inversión'!G:G, 'Cortes x inversión'!D:D=D454),1), )"),"")</f>
        <v/>
      </c>
      <c r="M454" s="53" t="str">
        <f t="shared" si="2"/>
        <v/>
      </c>
      <c r="N454" s="55" t="str">
        <f>IFERROR(__xludf.DUMMYFUNCTION("IF(ISBLANK(D454),"""",IFERROR(XIRR({FILTER('Entradas y salidas'!I:I, 'Entradas y salidas'!D:D=D454, NOT(ISBLANK('Entradas y salidas'!I:I))); INDEX(FILTER('Cortes x inversión'!G:G, 'Cortes x inversión'!D:D=D454),1)}, {FILTER('Entradas y salidas'!F:F, 'Entr"&amp;"adas y salidas'!D:D=D454, NOT(ISBLANK('Entradas y salidas'!I:I))); INDEX(FILTER('Cortes x inversión'!J:J, 'Cortes x inversión'!D:D=D454),1)}), """"))"),"")</f>
        <v/>
      </c>
      <c r="O454" s="40"/>
      <c r="P454" s="47" t="str">
        <f>IFERROR(__xludf.DUMMYFUNCTION("IF(K454="""","""", GOOGLEFINANCE(""CURRENCY:USDCOP""))
"),"")</f>
        <v/>
      </c>
      <c r="Q454" s="47" t="str">
        <f>IFERROR(__xludf.DUMMYFUNCTION("IF(L454="""","""", GOOGLEFINANCE(""CURRENCY:USDCOP""))
"),"")</f>
        <v/>
      </c>
      <c r="R454" s="56" t="str">
        <f t="shared" si="4"/>
        <v/>
      </c>
      <c r="S454" s="58" t="str">
        <f t="shared" si="5"/>
        <v/>
      </c>
      <c r="T454" s="55" t="str">
        <f>IFERROR(__xludf.DUMMYFUNCTION("IF(ISBLANK(D454),"""",IFERROR(XIRR({FILTER('Entradas y salidas'!K:K, 'Entradas y salidas'!D:D=D454, NOT(ISBLANK('Entradas y salidas'!K:K))); INDEX(FILTER('Cortes x inversión'!I:I, 'Cortes x inversión'!D:D=D454),1)}, {FILTER('Entradas y salidas'!F:F, 'Entr"&amp;"adas y salidas'!D:D=D454, NOT(ISBLANK('Entradas y salidas'!K:K))); INDEX(FILTER('Cortes x inversión'!J:J, 'Cortes x inversión'!D:D=D454),1)}), """"))"),"")</f>
        <v/>
      </c>
      <c r="U454" s="40"/>
      <c r="V454" s="40"/>
      <c r="W454" s="40"/>
      <c r="X454" s="40"/>
      <c r="Y454" s="40"/>
      <c r="Z454" s="40"/>
      <c r="AA454" s="40"/>
      <c r="AB454" s="40"/>
      <c r="AC454" s="40"/>
    </row>
    <row r="455" ht="28.5" customHeight="1">
      <c r="A455" s="40"/>
      <c r="B455" s="44"/>
      <c r="C455" s="44"/>
      <c r="D455" s="44"/>
      <c r="E455" s="44"/>
      <c r="F455" s="48" t="str">
        <f>IF(E455="COP", SUMIF('Entradas y salidas'!D:D, D455, 'Entradas y salidas'!J:J), )</f>
        <v/>
      </c>
      <c r="G455" s="57" t="str">
        <f>IFERROR(__xludf.DUMMYFUNCTION("IF(E455=""COP"", INDEX(FILTER('Cortes x inversión'!F:F, 'Cortes x inversión'!D:D=D455),1), )"),"")</f>
        <v/>
      </c>
      <c r="H455" s="53" t="str">
        <f t="shared" si="1"/>
        <v/>
      </c>
      <c r="I455" s="55" t="str">
        <f>IFERROR(__xludf.DUMMYFUNCTION("IF(ISBLANK(D455),"""",IFERROR(XIRR({FILTER('Entradas y salidas'!J:J, 'Entradas y salidas'!D:D=D455, NOT(ISBLANK('Entradas y salidas'!J:J))); INDEX(FILTER('Cortes x inversión'!F:F, 'Cortes x inversión'!D:D=D455),1)}, {FILTER('Entradas y salidas'!F:F, 'Entr"&amp;"adas y salidas'!D:D=D455, NOT(ISBLANK('Entradas y salidas'!J:J))); INDEX(FILTER('Cortes x inversión'!J:J, 'Cortes x inversión'!D:D=D455),1)}), """"))"),"")</f>
        <v/>
      </c>
      <c r="J455" s="40"/>
      <c r="K455" s="48" t="str">
        <f>IF(E455="USD", SUMIF('Entradas y salidas'!D:D, D455, 'Entradas y salidas'!I:I), )</f>
        <v/>
      </c>
      <c r="L455" s="57" t="str">
        <f>IFERROR(__xludf.DUMMYFUNCTION("IF(E455=""USD"", INDEX(FILTER('Cortes x inversión'!G:G, 'Cortes x inversión'!D:D=D455),1), )"),"")</f>
        <v/>
      </c>
      <c r="M455" s="53" t="str">
        <f t="shared" si="2"/>
        <v/>
      </c>
      <c r="N455" s="55" t="str">
        <f>IFERROR(__xludf.DUMMYFUNCTION("IF(ISBLANK(D455),"""",IFERROR(XIRR({FILTER('Entradas y salidas'!I:I, 'Entradas y salidas'!D:D=D455, NOT(ISBLANK('Entradas y salidas'!I:I))); INDEX(FILTER('Cortes x inversión'!G:G, 'Cortes x inversión'!D:D=D455),1)}, {FILTER('Entradas y salidas'!F:F, 'Entr"&amp;"adas y salidas'!D:D=D455, NOT(ISBLANK('Entradas y salidas'!I:I))); INDEX(FILTER('Cortes x inversión'!J:J, 'Cortes x inversión'!D:D=D455),1)}), """"))"),"")</f>
        <v/>
      </c>
      <c r="O455" s="40"/>
      <c r="P455" s="47" t="str">
        <f>IFERROR(__xludf.DUMMYFUNCTION("IF(K455="""","""", GOOGLEFINANCE(""CURRENCY:USDCOP""))
"),"")</f>
        <v/>
      </c>
      <c r="Q455" s="47" t="str">
        <f>IFERROR(__xludf.DUMMYFUNCTION("IF(L455="""","""", GOOGLEFINANCE(""CURRENCY:USDCOP""))
"),"")</f>
        <v/>
      </c>
      <c r="R455" s="56" t="str">
        <f t="shared" si="4"/>
        <v/>
      </c>
      <c r="S455" s="58" t="str">
        <f t="shared" si="5"/>
        <v/>
      </c>
      <c r="T455" s="55" t="str">
        <f>IFERROR(__xludf.DUMMYFUNCTION("IF(ISBLANK(D455),"""",IFERROR(XIRR({FILTER('Entradas y salidas'!K:K, 'Entradas y salidas'!D:D=D455, NOT(ISBLANK('Entradas y salidas'!K:K))); INDEX(FILTER('Cortes x inversión'!I:I, 'Cortes x inversión'!D:D=D455),1)}, {FILTER('Entradas y salidas'!F:F, 'Entr"&amp;"adas y salidas'!D:D=D455, NOT(ISBLANK('Entradas y salidas'!K:K))); INDEX(FILTER('Cortes x inversión'!J:J, 'Cortes x inversión'!D:D=D455),1)}), """"))"),"")</f>
        <v/>
      </c>
      <c r="U455" s="40"/>
      <c r="V455" s="40"/>
      <c r="W455" s="40"/>
      <c r="X455" s="40"/>
      <c r="Y455" s="40"/>
      <c r="Z455" s="40"/>
      <c r="AA455" s="40"/>
      <c r="AB455" s="40"/>
      <c r="AC455" s="40"/>
    </row>
    <row r="456" ht="28.5" customHeight="1">
      <c r="A456" s="40"/>
      <c r="B456" s="44"/>
      <c r="C456" s="44"/>
      <c r="D456" s="44"/>
      <c r="E456" s="44"/>
      <c r="F456" s="48" t="str">
        <f>IF(E456="COP", SUMIF('Entradas y salidas'!D:D, D456, 'Entradas y salidas'!J:J), )</f>
        <v/>
      </c>
      <c r="G456" s="57" t="str">
        <f>IFERROR(__xludf.DUMMYFUNCTION("IF(E456=""COP"", INDEX(FILTER('Cortes x inversión'!F:F, 'Cortes x inversión'!D:D=D456),1), )"),"")</f>
        <v/>
      </c>
      <c r="H456" s="53" t="str">
        <f t="shared" si="1"/>
        <v/>
      </c>
      <c r="I456" s="55" t="str">
        <f>IFERROR(__xludf.DUMMYFUNCTION("IF(ISBLANK(D456),"""",IFERROR(XIRR({FILTER('Entradas y salidas'!J:J, 'Entradas y salidas'!D:D=D456, NOT(ISBLANK('Entradas y salidas'!J:J))); INDEX(FILTER('Cortes x inversión'!F:F, 'Cortes x inversión'!D:D=D456),1)}, {FILTER('Entradas y salidas'!F:F, 'Entr"&amp;"adas y salidas'!D:D=D456, NOT(ISBLANK('Entradas y salidas'!J:J))); INDEX(FILTER('Cortes x inversión'!J:J, 'Cortes x inversión'!D:D=D456),1)}), """"))"),"")</f>
        <v/>
      </c>
      <c r="J456" s="40"/>
      <c r="K456" s="48" t="str">
        <f>IF(E456="USD", SUMIF('Entradas y salidas'!D:D, D456, 'Entradas y salidas'!I:I), )</f>
        <v/>
      </c>
      <c r="L456" s="57" t="str">
        <f>IFERROR(__xludf.DUMMYFUNCTION("IF(E456=""USD"", INDEX(FILTER('Cortes x inversión'!G:G, 'Cortes x inversión'!D:D=D456),1), )"),"")</f>
        <v/>
      </c>
      <c r="M456" s="53" t="str">
        <f t="shared" si="2"/>
        <v/>
      </c>
      <c r="N456" s="55" t="str">
        <f>IFERROR(__xludf.DUMMYFUNCTION("IF(ISBLANK(D456),"""",IFERROR(XIRR({FILTER('Entradas y salidas'!I:I, 'Entradas y salidas'!D:D=D456, NOT(ISBLANK('Entradas y salidas'!I:I))); INDEX(FILTER('Cortes x inversión'!G:G, 'Cortes x inversión'!D:D=D456),1)}, {FILTER('Entradas y salidas'!F:F, 'Entr"&amp;"adas y salidas'!D:D=D456, NOT(ISBLANK('Entradas y salidas'!I:I))); INDEX(FILTER('Cortes x inversión'!J:J, 'Cortes x inversión'!D:D=D456),1)}), """"))"),"")</f>
        <v/>
      </c>
      <c r="O456" s="40"/>
      <c r="P456" s="47" t="str">
        <f>IFERROR(__xludf.DUMMYFUNCTION("IF(K456="""","""", GOOGLEFINANCE(""CURRENCY:USDCOP""))
"),"")</f>
        <v/>
      </c>
      <c r="Q456" s="47" t="str">
        <f>IFERROR(__xludf.DUMMYFUNCTION("IF(L456="""","""", GOOGLEFINANCE(""CURRENCY:USDCOP""))
"),"")</f>
        <v/>
      </c>
      <c r="R456" s="56" t="str">
        <f t="shared" si="4"/>
        <v/>
      </c>
      <c r="S456" s="58" t="str">
        <f t="shared" si="5"/>
        <v/>
      </c>
      <c r="T456" s="55" t="str">
        <f>IFERROR(__xludf.DUMMYFUNCTION("IF(ISBLANK(D456),"""",IFERROR(XIRR({FILTER('Entradas y salidas'!K:K, 'Entradas y salidas'!D:D=D456, NOT(ISBLANK('Entradas y salidas'!K:K))); INDEX(FILTER('Cortes x inversión'!I:I, 'Cortes x inversión'!D:D=D456),1)}, {FILTER('Entradas y salidas'!F:F, 'Entr"&amp;"adas y salidas'!D:D=D456, NOT(ISBLANK('Entradas y salidas'!K:K))); INDEX(FILTER('Cortes x inversión'!J:J, 'Cortes x inversión'!D:D=D456),1)}), """"))"),"")</f>
        <v/>
      </c>
      <c r="U456" s="40"/>
      <c r="V456" s="40"/>
      <c r="W456" s="40"/>
      <c r="X456" s="40"/>
      <c r="Y456" s="40"/>
      <c r="Z456" s="40"/>
      <c r="AA456" s="40"/>
      <c r="AB456" s="40"/>
      <c r="AC456" s="40"/>
    </row>
    <row r="457" ht="28.5" customHeight="1">
      <c r="A457" s="40"/>
      <c r="B457" s="44"/>
      <c r="C457" s="44"/>
      <c r="D457" s="44"/>
      <c r="E457" s="44"/>
      <c r="F457" s="48" t="str">
        <f>IF(E457="COP", SUMIF('Entradas y salidas'!D:D, D457, 'Entradas y salidas'!J:J), )</f>
        <v/>
      </c>
      <c r="G457" s="57" t="str">
        <f>IFERROR(__xludf.DUMMYFUNCTION("IF(E457=""COP"", INDEX(FILTER('Cortes x inversión'!F:F, 'Cortes x inversión'!D:D=D457),1), )"),"")</f>
        <v/>
      </c>
      <c r="H457" s="53" t="str">
        <f t="shared" si="1"/>
        <v/>
      </c>
      <c r="I457" s="55" t="str">
        <f>IFERROR(__xludf.DUMMYFUNCTION("IF(ISBLANK(D457),"""",IFERROR(XIRR({FILTER('Entradas y salidas'!J:J, 'Entradas y salidas'!D:D=D457, NOT(ISBLANK('Entradas y salidas'!J:J))); INDEX(FILTER('Cortes x inversión'!F:F, 'Cortes x inversión'!D:D=D457),1)}, {FILTER('Entradas y salidas'!F:F, 'Entr"&amp;"adas y salidas'!D:D=D457, NOT(ISBLANK('Entradas y salidas'!J:J))); INDEX(FILTER('Cortes x inversión'!J:J, 'Cortes x inversión'!D:D=D457),1)}), """"))"),"")</f>
        <v/>
      </c>
      <c r="J457" s="40"/>
      <c r="K457" s="48" t="str">
        <f>IF(E457="USD", SUMIF('Entradas y salidas'!D:D, D457, 'Entradas y salidas'!I:I), )</f>
        <v/>
      </c>
      <c r="L457" s="57" t="str">
        <f>IFERROR(__xludf.DUMMYFUNCTION("IF(E457=""USD"", INDEX(FILTER('Cortes x inversión'!G:G, 'Cortes x inversión'!D:D=D457),1), )"),"")</f>
        <v/>
      </c>
      <c r="M457" s="53" t="str">
        <f t="shared" si="2"/>
        <v/>
      </c>
      <c r="N457" s="55" t="str">
        <f>IFERROR(__xludf.DUMMYFUNCTION("IF(ISBLANK(D457),"""",IFERROR(XIRR({FILTER('Entradas y salidas'!I:I, 'Entradas y salidas'!D:D=D457, NOT(ISBLANK('Entradas y salidas'!I:I))); INDEX(FILTER('Cortes x inversión'!G:G, 'Cortes x inversión'!D:D=D457),1)}, {FILTER('Entradas y salidas'!F:F, 'Entr"&amp;"adas y salidas'!D:D=D457, NOT(ISBLANK('Entradas y salidas'!I:I))); INDEX(FILTER('Cortes x inversión'!J:J, 'Cortes x inversión'!D:D=D457),1)}), """"))"),"")</f>
        <v/>
      </c>
      <c r="O457" s="40"/>
      <c r="P457" s="47" t="str">
        <f>IFERROR(__xludf.DUMMYFUNCTION("IF(K457="""","""", GOOGLEFINANCE(""CURRENCY:USDCOP""))
"),"")</f>
        <v/>
      </c>
      <c r="Q457" s="47" t="str">
        <f>IFERROR(__xludf.DUMMYFUNCTION("IF(L457="""","""", GOOGLEFINANCE(""CURRENCY:USDCOP""))
"),"")</f>
        <v/>
      </c>
      <c r="R457" s="56" t="str">
        <f t="shared" si="4"/>
        <v/>
      </c>
      <c r="S457" s="58" t="str">
        <f t="shared" si="5"/>
        <v/>
      </c>
      <c r="T457" s="55" t="str">
        <f>IFERROR(__xludf.DUMMYFUNCTION("IF(ISBLANK(D457),"""",IFERROR(XIRR({FILTER('Entradas y salidas'!K:K, 'Entradas y salidas'!D:D=D457, NOT(ISBLANK('Entradas y salidas'!K:K))); INDEX(FILTER('Cortes x inversión'!I:I, 'Cortes x inversión'!D:D=D457),1)}, {FILTER('Entradas y salidas'!F:F, 'Entr"&amp;"adas y salidas'!D:D=D457, NOT(ISBLANK('Entradas y salidas'!K:K))); INDEX(FILTER('Cortes x inversión'!J:J, 'Cortes x inversión'!D:D=D457),1)}), """"))"),"")</f>
        <v/>
      </c>
      <c r="U457" s="40"/>
      <c r="V457" s="40"/>
      <c r="W457" s="40"/>
      <c r="X457" s="40"/>
      <c r="Y457" s="40"/>
      <c r="Z457" s="40"/>
      <c r="AA457" s="40"/>
      <c r="AB457" s="40"/>
      <c r="AC457" s="40"/>
    </row>
    <row r="458" ht="28.5" customHeight="1">
      <c r="A458" s="40"/>
      <c r="B458" s="44"/>
      <c r="C458" s="44"/>
      <c r="D458" s="44"/>
      <c r="E458" s="44"/>
      <c r="F458" s="48" t="str">
        <f>IF(E458="COP", SUMIF('Entradas y salidas'!D:D, D458, 'Entradas y salidas'!J:J), )</f>
        <v/>
      </c>
      <c r="G458" s="57" t="str">
        <f>IFERROR(__xludf.DUMMYFUNCTION("IF(E458=""COP"", INDEX(FILTER('Cortes x inversión'!F:F, 'Cortes x inversión'!D:D=D458),1), )"),"")</f>
        <v/>
      </c>
      <c r="H458" s="53" t="str">
        <f t="shared" si="1"/>
        <v/>
      </c>
      <c r="I458" s="55" t="str">
        <f>IFERROR(__xludf.DUMMYFUNCTION("IF(ISBLANK(D458),"""",IFERROR(XIRR({FILTER('Entradas y salidas'!J:J, 'Entradas y salidas'!D:D=D458, NOT(ISBLANK('Entradas y salidas'!J:J))); INDEX(FILTER('Cortes x inversión'!F:F, 'Cortes x inversión'!D:D=D458),1)}, {FILTER('Entradas y salidas'!F:F, 'Entr"&amp;"adas y salidas'!D:D=D458, NOT(ISBLANK('Entradas y salidas'!J:J))); INDEX(FILTER('Cortes x inversión'!J:J, 'Cortes x inversión'!D:D=D458),1)}), """"))"),"")</f>
        <v/>
      </c>
      <c r="J458" s="40"/>
      <c r="K458" s="48" t="str">
        <f>IF(E458="USD", SUMIF('Entradas y salidas'!D:D, D458, 'Entradas y salidas'!I:I), )</f>
        <v/>
      </c>
      <c r="L458" s="57" t="str">
        <f>IFERROR(__xludf.DUMMYFUNCTION("IF(E458=""USD"", INDEX(FILTER('Cortes x inversión'!G:G, 'Cortes x inversión'!D:D=D458),1), )"),"")</f>
        <v/>
      </c>
      <c r="M458" s="53" t="str">
        <f t="shared" si="2"/>
        <v/>
      </c>
      <c r="N458" s="55" t="str">
        <f>IFERROR(__xludf.DUMMYFUNCTION("IF(ISBLANK(D458),"""",IFERROR(XIRR({FILTER('Entradas y salidas'!I:I, 'Entradas y salidas'!D:D=D458, NOT(ISBLANK('Entradas y salidas'!I:I))); INDEX(FILTER('Cortes x inversión'!G:G, 'Cortes x inversión'!D:D=D458),1)}, {FILTER('Entradas y salidas'!F:F, 'Entr"&amp;"adas y salidas'!D:D=D458, NOT(ISBLANK('Entradas y salidas'!I:I))); INDEX(FILTER('Cortes x inversión'!J:J, 'Cortes x inversión'!D:D=D458),1)}), """"))"),"")</f>
        <v/>
      </c>
      <c r="O458" s="40"/>
      <c r="P458" s="47" t="str">
        <f>IFERROR(__xludf.DUMMYFUNCTION("IF(K458="""","""", GOOGLEFINANCE(""CURRENCY:USDCOP""))
"),"")</f>
        <v/>
      </c>
      <c r="Q458" s="47" t="str">
        <f>IFERROR(__xludf.DUMMYFUNCTION("IF(L458="""","""", GOOGLEFINANCE(""CURRENCY:USDCOP""))
"),"")</f>
        <v/>
      </c>
      <c r="R458" s="56" t="str">
        <f t="shared" si="4"/>
        <v/>
      </c>
      <c r="S458" s="58" t="str">
        <f t="shared" si="5"/>
        <v/>
      </c>
      <c r="T458" s="55" t="str">
        <f>IFERROR(__xludf.DUMMYFUNCTION("IF(ISBLANK(D458),"""",IFERROR(XIRR({FILTER('Entradas y salidas'!K:K, 'Entradas y salidas'!D:D=D458, NOT(ISBLANK('Entradas y salidas'!K:K))); INDEX(FILTER('Cortes x inversión'!I:I, 'Cortes x inversión'!D:D=D458),1)}, {FILTER('Entradas y salidas'!F:F, 'Entr"&amp;"adas y salidas'!D:D=D458, NOT(ISBLANK('Entradas y salidas'!K:K))); INDEX(FILTER('Cortes x inversión'!J:J, 'Cortes x inversión'!D:D=D458),1)}), """"))"),"")</f>
        <v/>
      </c>
      <c r="U458" s="40"/>
      <c r="V458" s="40"/>
      <c r="W458" s="40"/>
      <c r="X458" s="40"/>
      <c r="Y458" s="40"/>
      <c r="Z458" s="40"/>
      <c r="AA458" s="40"/>
      <c r="AB458" s="40"/>
      <c r="AC458" s="40"/>
    </row>
    <row r="459" ht="28.5" customHeight="1">
      <c r="A459" s="40"/>
      <c r="B459" s="44"/>
      <c r="C459" s="44"/>
      <c r="D459" s="44"/>
      <c r="E459" s="44"/>
      <c r="F459" s="48" t="str">
        <f>IF(E459="COP", SUMIF('Entradas y salidas'!D:D, D459, 'Entradas y salidas'!J:J), )</f>
        <v/>
      </c>
      <c r="G459" s="57" t="str">
        <f>IFERROR(__xludf.DUMMYFUNCTION("IF(E459=""COP"", INDEX(FILTER('Cortes x inversión'!F:F, 'Cortes x inversión'!D:D=D459),1), )"),"")</f>
        <v/>
      </c>
      <c r="H459" s="53" t="str">
        <f t="shared" si="1"/>
        <v/>
      </c>
      <c r="I459" s="55" t="str">
        <f>IFERROR(__xludf.DUMMYFUNCTION("IF(ISBLANK(D459),"""",IFERROR(XIRR({FILTER('Entradas y salidas'!J:J, 'Entradas y salidas'!D:D=D459, NOT(ISBLANK('Entradas y salidas'!J:J))); INDEX(FILTER('Cortes x inversión'!F:F, 'Cortes x inversión'!D:D=D459),1)}, {FILTER('Entradas y salidas'!F:F, 'Entr"&amp;"adas y salidas'!D:D=D459, NOT(ISBLANK('Entradas y salidas'!J:J))); INDEX(FILTER('Cortes x inversión'!J:J, 'Cortes x inversión'!D:D=D459),1)}), """"))"),"")</f>
        <v/>
      </c>
      <c r="J459" s="40"/>
      <c r="K459" s="48" t="str">
        <f>IF(E459="USD", SUMIF('Entradas y salidas'!D:D, D459, 'Entradas y salidas'!I:I), )</f>
        <v/>
      </c>
      <c r="L459" s="57" t="str">
        <f>IFERROR(__xludf.DUMMYFUNCTION("IF(E459=""USD"", INDEX(FILTER('Cortes x inversión'!G:G, 'Cortes x inversión'!D:D=D459),1), )"),"")</f>
        <v/>
      </c>
      <c r="M459" s="53" t="str">
        <f t="shared" si="2"/>
        <v/>
      </c>
      <c r="N459" s="55" t="str">
        <f>IFERROR(__xludf.DUMMYFUNCTION("IF(ISBLANK(D459),"""",IFERROR(XIRR({FILTER('Entradas y salidas'!I:I, 'Entradas y salidas'!D:D=D459, NOT(ISBLANK('Entradas y salidas'!I:I))); INDEX(FILTER('Cortes x inversión'!G:G, 'Cortes x inversión'!D:D=D459),1)}, {FILTER('Entradas y salidas'!F:F, 'Entr"&amp;"adas y salidas'!D:D=D459, NOT(ISBLANK('Entradas y salidas'!I:I))); INDEX(FILTER('Cortes x inversión'!J:J, 'Cortes x inversión'!D:D=D459),1)}), """"))"),"")</f>
        <v/>
      </c>
      <c r="O459" s="40"/>
      <c r="P459" s="47" t="str">
        <f>IFERROR(__xludf.DUMMYFUNCTION("IF(K459="""","""", GOOGLEFINANCE(""CURRENCY:USDCOP""))
"),"")</f>
        <v/>
      </c>
      <c r="Q459" s="47" t="str">
        <f>IFERROR(__xludf.DUMMYFUNCTION("IF(L459="""","""", GOOGLEFINANCE(""CURRENCY:USDCOP""))
"),"")</f>
        <v/>
      </c>
      <c r="R459" s="56" t="str">
        <f t="shared" si="4"/>
        <v/>
      </c>
      <c r="S459" s="58" t="str">
        <f t="shared" si="5"/>
        <v/>
      </c>
      <c r="T459" s="55" t="str">
        <f>IFERROR(__xludf.DUMMYFUNCTION("IF(ISBLANK(D459),"""",IFERROR(XIRR({FILTER('Entradas y salidas'!K:K, 'Entradas y salidas'!D:D=D459, NOT(ISBLANK('Entradas y salidas'!K:K))); INDEX(FILTER('Cortes x inversión'!I:I, 'Cortes x inversión'!D:D=D459),1)}, {FILTER('Entradas y salidas'!F:F, 'Entr"&amp;"adas y salidas'!D:D=D459, NOT(ISBLANK('Entradas y salidas'!K:K))); INDEX(FILTER('Cortes x inversión'!J:J, 'Cortes x inversión'!D:D=D459),1)}), """"))"),"")</f>
        <v/>
      </c>
      <c r="U459" s="40"/>
      <c r="V459" s="40"/>
      <c r="W459" s="40"/>
      <c r="X459" s="40"/>
      <c r="Y459" s="40"/>
      <c r="Z459" s="40"/>
      <c r="AA459" s="40"/>
      <c r="AB459" s="40"/>
      <c r="AC459" s="40"/>
    </row>
    <row r="460" ht="28.5" customHeight="1">
      <c r="A460" s="40"/>
      <c r="B460" s="44"/>
      <c r="C460" s="44"/>
      <c r="D460" s="44"/>
      <c r="E460" s="44"/>
      <c r="F460" s="48" t="str">
        <f>IF(E460="COP", SUMIF('Entradas y salidas'!D:D, D460, 'Entradas y salidas'!J:J), )</f>
        <v/>
      </c>
      <c r="G460" s="57" t="str">
        <f>IFERROR(__xludf.DUMMYFUNCTION("IF(E460=""COP"", INDEX(FILTER('Cortes x inversión'!F:F, 'Cortes x inversión'!D:D=D460),1), )"),"")</f>
        <v/>
      </c>
      <c r="H460" s="53" t="str">
        <f t="shared" si="1"/>
        <v/>
      </c>
      <c r="I460" s="55" t="str">
        <f>IFERROR(__xludf.DUMMYFUNCTION("IF(ISBLANK(D460),"""",IFERROR(XIRR({FILTER('Entradas y salidas'!J:J, 'Entradas y salidas'!D:D=D460, NOT(ISBLANK('Entradas y salidas'!J:J))); INDEX(FILTER('Cortes x inversión'!F:F, 'Cortes x inversión'!D:D=D460),1)}, {FILTER('Entradas y salidas'!F:F, 'Entr"&amp;"adas y salidas'!D:D=D460, NOT(ISBLANK('Entradas y salidas'!J:J))); INDEX(FILTER('Cortes x inversión'!J:J, 'Cortes x inversión'!D:D=D460),1)}), """"))"),"")</f>
        <v/>
      </c>
      <c r="J460" s="40"/>
      <c r="K460" s="48" t="str">
        <f>IF(E460="USD", SUMIF('Entradas y salidas'!D:D, D460, 'Entradas y salidas'!I:I), )</f>
        <v/>
      </c>
      <c r="L460" s="57" t="str">
        <f>IFERROR(__xludf.DUMMYFUNCTION("IF(E460=""USD"", INDEX(FILTER('Cortes x inversión'!G:G, 'Cortes x inversión'!D:D=D460),1), )"),"")</f>
        <v/>
      </c>
      <c r="M460" s="53" t="str">
        <f t="shared" si="2"/>
        <v/>
      </c>
      <c r="N460" s="55" t="str">
        <f>IFERROR(__xludf.DUMMYFUNCTION("IF(ISBLANK(D460),"""",IFERROR(XIRR({FILTER('Entradas y salidas'!I:I, 'Entradas y salidas'!D:D=D460, NOT(ISBLANK('Entradas y salidas'!I:I))); INDEX(FILTER('Cortes x inversión'!G:G, 'Cortes x inversión'!D:D=D460),1)}, {FILTER('Entradas y salidas'!F:F, 'Entr"&amp;"adas y salidas'!D:D=D460, NOT(ISBLANK('Entradas y salidas'!I:I))); INDEX(FILTER('Cortes x inversión'!J:J, 'Cortes x inversión'!D:D=D460),1)}), """"))"),"")</f>
        <v/>
      </c>
      <c r="O460" s="40"/>
      <c r="P460" s="47" t="str">
        <f>IFERROR(__xludf.DUMMYFUNCTION("IF(K460="""","""", GOOGLEFINANCE(""CURRENCY:USDCOP""))
"),"")</f>
        <v/>
      </c>
      <c r="Q460" s="47" t="str">
        <f>IFERROR(__xludf.DUMMYFUNCTION("IF(L460="""","""", GOOGLEFINANCE(""CURRENCY:USDCOP""))
"),"")</f>
        <v/>
      </c>
      <c r="R460" s="56" t="str">
        <f t="shared" si="4"/>
        <v/>
      </c>
      <c r="S460" s="58" t="str">
        <f t="shared" si="5"/>
        <v/>
      </c>
      <c r="T460" s="55" t="str">
        <f>IFERROR(__xludf.DUMMYFUNCTION("IF(ISBLANK(D460),"""",IFERROR(XIRR({FILTER('Entradas y salidas'!K:K, 'Entradas y salidas'!D:D=D460, NOT(ISBLANK('Entradas y salidas'!K:K))); INDEX(FILTER('Cortes x inversión'!I:I, 'Cortes x inversión'!D:D=D460),1)}, {FILTER('Entradas y salidas'!F:F, 'Entr"&amp;"adas y salidas'!D:D=D460, NOT(ISBLANK('Entradas y salidas'!K:K))); INDEX(FILTER('Cortes x inversión'!J:J, 'Cortes x inversión'!D:D=D460),1)}), """"))"),"")</f>
        <v/>
      </c>
      <c r="U460" s="40"/>
      <c r="V460" s="40"/>
      <c r="W460" s="40"/>
      <c r="X460" s="40"/>
      <c r="Y460" s="40"/>
      <c r="Z460" s="40"/>
      <c r="AA460" s="40"/>
      <c r="AB460" s="40"/>
      <c r="AC460" s="40"/>
    </row>
    <row r="461" ht="28.5" customHeight="1">
      <c r="A461" s="40"/>
      <c r="B461" s="44"/>
      <c r="C461" s="44"/>
      <c r="D461" s="44"/>
      <c r="E461" s="44"/>
      <c r="F461" s="48" t="str">
        <f>IF(E461="COP", SUMIF('Entradas y salidas'!D:D, D461, 'Entradas y salidas'!J:J), )</f>
        <v/>
      </c>
      <c r="G461" s="57" t="str">
        <f>IFERROR(__xludf.DUMMYFUNCTION("IF(E461=""COP"", INDEX(FILTER('Cortes x inversión'!F:F, 'Cortes x inversión'!D:D=D461),1), )"),"")</f>
        <v/>
      </c>
      <c r="H461" s="53" t="str">
        <f t="shared" si="1"/>
        <v/>
      </c>
      <c r="I461" s="55" t="str">
        <f>IFERROR(__xludf.DUMMYFUNCTION("IF(ISBLANK(D461),"""",IFERROR(XIRR({FILTER('Entradas y salidas'!J:J, 'Entradas y salidas'!D:D=D461, NOT(ISBLANK('Entradas y salidas'!J:J))); INDEX(FILTER('Cortes x inversión'!F:F, 'Cortes x inversión'!D:D=D461),1)}, {FILTER('Entradas y salidas'!F:F, 'Entr"&amp;"adas y salidas'!D:D=D461, NOT(ISBLANK('Entradas y salidas'!J:J))); INDEX(FILTER('Cortes x inversión'!J:J, 'Cortes x inversión'!D:D=D461),1)}), """"))"),"")</f>
        <v/>
      </c>
      <c r="J461" s="40"/>
      <c r="K461" s="48" t="str">
        <f>IF(E461="USD", SUMIF('Entradas y salidas'!D:D, D461, 'Entradas y salidas'!I:I), )</f>
        <v/>
      </c>
      <c r="L461" s="57" t="str">
        <f>IFERROR(__xludf.DUMMYFUNCTION("IF(E461=""USD"", INDEX(FILTER('Cortes x inversión'!G:G, 'Cortes x inversión'!D:D=D461),1), )"),"")</f>
        <v/>
      </c>
      <c r="M461" s="53" t="str">
        <f t="shared" si="2"/>
        <v/>
      </c>
      <c r="N461" s="55" t="str">
        <f>IFERROR(__xludf.DUMMYFUNCTION("IF(ISBLANK(D461),"""",IFERROR(XIRR({FILTER('Entradas y salidas'!I:I, 'Entradas y salidas'!D:D=D461, NOT(ISBLANK('Entradas y salidas'!I:I))); INDEX(FILTER('Cortes x inversión'!G:G, 'Cortes x inversión'!D:D=D461),1)}, {FILTER('Entradas y salidas'!F:F, 'Entr"&amp;"adas y salidas'!D:D=D461, NOT(ISBLANK('Entradas y salidas'!I:I))); INDEX(FILTER('Cortes x inversión'!J:J, 'Cortes x inversión'!D:D=D461),1)}), """"))"),"")</f>
        <v/>
      </c>
      <c r="O461" s="40"/>
      <c r="P461" s="47" t="str">
        <f>IFERROR(__xludf.DUMMYFUNCTION("IF(K461="""","""", GOOGLEFINANCE(""CURRENCY:USDCOP""))
"),"")</f>
        <v/>
      </c>
      <c r="Q461" s="47" t="str">
        <f>IFERROR(__xludf.DUMMYFUNCTION("IF(L461="""","""", GOOGLEFINANCE(""CURRENCY:USDCOP""))
"),"")</f>
        <v/>
      </c>
      <c r="R461" s="56" t="str">
        <f t="shared" si="4"/>
        <v/>
      </c>
      <c r="S461" s="58" t="str">
        <f t="shared" si="5"/>
        <v/>
      </c>
      <c r="T461" s="55" t="str">
        <f>IFERROR(__xludf.DUMMYFUNCTION("IF(ISBLANK(D461),"""",IFERROR(XIRR({FILTER('Entradas y salidas'!K:K, 'Entradas y salidas'!D:D=D461, NOT(ISBLANK('Entradas y salidas'!K:K))); INDEX(FILTER('Cortes x inversión'!I:I, 'Cortes x inversión'!D:D=D461),1)}, {FILTER('Entradas y salidas'!F:F, 'Entr"&amp;"adas y salidas'!D:D=D461, NOT(ISBLANK('Entradas y salidas'!K:K))); INDEX(FILTER('Cortes x inversión'!J:J, 'Cortes x inversión'!D:D=D461),1)}), """"))"),"")</f>
        <v/>
      </c>
      <c r="U461" s="40"/>
      <c r="V461" s="40"/>
      <c r="W461" s="40"/>
      <c r="X461" s="40"/>
      <c r="Y461" s="40"/>
      <c r="Z461" s="40"/>
      <c r="AA461" s="40"/>
      <c r="AB461" s="40"/>
      <c r="AC461" s="40"/>
    </row>
    <row r="462" ht="28.5" customHeight="1">
      <c r="A462" s="40"/>
      <c r="B462" s="44"/>
      <c r="C462" s="44"/>
      <c r="D462" s="44"/>
      <c r="E462" s="44"/>
      <c r="F462" s="48" t="str">
        <f>IF(E462="COP", SUMIF('Entradas y salidas'!D:D, D462, 'Entradas y salidas'!J:J), )</f>
        <v/>
      </c>
      <c r="G462" s="57" t="str">
        <f>IFERROR(__xludf.DUMMYFUNCTION("IF(E462=""COP"", INDEX(FILTER('Cortes x inversión'!F:F, 'Cortes x inversión'!D:D=D462),1), )"),"")</f>
        <v/>
      </c>
      <c r="H462" s="53" t="str">
        <f t="shared" si="1"/>
        <v/>
      </c>
      <c r="I462" s="55" t="str">
        <f>IFERROR(__xludf.DUMMYFUNCTION("IF(ISBLANK(D462),"""",IFERROR(XIRR({FILTER('Entradas y salidas'!J:J, 'Entradas y salidas'!D:D=D462, NOT(ISBLANK('Entradas y salidas'!J:J))); INDEX(FILTER('Cortes x inversión'!F:F, 'Cortes x inversión'!D:D=D462),1)}, {FILTER('Entradas y salidas'!F:F, 'Entr"&amp;"adas y salidas'!D:D=D462, NOT(ISBLANK('Entradas y salidas'!J:J))); INDEX(FILTER('Cortes x inversión'!J:J, 'Cortes x inversión'!D:D=D462),1)}), """"))"),"")</f>
        <v/>
      </c>
      <c r="J462" s="40"/>
      <c r="K462" s="48" t="str">
        <f>IF(E462="USD", SUMIF('Entradas y salidas'!D:D, D462, 'Entradas y salidas'!I:I), )</f>
        <v/>
      </c>
      <c r="L462" s="57" t="str">
        <f>IFERROR(__xludf.DUMMYFUNCTION("IF(E462=""USD"", INDEX(FILTER('Cortes x inversión'!G:G, 'Cortes x inversión'!D:D=D462),1), )"),"")</f>
        <v/>
      </c>
      <c r="M462" s="53" t="str">
        <f t="shared" si="2"/>
        <v/>
      </c>
      <c r="N462" s="55" t="str">
        <f>IFERROR(__xludf.DUMMYFUNCTION("IF(ISBLANK(D462),"""",IFERROR(XIRR({FILTER('Entradas y salidas'!I:I, 'Entradas y salidas'!D:D=D462, NOT(ISBLANK('Entradas y salidas'!I:I))); INDEX(FILTER('Cortes x inversión'!G:G, 'Cortes x inversión'!D:D=D462),1)}, {FILTER('Entradas y salidas'!F:F, 'Entr"&amp;"adas y salidas'!D:D=D462, NOT(ISBLANK('Entradas y salidas'!I:I))); INDEX(FILTER('Cortes x inversión'!J:J, 'Cortes x inversión'!D:D=D462),1)}), """"))"),"")</f>
        <v/>
      </c>
      <c r="O462" s="40"/>
      <c r="P462" s="47" t="str">
        <f>IFERROR(__xludf.DUMMYFUNCTION("IF(K462="""","""", GOOGLEFINANCE(""CURRENCY:USDCOP""))
"),"")</f>
        <v/>
      </c>
      <c r="Q462" s="47" t="str">
        <f>IFERROR(__xludf.DUMMYFUNCTION("IF(L462="""","""", GOOGLEFINANCE(""CURRENCY:USDCOP""))
"),"")</f>
        <v/>
      </c>
      <c r="R462" s="56" t="str">
        <f t="shared" si="4"/>
        <v/>
      </c>
      <c r="S462" s="58" t="str">
        <f t="shared" si="5"/>
        <v/>
      </c>
      <c r="T462" s="55" t="str">
        <f>IFERROR(__xludf.DUMMYFUNCTION("IF(ISBLANK(D462),"""",IFERROR(XIRR({FILTER('Entradas y salidas'!K:K, 'Entradas y salidas'!D:D=D462, NOT(ISBLANK('Entradas y salidas'!K:K))); INDEX(FILTER('Cortes x inversión'!I:I, 'Cortes x inversión'!D:D=D462),1)}, {FILTER('Entradas y salidas'!F:F, 'Entr"&amp;"adas y salidas'!D:D=D462, NOT(ISBLANK('Entradas y salidas'!K:K))); INDEX(FILTER('Cortes x inversión'!J:J, 'Cortes x inversión'!D:D=D462),1)}), """"))"),"")</f>
        <v/>
      </c>
      <c r="U462" s="40"/>
      <c r="V462" s="40"/>
      <c r="W462" s="40"/>
      <c r="X462" s="40"/>
      <c r="Y462" s="40"/>
      <c r="Z462" s="40"/>
      <c r="AA462" s="40"/>
      <c r="AB462" s="40"/>
      <c r="AC462" s="40"/>
    </row>
    <row r="463" ht="28.5" customHeight="1">
      <c r="A463" s="40"/>
      <c r="B463" s="44"/>
      <c r="C463" s="44"/>
      <c r="D463" s="44"/>
      <c r="E463" s="44"/>
      <c r="F463" s="48" t="str">
        <f>IF(E463="COP", SUMIF('Entradas y salidas'!D:D, D463, 'Entradas y salidas'!J:J), )</f>
        <v/>
      </c>
      <c r="G463" s="57" t="str">
        <f>IFERROR(__xludf.DUMMYFUNCTION("IF(E463=""COP"", INDEX(FILTER('Cortes x inversión'!F:F, 'Cortes x inversión'!D:D=D463),1), )"),"")</f>
        <v/>
      </c>
      <c r="H463" s="53" t="str">
        <f t="shared" si="1"/>
        <v/>
      </c>
      <c r="I463" s="55" t="str">
        <f>IFERROR(__xludf.DUMMYFUNCTION("IF(ISBLANK(D463),"""",IFERROR(XIRR({FILTER('Entradas y salidas'!J:J, 'Entradas y salidas'!D:D=D463, NOT(ISBLANK('Entradas y salidas'!J:J))); INDEX(FILTER('Cortes x inversión'!F:F, 'Cortes x inversión'!D:D=D463),1)}, {FILTER('Entradas y salidas'!F:F, 'Entr"&amp;"adas y salidas'!D:D=D463, NOT(ISBLANK('Entradas y salidas'!J:J))); INDEX(FILTER('Cortes x inversión'!J:J, 'Cortes x inversión'!D:D=D463),1)}), """"))"),"")</f>
        <v/>
      </c>
      <c r="J463" s="40"/>
      <c r="K463" s="48" t="str">
        <f>IF(E463="USD", SUMIF('Entradas y salidas'!D:D, D463, 'Entradas y salidas'!I:I), )</f>
        <v/>
      </c>
      <c r="L463" s="57" t="str">
        <f>IFERROR(__xludf.DUMMYFUNCTION("IF(E463=""USD"", INDEX(FILTER('Cortes x inversión'!G:G, 'Cortes x inversión'!D:D=D463),1), )"),"")</f>
        <v/>
      </c>
      <c r="M463" s="53" t="str">
        <f t="shared" si="2"/>
        <v/>
      </c>
      <c r="N463" s="55" t="str">
        <f>IFERROR(__xludf.DUMMYFUNCTION("IF(ISBLANK(D463),"""",IFERROR(XIRR({FILTER('Entradas y salidas'!I:I, 'Entradas y salidas'!D:D=D463, NOT(ISBLANK('Entradas y salidas'!I:I))); INDEX(FILTER('Cortes x inversión'!G:G, 'Cortes x inversión'!D:D=D463),1)}, {FILTER('Entradas y salidas'!F:F, 'Entr"&amp;"adas y salidas'!D:D=D463, NOT(ISBLANK('Entradas y salidas'!I:I))); INDEX(FILTER('Cortes x inversión'!J:J, 'Cortes x inversión'!D:D=D463),1)}), """"))"),"")</f>
        <v/>
      </c>
      <c r="O463" s="40"/>
      <c r="P463" s="47" t="str">
        <f>IFERROR(__xludf.DUMMYFUNCTION("IF(K463="""","""", GOOGLEFINANCE(""CURRENCY:USDCOP""))
"),"")</f>
        <v/>
      </c>
      <c r="Q463" s="47" t="str">
        <f>IFERROR(__xludf.DUMMYFUNCTION("IF(L463="""","""", GOOGLEFINANCE(""CURRENCY:USDCOP""))
"),"")</f>
        <v/>
      </c>
      <c r="R463" s="56" t="str">
        <f t="shared" si="4"/>
        <v/>
      </c>
      <c r="S463" s="58" t="str">
        <f t="shared" si="5"/>
        <v/>
      </c>
      <c r="T463" s="55" t="str">
        <f>IFERROR(__xludf.DUMMYFUNCTION("IF(ISBLANK(D463),"""",IFERROR(XIRR({FILTER('Entradas y salidas'!K:K, 'Entradas y salidas'!D:D=D463, NOT(ISBLANK('Entradas y salidas'!K:K))); INDEX(FILTER('Cortes x inversión'!I:I, 'Cortes x inversión'!D:D=D463),1)}, {FILTER('Entradas y salidas'!F:F, 'Entr"&amp;"adas y salidas'!D:D=D463, NOT(ISBLANK('Entradas y salidas'!K:K))); INDEX(FILTER('Cortes x inversión'!J:J, 'Cortes x inversión'!D:D=D463),1)}), """"))"),"")</f>
        <v/>
      </c>
      <c r="U463" s="40"/>
      <c r="V463" s="40"/>
      <c r="W463" s="40"/>
      <c r="X463" s="40"/>
      <c r="Y463" s="40"/>
      <c r="Z463" s="40"/>
      <c r="AA463" s="40"/>
      <c r="AB463" s="40"/>
      <c r="AC463" s="40"/>
    </row>
    <row r="464" ht="28.5" customHeight="1">
      <c r="A464" s="40"/>
      <c r="B464" s="44"/>
      <c r="C464" s="44"/>
      <c r="D464" s="44"/>
      <c r="E464" s="44"/>
      <c r="F464" s="48" t="str">
        <f>IF(E464="COP", SUMIF('Entradas y salidas'!D:D, D464, 'Entradas y salidas'!J:J), )</f>
        <v/>
      </c>
      <c r="G464" s="57" t="str">
        <f>IFERROR(__xludf.DUMMYFUNCTION("IF(E464=""COP"", INDEX(FILTER('Cortes x inversión'!F:F, 'Cortes x inversión'!D:D=D464),1), )"),"")</f>
        <v/>
      </c>
      <c r="H464" s="53" t="str">
        <f t="shared" si="1"/>
        <v/>
      </c>
      <c r="I464" s="55" t="str">
        <f>IFERROR(__xludf.DUMMYFUNCTION("IF(ISBLANK(D464),"""",IFERROR(XIRR({FILTER('Entradas y salidas'!J:J, 'Entradas y salidas'!D:D=D464, NOT(ISBLANK('Entradas y salidas'!J:J))); INDEX(FILTER('Cortes x inversión'!F:F, 'Cortes x inversión'!D:D=D464),1)}, {FILTER('Entradas y salidas'!F:F, 'Entr"&amp;"adas y salidas'!D:D=D464, NOT(ISBLANK('Entradas y salidas'!J:J))); INDEX(FILTER('Cortes x inversión'!J:J, 'Cortes x inversión'!D:D=D464),1)}), """"))"),"")</f>
        <v/>
      </c>
      <c r="J464" s="40"/>
      <c r="K464" s="48" t="str">
        <f>IF(E464="USD", SUMIF('Entradas y salidas'!D:D, D464, 'Entradas y salidas'!I:I), )</f>
        <v/>
      </c>
      <c r="L464" s="57" t="str">
        <f>IFERROR(__xludf.DUMMYFUNCTION("IF(E464=""USD"", INDEX(FILTER('Cortes x inversión'!G:G, 'Cortes x inversión'!D:D=D464),1), )"),"")</f>
        <v/>
      </c>
      <c r="M464" s="53" t="str">
        <f t="shared" si="2"/>
        <v/>
      </c>
      <c r="N464" s="55" t="str">
        <f>IFERROR(__xludf.DUMMYFUNCTION("IF(ISBLANK(D464),"""",IFERROR(XIRR({FILTER('Entradas y salidas'!I:I, 'Entradas y salidas'!D:D=D464, NOT(ISBLANK('Entradas y salidas'!I:I))); INDEX(FILTER('Cortes x inversión'!G:G, 'Cortes x inversión'!D:D=D464),1)}, {FILTER('Entradas y salidas'!F:F, 'Entr"&amp;"adas y salidas'!D:D=D464, NOT(ISBLANK('Entradas y salidas'!I:I))); INDEX(FILTER('Cortes x inversión'!J:J, 'Cortes x inversión'!D:D=D464),1)}), """"))"),"")</f>
        <v/>
      </c>
      <c r="O464" s="40"/>
      <c r="P464" s="47" t="str">
        <f>IFERROR(__xludf.DUMMYFUNCTION("IF(K464="""","""", GOOGLEFINANCE(""CURRENCY:USDCOP""))
"),"")</f>
        <v/>
      </c>
      <c r="Q464" s="47" t="str">
        <f>IFERROR(__xludf.DUMMYFUNCTION("IF(L464="""","""", GOOGLEFINANCE(""CURRENCY:USDCOP""))
"),"")</f>
        <v/>
      </c>
      <c r="R464" s="56" t="str">
        <f t="shared" si="4"/>
        <v/>
      </c>
      <c r="S464" s="58" t="str">
        <f t="shared" si="5"/>
        <v/>
      </c>
      <c r="T464" s="55" t="str">
        <f>IFERROR(__xludf.DUMMYFUNCTION("IF(ISBLANK(D464),"""",IFERROR(XIRR({FILTER('Entradas y salidas'!K:K, 'Entradas y salidas'!D:D=D464, NOT(ISBLANK('Entradas y salidas'!K:K))); INDEX(FILTER('Cortes x inversión'!I:I, 'Cortes x inversión'!D:D=D464),1)}, {FILTER('Entradas y salidas'!F:F, 'Entr"&amp;"adas y salidas'!D:D=D464, NOT(ISBLANK('Entradas y salidas'!K:K))); INDEX(FILTER('Cortes x inversión'!J:J, 'Cortes x inversión'!D:D=D464),1)}), """"))"),"")</f>
        <v/>
      </c>
      <c r="U464" s="40"/>
      <c r="V464" s="40"/>
      <c r="W464" s="40"/>
      <c r="X464" s="40"/>
      <c r="Y464" s="40"/>
      <c r="Z464" s="40"/>
      <c r="AA464" s="40"/>
      <c r="AB464" s="40"/>
      <c r="AC464" s="40"/>
    </row>
    <row r="465" ht="28.5" customHeight="1">
      <c r="A465" s="40"/>
      <c r="B465" s="44"/>
      <c r="C465" s="44"/>
      <c r="D465" s="44"/>
      <c r="E465" s="44"/>
      <c r="F465" s="48" t="str">
        <f>IF(E465="COP", SUMIF('Entradas y salidas'!D:D, D465, 'Entradas y salidas'!J:J), )</f>
        <v/>
      </c>
      <c r="G465" s="57" t="str">
        <f>IFERROR(__xludf.DUMMYFUNCTION("IF(E465=""COP"", INDEX(FILTER('Cortes x inversión'!F:F, 'Cortes x inversión'!D:D=D465),1), )"),"")</f>
        <v/>
      </c>
      <c r="H465" s="53" t="str">
        <f t="shared" si="1"/>
        <v/>
      </c>
      <c r="I465" s="55" t="str">
        <f>IFERROR(__xludf.DUMMYFUNCTION("IF(ISBLANK(D465),"""",IFERROR(XIRR({FILTER('Entradas y salidas'!J:J, 'Entradas y salidas'!D:D=D465, NOT(ISBLANK('Entradas y salidas'!J:J))); INDEX(FILTER('Cortes x inversión'!F:F, 'Cortes x inversión'!D:D=D465),1)}, {FILTER('Entradas y salidas'!F:F, 'Entr"&amp;"adas y salidas'!D:D=D465, NOT(ISBLANK('Entradas y salidas'!J:J))); INDEX(FILTER('Cortes x inversión'!J:J, 'Cortes x inversión'!D:D=D465),1)}), """"))"),"")</f>
        <v/>
      </c>
      <c r="J465" s="40"/>
      <c r="K465" s="48" t="str">
        <f>IF(E465="USD", SUMIF('Entradas y salidas'!D:D, D465, 'Entradas y salidas'!I:I), )</f>
        <v/>
      </c>
      <c r="L465" s="57" t="str">
        <f>IFERROR(__xludf.DUMMYFUNCTION("IF(E465=""USD"", INDEX(FILTER('Cortes x inversión'!G:G, 'Cortes x inversión'!D:D=D465),1), )"),"")</f>
        <v/>
      </c>
      <c r="M465" s="53" t="str">
        <f t="shared" si="2"/>
        <v/>
      </c>
      <c r="N465" s="55" t="str">
        <f>IFERROR(__xludf.DUMMYFUNCTION("IF(ISBLANK(D465),"""",IFERROR(XIRR({FILTER('Entradas y salidas'!I:I, 'Entradas y salidas'!D:D=D465, NOT(ISBLANK('Entradas y salidas'!I:I))); INDEX(FILTER('Cortes x inversión'!G:G, 'Cortes x inversión'!D:D=D465),1)}, {FILTER('Entradas y salidas'!F:F, 'Entr"&amp;"adas y salidas'!D:D=D465, NOT(ISBLANK('Entradas y salidas'!I:I))); INDEX(FILTER('Cortes x inversión'!J:J, 'Cortes x inversión'!D:D=D465),1)}), """"))"),"")</f>
        <v/>
      </c>
      <c r="O465" s="40"/>
      <c r="P465" s="47" t="str">
        <f>IFERROR(__xludf.DUMMYFUNCTION("IF(K465="""","""", GOOGLEFINANCE(""CURRENCY:USDCOP""))
"),"")</f>
        <v/>
      </c>
      <c r="Q465" s="47" t="str">
        <f>IFERROR(__xludf.DUMMYFUNCTION("IF(L465="""","""", GOOGLEFINANCE(""CURRENCY:USDCOP""))
"),"")</f>
        <v/>
      </c>
      <c r="R465" s="56" t="str">
        <f t="shared" si="4"/>
        <v/>
      </c>
      <c r="S465" s="58" t="str">
        <f t="shared" si="5"/>
        <v/>
      </c>
      <c r="T465" s="55" t="str">
        <f>IFERROR(__xludf.DUMMYFUNCTION("IF(ISBLANK(D465),"""",IFERROR(XIRR({FILTER('Entradas y salidas'!K:K, 'Entradas y salidas'!D:D=D465, NOT(ISBLANK('Entradas y salidas'!K:K))); INDEX(FILTER('Cortes x inversión'!I:I, 'Cortes x inversión'!D:D=D465),1)}, {FILTER('Entradas y salidas'!F:F, 'Entr"&amp;"adas y salidas'!D:D=D465, NOT(ISBLANK('Entradas y salidas'!K:K))); INDEX(FILTER('Cortes x inversión'!J:J, 'Cortes x inversión'!D:D=D465),1)}), """"))"),"")</f>
        <v/>
      </c>
      <c r="U465" s="40"/>
      <c r="V465" s="40"/>
      <c r="W465" s="40"/>
      <c r="X465" s="40"/>
      <c r="Y465" s="40"/>
      <c r="Z465" s="40"/>
      <c r="AA465" s="40"/>
      <c r="AB465" s="40"/>
      <c r="AC465" s="40"/>
    </row>
    <row r="466" ht="28.5" customHeight="1">
      <c r="A466" s="40"/>
      <c r="B466" s="44"/>
      <c r="C466" s="44"/>
      <c r="D466" s="44"/>
      <c r="E466" s="44"/>
      <c r="F466" s="48" t="str">
        <f>IF(E466="COP", SUMIF('Entradas y salidas'!D:D, D466, 'Entradas y salidas'!J:J), )</f>
        <v/>
      </c>
      <c r="G466" s="57" t="str">
        <f>IFERROR(__xludf.DUMMYFUNCTION("IF(E466=""COP"", INDEX(FILTER('Cortes x inversión'!F:F, 'Cortes x inversión'!D:D=D466),1), )"),"")</f>
        <v/>
      </c>
      <c r="H466" s="53" t="str">
        <f t="shared" si="1"/>
        <v/>
      </c>
      <c r="I466" s="55" t="str">
        <f>IFERROR(__xludf.DUMMYFUNCTION("IF(ISBLANK(D466),"""",IFERROR(XIRR({FILTER('Entradas y salidas'!J:J, 'Entradas y salidas'!D:D=D466, NOT(ISBLANK('Entradas y salidas'!J:J))); INDEX(FILTER('Cortes x inversión'!F:F, 'Cortes x inversión'!D:D=D466),1)}, {FILTER('Entradas y salidas'!F:F, 'Entr"&amp;"adas y salidas'!D:D=D466, NOT(ISBLANK('Entradas y salidas'!J:J))); INDEX(FILTER('Cortes x inversión'!J:J, 'Cortes x inversión'!D:D=D466),1)}), """"))"),"")</f>
        <v/>
      </c>
      <c r="J466" s="40"/>
      <c r="K466" s="48" t="str">
        <f>IF(E466="USD", SUMIF('Entradas y salidas'!D:D, D466, 'Entradas y salidas'!I:I), )</f>
        <v/>
      </c>
      <c r="L466" s="57" t="str">
        <f>IFERROR(__xludf.DUMMYFUNCTION("IF(E466=""USD"", INDEX(FILTER('Cortes x inversión'!G:G, 'Cortes x inversión'!D:D=D466),1), )"),"")</f>
        <v/>
      </c>
      <c r="M466" s="53" t="str">
        <f t="shared" si="2"/>
        <v/>
      </c>
      <c r="N466" s="55" t="str">
        <f>IFERROR(__xludf.DUMMYFUNCTION("IF(ISBLANK(D466),"""",IFERROR(XIRR({FILTER('Entradas y salidas'!I:I, 'Entradas y salidas'!D:D=D466, NOT(ISBLANK('Entradas y salidas'!I:I))); INDEX(FILTER('Cortes x inversión'!G:G, 'Cortes x inversión'!D:D=D466),1)}, {FILTER('Entradas y salidas'!F:F, 'Entr"&amp;"adas y salidas'!D:D=D466, NOT(ISBLANK('Entradas y salidas'!I:I))); INDEX(FILTER('Cortes x inversión'!J:J, 'Cortes x inversión'!D:D=D466),1)}), """"))"),"")</f>
        <v/>
      </c>
      <c r="O466" s="40"/>
      <c r="P466" s="47" t="str">
        <f>IFERROR(__xludf.DUMMYFUNCTION("IF(K466="""","""", GOOGLEFINANCE(""CURRENCY:USDCOP""))
"),"")</f>
        <v/>
      </c>
      <c r="Q466" s="47" t="str">
        <f>IFERROR(__xludf.DUMMYFUNCTION("IF(L466="""","""", GOOGLEFINANCE(""CURRENCY:USDCOP""))
"),"")</f>
        <v/>
      </c>
      <c r="R466" s="56" t="str">
        <f t="shared" si="4"/>
        <v/>
      </c>
      <c r="S466" s="58" t="str">
        <f t="shared" si="5"/>
        <v/>
      </c>
      <c r="T466" s="55" t="str">
        <f>IFERROR(__xludf.DUMMYFUNCTION("IF(ISBLANK(D466),"""",IFERROR(XIRR({FILTER('Entradas y salidas'!K:K, 'Entradas y salidas'!D:D=D466, NOT(ISBLANK('Entradas y salidas'!K:K))); INDEX(FILTER('Cortes x inversión'!I:I, 'Cortes x inversión'!D:D=D466),1)}, {FILTER('Entradas y salidas'!F:F, 'Entr"&amp;"adas y salidas'!D:D=D466, NOT(ISBLANK('Entradas y salidas'!K:K))); INDEX(FILTER('Cortes x inversión'!J:J, 'Cortes x inversión'!D:D=D466),1)}), """"))"),"")</f>
        <v/>
      </c>
      <c r="U466" s="40"/>
      <c r="V466" s="40"/>
      <c r="W466" s="40"/>
      <c r="X466" s="40"/>
      <c r="Y466" s="40"/>
      <c r="Z466" s="40"/>
      <c r="AA466" s="40"/>
      <c r="AB466" s="40"/>
      <c r="AC466" s="40"/>
    </row>
    <row r="467" ht="28.5" customHeight="1">
      <c r="A467" s="40"/>
      <c r="B467" s="44"/>
      <c r="C467" s="44"/>
      <c r="D467" s="44"/>
      <c r="E467" s="44"/>
      <c r="F467" s="48" t="str">
        <f>IF(E467="COP", SUMIF('Entradas y salidas'!D:D, D467, 'Entradas y salidas'!J:J), )</f>
        <v/>
      </c>
      <c r="G467" s="57" t="str">
        <f>IFERROR(__xludf.DUMMYFUNCTION("IF(E467=""COP"", INDEX(FILTER('Cortes x inversión'!F:F, 'Cortes x inversión'!D:D=D467),1), )"),"")</f>
        <v/>
      </c>
      <c r="H467" s="53" t="str">
        <f t="shared" si="1"/>
        <v/>
      </c>
      <c r="I467" s="55" t="str">
        <f>IFERROR(__xludf.DUMMYFUNCTION("IF(ISBLANK(D467),"""",IFERROR(XIRR({FILTER('Entradas y salidas'!J:J, 'Entradas y salidas'!D:D=D467, NOT(ISBLANK('Entradas y salidas'!J:J))); INDEX(FILTER('Cortes x inversión'!F:F, 'Cortes x inversión'!D:D=D467),1)}, {FILTER('Entradas y salidas'!F:F, 'Entr"&amp;"adas y salidas'!D:D=D467, NOT(ISBLANK('Entradas y salidas'!J:J))); INDEX(FILTER('Cortes x inversión'!J:J, 'Cortes x inversión'!D:D=D467),1)}), """"))"),"")</f>
        <v/>
      </c>
      <c r="J467" s="40"/>
      <c r="K467" s="48" t="str">
        <f>IF(E467="USD", SUMIF('Entradas y salidas'!D:D, D467, 'Entradas y salidas'!I:I), )</f>
        <v/>
      </c>
      <c r="L467" s="57" t="str">
        <f>IFERROR(__xludf.DUMMYFUNCTION("IF(E467=""USD"", INDEX(FILTER('Cortes x inversión'!G:G, 'Cortes x inversión'!D:D=D467),1), )"),"")</f>
        <v/>
      </c>
      <c r="M467" s="53" t="str">
        <f t="shared" si="2"/>
        <v/>
      </c>
      <c r="N467" s="55" t="str">
        <f>IFERROR(__xludf.DUMMYFUNCTION("IF(ISBLANK(D467),"""",IFERROR(XIRR({FILTER('Entradas y salidas'!I:I, 'Entradas y salidas'!D:D=D467, NOT(ISBLANK('Entradas y salidas'!I:I))); INDEX(FILTER('Cortes x inversión'!G:G, 'Cortes x inversión'!D:D=D467),1)}, {FILTER('Entradas y salidas'!F:F, 'Entr"&amp;"adas y salidas'!D:D=D467, NOT(ISBLANK('Entradas y salidas'!I:I))); INDEX(FILTER('Cortes x inversión'!J:J, 'Cortes x inversión'!D:D=D467),1)}), """"))"),"")</f>
        <v/>
      </c>
      <c r="O467" s="40"/>
      <c r="P467" s="47" t="str">
        <f>IFERROR(__xludf.DUMMYFUNCTION("IF(K467="""","""", GOOGLEFINANCE(""CURRENCY:USDCOP""))
"),"")</f>
        <v/>
      </c>
      <c r="Q467" s="47" t="str">
        <f>IFERROR(__xludf.DUMMYFUNCTION("IF(L467="""","""", GOOGLEFINANCE(""CURRENCY:USDCOP""))
"),"")</f>
        <v/>
      </c>
      <c r="R467" s="56" t="str">
        <f t="shared" si="4"/>
        <v/>
      </c>
      <c r="S467" s="58" t="str">
        <f t="shared" si="5"/>
        <v/>
      </c>
      <c r="T467" s="55" t="str">
        <f>IFERROR(__xludf.DUMMYFUNCTION("IF(ISBLANK(D467),"""",IFERROR(XIRR({FILTER('Entradas y salidas'!K:K, 'Entradas y salidas'!D:D=D467, NOT(ISBLANK('Entradas y salidas'!K:K))); INDEX(FILTER('Cortes x inversión'!I:I, 'Cortes x inversión'!D:D=D467),1)}, {FILTER('Entradas y salidas'!F:F, 'Entr"&amp;"adas y salidas'!D:D=D467, NOT(ISBLANK('Entradas y salidas'!K:K))); INDEX(FILTER('Cortes x inversión'!J:J, 'Cortes x inversión'!D:D=D467),1)}), """"))"),"")</f>
        <v/>
      </c>
      <c r="U467" s="40"/>
      <c r="V467" s="40"/>
      <c r="W467" s="40"/>
      <c r="X467" s="40"/>
      <c r="Y467" s="40"/>
      <c r="Z467" s="40"/>
      <c r="AA467" s="40"/>
      <c r="AB467" s="40"/>
      <c r="AC467" s="40"/>
    </row>
    <row r="468" ht="28.5" customHeight="1">
      <c r="A468" s="40"/>
      <c r="B468" s="44"/>
      <c r="C468" s="44"/>
      <c r="D468" s="44"/>
      <c r="E468" s="44"/>
      <c r="F468" s="48" t="str">
        <f>IF(E468="COP", SUMIF('Entradas y salidas'!D:D, D468, 'Entradas y salidas'!J:J), )</f>
        <v/>
      </c>
      <c r="G468" s="57" t="str">
        <f>IFERROR(__xludf.DUMMYFUNCTION("IF(E468=""COP"", INDEX(FILTER('Cortes x inversión'!F:F, 'Cortes x inversión'!D:D=D468),1), )"),"")</f>
        <v/>
      </c>
      <c r="H468" s="53" t="str">
        <f t="shared" si="1"/>
        <v/>
      </c>
      <c r="I468" s="55" t="str">
        <f>IFERROR(__xludf.DUMMYFUNCTION("IF(ISBLANK(D468),"""",IFERROR(XIRR({FILTER('Entradas y salidas'!J:J, 'Entradas y salidas'!D:D=D468, NOT(ISBLANK('Entradas y salidas'!J:J))); INDEX(FILTER('Cortes x inversión'!F:F, 'Cortes x inversión'!D:D=D468),1)}, {FILTER('Entradas y salidas'!F:F, 'Entr"&amp;"adas y salidas'!D:D=D468, NOT(ISBLANK('Entradas y salidas'!J:J))); INDEX(FILTER('Cortes x inversión'!J:J, 'Cortes x inversión'!D:D=D468),1)}), """"))"),"")</f>
        <v/>
      </c>
      <c r="J468" s="40"/>
      <c r="K468" s="48" t="str">
        <f>IF(E468="USD", SUMIF('Entradas y salidas'!D:D, D468, 'Entradas y salidas'!I:I), )</f>
        <v/>
      </c>
      <c r="L468" s="57" t="str">
        <f>IFERROR(__xludf.DUMMYFUNCTION("IF(E468=""USD"", INDEX(FILTER('Cortes x inversión'!G:G, 'Cortes x inversión'!D:D=D468),1), )"),"")</f>
        <v/>
      </c>
      <c r="M468" s="53" t="str">
        <f t="shared" si="2"/>
        <v/>
      </c>
      <c r="N468" s="55" t="str">
        <f>IFERROR(__xludf.DUMMYFUNCTION("IF(ISBLANK(D468),"""",IFERROR(XIRR({FILTER('Entradas y salidas'!I:I, 'Entradas y salidas'!D:D=D468, NOT(ISBLANK('Entradas y salidas'!I:I))); INDEX(FILTER('Cortes x inversión'!G:G, 'Cortes x inversión'!D:D=D468),1)}, {FILTER('Entradas y salidas'!F:F, 'Entr"&amp;"adas y salidas'!D:D=D468, NOT(ISBLANK('Entradas y salidas'!I:I))); INDEX(FILTER('Cortes x inversión'!J:J, 'Cortes x inversión'!D:D=D468),1)}), """"))"),"")</f>
        <v/>
      </c>
      <c r="O468" s="40"/>
      <c r="P468" s="47" t="str">
        <f>IFERROR(__xludf.DUMMYFUNCTION("IF(K468="""","""", GOOGLEFINANCE(""CURRENCY:USDCOP""))
"),"")</f>
        <v/>
      </c>
      <c r="Q468" s="47" t="str">
        <f>IFERROR(__xludf.DUMMYFUNCTION("IF(L468="""","""", GOOGLEFINANCE(""CURRENCY:USDCOP""))
"),"")</f>
        <v/>
      </c>
      <c r="R468" s="56" t="str">
        <f t="shared" si="4"/>
        <v/>
      </c>
      <c r="S468" s="58" t="str">
        <f t="shared" si="5"/>
        <v/>
      </c>
      <c r="T468" s="55" t="str">
        <f>IFERROR(__xludf.DUMMYFUNCTION("IF(ISBLANK(D468),"""",IFERROR(XIRR({FILTER('Entradas y salidas'!K:K, 'Entradas y salidas'!D:D=D468, NOT(ISBLANK('Entradas y salidas'!K:K))); INDEX(FILTER('Cortes x inversión'!I:I, 'Cortes x inversión'!D:D=D468),1)}, {FILTER('Entradas y salidas'!F:F, 'Entr"&amp;"adas y salidas'!D:D=D468, NOT(ISBLANK('Entradas y salidas'!K:K))); INDEX(FILTER('Cortes x inversión'!J:J, 'Cortes x inversión'!D:D=D468),1)}), """"))"),"")</f>
        <v/>
      </c>
      <c r="U468" s="40"/>
      <c r="V468" s="40"/>
      <c r="W468" s="40"/>
      <c r="X468" s="40"/>
      <c r="Y468" s="40"/>
      <c r="Z468" s="40"/>
      <c r="AA468" s="40"/>
      <c r="AB468" s="40"/>
      <c r="AC468" s="40"/>
    </row>
    <row r="469" ht="28.5" customHeight="1">
      <c r="A469" s="40"/>
      <c r="B469" s="44"/>
      <c r="C469" s="44"/>
      <c r="D469" s="44"/>
      <c r="E469" s="44"/>
      <c r="F469" s="48" t="str">
        <f>IF(E469="COP", SUMIF('Entradas y salidas'!D:D, D469, 'Entradas y salidas'!J:J), )</f>
        <v/>
      </c>
      <c r="G469" s="57" t="str">
        <f>IFERROR(__xludf.DUMMYFUNCTION("IF(E469=""COP"", INDEX(FILTER('Cortes x inversión'!F:F, 'Cortes x inversión'!D:D=D469),1), )"),"")</f>
        <v/>
      </c>
      <c r="H469" s="53" t="str">
        <f t="shared" si="1"/>
        <v/>
      </c>
      <c r="I469" s="55" t="str">
        <f>IFERROR(__xludf.DUMMYFUNCTION("IF(ISBLANK(D469),"""",IFERROR(XIRR({FILTER('Entradas y salidas'!J:J, 'Entradas y salidas'!D:D=D469, NOT(ISBLANK('Entradas y salidas'!J:J))); INDEX(FILTER('Cortes x inversión'!F:F, 'Cortes x inversión'!D:D=D469),1)}, {FILTER('Entradas y salidas'!F:F, 'Entr"&amp;"adas y salidas'!D:D=D469, NOT(ISBLANK('Entradas y salidas'!J:J))); INDEX(FILTER('Cortes x inversión'!J:J, 'Cortes x inversión'!D:D=D469),1)}), """"))"),"")</f>
        <v/>
      </c>
      <c r="J469" s="40"/>
      <c r="K469" s="48" t="str">
        <f>IF(E469="USD", SUMIF('Entradas y salidas'!D:D, D469, 'Entradas y salidas'!I:I), )</f>
        <v/>
      </c>
      <c r="L469" s="57" t="str">
        <f>IFERROR(__xludf.DUMMYFUNCTION("IF(E469=""USD"", INDEX(FILTER('Cortes x inversión'!G:G, 'Cortes x inversión'!D:D=D469),1), )"),"")</f>
        <v/>
      </c>
      <c r="M469" s="53" t="str">
        <f t="shared" si="2"/>
        <v/>
      </c>
      <c r="N469" s="55" t="str">
        <f>IFERROR(__xludf.DUMMYFUNCTION("IF(ISBLANK(D469),"""",IFERROR(XIRR({FILTER('Entradas y salidas'!I:I, 'Entradas y salidas'!D:D=D469, NOT(ISBLANK('Entradas y salidas'!I:I))); INDEX(FILTER('Cortes x inversión'!G:G, 'Cortes x inversión'!D:D=D469),1)}, {FILTER('Entradas y salidas'!F:F, 'Entr"&amp;"adas y salidas'!D:D=D469, NOT(ISBLANK('Entradas y salidas'!I:I))); INDEX(FILTER('Cortes x inversión'!J:J, 'Cortes x inversión'!D:D=D469),1)}), """"))"),"")</f>
        <v/>
      </c>
      <c r="O469" s="40"/>
      <c r="P469" s="47" t="str">
        <f>IFERROR(__xludf.DUMMYFUNCTION("IF(K469="""","""", GOOGLEFINANCE(""CURRENCY:USDCOP""))
"),"")</f>
        <v/>
      </c>
      <c r="Q469" s="47" t="str">
        <f>IFERROR(__xludf.DUMMYFUNCTION("IF(L469="""","""", GOOGLEFINANCE(""CURRENCY:USDCOP""))
"),"")</f>
        <v/>
      </c>
      <c r="R469" s="56" t="str">
        <f t="shared" si="4"/>
        <v/>
      </c>
      <c r="S469" s="58" t="str">
        <f t="shared" si="5"/>
        <v/>
      </c>
      <c r="T469" s="55" t="str">
        <f>IFERROR(__xludf.DUMMYFUNCTION("IF(ISBLANK(D469),"""",IFERROR(XIRR({FILTER('Entradas y salidas'!K:K, 'Entradas y salidas'!D:D=D469, NOT(ISBLANK('Entradas y salidas'!K:K))); INDEX(FILTER('Cortes x inversión'!I:I, 'Cortes x inversión'!D:D=D469),1)}, {FILTER('Entradas y salidas'!F:F, 'Entr"&amp;"adas y salidas'!D:D=D469, NOT(ISBLANK('Entradas y salidas'!K:K))); INDEX(FILTER('Cortes x inversión'!J:J, 'Cortes x inversión'!D:D=D469),1)}), """"))"),"")</f>
        <v/>
      </c>
      <c r="U469" s="40"/>
      <c r="V469" s="40"/>
      <c r="W469" s="40"/>
      <c r="X469" s="40"/>
      <c r="Y469" s="40"/>
      <c r="Z469" s="40"/>
      <c r="AA469" s="40"/>
      <c r="AB469" s="40"/>
      <c r="AC469" s="40"/>
    </row>
    <row r="470" ht="28.5" customHeight="1">
      <c r="A470" s="40"/>
      <c r="B470" s="44"/>
      <c r="C470" s="44"/>
      <c r="D470" s="44"/>
      <c r="E470" s="44"/>
      <c r="F470" s="48" t="str">
        <f>IF(E470="COP", SUMIF('Entradas y salidas'!D:D, D470, 'Entradas y salidas'!J:J), )</f>
        <v/>
      </c>
      <c r="G470" s="57" t="str">
        <f>IFERROR(__xludf.DUMMYFUNCTION("IF(E470=""COP"", INDEX(FILTER('Cortes x inversión'!F:F, 'Cortes x inversión'!D:D=D470),1), )"),"")</f>
        <v/>
      </c>
      <c r="H470" s="53" t="str">
        <f t="shared" si="1"/>
        <v/>
      </c>
      <c r="I470" s="55" t="str">
        <f>IFERROR(__xludf.DUMMYFUNCTION("IF(ISBLANK(D470),"""",IFERROR(XIRR({FILTER('Entradas y salidas'!J:J, 'Entradas y salidas'!D:D=D470, NOT(ISBLANK('Entradas y salidas'!J:J))); INDEX(FILTER('Cortes x inversión'!F:F, 'Cortes x inversión'!D:D=D470),1)}, {FILTER('Entradas y salidas'!F:F, 'Entr"&amp;"adas y salidas'!D:D=D470, NOT(ISBLANK('Entradas y salidas'!J:J))); INDEX(FILTER('Cortes x inversión'!J:J, 'Cortes x inversión'!D:D=D470),1)}), """"))"),"")</f>
        <v/>
      </c>
      <c r="J470" s="40"/>
      <c r="K470" s="48" t="str">
        <f>IF(E470="USD", SUMIF('Entradas y salidas'!D:D, D470, 'Entradas y salidas'!I:I), )</f>
        <v/>
      </c>
      <c r="L470" s="57" t="str">
        <f>IFERROR(__xludf.DUMMYFUNCTION("IF(E470=""USD"", INDEX(FILTER('Cortes x inversión'!G:G, 'Cortes x inversión'!D:D=D470),1), )"),"")</f>
        <v/>
      </c>
      <c r="M470" s="53" t="str">
        <f t="shared" si="2"/>
        <v/>
      </c>
      <c r="N470" s="55" t="str">
        <f>IFERROR(__xludf.DUMMYFUNCTION("IF(ISBLANK(D470),"""",IFERROR(XIRR({FILTER('Entradas y salidas'!I:I, 'Entradas y salidas'!D:D=D470, NOT(ISBLANK('Entradas y salidas'!I:I))); INDEX(FILTER('Cortes x inversión'!G:G, 'Cortes x inversión'!D:D=D470),1)}, {FILTER('Entradas y salidas'!F:F, 'Entr"&amp;"adas y salidas'!D:D=D470, NOT(ISBLANK('Entradas y salidas'!I:I))); INDEX(FILTER('Cortes x inversión'!J:J, 'Cortes x inversión'!D:D=D470),1)}), """"))"),"")</f>
        <v/>
      </c>
      <c r="O470" s="40"/>
      <c r="P470" s="47" t="str">
        <f>IFERROR(__xludf.DUMMYFUNCTION("IF(K470="""","""", GOOGLEFINANCE(""CURRENCY:USDCOP""))
"),"")</f>
        <v/>
      </c>
      <c r="Q470" s="47" t="str">
        <f>IFERROR(__xludf.DUMMYFUNCTION("IF(L470="""","""", GOOGLEFINANCE(""CURRENCY:USDCOP""))
"),"")</f>
        <v/>
      </c>
      <c r="R470" s="56" t="str">
        <f t="shared" si="4"/>
        <v/>
      </c>
      <c r="S470" s="58" t="str">
        <f t="shared" si="5"/>
        <v/>
      </c>
      <c r="T470" s="55" t="str">
        <f>IFERROR(__xludf.DUMMYFUNCTION("IF(ISBLANK(D470),"""",IFERROR(XIRR({FILTER('Entradas y salidas'!K:K, 'Entradas y salidas'!D:D=D470, NOT(ISBLANK('Entradas y salidas'!K:K))); INDEX(FILTER('Cortes x inversión'!I:I, 'Cortes x inversión'!D:D=D470),1)}, {FILTER('Entradas y salidas'!F:F, 'Entr"&amp;"adas y salidas'!D:D=D470, NOT(ISBLANK('Entradas y salidas'!K:K))); INDEX(FILTER('Cortes x inversión'!J:J, 'Cortes x inversión'!D:D=D470),1)}), """"))"),"")</f>
        <v/>
      </c>
      <c r="U470" s="40"/>
      <c r="V470" s="40"/>
      <c r="W470" s="40"/>
      <c r="X470" s="40"/>
      <c r="Y470" s="40"/>
      <c r="Z470" s="40"/>
      <c r="AA470" s="40"/>
      <c r="AB470" s="40"/>
      <c r="AC470" s="40"/>
    </row>
    <row r="471" ht="28.5" customHeight="1">
      <c r="A471" s="40"/>
      <c r="B471" s="44"/>
      <c r="C471" s="44"/>
      <c r="D471" s="44"/>
      <c r="E471" s="44"/>
      <c r="F471" s="48" t="str">
        <f>IF(E471="COP", SUMIF('Entradas y salidas'!D:D, D471, 'Entradas y salidas'!J:J), )</f>
        <v/>
      </c>
      <c r="G471" s="57" t="str">
        <f>IFERROR(__xludf.DUMMYFUNCTION("IF(E471=""COP"", INDEX(FILTER('Cortes x inversión'!F:F, 'Cortes x inversión'!D:D=D471),1), )"),"")</f>
        <v/>
      </c>
      <c r="H471" s="53" t="str">
        <f t="shared" si="1"/>
        <v/>
      </c>
      <c r="I471" s="55" t="str">
        <f>IFERROR(__xludf.DUMMYFUNCTION("IF(ISBLANK(D471),"""",IFERROR(XIRR({FILTER('Entradas y salidas'!J:J, 'Entradas y salidas'!D:D=D471, NOT(ISBLANK('Entradas y salidas'!J:J))); INDEX(FILTER('Cortes x inversión'!F:F, 'Cortes x inversión'!D:D=D471),1)}, {FILTER('Entradas y salidas'!F:F, 'Entr"&amp;"adas y salidas'!D:D=D471, NOT(ISBLANK('Entradas y salidas'!J:J))); INDEX(FILTER('Cortes x inversión'!J:J, 'Cortes x inversión'!D:D=D471),1)}), """"))"),"")</f>
        <v/>
      </c>
      <c r="J471" s="40"/>
      <c r="K471" s="48" t="str">
        <f>IF(E471="USD", SUMIF('Entradas y salidas'!D:D, D471, 'Entradas y salidas'!I:I), )</f>
        <v/>
      </c>
      <c r="L471" s="57" t="str">
        <f>IFERROR(__xludf.DUMMYFUNCTION("IF(E471=""USD"", INDEX(FILTER('Cortes x inversión'!G:G, 'Cortes x inversión'!D:D=D471),1), )"),"")</f>
        <v/>
      </c>
      <c r="M471" s="53" t="str">
        <f t="shared" si="2"/>
        <v/>
      </c>
      <c r="N471" s="55" t="str">
        <f>IFERROR(__xludf.DUMMYFUNCTION("IF(ISBLANK(D471),"""",IFERROR(XIRR({FILTER('Entradas y salidas'!I:I, 'Entradas y salidas'!D:D=D471, NOT(ISBLANK('Entradas y salidas'!I:I))); INDEX(FILTER('Cortes x inversión'!G:G, 'Cortes x inversión'!D:D=D471),1)}, {FILTER('Entradas y salidas'!F:F, 'Entr"&amp;"adas y salidas'!D:D=D471, NOT(ISBLANK('Entradas y salidas'!I:I))); INDEX(FILTER('Cortes x inversión'!J:J, 'Cortes x inversión'!D:D=D471),1)}), """"))"),"")</f>
        <v/>
      </c>
      <c r="O471" s="40"/>
      <c r="P471" s="47" t="str">
        <f>IFERROR(__xludf.DUMMYFUNCTION("IF(K471="""","""", GOOGLEFINANCE(""CURRENCY:USDCOP""))
"),"")</f>
        <v/>
      </c>
      <c r="Q471" s="47" t="str">
        <f>IFERROR(__xludf.DUMMYFUNCTION("IF(L471="""","""", GOOGLEFINANCE(""CURRENCY:USDCOP""))
"),"")</f>
        <v/>
      </c>
      <c r="R471" s="56" t="str">
        <f t="shared" si="4"/>
        <v/>
      </c>
      <c r="S471" s="58" t="str">
        <f t="shared" si="5"/>
        <v/>
      </c>
      <c r="T471" s="55" t="str">
        <f>IFERROR(__xludf.DUMMYFUNCTION("IF(ISBLANK(D471),"""",IFERROR(XIRR({FILTER('Entradas y salidas'!K:K, 'Entradas y salidas'!D:D=D471, NOT(ISBLANK('Entradas y salidas'!K:K))); INDEX(FILTER('Cortes x inversión'!I:I, 'Cortes x inversión'!D:D=D471),1)}, {FILTER('Entradas y salidas'!F:F, 'Entr"&amp;"adas y salidas'!D:D=D471, NOT(ISBLANK('Entradas y salidas'!K:K))); INDEX(FILTER('Cortes x inversión'!J:J, 'Cortes x inversión'!D:D=D471),1)}), """"))"),"")</f>
        <v/>
      </c>
      <c r="U471" s="40"/>
      <c r="V471" s="40"/>
      <c r="W471" s="40"/>
      <c r="X471" s="40"/>
      <c r="Y471" s="40"/>
      <c r="Z471" s="40"/>
      <c r="AA471" s="40"/>
      <c r="AB471" s="40"/>
      <c r="AC471" s="40"/>
    </row>
    <row r="472" ht="28.5" customHeight="1">
      <c r="A472" s="40"/>
      <c r="B472" s="44"/>
      <c r="C472" s="44"/>
      <c r="D472" s="44"/>
      <c r="E472" s="44"/>
      <c r="F472" s="48" t="str">
        <f>IF(E472="COP", SUMIF('Entradas y salidas'!D:D, D472, 'Entradas y salidas'!J:J), )</f>
        <v/>
      </c>
      <c r="G472" s="57" t="str">
        <f>IFERROR(__xludf.DUMMYFUNCTION("IF(E472=""COP"", INDEX(FILTER('Cortes x inversión'!F:F, 'Cortes x inversión'!D:D=D472),1), )"),"")</f>
        <v/>
      </c>
      <c r="H472" s="53" t="str">
        <f t="shared" si="1"/>
        <v/>
      </c>
      <c r="I472" s="55" t="str">
        <f>IFERROR(__xludf.DUMMYFUNCTION("IF(ISBLANK(D472),"""",IFERROR(XIRR({FILTER('Entradas y salidas'!J:J, 'Entradas y salidas'!D:D=D472, NOT(ISBLANK('Entradas y salidas'!J:J))); INDEX(FILTER('Cortes x inversión'!F:F, 'Cortes x inversión'!D:D=D472),1)}, {FILTER('Entradas y salidas'!F:F, 'Entr"&amp;"adas y salidas'!D:D=D472, NOT(ISBLANK('Entradas y salidas'!J:J))); INDEX(FILTER('Cortes x inversión'!J:J, 'Cortes x inversión'!D:D=D472),1)}), """"))"),"")</f>
        <v/>
      </c>
      <c r="J472" s="40"/>
      <c r="K472" s="48" t="str">
        <f>IF(E472="USD", SUMIF('Entradas y salidas'!D:D, D472, 'Entradas y salidas'!I:I), )</f>
        <v/>
      </c>
      <c r="L472" s="57" t="str">
        <f>IFERROR(__xludf.DUMMYFUNCTION("IF(E472=""USD"", INDEX(FILTER('Cortes x inversión'!G:G, 'Cortes x inversión'!D:D=D472),1), )"),"")</f>
        <v/>
      </c>
      <c r="M472" s="53" t="str">
        <f t="shared" si="2"/>
        <v/>
      </c>
      <c r="N472" s="55" t="str">
        <f>IFERROR(__xludf.DUMMYFUNCTION("IF(ISBLANK(D472),"""",IFERROR(XIRR({FILTER('Entradas y salidas'!I:I, 'Entradas y salidas'!D:D=D472, NOT(ISBLANK('Entradas y salidas'!I:I))); INDEX(FILTER('Cortes x inversión'!G:G, 'Cortes x inversión'!D:D=D472),1)}, {FILTER('Entradas y salidas'!F:F, 'Entr"&amp;"adas y salidas'!D:D=D472, NOT(ISBLANK('Entradas y salidas'!I:I))); INDEX(FILTER('Cortes x inversión'!J:J, 'Cortes x inversión'!D:D=D472),1)}), """"))"),"")</f>
        <v/>
      </c>
      <c r="O472" s="40"/>
      <c r="P472" s="47" t="str">
        <f>IFERROR(__xludf.DUMMYFUNCTION("IF(K472="""","""", GOOGLEFINANCE(""CURRENCY:USDCOP""))
"),"")</f>
        <v/>
      </c>
      <c r="Q472" s="47" t="str">
        <f>IFERROR(__xludf.DUMMYFUNCTION("IF(L472="""","""", GOOGLEFINANCE(""CURRENCY:USDCOP""))
"),"")</f>
        <v/>
      </c>
      <c r="R472" s="56" t="str">
        <f t="shared" si="4"/>
        <v/>
      </c>
      <c r="S472" s="58" t="str">
        <f t="shared" si="5"/>
        <v/>
      </c>
      <c r="T472" s="55" t="str">
        <f>IFERROR(__xludf.DUMMYFUNCTION("IF(ISBLANK(D472),"""",IFERROR(XIRR({FILTER('Entradas y salidas'!K:K, 'Entradas y salidas'!D:D=D472, NOT(ISBLANK('Entradas y salidas'!K:K))); INDEX(FILTER('Cortes x inversión'!I:I, 'Cortes x inversión'!D:D=D472),1)}, {FILTER('Entradas y salidas'!F:F, 'Entr"&amp;"adas y salidas'!D:D=D472, NOT(ISBLANK('Entradas y salidas'!K:K))); INDEX(FILTER('Cortes x inversión'!J:J, 'Cortes x inversión'!D:D=D472),1)}), """"))"),"")</f>
        <v/>
      </c>
      <c r="U472" s="40"/>
      <c r="V472" s="40"/>
      <c r="W472" s="40"/>
      <c r="X472" s="40"/>
      <c r="Y472" s="40"/>
      <c r="Z472" s="40"/>
      <c r="AA472" s="40"/>
      <c r="AB472" s="40"/>
      <c r="AC472" s="40"/>
    </row>
    <row r="473" ht="28.5" customHeight="1">
      <c r="A473" s="40"/>
      <c r="B473" s="44"/>
      <c r="C473" s="44"/>
      <c r="D473" s="44"/>
      <c r="E473" s="44"/>
      <c r="F473" s="48" t="str">
        <f>IF(E473="COP", SUMIF('Entradas y salidas'!D:D, D473, 'Entradas y salidas'!J:J), )</f>
        <v/>
      </c>
      <c r="G473" s="57" t="str">
        <f>IFERROR(__xludf.DUMMYFUNCTION("IF(E473=""COP"", INDEX(FILTER('Cortes x inversión'!F:F, 'Cortes x inversión'!D:D=D473),1), )"),"")</f>
        <v/>
      </c>
      <c r="H473" s="53" t="str">
        <f t="shared" si="1"/>
        <v/>
      </c>
      <c r="I473" s="55" t="str">
        <f>IFERROR(__xludf.DUMMYFUNCTION("IF(ISBLANK(D473),"""",IFERROR(XIRR({FILTER('Entradas y salidas'!J:J, 'Entradas y salidas'!D:D=D473, NOT(ISBLANK('Entradas y salidas'!J:J))); INDEX(FILTER('Cortes x inversión'!F:F, 'Cortes x inversión'!D:D=D473),1)}, {FILTER('Entradas y salidas'!F:F, 'Entr"&amp;"adas y salidas'!D:D=D473, NOT(ISBLANK('Entradas y salidas'!J:J))); INDEX(FILTER('Cortes x inversión'!J:J, 'Cortes x inversión'!D:D=D473),1)}), """"))"),"")</f>
        <v/>
      </c>
      <c r="J473" s="40"/>
      <c r="K473" s="48" t="str">
        <f>IF(E473="USD", SUMIF('Entradas y salidas'!D:D, D473, 'Entradas y salidas'!I:I), )</f>
        <v/>
      </c>
      <c r="L473" s="57" t="str">
        <f>IFERROR(__xludf.DUMMYFUNCTION("IF(E473=""USD"", INDEX(FILTER('Cortes x inversión'!G:G, 'Cortes x inversión'!D:D=D473),1), )"),"")</f>
        <v/>
      </c>
      <c r="M473" s="53" t="str">
        <f t="shared" si="2"/>
        <v/>
      </c>
      <c r="N473" s="55" t="str">
        <f>IFERROR(__xludf.DUMMYFUNCTION("IF(ISBLANK(D473),"""",IFERROR(XIRR({FILTER('Entradas y salidas'!I:I, 'Entradas y salidas'!D:D=D473, NOT(ISBLANK('Entradas y salidas'!I:I))); INDEX(FILTER('Cortes x inversión'!G:G, 'Cortes x inversión'!D:D=D473),1)}, {FILTER('Entradas y salidas'!F:F, 'Entr"&amp;"adas y salidas'!D:D=D473, NOT(ISBLANK('Entradas y salidas'!I:I))); INDEX(FILTER('Cortes x inversión'!J:J, 'Cortes x inversión'!D:D=D473),1)}), """"))"),"")</f>
        <v/>
      </c>
      <c r="O473" s="40"/>
      <c r="P473" s="47" t="str">
        <f>IFERROR(__xludf.DUMMYFUNCTION("IF(K473="""","""", GOOGLEFINANCE(""CURRENCY:USDCOP""))
"),"")</f>
        <v/>
      </c>
      <c r="Q473" s="47" t="str">
        <f>IFERROR(__xludf.DUMMYFUNCTION("IF(L473="""","""", GOOGLEFINANCE(""CURRENCY:USDCOP""))
"),"")</f>
        <v/>
      </c>
      <c r="R473" s="56" t="str">
        <f t="shared" si="4"/>
        <v/>
      </c>
      <c r="S473" s="58" t="str">
        <f t="shared" si="5"/>
        <v/>
      </c>
      <c r="T473" s="55" t="str">
        <f>IFERROR(__xludf.DUMMYFUNCTION("IF(ISBLANK(D473),"""",IFERROR(XIRR({FILTER('Entradas y salidas'!K:K, 'Entradas y salidas'!D:D=D473, NOT(ISBLANK('Entradas y salidas'!K:K))); INDEX(FILTER('Cortes x inversión'!I:I, 'Cortes x inversión'!D:D=D473),1)}, {FILTER('Entradas y salidas'!F:F, 'Entr"&amp;"adas y salidas'!D:D=D473, NOT(ISBLANK('Entradas y salidas'!K:K))); INDEX(FILTER('Cortes x inversión'!J:J, 'Cortes x inversión'!D:D=D473),1)}), """"))"),"")</f>
        <v/>
      </c>
      <c r="U473" s="40"/>
      <c r="V473" s="40"/>
      <c r="W473" s="40"/>
      <c r="X473" s="40"/>
      <c r="Y473" s="40"/>
      <c r="Z473" s="40"/>
      <c r="AA473" s="40"/>
      <c r="AB473" s="40"/>
      <c r="AC473" s="40"/>
    </row>
    <row r="474" ht="28.5" customHeight="1">
      <c r="A474" s="40"/>
      <c r="B474" s="44"/>
      <c r="C474" s="44"/>
      <c r="D474" s="44"/>
      <c r="E474" s="44"/>
      <c r="F474" s="48" t="str">
        <f>IF(E474="COP", SUMIF('Entradas y salidas'!D:D, D474, 'Entradas y salidas'!J:J), )</f>
        <v/>
      </c>
      <c r="G474" s="57" t="str">
        <f>IFERROR(__xludf.DUMMYFUNCTION("IF(E474=""COP"", INDEX(FILTER('Cortes x inversión'!F:F, 'Cortes x inversión'!D:D=D474),1), )"),"")</f>
        <v/>
      </c>
      <c r="H474" s="53" t="str">
        <f t="shared" si="1"/>
        <v/>
      </c>
      <c r="I474" s="55" t="str">
        <f>IFERROR(__xludf.DUMMYFUNCTION("IF(ISBLANK(D474),"""",IFERROR(XIRR({FILTER('Entradas y salidas'!J:J, 'Entradas y salidas'!D:D=D474, NOT(ISBLANK('Entradas y salidas'!J:J))); INDEX(FILTER('Cortes x inversión'!F:F, 'Cortes x inversión'!D:D=D474),1)}, {FILTER('Entradas y salidas'!F:F, 'Entr"&amp;"adas y salidas'!D:D=D474, NOT(ISBLANK('Entradas y salidas'!J:J))); INDEX(FILTER('Cortes x inversión'!J:J, 'Cortes x inversión'!D:D=D474),1)}), """"))"),"")</f>
        <v/>
      </c>
      <c r="J474" s="40"/>
      <c r="K474" s="48" t="str">
        <f>IF(E474="USD", SUMIF('Entradas y salidas'!D:D, D474, 'Entradas y salidas'!I:I), )</f>
        <v/>
      </c>
      <c r="L474" s="57" t="str">
        <f>IFERROR(__xludf.DUMMYFUNCTION("IF(E474=""USD"", INDEX(FILTER('Cortes x inversión'!G:G, 'Cortes x inversión'!D:D=D474),1), )"),"")</f>
        <v/>
      </c>
      <c r="M474" s="53" t="str">
        <f t="shared" si="2"/>
        <v/>
      </c>
      <c r="N474" s="55" t="str">
        <f>IFERROR(__xludf.DUMMYFUNCTION("IF(ISBLANK(D474),"""",IFERROR(XIRR({FILTER('Entradas y salidas'!I:I, 'Entradas y salidas'!D:D=D474, NOT(ISBLANK('Entradas y salidas'!I:I))); INDEX(FILTER('Cortes x inversión'!G:G, 'Cortes x inversión'!D:D=D474),1)}, {FILTER('Entradas y salidas'!F:F, 'Entr"&amp;"adas y salidas'!D:D=D474, NOT(ISBLANK('Entradas y salidas'!I:I))); INDEX(FILTER('Cortes x inversión'!J:J, 'Cortes x inversión'!D:D=D474),1)}), """"))"),"")</f>
        <v/>
      </c>
      <c r="O474" s="40"/>
      <c r="P474" s="47" t="str">
        <f>IFERROR(__xludf.DUMMYFUNCTION("IF(K474="""","""", GOOGLEFINANCE(""CURRENCY:USDCOP""))
"),"")</f>
        <v/>
      </c>
      <c r="Q474" s="47" t="str">
        <f>IFERROR(__xludf.DUMMYFUNCTION("IF(L474="""","""", GOOGLEFINANCE(""CURRENCY:USDCOP""))
"),"")</f>
        <v/>
      </c>
      <c r="R474" s="56" t="str">
        <f t="shared" si="4"/>
        <v/>
      </c>
      <c r="S474" s="58" t="str">
        <f t="shared" si="5"/>
        <v/>
      </c>
      <c r="T474" s="55" t="str">
        <f>IFERROR(__xludf.DUMMYFUNCTION("IF(ISBLANK(D474),"""",IFERROR(XIRR({FILTER('Entradas y salidas'!K:K, 'Entradas y salidas'!D:D=D474, NOT(ISBLANK('Entradas y salidas'!K:K))); INDEX(FILTER('Cortes x inversión'!I:I, 'Cortes x inversión'!D:D=D474),1)}, {FILTER('Entradas y salidas'!F:F, 'Entr"&amp;"adas y salidas'!D:D=D474, NOT(ISBLANK('Entradas y salidas'!K:K))); INDEX(FILTER('Cortes x inversión'!J:J, 'Cortes x inversión'!D:D=D474),1)}), """"))"),"")</f>
        <v/>
      </c>
      <c r="U474" s="40"/>
      <c r="V474" s="40"/>
      <c r="W474" s="40"/>
      <c r="X474" s="40"/>
      <c r="Y474" s="40"/>
      <c r="Z474" s="40"/>
      <c r="AA474" s="40"/>
      <c r="AB474" s="40"/>
      <c r="AC474" s="40"/>
    </row>
    <row r="475" ht="28.5" customHeight="1">
      <c r="A475" s="40"/>
      <c r="B475" s="44"/>
      <c r="C475" s="44"/>
      <c r="D475" s="44"/>
      <c r="E475" s="44"/>
      <c r="F475" s="48" t="str">
        <f>IF(E475="COP", SUMIF('Entradas y salidas'!D:D, D475, 'Entradas y salidas'!J:J), )</f>
        <v/>
      </c>
      <c r="G475" s="57" t="str">
        <f>IFERROR(__xludf.DUMMYFUNCTION("IF(E475=""COP"", INDEX(FILTER('Cortes x inversión'!F:F, 'Cortes x inversión'!D:D=D475),1), )"),"")</f>
        <v/>
      </c>
      <c r="H475" s="53" t="str">
        <f t="shared" si="1"/>
        <v/>
      </c>
      <c r="I475" s="55" t="str">
        <f>IFERROR(__xludf.DUMMYFUNCTION("IF(ISBLANK(D475),"""",IFERROR(XIRR({FILTER('Entradas y salidas'!J:J, 'Entradas y salidas'!D:D=D475, NOT(ISBLANK('Entradas y salidas'!J:J))); INDEX(FILTER('Cortes x inversión'!F:F, 'Cortes x inversión'!D:D=D475),1)}, {FILTER('Entradas y salidas'!F:F, 'Entr"&amp;"adas y salidas'!D:D=D475, NOT(ISBLANK('Entradas y salidas'!J:J))); INDEX(FILTER('Cortes x inversión'!J:J, 'Cortes x inversión'!D:D=D475),1)}), """"))"),"")</f>
        <v/>
      </c>
      <c r="J475" s="40"/>
      <c r="K475" s="48" t="str">
        <f>IF(E475="USD", SUMIF('Entradas y salidas'!D:D, D475, 'Entradas y salidas'!I:I), )</f>
        <v/>
      </c>
      <c r="L475" s="57" t="str">
        <f>IFERROR(__xludf.DUMMYFUNCTION("IF(E475=""USD"", INDEX(FILTER('Cortes x inversión'!G:G, 'Cortes x inversión'!D:D=D475),1), )"),"")</f>
        <v/>
      </c>
      <c r="M475" s="53" t="str">
        <f t="shared" si="2"/>
        <v/>
      </c>
      <c r="N475" s="55" t="str">
        <f>IFERROR(__xludf.DUMMYFUNCTION("IF(ISBLANK(D475),"""",IFERROR(XIRR({FILTER('Entradas y salidas'!I:I, 'Entradas y salidas'!D:D=D475, NOT(ISBLANK('Entradas y salidas'!I:I))); INDEX(FILTER('Cortes x inversión'!G:G, 'Cortes x inversión'!D:D=D475),1)}, {FILTER('Entradas y salidas'!F:F, 'Entr"&amp;"adas y salidas'!D:D=D475, NOT(ISBLANK('Entradas y salidas'!I:I))); INDEX(FILTER('Cortes x inversión'!J:J, 'Cortes x inversión'!D:D=D475),1)}), """"))"),"")</f>
        <v/>
      </c>
      <c r="O475" s="40"/>
      <c r="P475" s="47" t="str">
        <f>IFERROR(__xludf.DUMMYFUNCTION("IF(K475="""","""", GOOGLEFINANCE(""CURRENCY:USDCOP""))
"),"")</f>
        <v/>
      </c>
      <c r="Q475" s="47" t="str">
        <f>IFERROR(__xludf.DUMMYFUNCTION("IF(L475="""","""", GOOGLEFINANCE(""CURRENCY:USDCOP""))
"),"")</f>
        <v/>
      </c>
      <c r="R475" s="56" t="str">
        <f t="shared" si="4"/>
        <v/>
      </c>
      <c r="S475" s="58" t="str">
        <f t="shared" si="5"/>
        <v/>
      </c>
      <c r="T475" s="55" t="str">
        <f>IFERROR(__xludf.DUMMYFUNCTION("IF(ISBLANK(D475),"""",IFERROR(XIRR({FILTER('Entradas y salidas'!K:K, 'Entradas y salidas'!D:D=D475, NOT(ISBLANK('Entradas y salidas'!K:K))); INDEX(FILTER('Cortes x inversión'!I:I, 'Cortes x inversión'!D:D=D475),1)}, {FILTER('Entradas y salidas'!F:F, 'Entr"&amp;"adas y salidas'!D:D=D475, NOT(ISBLANK('Entradas y salidas'!K:K))); INDEX(FILTER('Cortes x inversión'!J:J, 'Cortes x inversión'!D:D=D475),1)}), """"))"),"")</f>
        <v/>
      </c>
      <c r="U475" s="40"/>
      <c r="V475" s="40"/>
      <c r="W475" s="40"/>
      <c r="X475" s="40"/>
      <c r="Y475" s="40"/>
      <c r="Z475" s="40"/>
      <c r="AA475" s="40"/>
      <c r="AB475" s="40"/>
      <c r="AC475" s="40"/>
    </row>
    <row r="476" ht="28.5" customHeight="1">
      <c r="A476" s="40"/>
      <c r="B476" s="44"/>
      <c r="C476" s="44"/>
      <c r="D476" s="44"/>
      <c r="E476" s="44"/>
      <c r="F476" s="48" t="str">
        <f>IF(E476="COP", SUMIF('Entradas y salidas'!D:D, D476, 'Entradas y salidas'!J:J), )</f>
        <v/>
      </c>
      <c r="G476" s="57" t="str">
        <f>IFERROR(__xludf.DUMMYFUNCTION("IF(E476=""COP"", INDEX(FILTER('Cortes x inversión'!F:F, 'Cortes x inversión'!D:D=D476),1), )"),"")</f>
        <v/>
      </c>
      <c r="H476" s="53" t="str">
        <f t="shared" si="1"/>
        <v/>
      </c>
      <c r="I476" s="55" t="str">
        <f>IFERROR(__xludf.DUMMYFUNCTION("IF(ISBLANK(D476),"""",IFERROR(XIRR({FILTER('Entradas y salidas'!J:J, 'Entradas y salidas'!D:D=D476, NOT(ISBLANK('Entradas y salidas'!J:J))); INDEX(FILTER('Cortes x inversión'!F:F, 'Cortes x inversión'!D:D=D476),1)}, {FILTER('Entradas y salidas'!F:F, 'Entr"&amp;"adas y salidas'!D:D=D476, NOT(ISBLANK('Entradas y salidas'!J:J))); INDEX(FILTER('Cortes x inversión'!J:J, 'Cortes x inversión'!D:D=D476),1)}), """"))"),"")</f>
        <v/>
      </c>
      <c r="J476" s="40"/>
      <c r="K476" s="48" t="str">
        <f>IF(E476="USD", SUMIF('Entradas y salidas'!D:D, D476, 'Entradas y salidas'!I:I), )</f>
        <v/>
      </c>
      <c r="L476" s="57" t="str">
        <f>IFERROR(__xludf.DUMMYFUNCTION("IF(E476=""USD"", INDEX(FILTER('Cortes x inversión'!G:G, 'Cortes x inversión'!D:D=D476),1), )"),"")</f>
        <v/>
      </c>
      <c r="M476" s="53" t="str">
        <f t="shared" si="2"/>
        <v/>
      </c>
      <c r="N476" s="55" t="str">
        <f>IFERROR(__xludf.DUMMYFUNCTION("IF(ISBLANK(D476),"""",IFERROR(XIRR({FILTER('Entradas y salidas'!I:I, 'Entradas y salidas'!D:D=D476, NOT(ISBLANK('Entradas y salidas'!I:I))); INDEX(FILTER('Cortes x inversión'!G:G, 'Cortes x inversión'!D:D=D476),1)}, {FILTER('Entradas y salidas'!F:F, 'Entr"&amp;"adas y salidas'!D:D=D476, NOT(ISBLANK('Entradas y salidas'!I:I))); INDEX(FILTER('Cortes x inversión'!J:J, 'Cortes x inversión'!D:D=D476),1)}), """"))"),"")</f>
        <v/>
      </c>
      <c r="O476" s="40"/>
      <c r="P476" s="47" t="str">
        <f>IFERROR(__xludf.DUMMYFUNCTION("IF(K476="""","""", GOOGLEFINANCE(""CURRENCY:USDCOP""))
"),"")</f>
        <v/>
      </c>
      <c r="Q476" s="47" t="str">
        <f>IFERROR(__xludf.DUMMYFUNCTION("IF(L476="""","""", GOOGLEFINANCE(""CURRENCY:USDCOP""))
"),"")</f>
        <v/>
      </c>
      <c r="R476" s="56" t="str">
        <f t="shared" si="4"/>
        <v/>
      </c>
      <c r="S476" s="58" t="str">
        <f t="shared" si="5"/>
        <v/>
      </c>
      <c r="T476" s="55" t="str">
        <f>IFERROR(__xludf.DUMMYFUNCTION("IF(ISBLANK(D476),"""",IFERROR(XIRR({FILTER('Entradas y salidas'!K:K, 'Entradas y salidas'!D:D=D476, NOT(ISBLANK('Entradas y salidas'!K:K))); INDEX(FILTER('Cortes x inversión'!I:I, 'Cortes x inversión'!D:D=D476),1)}, {FILTER('Entradas y salidas'!F:F, 'Entr"&amp;"adas y salidas'!D:D=D476, NOT(ISBLANK('Entradas y salidas'!K:K))); INDEX(FILTER('Cortes x inversión'!J:J, 'Cortes x inversión'!D:D=D476),1)}), """"))"),"")</f>
        <v/>
      </c>
      <c r="U476" s="40"/>
      <c r="V476" s="40"/>
      <c r="W476" s="40"/>
      <c r="X476" s="40"/>
      <c r="Y476" s="40"/>
      <c r="Z476" s="40"/>
      <c r="AA476" s="40"/>
      <c r="AB476" s="40"/>
      <c r="AC476" s="40"/>
    </row>
    <row r="477" ht="28.5" customHeight="1">
      <c r="A477" s="40"/>
      <c r="B477" s="44"/>
      <c r="C477" s="44"/>
      <c r="D477" s="44"/>
      <c r="E477" s="44"/>
      <c r="F477" s="48" t="str">
        <f>IF(E477="COP", SUMIF('Entradas y salidas'!D:D, D477, 'Entradas y salidas'!J:J), )</f>
        <v/>
      </c>
      <c r="G477" s="57" t="str">
        <f>IFERROR(__xludf.DUMMYFUNCTION("IF(E477=""COP"", INDEX(FILTER('Cortes x inversión'!F:F, 'Cortes x inversión'!D:D=D477),1), )"),"")</f>
        <v/>
      </c>
      <c r="H477" s="53" t="str">
        <f t="shared" si="1"/>
        <v/>
      </c>
      <c r="I477" s="55" t="str">
        <f>IFERROR(__xludf.DUMMYFUNCTION("IF(ISBLANK(D477),"""",IFERROR(XIRR({FILTER('Entradas y salidas'!J:J, 'Entradas y salidas'!D:D=D477, NOT(ISBLANK('Entradas y salidas'!J:J))); INDEX(FILTER('Cortes x inversión'!F:F, 'Cortes x inversión'!D:D=D477),1)}, {FILTER('Entradas y salidas'!F:F, 'Entr"&amp;"adas y salidas'!D:D=D477, NOT(ISBLANK('Entradas y salidas'!J:J))); INDEX(FILTER('Cortes x inversión'!J:J, 'Cortes x inversión'!D:D=D477),1)}), """"))"),"")</f>
        <v/>
      </c>
      <c r="J477" s="40"/>
      <c r="K477" s="48" t="str">
        <f>IF(E477="USD", SUMIF('Entradas y salidas'!D:D, D477, 'Entradas y salidas'!I:I), )</f>
        <v/>
      </c>
      <c r="L477" s="57" t="str">
        <f>IFERROR(__xludf.DUMMYFUNCTION("IF(E477=""USD"", INDEX(FILTER('Cortes x inversión'!G:G, 'Cortes x inversión'!D:D=D477),1), )"),"")</f>
        <v/>
      </c>
      <c r="M477" s="53" t="str">
        <f t="shared" si="2"/>
        <v/>
      </c>
      <c r="N477" s="55" t="str">
        <f>IFERROR(__xludf.DUMMYFUNCTION("IF(ISBLANK(D477),"""",IFERROR(XIRR({FILTER('Entradas y salidas'!I:I, 'Entradas y salidas'!D:D=D477, NOT(ISBLANK('Entradas y salidas'!I:I))); INDEX(FILTER('Cortes x inversión'!G:G, 'Cortes x inversión'!D:D=D477),1)}, {FILTER('Entradas y salidas'!F:F, 'Entr"&amp;"adas y salidas'!D:D=D477, NOT(ISBLANK('Entradas y salidas'!I:I))); INDEX(FILTER('Cortes x inversión'!J:J, 'Cortes x inversión'!D:D=D477),1)}), """"))"),"")</f>
        <v/>
      </c>
      <c r="O477" s="40"/>
      <c r="P477" s="47" t="str">
        <f>IFERROR(__xludf.DUMMYFUNCTION("IF(K477="""","""", GOOGLEFINANCE(""CURRENCY:USDCOP""))
"),"")</f>
        <v/>
      </c>
      <c r="Q477" s="47" t="str">
        <f>IFERROR(__xludf.DUMMYFUNCTION("IF(L477="""","""", GOOGLEFINANCE(""CURRENCY:USDCOP""))
"),"")</f>
        <v/>
      </c>
      <c r="R477" s="56" t="str">
        <f t="shared" si="4"/>
        <v/>
      </c>
      <c r="S477" s="58" t="str">
        <f t="shared" si="5"/>
        <v/>
      </c>
      <c r="T477" s="55" t="str">
        <f>IFERROR(__xludf.DUMMYFUNCTION("IF(ISBLANK(D477),"""",IFERROR(XIRR({FILTER('Entradas y salidas'!K:K, 'Entradas y salidas'!D:D=D477, NOT(ISBLANK('Entradas y salidas'!K:K))); INDEX(FILTER('Cortes x inversión'!I:I, 'Cortes x inversión'!D:D=D477),1)}, {FILTER('Entradas y salidas'!F:F, 'Entr"&amp;"adas y salidas'!D:D=D477, NOT(ISBLANK('Entradas y salidas'!K:K))); INDEX(FILTER('Cortes x inversión'!J:J, 'Cortes x inversión'!D:D=D477),1)}), """"))"),"")</f>
        <v/>
      </c>
      <c r="U477" s="40"/>
      <c r="V477" s="40"/>
      <c r="W477" s="40"/>
      <c r="X477" s="40"/>
      <c r="Y477" s="40"/>
      <c r="Z477" s="40"/>
      <c r="AA477" s="40"/>
      <c r="AB477" s="40"/>
      <c r="AC477" s="40"/>
    </row>
    <row r="478" ht="28.5" customHeight="1">
      <c r="A478" s="40"/>
      <c r="B478" s="44"/>
      <c r="C478" s="44"/>
      <c r="D478" s="44"/>
      <c r="E478" s="44"/>
      <c r="F478" s="48" t="str">
        <f>IF(E478="COP", SUMIF('Entradas y salidas'!D:D, D478, 'Entradas y salidas'!J:J), )</f>
        <v/>
      </c>
      <c r="G478" s="57" t="str">
        <f>IFERROR(__xludf.DUMMYFUNCTION("IF(E478=""COP"", INDEX(FILTER('Cortes x inversión'!F:F, 'Cortes x inversión'!D:D=D478),1), )"),"")</f>
        <v/>
      </c>
      <c r="H478" s="53" t="str">
        <f t="shared" si="1"/>
        <v/>
      </c>
      <c r="I478" s="55" t="str">
        <f>IFERROR(__xludf.DUMMYFUNCTION("IF(ISBLANK(D478),"""",IFERROR(XIRR({FILTER('Entradas y salidas'!J:J, 'Entradas y salidas'!D:D=D478, NOT(ISBLANK('Entradas y salidas'!J:J))); INDEX(FILTER('Cortes x inversión'!F:F, 'Cortes x inversión'!D:D=D478),1)}, {FILTER('Entradas y salidas'!F:F, 'Entr"&amp;"adas y salidas'!D:D=D478, NOT(ISBLANK('Entradas y salidas'!J:J))); INDEX(FILTER('Cortes x inversión'!J:J, 'Cortes x inversión'!D:D=D478),1)}), """"))"),"")</f>
        <v/>
      </c>
      <c r="J478" s="40"/>
      <c r="K478" s="48" t="str">
        <f>IF(E478="USD", SUMIF('Entradas y salidas'!D:D, D478, 'Entradas y salidas'!I:I), )</f>
        <v/>
      </c>
      <c r="L478" s="57" t="str">
        <f>IFERROR(__xludf.DUMMYFUNCTION("IF(E478=""USD"", INDEX(FILTER('Cortes x inversión'!G:G, 'Cortes x inversión'!D:D=D478),1), )"),"")</f>
        <v/>
      </c>
      <c r="M478" s="53" t="str">
        <f t="shared" si="2"/>
        <v/>
      </c>
      <c r="N478" s="55" t="str">
        <f>IFERROR(__xludf.DUMMYFUNCTION("IF(ISBLANK(D478),"""",IFERROR(XIRR({FILTER('Entradas y salidas'!I:I, 'Entradas y salidas'!D:D=D478, NOT(ISBLANK('Entradas y salidas'!I:I))); INDEX(FILTER('Cortes x inversión'!G:G, 'Cortes x inversión'!D:D=D478),1)}, {FILTER('Entradas y salidas'!F:F, 'Entr"&amp;"adas y salidas'!D:D=D478, NOT(ISBLANK('Entradas y salidas'!I:I))); INDEX(FILTER('Cortes x inversión'!J:J, 'Cortes x inversión'!D:D=D478),1)}), """"))"),"")</f>
        <v/>
      </c>
      <c r="O478" s="40"/>
      <c r="P478" s="47" t="str">
        <f>IFERROR(__xludf.DUMMYFUNCTION("IF(K478="""","""", GOOGLEFINANCE(""CURRENCY:USDCOP""))
"),"")</f>
        <v/>
      </c>
      <c r="Q478" s="47" t="str">
        <f>IFERROR(__xludf.DUMMYFUNCTION("IF(L478="""","""", GOOGLEFINANCE(""CURRENCY:USDCOP""))
"),"")</f>
        <v/>
      </c>
      <c r="R478" s="56" t="str">
        <f t="shared" si="4"/>
        <v/>
      </c>
      <c r="S478" s="58" t="str">
        <f t="shared" si="5"/>
        <v/>
      </c>
      <c r="T478" s="55" t="str">
        <f>IFERROR(__xludf.DUMMYFUNCTION("IF(ISBLANK(D478),"""",IFERROR(XIRR({FILTER('Entradas y salidas'!K:K, 'Entradas y salidas'!D:D=D478, NOT(ISBLANK('Entradas y salidas'!K:K))); INDEX(FILTER('Cortes x inversión'!I:I, 'Cortes x inversión'!D:D=D478),1)}, {FILTER('Entradas y salidas'!F:F, 'Entr"&amp;"adas y salidas'!D:D=D478, NOT(ISBLANK('Entradas y salidas'!K:K))); INDEX(FILTER('Cortes x inversión'!J:J, 'Cortes x inversión'!D:D=D478),1)}), """"))"),"")</f>
        <v/>
      </c>
      <c r="U478" s="40"/>
      <c r="V478" s="40"/>
      <c r="W478" s="40"/>
      <c r="X478" s="40"/>
      <c r="Y478" s="40"/>
      <c r="Z478" s="40"/>
      <c r="AA478" s="40"/>
      <c r="AB478" s="40"/>
      <c r="AC478" s="40"/>
    </row>
    <row r="479" ht="28.5" customHeight="1">
      <c r="A479" s="40"/>
      <c r="B479" s="44"/>
      <c r="C479" s="44"/>
      <c r="D479" s="44"/>
      <c r="E479" s="44"/>
      <c r="F479" s="48" t="str">
        <f>IF(E479="COP", SUMIF('Entradas y salidas'!D:D, D479, 'Entradas y salidas'!J:J), )</f>
        <v/>
      </c>
      <c r="G479" s="57" t="str">
        <f>IFERROR(__xludf.DUMMYFUNCTION("IF(E479=""COP"", INDEX(FILTER('Cortes x inversión'!F:F, 'Cortes x inversión'!D:D=D479),1), )"),"")</f>
        <v/>
      </c>
      <c r="H479" s="53" t="str">
        <f t="shared" si="1"/>
        <v/>
      </c>
      <c r="I479" s="55" t="str">
        <f>IFERROR(__xludf.DUMMYFUNCTION("IF(ISBLANK(D479),"""",IFERROR(XIRR({FILTER('Entradas y salidas'!J:J, 'Entradas y salidas'!D:D=D479, NOT(ISBLANK('Entradas y salidas'!J:J))); INDEX(FILTER('Cortes x inversión'!F:F, 'Cortes x inversión'!D:D=D479),1)}, {FILTER('Entradas y salidas'!F:F, 'Entr"&amp;"adas y salidas'!D:D=D479, NOT(ISBLANK('Entradas y salidas'!J:J))); INDEX(FILTER('Cortes x inversión'!J:J, 'Cortes x inversión'!D:D=D479),1)}), """"))"),"")</f>
        <v/>
      </c>
      <c r="J479" s="40"/>
      <c r="K479" s="48" t="str">
        <f>IF(E479="USD", SUMIF('Entradas y salidas'!D:D, D479, 'Entradas y salidas'!I:I), )</f>
        <v/>
      </c>
      <c r="L479" s="57" t="str">
        <f>IFERROR(__xludf.DUMMYFUNCTION("IF(E479=""USD"", INDEX(FILTER('Cortes x inversión'!G:G, 'Cortes x inversión'!D:D=D479),1), )"),"")</f>
        <v/>
      </c>
      <c r="M479" s="53" t="str">
        <f t="shared" si="2"/>
        <v/>
      </c>
      <c r="N479" s="55" t="str">
        <f>IFERROR(__xludf.DUMMYFUNCTION("IF(ISBLANK(D479),"""",IFERROR(XIRR({FILTER('Entradas y salidas'!I:I, 'Entradas y salidas'!D:D=D479, NOT(ISBLANK('Entradas y salidas'!I:I))); INDEX(FILTER('Cortes x inversión'!G:G, 'Cortes x inversión'!D:D=D479),1)}, {FILTER('Entradas y salidas'!F:F, 'Entr"&amp;"adas y salidas'!D:D=D479, NOT(ISBLANK('Entradas y salidas'!I:I))); INDEX(FILTER('Cortes x inversión'!J:J, 'Cortes x inversión'!D:D=D479),1)}), """"))"),"")</f>
        <v/>
      </c>
      <c r="O479" s="40"/>
      <c r="P479" s="47" t="str">
        <f>IFERROR(__xludf.DUMMYFUNCTION("IF(K479="""","""", GOOGLEFINANCE(""CURRENCY:USDCOP""))
"),"")</f>
        <v/>
      </c>
      <c r="Q479" s="47" t="str">
        <f>IFERROR(__xludf.DUMMYFUNCTION("IF(L479="""","""", GOOGLEFINANCE(""CURRENCY:USDCOP""))
"),"")</f>
        <v/>
      </c>
      <c r="R479" s="56" t="str">
        <f t="shared" si="4"/>
        <v/>
      </c>
      <c r="S479" s="58" t="str">
        <f t="shared" si="5"/>
        <v/>
      </c>
      <c r="T479" s="55" t="str">
        <f>IFERROR(__xludf.DUMMYFUNCTION("IF(ISBLANK(D479),"""",IFERROR(XIRR({FILTER('Entradas y salidas'!K:K, 'Entradas y salidas'!D:D=D479, NOT(ISBLANK('Entradas y salidas'!K:K))); INDEX(FILTER('Cortes x inversión'!I:I, 'Cortes x inversión'!D:D=D479),1)}, {FILTER('Entradas y salidas'!F:F, 'Entr"&amp;"adas y salidas'!D:D=D479, NOT(ISBLANK('Entradas y salidas'!K:K))); INDEX(FILTER('Cortes x inversión'!J:J, 'Cortes x inversión'!D:D=D479),1)}), """"))"),"")</f>
        <v/>
      </c>
      <c r="U479" s="40"/>
      <c r="V479" s="40"/>
      <c r="W479" s="40"/>
      <c r="X479" s="40"/>
      <c r="Y479" s="40"/>
      <c r="Z479" s="40"/>
      <c r="AA479" s="40"/>
      <c r="AB479" s="40"/>
      <c r="AC479" s="40"/>
    </row>
    <row r="480" ht="28.5" customHeight="1">
      <c r="A480" s="40"/>
      <c r="B480" s="44"/>
      <c r="C480" s="44"/>
      <c r="D480" s="44"/>
      <c r="E480" s="44"/>
      <c r="F480" s="48" t="str">
        <f>IF(E480="COP", SUMIF('Entradas y salidas'!D:D, D480, 'Entradas y salidas'!J:J), )</f>
        <v/>
      </c>
      <c r="G480" s="57" t="str">
        <f>IFERROR(__xludf.DUMMYFUNCTION("IF(E480=""COP"", INDEX(FILTER('Cortes x inversión'!F:F, 'Cortes x inversión'!D:D=D480),1), )"),"")</f>
        <v/>
      </c>
      <c r="H480" s="53" t="str">
        <f t="shared" si="1"/>
        <v/>
      </c>
      <c r="I480" s="55" t="str">
        <f>IFERROR(__xludf.DUMMYFUNCTION("IF(ISBLANK(D480),"""",IFERROR(XIRR({FILTER('Entradas y salidas'!J:J, 'Entradas y salidas'!D:D=D480, NOT(ISBLANK('Entradas y salidas'!J:J))); INDEX(FILTER('Cortes x inversión'!F:F, 'Cortes x inversión'!D:D=D480),1)}, {FILTER('Entradas y salidas'!F:F, 'Entr"&amp;"adas y salidas'!D:D=D480, NOT(ISBLANK('Entradas y salidas'!J:J))); INDEX(FILTER('Cortes x inversión'!J:J, 'Cortes x inversión'!D:D=D480),1)}), """"))"),"")</f>
        <v/>
      </c>
      <c r="J480" s="40"/>
      <c r="K480" s="48" t="str">
        <f>IF(E480="USD", SUMIF('Entradas y salidas'!D:D, D480, 'Entradas y salidas'!I:I), )</f>
        <v/>
      </c>
      <c r="L480" s="57" t="str">
        <f>IFERROR(__xludf.DUMMYFUNCTION("IF(E480=""USD"", INDEX(FILTER('Cortes x inversión'!G:G, 'Cortes x inversión'!D:D=D480),1), )"),"")</f>
        <v/>
      </c>
      <c r="M480" s="53" t="str">
        <f t="shared" si="2"/>
        <v/>
      </c>
      <c r="N480" s="55" t="str">
        <f>IFERROR(__xludf.DUMMYFUNCTION("IF(ISBLANK(D480),"""",IFERROR(XIRR({FILTER('Entradas y salidas'!I:I, 'Entradas y salidas'!D:D=D480, NOT(ISBLANK('Entradas y salidas'!I:I))); INDEX(FILTER('Cortes x inversión'!G:G, 'Cortes x inversión'!D:D=D480),1)}, {FILTER('Entradas y salidas'!F:F, 'Entr"&amp;"adas y salidas'!D:D=D480, NOT(ISBLANK('Entradas y salidas'!I:I))); INDEX(FILTER('Cortes x inversión'!J:J, 'Cortes x inversión'!D:D=D480),1)}), """"))"),"")</f>
        <v/>
      </c>
      <c r="O480" s="40"/>
      <c r="P480" s="47" t="str">
        <f>IFERROR(__xludf.DUMMYFUNCTION("IF(K480="""","""", GOOGLEFINANCE(""CURRENCY:USDCOP""))
"),"")</f>
        <v/>
      </c>
      <c r="Q480" s="47" t="str">
        <f>IFERROR(__xludf.DUMMYFUNCTION("IF(L480="""","""", GOOGLEFINANCE(""CURRENCY:USDCOP""))
"),"")</f>
        <v/>
      </c>
      <c r="R480" s="56" t="str">
        <f t="shared" si="4"/>
        <v/>
      </c>
      <c r="S480" s="58" t="str">
        <f t="shared" si="5"/>
        <v/>
      </c>
      <c r="T480" s="55" t="str">
        <f>IFERROR(__xludf.DUMMYFUNCTION("IF(ISBLANK(D480),"""",IFERROR(XIRR({FILTER('Entradas y salidas'!K:K, 'Entradas y salidas'!D:D=D480, NOT(ISBLANK('Entradas y salidas'!K:K))); INDEX(FILTER('Cortes x inversión'!I:I, 'Cortes x inversión'!D:D=D480),1)}, {FILTER('Entradas y salidas'!F:F, 'Entr"&amp;"adas y salidas'!D:D=D480, NOT(ISBLANK('Entradas y salidas'!K:K))); INDEX(FILTER('Cortes x inversión'!J:J, 'Cortes x inversión'!D:D=D480),1)}), """"))"),"")</f>
        <v/>
      </c>
      <c r="U480" s="40"/>
      <c r="V480" s="40"/>
      <c r="W480" s="40"/>
      <c r="X480" s="40"/>
      <c r="Y480" s="40"/>
      <c r="Z480" s="40"/>
      <c r="AA480" s="40"/>
      <c r="AB480" s="40"/>
      <c r="AC480" s="40"/>
    </row>
    <row r="481" ht="28.5" customHeight="1">
      <c r="A481" s="40"/>
      <c r="B481" s="44"/>
      <c r="C481" s="44"/>
      <c r="D481" s="44"/>
      <c r="E481" s="44"/>
      <c r="F481" s="48" t="str">
        <f>IF(E481="COP", SUMIF('Entradas y salidas'!D:D, D481, 'Entradas y salidas'!J:J), )</f>
        <v/>
      </c>
      <c r="G481" s="57" t="str">
        <f>IFERROR(__xludf.DUMMYFUNCTION("IF(E481=""COP"", INDEX(FILTER('Cortes x inversión'!F:F, 'Cortes x inversión'!D:D=D481),1), )"),"")</f>
        <v/>
      </c>
      <c r="H481" s="53" t="str">
        <f t="shared" si="1"/>
        <v/>
      </c>
      <c r="I481" s="55" t="str">
        <f>IFERROR(__xludf.DUMMYFUNCTION("IF(ISBLANK(D481),"""",IFERROR(XIRR({FILTER('Entradas y salidas'!J:J, 'Entradas y salidas'!D:D=D481, NOT(ISBLANK('Entradas y salidas'!J:J))); INDEX(FILTER('Cortes x inversión'!F:F, 'Cortes x inversión'!D:D=D481),1)}, {FILTER('Entradas y salidas'!F:F, 'Entr"&amp;"adas y salidas'!D:D=D481, NOT(ISBLANK('Entradas y salidas'!J:J))); INDEX(FILTER('Cortes x inversión'!J:J, 'Cortes x inversión'!D:D=D481),1)}), """"))"),"")</f>
        <v/>
      </c>
      <c r="J481" s="40"/>
      <c r="K481" s="48" t="str">
        <f>IF(E481="USD", SUMIF('Entradas y salidas'!D:D, D481, 'Entradas y salidas'!I:I), )</f>
        <v/>
      </c>
      <c r="L481" s="57" t="str">
        <f>IFERROR(__xludf.DUMMYFUNCTION("IF(E481=""USD"", INDEX(FILTER('Cortes x inversión'!G:G, 'Cortes x inversión'!D:D=D481),1), )"),"")</f>
        <v/>
      </c>
      <c r="M481" s="53" t="str">
        <f t="shared" si="2"/>
        <v/>
      </c>
      <c r="N481" s="55" t="str">
        <f>IFERROR(__xludf.DUMMYFUNCTION("IF(ISBLANK(D481),"""",IFERROR(XIRR({FILTER('Entradas y salidas'!I:I, 'Entradas y salidas'!D:D=D481, NOT(ISBLANK('Entradas y salidas'!I:I))); INDEX(FILTER('Cortes x inversión'!G:G, 'Cortes x inversión'!D:D=D481),1)}, {FILTER('Entradas y salidas'!F:F, 'Entr"&amp;"adas y salidas'!D:D=D481, NOT(ISBLANK('Entradas y salidas'!I:I))); INDEX(FILTER('Cortes x inversión'!J:J, 'Cortes x inversión'!D:D=D481),1)}), """"))"),"")</f>
        <v/>
      </c>
      <c r="O481" s="40"/>
      <c r="P481" s="47" t="str">
        <f>IFERROR(__xludf.DUMMYFUNCTION("IF(K481="""","""", GOOGLEFINANCE(""CURRENCY:USDCOP""))
"),"")</f>
        <v/>
      </c>
      <c r="Q481" s="47" t="str">
        <f>IFERROR(__xludf.DUMMYFUNCTION("IF(L481="""","""", GOOGLEFINANCE(""CURRENCY:USDCOP""))
"),"")</f>
        <v/>
      </c>
      <c r="R481" s="56" t="str">
        <f t="shared" si="4"/>
        <v/>
      </c>
      <c r="S481" s="58" t="str">
        <f t="shared" si="5"/>
        <v/>
      </c>
      <c r="T481" s="55" t="str">
        <f>IFERROR(__xludf.DUMMYFUNCTION("IF(ISBLANK(D481),"""",IFERROR(XIRR({FILTER('Entradas y salidas'!K:K, 'Entradas y salidas'!D:D=D481, NOT(ISBLANK('Entradas y salidas'!K:K))); INDEX(FILTER('Cortes x inversión'!I:I, 'Cortes x inversión'!D:D=D481),1)}, {FILTER('Entradas y salidas'!F:F, 'Entr"&amp;"adas y salidas'!D:D=D481, NOT(ISBLANK('Entradas y salidas'!K:K))); INDEX(FILTER('Cortes x inversión'!J:J, 'Cortes x inversión'!D:D=D481),1)}), """"))"),"")</f>
        <v/>
      </c>
      <c r="U481" s="40"/>
      <c r="V481" s="40"/>
      <c r="W481" s="40"/>
      <c r="X481" s="40"/>
      <c r="Y481" s="40"/>
      <c r="Z481" s="40"/>
      <c r="AA481" s="40"/>
      <c r="AB481" s="40"/>
      <c r="AC481" s="40"/>
    </row>
    <row r="482" ht="28.5" customHeight="1">
      <c r="A482" s="40"/>
      <c r="B482" s="44"/>
      <c r="C482" s="44"/>
      <c r="D482" s="44"/>
      <c r="E482" s="44"/>
      <c r="F482" s="48" t="str">
        <f>IF(E482="COP", SUMIF('Entradas y salidas'!D:D, D482, 'Entradas y salidas'!J:J), )</f>
        <v/>
      </c>
      <c r="G482" s="57" t="str">
        <f>IFERROR(__xludf.DUMMYFUNCTION("IF(E482=""COP"", INDEX(FILTER('Cortes x inversión'!F:F, 'Cortes x inversión'!D:D=D482),1), )"),"")</f>
        <v/>
      </c>
      <c r="H482" s="53" t="str">
        <f t="shared" si="1"/>
        <v/>
      </c>
      <c r="I482" s="55" t="str">
        <f>IFERROR(__xludf.DUMMYFUNCTION("IF(ISBLANK(D482),"""",IFERROR(XIRR({FILTER('Entradas y salidas'!J:J, 'Entradas y salidas'!D:D=D482, NOT(ISBLANK('Entradas y salidas'!J:J))); INDEX(FILTER('Cortes x inversión'!F:F, 'Cortes x inversión'!D:D=D482),1)}, {FILTER('Entradas y salidas'!F:F, 'Entr"&amp;"adas y salidas'!D:D=D482, NOT(ISBLANK('Entradas y salidas'!J:J))); INDEX(FILTER('Cortes x inversión'!J:J, 'Cortes x inversión'!D:D=D482),1)}), """"))"),"")</f>
        <v/>
      </c>
      <c r="J482" s="40"/>
      <c r="K482" s="48" t="str">
        <f>IF(E482="USD", SUMIF('Entradas y salidas'!D:D, D482, 'Entradas y salidas'!I:I), )</f>
        <v/>
      </c>
      <c r="L482" s="57" t="str">
        <f>IFERROR(__xludf.DUMMYFUNCTION("IF(E482=""USD"", INDEX(FILTER('Cortes x inversión'!G:G, 'Cortes x inversión'!D:D=D482),1), )"),"")</f>
        <v/>
      </c>
      <c r="M482" s="53" t="str">
        <f t="shared" si="2"/>
        <v/>
      </c>
      <c r="N482" s="55" t="str">
        <f>IFERROR(__xludf.DUMMYFUNCTION("IF(ISBLANK(D482),"""",IFERROR(XIRR({FILTER('Entradas y salidas'!I:I, 'Entradas y salidas'!D:D=D482, NOT(ISBLANK('Entradas y salidas'!I:I))); INDEX(FILTER('Cortes x inversión'!G:G, 'Cortes x inversión'!D:D=D482),1)}, {FILTER('Entradas y salidas'!F:F, 'Entr"&amp;"adas y salidas'!D:D=D482, NOT(ISBLANK('Entradas y salidas'!I:I))); INDEX(FILTER('Cortes x inversión'!J:J, 'Cortes x inversión'!D:D=D482),1)}), """"))"),"")</f>
        <v/>
      </c>
      <c r="O482" s="40"/>
      <c r="P482" s="47" t="str">
        <f>IFERROR(__xludf.DUMMYFUNCTION("IF(K482="""","""", GOOGLEFINANCE(""CURRENCY:USDCOP""))
"),"")</f>
        <v/>
      </c>
      <c r="Q482" s="47" t="str">
        <f>IFERROR(__xludf.DUMMYFUNCTION("IF(L482="""","""", GOOGLEFINANCE(""CURRENCY:USDCOP""))
"),"")</f>
        <v/>
      </c>
      <c r="R482" s="56" t="str">
        <f t="shared" si="4"/>
        <v/>
      </c>
      <c r="S482" s="58" t="str">
        <f t="shared" si="5"/>
        <v/>
      </c>
      <c r="T482" s="55" t="str">
        <f>IFERROR(__xludf.DUMMYFUNCTION("IF(ISBLANK(D482),"""",IFERROR(XIRR({FILTER('Entradas y salidas'!K:K, 'Entradas y salidas'!D:D=D482, NOT(ISBLANK('Entradas y salidas'!K:K))); INDEX(FILTER('Cortes x inversión'!I:I, 'Cortes x inversión'!D:D=D482),1)}, {FILTER('Entradas y salidas'!F:F, 'Entr"&amp;"adas y salidas'!D:D=D482, NOT(ISBLANK('Entradas y salidas'!K:K))); INDEX(FILTER('Cortes x inversión'!J:J, 'Cortes x inversión'!D:D=D482),1)}), """"))"),"")</f>
        <v/>
      </c>
      <c r="U482" s="40"/>
      <c r="V482" s="40"/>
      <c r="W482" s="40"/>
      <c r="X482" s="40"/>
      <c r="Y482" s="40"/>
      <c r="Z482" s="40"/>
      <c r="AA482" s="40"/>
      <c r="AB482" s="40"/>
      <c r="AC482" s="40"/>
    </row>
    <row r="483" ht="28.5" customHeight="1">
      <c r="A483" s="40"/>
      <c r="B483" s="44"/>
      <c r="C483" s="44"/>
      <c r="D483" s="44"/>
      <c r="E483" s="44"/>
      <c r="F483" s="48" t="str">
        <f>IF(E483="COP", SUMIF('Entradas y salidas'!D:D, D483, 'Entradas y salidas'!J:J), )</f>
        <v/>
      </c>
      <c r="G483" s="57" t="str">
        <f>IFERROR(__xludf.DUMMYFUNCTION("IF(E483=""COP"", INDEX(FILTER('Cortes x inversión'!F:F, 'Cortes x inversión'!D:D=D483),1), )"),"")</f>
        <v/>
      </c>
      <c r="H483" s="53" t="str">
        <f t="shared" si="1"/>
        <v/>
      </c>
      <c r="I483" s="55" t="str">
        <f>IFERROR(__xludf.DUMMYFUNCTION("IF(ISBLANK(D483),"""",IFERROR(XIRR({FILTER('Entradas y salidas'!J:J, 'Entradas y salidas'!D:D=D483, NOT(ISBLANK('Entradas y salidas'!J:J))); INDEX(FILTER('Cortes x inversión'!F:F, 'Cortes x inversión'!D:D=D483),1)}, {FILTER('Entradas y salidas'!F:F, 'Entr"&amp;"adas y salidas'!D:D=D483, NOT(ISBLANK('Entradas y salidas'!J:J))); INDEX(FILTER('Cortes x inversión'!J:J, 'Cortes x inversión'!D:D=D483),1)}), """"))"),"")</f>
        <v/>
      </c>
      <c r="J483" s="40"/>
      <c r="K483" s="48" t="str">
        <f>IF(E483="USD", SUMIF('Entradas y salidas'!D:D, D483, 'Entradas y salidas'!I:I), )</f>
        <v/>
      </c>
      <c r="L483" s="57" t="str">
        <f>IFERROR(__xludf.DUMMYFUNCTION("IF(E483=""USD"", INDEX(FILTER('Cortes x inversión'!G:G, 'Cortes x inversión'!D:D=D483),1), )"),"")</f>
        <v/>
      </c>
      <c r="M483" s="53" t="str">
        <f t="shared" si="2"/>
        <v/>
      </c>
      <c r="N483" s="55" t="str">
        <f>IFERROR(__xludf.DUMMYFUNCTION("IF(ISBLANK(D483),"""",IFERROR(XIRR({FILTER('Entradas y salidas'!I:I, 'Entradas y salidas'!D:D=D483, NOT(ISBLANK('Entradas y salidas'!I:I))); INDEX(FILTER('Cortes x inversión'!G:G, 'Cortes x inversión'!D:D=D483),1)}, {FILTER('Entradas y salidas'!F:F, 'Entr"&amp;"adas y salidas'!D:D=D483, NOT(ISBLANK('Entradas y salidas'!I:I))); INDEX(FILTER('Cortes x inversión'!J:J, 'Cortes x inversión'!D:D=D483),1)}), """"))"),"")</f>
        <v/>
      </c>
      <c r="O483" s="40"/>
      <c r="P483" s="47" t="str">
        <f>IFERROR(__xludf.DUMMYFUNCTION("IF(K483="""","""", GOOGLEFINANCE(""CURRENCY:USDCOP""))
"),"")</f>
        <v/>
      </c>
      <c r="Q483" s="47" t="str">
        <f>IFERROR(__xludf.DUMMYFUNCTION("IF(L483="""","""", GOOGLEFINANCE(""CURRENCY:USDCOP""))
"),"")</f>
        <v/>
      </c>
      <c r="R483" s="56" t="str">
        <f t="shared" si="4"/>
        <v/>
      </c>
      <c r="S483" s="58" t="str">
        <f t="shared" si="5"/>
        <v/>
      </c>
      <c r="T483" s="55" t="str">
        <f>IFERROR(__xludf.DUMMYFUNCTION("IF(ISBLANK(D483),"""",IFERROR(XIRR({FILTER('Entradas y salidas'!K:K, 'Entradas y salidas'!D:D=D483, NOT(ISBLANK('Entradas y salidas'!K:K))); INDEX(FILTER('Cortes x inversión'!I:I, 'Cortes x inversión'!D:D=D483),1)}, {FILTER('Entradas y salidas'!F:F, 'Entr"&amp;"adas y salidas'!D:D=D483, NOT(ISBLANK('Entradas y salidas'!K:K))); INDEX(FILTER('Cortes x inversión'!J:J, 'Cortes x inversión'!D:D=D483),1)}), """"))"),"")</f>
        <v/>
      </c>
      <c r="U483" s="40"/>
      <c r="V483" s="40"/>
      <c r="W483" s="40"/>
      <c r="X483" s="40"/>
      <c r="Y483" s="40"/>
      <c r="Z483" s="40"/>
      <c r="AA483" s="40"/>
      <c r="AB483" s="40"/>
      <c r="AC483" s="40"/>
    </row>
    <row r="484" ht="28.5" customHeight="1">
      <c r="A484" s="40"/>
      <c r="B484" s="44"/>
      <c r="C484" s="44"/>
      <c r="D484" s="44"/>
      <c r="E484" s="44"/>
      <c r="F484" s="48" t="str">
        <f>IF(E484="COP", SUMIF('Entradas y salidas'!D:D, D484, 'Entradas y salidas'!J:J), )</f>
        <v/>
      </c>
      <c r="G484" s="57" t="str">
        <f>IFERROR(__xludf.DUMMYFUNCTION("IF(E484=""COP"", INDEX(FILTER('Cortes x inversión'!F:F, 'Cortes x inversión'!D:D=D484),1), )"),"")</f>
        <v/>
      </c>
      <c r="H484" s="53" t="str">
        <f t="shared" si="1"/>
        <v/>
      </c>
      <c r="I484" s="55" t="str">
        <f>IFERROR(__xludf.DUMMYFUNCTION("IF(ISBLANK(D484),"""",IFERROR(XIRR({FILTER('Entradas y salidas'!J:J, 'Entradas y salidas'!D:D=D484, NOT(ISBLANK('Entradas y salidas'!J:J))); INDEX(FILTER('Cortes x inversión'!F:F, 'Cortes x inversión'!D:D=D484),1)}, {FILTER('Entradas y salidas'!F:F, 'Entr"&amp;"adas y salidas'!D:D=D484, NOT(ISBLANK('Entradas y salidas'!J:J))); INDEX(FILTER('Cortes x inversión'!J:J, 'Cortes x inversión'!D:D=D484),1)}), """"))"),"")</f>
        <v/>
      </c>
      <c r="J484" s="40"/>
      <c r="K484" s="48" t="str">
        <f>IF(E484="USD", SUMIF('Entradas y salidas'!D:D, D484, 'Entradas y salidas'!I:I), )</f>
        <v/>
      </c>
      <c r="L484" s="57" t="str">
        <f>IFERROR(__xludf.DUMMYFUNCTION("IF(E484=""USD"", INDEX(FILTER('Cortes x inversión'!G:G, 'Cortes x inversión'!D:D=D484),1), )"),"")</f>
        <v/>
      </c>
      <c r="M484" s="53" t="str">
        <f t="shared" si="2"/>
        <v/>
      </c>
      <c r="N484" s="55" t="str">
        <f>IFERROR(__xludf.DUMMYFUNCTION("IF(ISBLANK(D484),"""",IFERROR(XIRR({FILTER('Entradas y salidas'!I:I, 'Entradas y salidas'!D:D=D484, NOT(ISBLANK('Entradas y salidas'!I:I))); INDEX(FILTER('Cortes x inversión'!G:G, 'Cortes x inversión'!D:D=D484),1)}, {FILTER('Entradas y salidas'!F:F, 'Entr"&amp;"adas y salidas'!D:D=D484, NOT(ISBLANK('Entradas y salidas'!I:I))); INDEX(FILTER('Cortes x inversión'!J:J, 'Cortes x inversión'!D:D=D484),1)}), """"))"),"")</f>
        <v/>
      </c>
      <c r="O484" s="40"/>
      <c r="P484" s="47" t="str">
        <f>IFERROR(__xludf.DUMMYFUNCTION("IF(K484="""","""", GOOGLEFINANCE(""CURRENCY:USDCOP""))
"),"")</f>
        <v/>
      </c>
      <c r="Q484" s="47" t="str">
        <f>IFERROR(__xludf.DUMMYFUNCTION("IF(L484="""","""", GOOGLEFINANCE(""CURRENCY:USDCOP""))
"),"")</f>
        <v/>
      </c>
      <c r="R484" s="56" t="str">
        <f t="shared" si="4"/>
        <v/>
      </c>
      <c r="S484" s="58" t="str">
        <f t="shared" si="5"/>
        <v/>
      </c>
      <c r="T484" s="55" t="str">
        <f>IFERROR(__xludf.DUMMYFUNCTION("IF(ISBLANK(D484),"""",IFERROR(XIRR({FILTER('Entradas y salidas'!K:K, 'Entradas y salidas'!D:D=D484, NOT(ISBLANK('Entradas y salidas'!K:K))); INDEX(FILTER('Cortes x inversión'!I:I, 'Cortes x inversión'!D:D=D484),1)}, {FILTER('Entradas y salidas'!F:F, 'Entr"&amp;"adas y salidas'!D:D=D484, NOT(ISBLANK('Entradas y salidas'!K:K))); INDEX(FILTER('Cortes x inversión'!J:J, 'Cortes x inversión'!D:D=D484),1)}), """"))"),"")</f>
        <v/>
      </c>
      <c r="U484" s="40"/>
      <c r="V484" s="40"/>
      <c r="W484" s="40"/>
      <c r="X484" s="40"/>
      <c r="Y484" s="40"/>
      <c r="Z484" s="40"/>
      <c r="AA484" s="40"/>
      <c r="AB484" s="40"/>
      <c r="AC484" s="40"/>
    </row>
    <row r="485" ht="28.5" customHeight="1">
      <c r="A485" s="40"/>
      <c r="B485" s="44"/>
      <c r="C485" s="44"/>
      <c r="D485" s="44"/>
      <c r="E485" s="44"/>
      <c r="F485" s="48" t="str">
        <f>IF(E485="COP", SUMIF('Entradas y salidas'!D:D, D485, 'Entradas y salidas'!J:J), )</f>
        <v/>
      </c>
      <c r="G485" s="57" t="str">
        <f>IFERROR(__xludf.DUMMYFUNCTION("IF(E485=""COP"", INDEX(FILTER('Cortes x inversión'!F:F, 'Cortes x inversión'!D:D=D485),1), )"),"")</f>
        <v/>
      </c>
      <c r="H485" s="53" t="str">
        <f t="shared" si="1"/>
        <v/>
      </c>
      <c r="I485" s="55" t="str">
        <f>IFERROR(__xludf.DUMMYFUNCTION("IF(ISBLANK(D485),"""",IFERROR(XIRR({FILTER('Entradas y salidas'!J:J, 'Entradas y salidas'!D:D=D485, NOT(ISBLANK('Entradas y salidas'!J:J))); INDEX(FILTER('Cortes x inversión'!F:F, 'Cortes x inversión'!D:D=D485),1)}, {FILTER('Entradas y salidas'!F:F, 'Entr"&amp;"adas y salidas'!D:D=D485, NOT(ISBLANK('Entradas y salidas'!J:J))); INDEX(FILTER('Cortes x inversión'!J:J, 'Cortes x inversión'!D:D=D485),1)}), """"))"),"")</f>
        <v/>
      </c>
      <c r="J485" s="40"/>
      <c r="K485" s="48" t="str">
        <f>IF(E485="USD", SUMIF('Entradas y salidas'!D:D, D485, 'Entradas y salidas'!I:I), )</f>
        <v/>
      </c>
      <c r="L485" s="57" t="str">
        <f>IFERROR(__xludf.DUMMYFUNCTION("IF(E485=""USD"", INDEX(FILTER('Cortes x inversión'!G:G, 'Cortes x inversión'!D:D=D485),1), )"),"")</f>
        <v/>
      </c>
      <c r="M485" s="53" t="str">
        <f t="shared" si="2"/>
        <v/>
      </c>
      <c r="N485" s="55" t="str">
        <f>IFERROR(__xludf.DUMMYFUNCTION("IF(ISBLANK(D485),"""",IFERROR(XIRR({FILTER('Entradas y salidas'!I:I, 'Entradas y salidas'!D:D=D485, NOT(ISBLANK('Entradas y salidas'!I:I))); INDEX(FILTER('Cortes x inversión'!G:G, 'Cortes x inversión'!D:D=D485),1)}, {FILTER('Entradas y salidas'!F:F, 'Entr"&amp;"adas y salidas'!D:D=D485, NOT(ISBLANK('Entradas y salidas'!I:I))); INDEX(FILTER('Cortes x inversión'!J:J, 'Cortes x inversión'!D:D=D485),1)}), """"))"),"")</f>
        <v/>
      </c>
      <c r="O485" s="40"/>
      <c r="P485" s="47" t="str">
        <f>IFERROR(__xludf.DUMMYFUNCTION("IF(K485="""","""", GOOGLEFINANCE(""CURRENCY:USDCOP""))
"),"")</f>
        <v/>
      </c>
      <c r="Q485" s="47" t="str">
        <f>IFERROR(__xludf.DUMMYFUNCTION("IF(L485="""","""", GOOGLEFINANCE(""CURRENCY:USDCOP""))
"),"")</f>
        <v/>
      </c>
      <c r="R485" s="56" t="str">
        <f t="shared" si="4"/>
        <v/>
      </c>
      <c r="S485" s="58" t="str">
        <f t="shared" si="5"/>
        <v/>
      </c>
      <c r="T485" s="55" t="str">
        <f>IFERROR(__xludf.DUMMYFUNCTION("IF(ISBLANK(D485),"""",IFERROR(XIRR({FILTER('Entradas y salidas'!K:K, 'Entradas y salidas'!D:D=D485, NOT(ISBLANK('Entradas y salidas'!K:K))); INDEX(FILTER('Cortes x inversión'!I:I, 'Cortes x inversión'!D:D=D485),1)}, {FILTER('Entradas y salidas'!F:F, 'Entr"&amp;"adas y salidas'!D:D=D485, NOT(ISBLANK('Entradas y salidas'!K:K))); INDEX(FILTER('Cortes x inversión'!J:J, 'Cortes x inversión'!D:D=D485),1)}), """"))"),"")</f>
        <v/>
      </c>
      <c r="U485" s="40"/>
      <c r="V485" s="40"/>
      <c r="W485" s="40"/>
      <c r="X485" s="40"/>
      <c r="Y485" s="40"/>
      <c r="Z485" s="40"/>
      <c r="AA485" s="40"/>
      <c r="AB485" s="40"/>
      <c r="AC485" s="40"/>
    </row>
    <row r="486" ht="28.5" customHeight="1">
      <c r="A486" s="40"/>
      <c r="B486" s="44"/>
      <c r="C486" s="44"/>
      <c r="D486" s="44"/>
      <c r="E486" s="44"/>
      <c r="F486" s="48" t="str">
        <f>IF(E486="COP", SUMIF('Entradas y salidas'!D:D, D486, 'Entradas y salidas'!J:J), )</f>
        <v/>
      </c>
      <c r="G486" s="57" t="str">
        <f>IFERROR(__xludf.DUMMYFUNCTION("IF(E486=""COP"", INDEX(FILTER('Cortes x inversión'!F:F, 'Cortes x inversión'!D:D=D486),1), )"),"")</f>
        <v/>
      </c>
      <c r="H486" s="53" t="str">
        <f t="shared" si="1"/>
        <v/>
      </c>
      <c r="I486" s="55" t="str">
        <f>IFERROR(__xludf.DUMMYFUNCTION("IF(ISBLANK(D486),"""",IFERROR(XIRR({FILTER('Entradas y salidas'!J:J, 'Entradas y salidas'!D:D=D486, NOT(ISBLANK('Entradas y salidas'!J:J))); INDEX(FILTER('Cortes x inversión'!F:F, 'Cortes x inversión'!D:D=D486),1)}, {FILTER('Entradas y salidas'!F:F, 'Entr"&amp;"adas y salidas'!D:D=D486, NOT(ISBLANK('Entradas y salidas'!J:J))); INDEX(FILTER('Cortes x inversión'!J:J, 'Cortes x inversión'!D:D=D486),1)}), """"))"),"")</f>
        <v/>
      </c>
      <c r="J486" s="40"/>
      <c r="K486" s="48" t="str">
        <f>IF(E486="USD", SUMIF('Entradas y salidas'!D:D, D486, 'Entradas y salidas'!I:I), )</f>
        <v/>
      </c>
      <c r="L486" s="57" t="str">
        <f>IFERROR(__xludf.DUMMYFUNCTION("IF(E486=""USD"", INDEX(FILTER('Cortes x inversión'!G:G, 'Cortes x inversión'!D:D=D486),1), )"),"")</f>
        <v/>
      </c>
      <c r="M486" s="53" t="str">
        <f t="shared" si="2"/>
        <v/>
      </c>
      <c r="N486" s="55" t="str">
        <f>IFERROR(__xludf.DUMMYFUNCTION("IF(ISBLANK(D486),"""",IFERROR(XIRR({FILTER('Entradas y salidas'!I:I, 'Entradas y salidas'!D:D=D486, NOT(ISBLANK('Entradas y salidas'!I:I))); INDEX(FILTER('Cortes x inversión'!G:G, 'Cortes x inversión'!D:D=D486),1)}, {FILTER('Entradas y salidas'!F:F, 'Entr"&amp;"adas y salidas'!D:D=D486, NOT(ISBLANK('Entradas y salidas'!I:I))); INDEX(FILTER('Cortes x inversión'!J:J, 'Cortes x inversión'!D:D=D486),1)}), """"))"),"")</f>
        <v/>
      </c>
      <c r="O486" s="40"/>
      <c r="P486" s="47" t="str">
        <f>IFERROR(__xludf.DUMMYFUNCTION("IF(K486="""","""", GOOGLEFINANCE(""CURRENCY:USDCOP""))
"),"")</f>
        <v/>
      </c>
      <c r="Q486" s="47" t="str">
        <f>IFERROR(__xludf.DUMMYFUNCTION("IF(L486="""","""", GOOGLEFINANCE(""CURRENCY:USDCOP""))
"),"")</f>
        <v/>
      </c>
      <c r="R486" s="56" t="str">
        <f t="shared" si="4"/>
        <v/>
      </c>
      <c r="S486" s="58" t="str">
        <f t="shared" si="5"/>
        <v/>
      </c>
      <c r="T486" s="55" t="str">
        <f>IFERROR(__xludf.DUMMYFUNCTION("IF(ISBLANK(D486),"""",IFERROR(XIRR({FILTER('Entradas y salidas'!K:K, 'Entradas y salidas'!D:D=D486, NOT(ISBLANK('Entradas y salidas'!K:K))); INDEX(FILTER('Cortes x inversión'!I:I, 'Cortes x inversión'!D:D=D486),1)}, {FILTER('Entradas y salidas'!F:F, 'Entr"&amp;"adas y salidas'!D:D=D486, NOT(ISBLANK('Entradas y salidas'!K:K))); INDEX(FILTER('Cortes x inversión'!J:J, 'Cortes x inversión'!D:D=D486),1)}), """"))"),"")</f>
        <v/>
      </c>
      <c r="U486" s="40"/>
      <c r="V486" s="40"/>
      <c r="W486" s="40"/>
      <c r="X486" s="40"/>
      <c r="Y486" s="40"/>
      <c r="Z486" s="40"/>
      <c r="AA486" s="40"/>
      <c r="AB486" s="40"/>
      <c r="AC486" s="40"/>
    </row>
    <row r="487" ht="28.5" customHeight="1">
      <c r="A487" s="40"/>
      <c r="B487" s="44"/>
      <c r="C487" s="44"/>
      <c r="D487" s="44"/>
      <c r="E487" s="44"/>
      <c r="F487" s="48" t="str">
        <f>IF(E487="COP", SUMIF('Entradas y salidas'!D:D, D487, 'Entradas y salidas'!J:J), )</f>
        <v/>
      </c>
      <c r="G487" s="57" t="str">
        <f>IFERROR(__xludf.DUMMYFUNCTION("IF(E487=""COP"", INDEX(FILTER('Cortes x inversión'!F:F, 'Cortes x inversión'!D:D=D487),1), )"),"")</f>
        <v/>
      </c>
      <c r="H487" s="53" t="str">
        <f t="shared" si="1"/>
        <v/>
      </c>
      <c r="I487" s="55" t="str">
        <f>IFERROR(__xludf.DUMMYFUNCTION("IF(ISBLANK(D487),"""",IFERROR(XIRR({FILTER('Entradas y salidas'!J:J, 'Entradas y salidas'!D:D=D487, NOT(ISBLANK('Entradas y salidas'!J:J))); INDEX(FILTER('Cortes x inversión'!F:F, 'Cortes x inversión'!D:D=D487),1)}, {FILTER('Entradas y salidas'!F:F, 'Entr"&amp;"adas y salidas'!D:D=D487, NOT(ISBLANK('Entradas y salidas'!J:J))); INDEX(FILTER('Cortes x inversión'!J:J, 'Cortes x inversión'!D:D=D487),1)}), """"))"),"")</f>
        <v/>
      </c>
      <c r="J487" s="40"/>
      <c r="K487" s="48" t="str">
        <f>IF(E487="USD", SUMIF('Entradas y salidas'!D:D, D487, 'Entradas y salidas'!I:I), )</f>
        <v/>
      </c>
      <c r="L487" s="57" t="str">
        <f>IFERROR(__xludf.DUMMYFUNCTION("IF(E487=""USD"", INDEX(FILTER('Cortes x inversión'!G:G, 'Cortes x inversión'!D:D=D487),1), )"),"")</f>
        <v/>
      </c>
      <c r="M487" s="53" t="str">
        <f t="shared" si="2"/>
        <v/>
      </c>
      <c r="N487" s="55" t="str">
        <f>IFERROR(__xludf.DUMMYFUNCTION("IF(ISBLANK(D487),"""",IFERROR(XIRR({FILTER('Entradas y salidas'!I:I, 'Entradas y salidas'!D:D=D487, NOT(ISBLANK('Entradas y salidas'!I:I))); INDEX(FILTER('Cortes x inversión'!G:G, 'Cortes x inversión'!D:D=D487),1)}, {FILTER('Entradas y salidas'!F:F, 'Entr"&amp;"adas y salidas'!D:D=D487, NOT(ISBLANK('Entradas y salidas'!I:I))); INDEX(FILTER('Cortes x inversión'!J:J, 'Cortes x inversión'!D:D=D487),1)}), """"))"),"")</f>
        <v/>
      </c>
      <c r="O487" s="40"/>
      <c r="P487" s="47" t="str">
        <f>IFERROR(__xludf.DUMMYFUNCTION("IF(K487="""","""", GOOGLEFINANCE(""CURRENCY:USDCOP""))
"),"")</f>
        <v/>
      </c>
      <c r="Q487" s="47" t="str">
        <f>IFERROR(__xludf.DUMMYFUNCTION("IF(L487="""","""", GOOGLEFINANCE(""CURRENCY:USDCOP""))
"),"")</f>
        <v/>
      </c>
      <c r="R487" s="56" t="str">
        <f t="shared" si="4"/>
        <v/>
      </c>
      <c r="S487" s="58" t="str">
        <f t="shared" si="5"/>
        <v/>
      </c>
      <c r="T487" s="55" t="str">
        <f>IFERROR(__xludf.DUMMYFUNCTION("IF(ISBLANK(D487),"""",IFERROR(XIRR({FILTER('Entradas y salidas'!K:K, 'Entradas y salidas'!D:D=D487, NOT(ISBLANK('Entradas y salidas'!K:K))); INDEX(FILTER('Cortes x inversión'!I:I, 'Cortes x inversión'!D:D=D487),1)}, {FILTER('Entradas y salidas'!F:F, 'Entr"&amp;"adas y salidas'!D:D=D487, NOT(ISBLANK('Entradas y salidas'!K:K))); INDEX(FILTER('Cortes x inversión'!J:J, 'Cortes x inversión'!D:D=D487),1)}), """"))"),"")</f>
        <v/>
      </c>
      <c r="U487" s="40"/>
      <c r="V487" s="40"/>
      <c r="W487" s="40"/>
      <c r="X487" s="40"/>
      <c r="Y487" s="40"/>
      <c r="Z487" s="40"/>
      <c r="AA487" s="40"/>
      <c r="AB487" s="40"/>
      <c r="AC487" s="40"/>
    </row>
    <row r="488" ht="28.5" customHeight="1">
      <c r="A488" s="40"/>
      <c r="B488" s="44"/>
      <c r="C488" s="44"/>
      <c r="D488" s="44"/>
      <c r="E488" s="44"/>
      <c r="F488" s="48" t="str">
        <f>IF(E488="COP", SUMIF('Entradas y salidas'!D:D, D488, 'Entradas y salidas'!J:J), )</f>
        <v/>
      </c>
      <c r="G488" s="57" t="str">
        <f>IFERROR(__xludf.DUMMYFUNCTION("IF(E488=""COP"", INDEX(FILTER('Cortes x inversión'!F:F, 'Cortes x inversión'!D:D=D488),1), )"),"")</f>
        <v/>
      </c>
      <c r="H488" s="53" t="str">
        <f t="shared" si="1"/>
        <v/>
      </c>
      <c r="I488" s="55" t="str">
        <f>IFERROR(__xludf.DUMMYFUNCTION("IF(ISBLANK(D488),"""",IFERROR(XIRR({FILTER('Entradas y salidas'!J:J, 'Entradas y salidas'!D:D=D488, NOT(ISBLANK('Entradas y salidas'!J:J))); INDEX(FILTER('Cortes x inversión'!F:F, 'Cortes x inversión'!D:D=D488),1)}, {FILTER('Entradas y salidas'!F:F, 'Entr"&amp;"adas y salidas'!D:D=D488, NOT(ISBLANK('Entradas y salidas'!J:J))); INDEX(FILTER('Cortes x inversión'!J:J, 'Cortes x inversión'!D:D=D488),1)}), """"))"),"")</f>
        <v/>
      </c>
      <c r="J488" s="40"/>
      <c r="K488" s="48" t="str">
        <f>IF(E488="USD", SUMIF('Entradas y salidas'!D:D, D488, 'Entradas y salidas'!I:I), )</f>
        <v/>
      </c>
      <c r="L488" s="57" t="str">
        <f>IFERROR(__xludf.DUMMYFUNCTION("IF(E488=""USD"", INDEX(FILTER('Cortes x inversión'!G:G, 'Cortes x inversión'!D:D=D488),1), )"),"")</f>
        <v/>
      </c>
      <c r="M488" s="53" t="str">
        <f t="shared" si="2"/>
        <v/>
      </c>
      <c r="N488" s="55" t="str">
        <f>IFERROR(__xludf.DUMMYFUNCTION("IF(ISBLANK(D488),"""",IFERROR(XIRR({FILTER('Entradas y salidas'!I:I, 'Entradas y salidas'!D:D=D488, NOT(ISBLANK('Entradas y salidas'!I:I))); INDEX(FILTER('Cortes x inversión'!G:G, 'Cortes x inversión'!D:D=D488),1)}, {FILTER('Entradas y salidas'!F:F, 'Entr"&amp;"adas y salidas'!D:D=D488, NOT(ISBLANK('Entradas y salidas'!I:I))); INDEX(FILTER('Cortes x inversión'!J:J, 'Cortes x inversión'!D:D=D488),1)}), """"))"),"")</f>
        <v/>
      </c>
      <c r="O488" s="40"/>
      <c r="P488" s="47" t="str">
        <f>IFERROR(__xludf.DUMMYFUNCTION("IF(K488="""","""", GOOGLEFINANCE(""CURRENCY:USDCOP""))
"),"")</f>
        <v/>
      </c>
      <c r="Q488" s="47" t="str">
        <f>IFERROR(__xludf.DUMMYFUNCTION("IF(L488="""","""", GOOGLEFINANCE(""CURRENCY:USDCOP""))
"),"")</f>
        <v/>
      </c>
      <c r="R488" s="56" t="str">
        <f t="shared" si="4"/>
        <v/>
      </c>
      <c r="S488" s="58" t="str">
        <f t="shared" si="5"/>
        <v/>
      </c>
      <c r="T488" s="55" t="str">
        <f>IFERROR(__xludf.DUMMYFUNCTION("IF(ISBLANK(D488),"""",IFERROR(XIRR({FILTER('Entradas y salidas'!K:K, 'Entradas y salidas'!D:D=D488, NOT(ISBLANK('Entradas y salidas'!K:K))); INDEX(FILTER('Cortes x inversión'!I:I, 'Cortes x inversión'!D:D=D488),1)}, {FILTER('Entradas y salidas'!F:F, 'Entr"&amp;"adas y salidas'!D:D=D488, NOT(ISBLANK('Entradas y salidas'!K:K))); INDEX(FILTER('Cortes x inversión'!J:J, 'Cortes x inversión'!D:D=D488),1)}), """"))"),"")</f>
        <v/>
      </c>
      <c r="U488" s="40"/>
      <c r="V488" s="40"/>
      <c r="W488" s="40"/>
      <c r="X488" s="40"/>
      <c r="Y488" s="40"/>
      <c r="Z488" s="40"/>
      <c r="AA488" s="40"/>
      <c r="AB488" s="40"/>
      <c r="AC488" s="40"/>
    </row>
    <row r="489" ht="28.5" customHeight="1">
      <c r="A489" s="40"/>
      <c r="B489" s="44"/>
      <c r="C489" s="44"/>
      <c r="D489" s="44"/>
      <c r="E489" s="44"/>
      <c r="F489" s="48" t="str">
        <f>IF(E489="COP", SUMIF('Entradas y salidas'!D:D, D489, 'Entradas y salidas'!J:J), )</f>
        <v/>
      </c>
      <c r="G489" s="57" t="str">
        <f>IFERROR(__xludf.DUMMYFUNCTION("IF(E489=""COP"", INDEX(FILTER('Cortes x inversión'!F:F, 'Cortes x inversión'!D:D=D489),1), )"),"")</f>
        <v/>
      </c>
      <c r="H489" s="53" t="str">
        <f t="shared" si="1"/>
        <v/>
      </c>
      <c r="I489" s="55" t="str">
        <f>IFERROR(__xludf.DUMMYFUNCTION("IF(ISBLANK(D489),"""",IFERROR(XIRR({FILTER('Entradas y salidas'!J:J, 'Entradas y salidas'!D:D=D489, NOT(ISBLANK('Entradas y salidas'!J:J))); INDEX(FILTER('Cortes x inversión'!F:F, 'Cortes x inversión'!D:D=D489),1)}, {FILTER('Entradas y salidas'!F:F, 'Entr"&amp;"adas y salidas'!D:D=D489, NOT(ISBLANK('Entradas y salidas'!J:J))); INDEX(FILTER('Cortes x inversión'!J:J, 'Cortes x inversión'!D:D=D489),1)}), """"))"),"")</f>
        <v/>
      </c>
      <c r="J489" s="40"/>
      <c r="K489" s="48" t="str">
        <f>IF(E489="USD", SUMIF('Entradas y salidas'!D:D, D489, 'Entradas y salidas'!I:I), )</f>
        <v/>
      </c>
      <c r="L489" s="57" t="str">
        <f>IFERROR(__xludf.DUMMYFUNCTION("IF(E489=""USD"", INDEX(FILTER('Cortes x inversión'!G:G, 'Cortes x inversión'!D:D=D489),1), )"),"")</f>
        <v/>
      </c>
      <c r="M489" s="53" t="str">
        <f t="shared" si="2"/>
        <v/>
      </c>
      <c r="N489" s="55" t="str">
        <f>IFERROR(__xludf.DUMMYFUNCTION("IF(ISBLANK(D489),"""",IFERROR(XIRR({FILTER('Entradas y salidas'!I:I, 'Entradas y salidas'!D:D=D489, NOT(ISBLANK('Entradas y salidas'!I:I))); INDEX(FILTER('Cortes x inversión'!G:G, 'Cortes x inversión'!D:D=D489),1)}, {FILTER('Entradas y salidas'!F:F, 'Entr"&amp;"adas y salidas'!D:D=D489, NOT(ISBLANK('Entradas y salidas'!I:I))); INDEX(FILTER('Cortes x inversión'!J:J, 'Cortes x inversión'!D:D=D489),1)}), """"))"),"")</f>
        <v/>
      </c>
      <c r="O489" s="40"/>
      <c r="P489" s="47" t="str">
        <f>IFERROR(__xludf.DUMMYFUNCTION("IF(K489="""","""", GOOGLEFINANCE(""CURRENCY:USDCOP""))
"),"")</f>
        <v/>
      </c>
      <c r="Q489" s="47" t="str">
        <f>IFERROR(__xludf.DUMMYFUNCTION("IF(L489="""","""", GOOGLEFINANCE(""CURRENCY:USDCOP""))
"),"")</f>
        <v/>
      </c>
      <c r="R489" s="56" t="str">
        <f t="shared" si="4"/>
        <v/>
      </c>
      <c r="S489" s="58" t="str">
        <f t="shared" si="5"/>
        <v/>
      </c>
      <c r="T489" s="55" t="str">
        <f>IFERROR(__xludf.DUMMYFUNCTION("IF(ISBLANK(D489),"""",IFERROR(XIRR({FILTER('Entradas y salidas'!K:K, 'Entradas y salidas'!D:D=D489, NOT(ISBLANK('Entradas y salidas'!K:K))); INDEX(FILTER('Cortes x inversión'!I:I, 'Cortes x inversión'!D:D=D489),1)}, {FILTER('Entradas y salidas'!F:F, 'Entr"&amp;"adas y salidas'!D:D=D489, NOT(ISBLANK('Entradas y salidas'!K:K))); INDEX(FILTER('Cortes x inversión'!J:J, 'Cortes x inversión'!D:D=D489),1)}), """"))"),"")</f>
        <v/>
      </c>
      <c r="U489" s="40"/>
      <c r="V489" s="40"/>
      <c r="W489" s="40"/>
      <c r="X489" s="40"/>
      <c r="Y489" s="40"/>
      <c r="Z489" s="40"/>
      <c r="AA489" s="40"/>
      <c r="AB489" s="40"/>
      <c r="AC489" s="40"/>
    </row>
    <row r="490" ht="28.5" customHeight="1">
      <c r="A490" s="40"/>
      <c r="B490" s="44"/>
      <c r="C490" s="44"/>
      <c r="D490" s="44"/>
      <c r="E490" s="44"/>
      <c r="F490" s="48" t="str">
        <f>IF(E490="COP", SUMIF('Entradas y salidas'!D:D, D490, 'Entradas y salidas'!J:J), )</f>
        <v/>
      </c>
      <c r="G490" s="57" t="str">
        <f>IFERROR(__xludf.DUMMYFUNCTION("IF(E490=""COP"", INDEX(FILTER('Cortes x inversión'!F:F, 'Cortes x inversión'!D:D=D490),1), )"),"")</f>
        <v/>
      </c>
      <c r="H490" s="53" t="str">
        <f t="shared" si="1"/>
        <v/>
      </c>
      <c r="I490" s="55" t="str">
        <f>IFERROR(__xludf.DUMMYFUNCTION("IF(ISBLANK(D490),"""",IFERROR(XIRR({FILTER('Entradas y salidas'!J:J, 'Entradas y salidas'!D:D=D490, NOT(ISBLANK('Entradas y salidas'!J:J))); INDEX(FILTER('Cortes x inversión'!F:F, 'Cortes x inversión'!D:D=D490),1)}, {FILTER('Entradas y salidas'!F:F, 'Entr"&amp;"adas y salidas'!D:D=D490, NOT(ISBLANK('Entradas y salidas'!J:J))); INDEX(FILTER('Cortes x inversión'!J:J, 'Cortes x inversión'!D:D=D490),1)}), """"))"),"")</f>
        <v/>
      </c>
      <c r="J490" s="40"/>
      <c r="K490" s="48" t="str">
        <f>IF(E490="USD", SUMIF('Entradas y salidas'!D:D, D490, 'Entradas y salidas'!I:I), )</f>
        <v/>
      </c>
      <c r="L490" s="57" t="str">
        <f>IFERROR(__xludf.DUMMYFUNCTION("IF(E490=""USD"", INDEX(FILTER('Cortes x inversión'!G:G, 'Cortes x inversión'!D:D=D490),1), )"),"")</f>
        <v/>
      </c>
      <c r="M490" s="53" t="str">
        <f t="shared" si="2"/>
        <v/>
      </c>
      <c r="N490" s="55" t="str">
        <f>IFERROR(__xludf.DUMMYFUNCTION("IF(ISBLANK(D490),"""",IFERROR(XIRR({FILTER('Entradas y salidas'!I:I, 'Entradas y salidas'!D:D=D490, NOT(ISBLANK('Entradas y salidas'!I:I))); INDEX(FILTER('Cortes x inversión'!G:G, 'Cortes x inversión'!D:D=D490),1)}, {FILTER('Entradas y salidas'!F:F, 'Entr"&amp;"adas y salidas'!D:D=D490, NOT(ISBLANK('Entradas y salidas'!I:I))); INDEX(FILTER('Cortes x inversión'!J:J, 'Cortes x inversión'!D:D=D490),1)}), """"))"),"")</f>
        <v/>
      </c>
      <c r="O490" s="40"/>
      <c r="P490" s="47" t="str">
        <f>IFERROR(__xludf.DUMMYFUNCTION("IF(K490="""","""", GOOGLEFINANCE(""CURRENCY:USDCOP""))
"),"")</f>
        <v/>
      </c>
      <c r="Q490" s="47" t="str">
        <f>IFERROR(__xludf.DUMMYFUNCTION("IF(L490="""","""", GOOGLEFINANCE(""CURRENCY:USDCOP""))
"),"")</f>
        <v/>
      </c>
      <c r="R490" s="56" t="str">
        <f t="shared" si="4"/>
        <v/>
      </c>
      <c r="S490" s="58" t="str">
        <f t="shared" si="5"/>
        <v/>
      </c>
      <c r="T490" s="55" t="str">
        <f>IFERROR(__xludf.DUMMYFUNCTION("IF(ISBLANK(D490),"""",IFERROR(XIRR({FILTER('Entradas y salidas'!K:K, 'Entradas y salidas'!D:D=D490, NOT(ISBLANK('Entradas y salidas'!K:K))); INDEX(FILTER('Cortes x inversión'!I:I, 'Cortes x inversión'!D:D=D490),1)}, {FILTER('Entradas y salidas'!F:F, 'Entr"&amp;"adas y salidas'!D:D=D490, NOT(ISBLANK('Entradas y salidas'!K:K))); INDEX(FILTER('Cortes x inversión'!J:J, 'Cortes x inversión'!D:D=D490),1)}), """"))"),"")</f>
        <v/>
      </c>
      <c r="U490" s="40"/>
      <c r="V490" s="40"/>
      <c r="W490" s="40"/>
      <c r="X490" s="40"/>
      <c r="Y490" s="40"/>
      <c r="Z490" s="40"/>
      <c r="AA490" s="40"/>
      <c r="AB490" s="40"/>
      <c r="AC490" s="40"/>
    </row>
    <row r="491" ht="28.5" customHeight="1">
      <c r="A491" s="40"/>
      <c r="B491" s="44"/>
      <c r="C491" s="44"/>
      <c r="D491" s="44"/>
      <c r="E491" s="44"/>
      <c r="F491" s="48" t="str">
        <f>IF(E491="COP", SUMIF('Entradas y salidas'!D:D, D491, 'Entradas y salidas'!J:J), )</f>
        <v/>
      </c>
      <c r="G491" s="57" t="str">
        <f>IFERROR(__xludf.DUMMYFUNCTION("IF(E491=""COP"", INDEX(FILTER('Cortes x inversión'!F:F, 'Cortes x inversión'!D:D=D491),1), )"),"")</f>
        <v/>
      </c>
      <c r="H491" s="53" t="str">
        <f t="shared" si="1"/>
        <v/>
      </c>
      <c r="I491" s="55" t="str">
        <f>IFERROR(__xludf.DUMMYFUNCTION("IF(ISBLANK(D491),"""",IFERROR(XIRR({FILTER('Entradas y salidas'!J:J, 'Entradas y salidas'!D:D=D491, NOT(ISBLANK('Entradas y salidas'!J:J))); INDEX(FILTER('Cortes x inversión'!F:F, 'Cortes x inversión'!D:D=D491),1)}, {FILTER('Entradas y salidas'!F:F, 'Entr"&amp;"adas y salidas'!D:D=D491, NOT(ISBLANK('Entradas y salidas'!J:J))); INDEX(FILTER('Cortes x inversión'!J:J, 'Cortes x inversión'!D:D=D491),1)}), """"))"),"")</f>
        <v/>
      </c>
      <c r="J491" s="40"/>
      <c r="K491" s="48" t="str">
        <f>IF(E491="USD", SUMIF('Entradas y salidas'!D:D, D491, 'Entradas y salidas'!I:I), )</f>
        <v/>
      </c>
      <c r="L491" s="57" t="str">
        <f>IFERROR(__xludf.DUMMYFUNCTION("IF(E491=""USD"", INDEX(FILTER('Cortes x inversión'!G:G, 'Cortes x inversión'!D:D=D491),1), )"),"")</f>
        <v/>
      </c>
      <c r="M491" s="53" t="str">
        <f t="shared" si="2"/>
        <v/>
      </c>
      <c r="N491" s="55" t="str">
        <f>IFERROR(__xludf.DUMMYFUNCTION("IF(ISBLANK(D491),"""",IFERROR(XIRR({FILTER('Entradas y salidas'!I:I, 'Entradas y salidas'!D:D=D491, NOT(ISBLANK('Entradas y salidas'!I:I))); INDEX(FILTER('Cortes x inversión'!G:G, 'Cortes x inversión'!D:D=D491),1)}, {FILTER('Entradas y salidas'!F:F, 'Entr"&amp;"adas y salidas'!D:D=D491, NOT(ISBLANK('Entradas y salidas'!I:I))); INDEX(FILTER('Cortes x inversión'!J:J, 'Cortes x inversión'!D:D=D491),1)}), """"))"),"")</f>
        <v/>
      </c>
      <c r="O491" s="40"/>
      <c r="P491" s="47" t="str">
        <f>IFERROR(__xludf.DUMMYFUNCTION("IF(K491="""","""", GOOGLEFINANCE(""CURRENCY:USDCOP""))
"),"")</f>
        <v/>
      </c>
      <c r="Q491" s="47" t="str">
        <f>IFERROR(__xludf.DUMMYFUNCTION("IF(L491="""","""", GOOGLEFINANCE(""CURRENCY:USDCOP""))
"),"")</f>
        <v/>
      </c>
      <c r="R491" s="56" t="str">
        <f t="shared" si="4"/>
        <v/>
      </c>
      <c r="S491" s="58" t="str">
        <f t="shared" si="5"/>
        <v/>
      </c>
      <c r="T491" s="55" t="str">
        <f>IFERROR(__xludf.DUMMYFUNCTION("IF(ISBLANK(D491),"""",IFERROR(XIRR({FILTER('Entradas y salidas'!K:K, 'Entradas y salidas'!D:D=D491, NOT(ISBLANK('Entradas y salidas'!K:K))); INDEX(FILTER('Cortes x inversión'!I:I, 'Cortes x inversión'!D:D=D491),1)}, {FILTER('Entradas y salidas'!F:F, 'Entr"&amp;"adas y salidas'!D:D=D491, NOT(ISBLANK('Entradas y salidas'!K:K))); INDEX(FILTER('Cortes x inversión'!J:J, 'Cortes x inversión'!D:D=D491),1)}), """"))"),"")</f>
        <v/>
      </c>
      <c r="U491" s="40"/>
      <c r="V491" s="40"/>
      <c r="W491" s="40"/>
      <c r="X491" s="40"/>
      <c r="Y491" s="40"/>
      <c r="Z491" s="40"/>
      <c r="AA491" s="40"/>
      <c r="AB491" s="40"/>
      <c r="AC491" s="40"/>
    </row>
    <row r="492" ht="28.5" customHeight="1">
      <c r="A492" s="40"/>
      <c r="B492" s="44"/>
      <c r="C492" s="44"/>
      <c r="D492" s="44"/>
      <c r="E492" s="44"/>
      <c r="F492" s="48" t="str">
        <f>IF(E492="COP", SUMIF('Entradas y salidas'!D:D, D492, 'Entradas y salidas'!J:J), )</f>
        <v/>
      </c>
      <c r="G492" s="57" t="str">
        <f>IFERROR(__xludf.DUMMYFUNCTION("IF(E492=""COP"", INDEX(FILTER('Cortes x inversión'!F:F, 'Cortes x inversión'!D:D=D492),1), )"),"")</f>
        <v/>
      </c>
      <c r="H492" s="53" t="str">
        <f t="shared" si="1"/>
        <v/>
      </c>
      <c r="I492" s="55" t="str">
        <f>IFERROR(__xludf.DUMMYFUNCTION("IF(ISBLANK(D492),"""",IFERROR(XIRR({FILTER('Entradas y salidas'!J:J, 'Entradas y salidas'!D:D=D492, NOT(ISBLANK('Entradas y salidas'!J:J))); INDEX(FILTER('Cortes x inversión'!F:F, 'Cortes x inversión'!D:D=D492),1)}, {FILTER('Entradas y salidas'!F:F, 'Entr"&amp;"adas y salidas'!D:D=D492, NOT(ISBLANK('Entradas y salidas'!J:J))); INDEX(FILTER('Cortes x inversión'!J:J, 'Cortes x inversión'!D:D=D492),1)}), """"))"),"")</f>
        <v/>
      </c>
      <c r="J492" s="40"/>
      <c r="K492" s="48" t="str">
        <f>IF(E492="USD", SUMIF('Entradas y salidas'!D:D, D492, 'Entradas y salidas'!I:I), )</f>
        <v/>
      </c>
      <c r="L492" s="57" t="str">
        <f>IFERROR(__xludf.DUMMYFUNCTION("IF(E492=""USD"", INDEX(FILTER('Cortes x inversión'!G:G, 'Cortes x inversión'!D:D=D492),1), )"),"")</f>
        <v/>
      </c>
      <c r="M492" s="53" t="str">
        <f t="shared" si="2"/>
        <v/>
      </c>
      <c r="N492" s="55" t="str">
        <f>IFERROR(__xludf.DUMMYFUNCTION("IF(ISBLANK(D492),"""",IFERROR(XIRR({FILTER('Entradas y salidas'!I:I, 'Entradas y salidas'!D:D=D492, NOT(ISBLANK('Entradas y salidas'!I:I))); INDEX(FILTER('Cortes x inversión'!G:G, 'Cortes x inversión'!D:D=D492),1)}, {FILTER('Entradas y salidas'!F:F, 'Entr"&amp;"adas y salidas'!D:D=D492, NOT(ISBLANK('Entradas y salidas'!I:I))); INDEX(FILTER('Cortes x inversión'!J:J, 'Cortes x inversión'!D:D=D492),1)}), """"))"),"")</f>
        <v/>
      </c>
      <c r="O492" s="40"/>
      <c r="P492" s="47" t="str">
        <f>IFERROR(__xludf.DUMMYFUNCTION("IF(K492="""","""", GOOGLEFINANCE(""CURRENCY:USDCOP""))
"),"")</f>
        <v/>
      </c>
      <c r="Q492" s="47" t="str">
        <f>IFERROR(__xludf.DUMMYFUNCTION("IF(L492="""","""", GOOGLEFINANCE(""CURRENCY:USDCOP""))
"),"")</f>
        <v/>
      </c>
      <c r="R492" s="56" t="str">
        <f t="shared" si="4"/>
        <v/>
      </c>
      <c r="S492" s="58" t="str">
        <f t="shared" si="5"/>
        <v/>
      </c>
      <c r="T492" s="55" t="str">
        <f>IFERROR(__xludf.DUMMYFUNCTION("IF(ISBLANK(D492),"""",IFERROR(XIRR({FILTER('Entradas y salidas'!K:K, 'Entradas y salidas'!D:D=D492, NOT(ISBLANK('Entradas y salidas'!K:K))); INDEX(FILTER('Cortes x inversión'!I:I, 'Cortes x inversión'!D:D=D492),1)}, {FILTER('Entradas y salidas'!F:F, 'Entr"&amp;"adas y salidas'!D:D=D492, NOT(ISBLANK('Entradas y salidas'!K:K))); INDEX(FILTER('Cortes x inversión'!J:J, 'Cortes x inversión'!D:D=D492),1)}), """"))"),"")</f>
        <v/>
      </c>
      <c r="U492" s="40"/>
      <c r="V492" s="40"/>
      <c r="W492" s="40"/>
      <c r="X492" s="40"/>
      <c r="Y492" s="40"/>
      <c r="Z492" s="40"/>
      <c r="AA492" s="40"/>
      <c r="AB492" s="40"/>
      <c r="AC492" s="40"/>
    </row>
    <row r="493" ht="28.5" customHeight="1">
      <c r="A493" s="40"/>
      <c r="B493" s="44"/>
      <c r="C493" s="44"/>
      <c r="D493" s="44"/>
      <c r="E493" s="44"/>
      <c r="F493" s="48" t="str">
        <f>IF(E493="COP", SUMIF('Entradas y salidas'!D:D, D493, 'Entradas y salidas'!J:J), )</f>
        <v/>
      </c>
      <c r="G493" s="57" t="str">
        <f>IFERROR(__xludf.DUMMYFUNCTION("IF(E493=""COP"", INDEX(FILTER('Cortes x inversión'!F:F, 'Cortes x inversión'!D:D=D493),1), )"),"")</f>
        <v/>
      </c>
      <c r="H493" s="53" t="str">
        <f t="shared" si="1"/>
        <v/>
      </c>
      <c r="I493" s="55" t="str">
        <f>IFERROR(__xludf.DUMMYFUNCTION("IF(ISBLANK(D493),"""",IFERROR(XIRR({FILTER('Entradas y salidas'!J:J, 'Entradas y salidas'!D:D=D493, NOT(ISBLANK('Entradas y salidas'!J:J))); INDEX(FILTER('Cortes x inversión'!F:F, 'Cortes x inversión'!D:D=D493),1)}, {FILTER('Entradas y salidas'!F:F, 'Entr"&amp;"adas y salidas'!D:D=D493, NOT(ISBLANK('Entradas y salidas'!J:J))); INDEX(FILTER('Cortes x inversión'!J:J, 'Cortes x inversión'!D:D=D493),1)}), """"))"),"")</f>
        <v/>
      </c>
      <c r="J493" s="40"/>
      <c r="K493" s="48" t="str">
        <f>IF(E493="USD", SUMIF('Entradas y salidas'!D:D, D493, 'Entradas y salidas'!I:I), )</f>
        <v/>
      </c>
      <c r="L493" s="57" t="str">
        <f>IFERROR(__xludf.DUMMYFUNCTION("IF(E493=""USD"", INDEX(FILTER('Cortes x inversión'!G:G, 'Cortes x inversión'!D:D=D493),1), )"),"")</f>
        <v/>
      </c>
      <c r="M493" s="53" t="str">
        <f t="shared" si="2"/>
        <v/>
      </c>
      <c r="N493" s="55" t="str">
        <f>IFERROR(__xludf.DUMMYFUNCTION("IF(ISBLANK(D493),"""",IFERROR(XIRR({FILTER('Entradas y salidas'!I:I, 'Entradas y salidas'!D:D=D493, NOT(ISBLANK('Entradas y salidas'!I:I))); INDEX(FILTER('Cortes x inversión'!G:G, 'Cortes x inversión'!D:D=D493),1)}, {FILTER('Entradas y salidas'!F:F, 'Entr"&amp;"adas y salidas'!D:D=D493, NOT(ISBLANK('Entradas y salidas'!I:I))); INDEX(FILTER('Cortes x inversión'!J:J, 'Cortes x inversión'!D:D=D493),1)}), """"))"),"")</f>
        <v/>
      </c>
      <c r="O493" s="40"/>
      <c r="P493" s="47" t="str">
        <f>IFERROR(__xludf.DUMMYFUNCTION("IF(K493="""","""", GOOGLEFINANCE(""CURRENCY:USDCOP""))
"),"")</f>
        <v/>
      </c>
      <c r="Q493" s="47" t="str">
        <f>IFERROR(__xludf.DUMMYFUNCTION("IF(L493="""","""", GOOGLEFINANCE(""CURRENCY:USDCOP""))
"),"")</f>
        <v/>
      </c>
      <c r="R493" s="56" t="str">
        <f t="shared" si="4"/>
        <v/>
      </c>
      <c r="S493" s="58" t="str">
        <f t="shared" si="5"/>
        <v/>
      </c>
      <c r="T493" s="55" t="str">
        <f>IFERROR(__xludf.DUMMYFUNCTION("IF(ISBLANK(D493),"""",IFERROR(XIRR({FILTER('Entradas y salidas'!K:K, 'Entradas y salidas'!D:D=D493, NOT(ISBLANK('Entradas y salidas'!K:K))); INDEX(FILTER('Cortes x inversión'!I:I, 'Cortes x inversión'!D:D=D493),1)}, {FILTER('Entradas y salidas'!F:F, 'Entr"&amp;"adas y salidas'!D:D=D493, NOT(ISBLANK('Entradas y salidas'!K:K))); INDEX(FILTER('Cortes x inversión'!J:J, 'Cortes x inversión'!D:D=D493),1)}), """"))"),"")</f>
        <v/>
      </c>
      <c r="U493" s="40"/>
      <c r="V493" s="40"/>
      <c r="W493" s="40"/>
      <c r="X493" s="40"/>
      <c r="Y493" s="40"/>
      <c r="Z493" s="40"/>
      <c r="AA493" s="40"/>
      <c r="AB493" s="40"/>
      <c r="AC493" s="40"/>
    </row>
    <row r="494" ht="28.5" customHeight="1">
      <c r="A494" s="40"/>
      <c r="B494" s="44"/>
      <c r="C494" s="44"/>
      <c r="D494" s="44"/>
      <c r="E494" s="44"/>
      <c r="F494" s="48" t="str">
        <f>IF(E494="COP", SUMIF('Entradas y salidas'!D:D, D494, 'Entradas y salidas'!J:J), )</f>
        <v/>
      </c>
      <c r="G494" s="57" t="str">
        <f>IFERROR(__xludf.DUMMYFUNCTION("IF(E494=""COP"", INDEX(FILTER('Cortes x inversión'!F:F, 'Cortes x inversión'!D:D=D494),1), )"),"")</f>
        <v/>
      </c>
      <c r="H494" s="53" t="str">
        <f t="shared" si="1"/>
        <v/>
      </c>
      <c r="I494" s="55" t="str">
        <f>IFERROR(__xludf.DUMMYFUNCTION("IF(ISBLANK(D494),"""",IFERROR(XIRR({FILTER('Entradas y salidas'!J:J, 'Entradas y salidas'!D:D=D494, NOT(ISBLANK('Entradas y salidas'!J:J))); INDEX(FILTER('Cortes x inversión'!F:F, 'Cortes x inversión'!D:D=D494),1)}, {FILTER('Entradas y salidas'!F:F, 'Entr"&amp;"adas y salidas'!D:D=D494, NOT(ISBLANK('Entradas y salidas'!J:J))); INDEX(FILTER('Cortes x inversión'!J:J, 'Cortes x inversión'!D:D=D494),1)}), """"))"),"")</f>
        <v/>
      </c>
      <c r="J494" s="40"/>
      <c r="K494" s="48" t="str">
        <f>IF(E494="USD", SUMIF('Entradas y salidas'!D:D, D494, 'Entradas y salidas'!I:I), )</f>
        <v/>
      </c>
      <c r="L494" s="57" t="str">
        <f>IFERROR(__xludf.DUMMYFUNCTION("IF(E494=""USD"", INDEX(FILTER('Cortes x inversión'!G:G, 'Cortes x inversión'!D:D=D494),1), )"),"")</f>
        <v/>
      </c>
      <c r="M494" s="53" t="str">
        <f t="shared" si="2"/>
        <v/>
      </c>
      <c r="N494" s="55" t="str">
        <f>IFERROR(__xludf.DUMMYFUNCTION("IF(ISBLANK(D494),"""",IFERROR(XIRR({FILTER('Entradas y salidas'!I:I, 'Entradas y salidas'!D:D=D494, NOT(ISBLANK('Entradas y salidas'!I:I))); INDEX(FILTER('Cortes x inversión'!G:G, 'Cortes x inversión'!D:D=D494),1)}, {FILTER('Entradas y salidas'!F:F, 'Entr"&amp;"adas y salidas'!D:D=D494, NOT(ISBLANK('Entradas y salidas'!I:I))); INDEX(FILTER('Cortes x inversión'!J:J, 'Cortes x inversión'!D:D=D494),1)}), """"))"),"")</f>
        <v/>
      </c>
      <c r="O494" s="40"/>
      <c r="P494" s="47" t="str">
        <f>IFERROR(__xludf.DUMMYFUNCTION("IF(K494="""","""", GOOGLEFINANCE(""CURRENCY:USDCOP""))
"),"")</f>
        <v/>
      </c>
      <c r="Q494" s="47" t="str">
        <f>IFERROR(__xludf.DUMMYFUNCTION("IF(L494="""","""", GOOGLEFINANCE(""CURRENCY:USDCOP""))
"),"")</f>
        <v/>
      </c>
      <c r="R494" s="56" t="str">
        <f t="shared" si="4"/>
        <v/>
      </c>
      <c r="S494" s="58" t="str">
        <f t="shared" si="5"/>
        <v/>
      </c>
      <c r="T494" s="55" t="str">
        <f>IFERROR(__xludf.DUMMYFUNCTION("IF(ISBLANK(D494),"""",IFERROR(XIRR({FILTER('Entradas y salidas'!K:K, 'Entradas y salidas'!D:D=D494, NOT(ISBLANK('Entradas y salidas'!K:K))); INDEX(FILTER('Cortes x inversión'!I:I, 'Cortes x inversión'!D:D=D494),1)}, {FILTER('Entradas y salidas'!F:F, 'Entr"&amp;"adas y salidas'!D:D=D494, NOT(ISBLANK('Entradas y salidas'!K:K))); INDEX(FILTER('Cortes x inversión'!J:J, 'Cortes x inversión'!D:D=D494),1)}), """"))"),"")</f>
        <v/>
      </c>
      <c r="U494" s="40"/>
      <c r="V494" s="40"/>
      <c r="W494" s="40"/>
      <c r="X494" s="40"/>
      <c r="Y494" s="40"/>
      <c r="Z494" s="40"/>
      <c r="AA494" s="40"/>
      <c r="AB494" s="40"/>
      <c r="AC494" s="40"/>
    </row>
    <row r="495" ht="28.5" customHeight="1">
      <c r="A495" s="40"/>
      <c r="B495" s="44"/>
      <c r="C495" s="44"/>
      <c r="D495" s="44"/>
      <c r="E495" s="44"/>
      <c r="F495" s="48" t="str">
        <f>IF(E495="COP", SUMIF('Entradas y salidas'!D:D, D495, 'Entradas y salidas'!J:J), )</f>
        <v/>
      </c>
      <c r="G495" s="57" t="str">
        <f>IFERROR(__xludf.DUMMYFUNCTION("IF(E495=""COP"", INDEX(FILTER('Cortes x inversión'!F:F, 'Cortes x inversión'!D:D=D495),1), )"),"")</f>
        <v/>
      </c>
      <c r="H495" s="53" t="str">
        <f t="shared" si="1"/>
        <v/>
      </c>
      <c r="I495" s="55" t="str">
        <f>IFERROR(__xludf.DUMMYFUNCTION("IF(ISBLANK(D495),"""",IFERROR(XIRR({FILTER('Entradas y salidas'!J:J, 'Entradas y salidas'!D:D=D495, NOT(ISBLANK('Entradas y salidas'!J:J))); INDEX(FILTER('Cortes x inversión'!F:F, 'Cortes x inversión'!D:D=D495),1)}, {FILTER('Entradas y salidas'!F:F, 'Entr"&amp;"adas y salidas'!D:D=D495, NOT(ISBLANK('Entradas y salidas'!J:J))); INDEX(FILTER('Cortes x inversión'!J:J, 'Cortes x inversión'!D:D=D495),1)}), """"))"),"")</f>
        <v/>
      </c>
      <c r="J495" s="40"/>
      <c r="K495" s="48" t="str">
        <f>IF(E495="USD", SUMIF('Entradas y salidas'!D:D, D495, 'Entradas y salidas'!I:I), )</f>
        <v/>
      </c>
      <c r="L495" s="57" t="str">
        <f>IFERROR(__xludf.DUMMYFUNCTION("IF(E495=""USD"", INDEX(FILTER('Cortes x inversión'!G:G, 'Cortes x inversión'!D:D=D495),1), )"),"")</f>
        <v/>
      </c>
      <c r="M495" s="53" t="str">
        <f t="shared" si="2"/>
        <v/>
      </c>
      <c r="N495" s="55" t="str">
        <f>IFERROR(__xludf.DUMMYFUNCTION("IF(ISBLANK(D495),"""",IFERROR(XIRR({FILTER('Entradas y salidas'!I:I, 'Entradas y salidas'!D:D=D495, NOT(ISBLANK('Entradas y salidas'!I:I))); INDEX(FILTER('Cortes x inversión'!G:G, 'Cortes x inversión'!D:D=D495),1)}, {FILTER('Entradas y salidas'!F:F, 'Entr"&amp;"adas y salidas'!D:D=D495, NOT(ISBLANK('Entradas y salidas'!I:I))); INDEX(FILTER('Cortes x inversión'!J:J, 'Cortes x inversión'!D:D=D495),1)}), """"))"),"")</f>
        <v/>
      </c>
      <c r="O495" s="40"/>
      <c r="P495" s="47" t="str">
        <f>IFERROR(__xludf.DUMMYFUNCTION("IF(K495="""","""", GOOGLEFINANCE(""CURRENCY:USDCOP""))
"),"")</f>
        <v/>
      </c>
      <c r="Q495" s="47" t="str">
        <f>IFERROR(__xludf.DUMMYFUNCTION("IF(L495="""","""", GOOGLEFINANCE(""CURRENCY:USDCOP""))
"),"")</f>
        <v/>
      </c>
      <c r="R495" s="56" t="str">
        <f t="shared" si="4"/>
        <v/>
      </c>
      <c r="S495" s="58" t="str">
        <f t="shared" si="5"/>
        <v/>
      </c>
      <c r="T495" s="55" t="str">
        <f>IFERROR(__xludf.DUMMYFUNCTION("IF(ISBLANK(D495),"""",IFERROR(XIRR({FILTER('Entradas y salidas'!K:K, 'Entradas y salidas'!D:D=D495, NOT(ISBLANK('Entradas y salidas'!K:K))); INDEX(FILTER('Cortes x inversión'!I:I, 'Cortes x inversión'!D:D=D495),1)}, {FILTER('Entradas y salidas'!F:F, 'Entr"&amp;"adas y salidas'!D:D=D495, NOT(ISBLANK('Entradas y salidas'!K:K))); INDEX(FILTER('Cortes x inversión'!J:J, 'Cortes x inversión'!D:D=D495),1)}), """"))"),"")</f>
        <v/>
      </c>
      <c r="U495" s="40"/>
      <c r="V495" s="40"/>
      <c r="W495" s="40"/>
      <c r="X495" s="40"/>
      <c r="Y495" s="40"/>
      <c r="Z495" s="40"/>
      <c r="AA495" s="40"/>
      <c r="AB495" s="40"/>
      <c r="AC495" s="40"/>
    </row>
    <row r="496" ht="28.5" customHeight="1">
      <c r="A496" s="40"/>
      <c r="B496" s="44"/>
      <c r="C496" s="44"/>
      <c r="D496" s="44"/>
      <c r="E496" s="44"/>
      <c r="F496" s="48" t="str">
        <f>IF(E496="COP", SUMIF('Entradas y salidas'!D:D, D496, 'Entradas y salidas'!J:J), )</f>
        <v/>
      </c>
      <c r="G496" s="57" t="str">
        <f>IFERROR(__xludf.DUMMYFUNCTION("IF(E496=""COP"", INDEX(FILTER('Cortes x inversión'!F:F, 'Cortes x inversión'!D:D=D496),1), )"),"")</f>
        <v/>
      </c>
      <c r="H496" s="53" t="str">
        <f t="shared" si="1"/>
        <v/>
      </c>
      <c r="I496" s="55" t="str">
        <f>IFERROR(__xludf.DUMMYFUNCTION("IF(ISBLANK(D496),"""",IFERROR(XIRR({FILTER('Entradas y salidas'!J:J, 'Entradas y salidas'!D:D=D496, NOT(ISBLANK('Entradas y salidas'!J:J))); INDEX(FILTER('Cortes x inversión'!F:F, 'Cortes x inversión'!D:D=D496),1)}, {FILTER('Entradas y salidas'!F:F, 'Entr"&amp;"adas y salidas'!D:D=D496, NOT(ISBLANK('Entradas y salidas'!J:J))); INDEX(FILTER('Cortes x inversión'!J:J, 'Cortes x inversión'!D:D=D496),1)}), """"))"),"")</f>
        <v/>
      </c>
      <c r="J496" s="40"/>
      <c r="K496" s="48" t="str">
        <f>IF(E496="USD", SUMIF('Entradas y salidas'!D:D, D496, 'Entradas y salidas'!I:I), )</f>
        <v/>
      </c>
      <c r="L496" s="57" t="str">
        <f>IFERROR(__xludf.DUMMYFUNCTION("IF(E496=""USD"", INDEX(FILTER('Cortes x inversión'!G:G, 'Cortes x inversión'!D:D=D496),1), )"),"")</f>
        <v/>
      </c>
      <c r="M496" s="53" t="str">
        <f t="shared" si="2"/>
        <v/>
      </c>
      <c r="N496" s="55" t="str">
        <f>IFERROR(__xludf.DUMMYFUNCTION("IF(ISBLANK(D496),"""",IFERROR(XIRR({FILTER('Entradas y salidas'!I:I, 'Entradas y salidas'!D:D=D496, NOT(ISBLANK('Entradas y salidas'!I:I))); INDEX(FILTER('Cortes x inversión'!G:G, 'Cortes x inversión'!D:D=D496),1)}, {FILTER('Entradas y salidas'!F:F, 'Entr"&amp;"adas y salidas'!D:D=D496, NOT(ISBLANK('Entradas y salidas'!I:I))); INDEX(FILTER('Cortes x inversión'!J:J, 'Cortes x inversión'!D:D=D496),1)}), """"))"),"")</f>
        <v/>
      </c>
      <c r="O496" s="40"/>
      <c r="P496" s="47" t="str">
        <f>IFERROR(__xludf.DUMMYFUNCTION("IF(K496="""","""", GOOGLEFINANCE(""CURRENCY:USDCOP""))
"),"")</f>
        <v/>
      </c>
      <c r="Q496" s="47" t="str">
        <f>IFERROR(__xludf.DUMMYFUNCTION("IF(L496="""","""", GOOGLEFINANCE(""CURRENCY:USDCOP""))
"),"")</f>
        <v/>
      </c>
      <c r="R496" s="56" t="str">
        <f t="shared" si="4"/>
        <v/>
      </c>
      <c r="S496" s="58" t="str">
        <f t="shared" si="5"/>
        <v/>
      </c>
      <c r="T496" s="55" t="str">
        <f>IFERROR(__xludf.DUMMYFUNCTION("IF(ISBLANK(D496),"""",IFERROR(XIRR({FILTER('Entradas y salidas'!K:K, 'Entradas y salidas'!D:D=D496, NOT(ISBLANK('Entradas y salidas'!K:K))); INDEX(FILTER('Cortes x inversión'!I:I, 'Cortes x inversión'!D:D=D496),1)}, {FILTER('Entradas y salidas'!F:F, 'Entr"&amp;"adas y salidas'!D:D=D496, NOT(ISBLANK('Entradas y salidas'!K:K))); INDEX(FILTER('Cortes x inversión'!J:J, 'Cortes x inversión'!D:D=D496),1)}), """"))"),"")</f>
        <v/>
      </c>
      <c r="U496" s="40"/>
      <c r="V496" s="40"/>
      <c r="W496" s="40"/>
      <c r="X496" s="40"/>
      <c r="Y496" s="40"/>
      <c r="Z496" s="40"/>
      <c r="AA496" s="40"/>
      <c r="AB496" s="40"/>
      <c r="AC496" s="40"/>
    </row>
    <row r="497" ht="28.5" customHeight="1">
      <c r="A497" s="40"/>
      <c r="B497" s="44"/>
      <c r="C497" s="44"/>
      <c r="D497" s="44"/>
      <c r="E497" s="44"/>
      <c r="F497" s="48" t="str">
        <f>IF(E497="COP", SUMIF('Entradas y salidas'!D:D, D497, 'Entradas y salidas'!J:J), )</f>
        <v/>
      </c>
      <c r="G497" s="57" t="str">
        <f>IFERROR(__xludf.DUMMYFUNCTION("IF(E497=""COP"", INDEX(FILTER('Cortes x inversión'!F:F, 'Cortes x inversión'!D:D=D497),1), )"),"")</f>
        <v/>
      </c>
      <c r="H497" s="53" t="str">
        <f t="shared" si="1"/>
        <v/>
      </c>
      <c r="I497" s="55" t="str">
        <f>IFERROR(__xludf.DUMMYFUNCTION("IF(ISBLANK(D497),"""",IFERROR(XIRR({FILTER('Entradas y salidas'!J:J, 'Entradas y salidas'!D:D=D497, NOT(ISBLANK('Entradas y salidas'!J:J))); INDEX(FILTER('Cortes x inversión'!F:F, 'Cortes x inversión'!D:D=D497),1)}, {FILTER('Entradas y salidas'!F:F, 'Entr"&amp;"adas y salidas'!D:D=D497, NOT(ISBLANK('Entradas y salidas'!J:J))); INDEX(FILTER('Cortes x inversión'!J:J, 'Cortes x inversión'!D:D=D497),1)}), """"))"),"")</f>
        <v/>
      </c>
      <c r="J497" s="40"/>
      <c r="K497" s="48" t="str">
        <f>IF(E497="USD", SUMIF('Entradas y salidas'!D:D, D497, 'Entradas y salidas'!I:I), )</f>
        <v/>
      </c>
      <c r="L497" s="57" t="str">
        <f>IFERROR(__xludf.DUMMYFUNCTION("IF(E497=""USD"", INDEX(FILTER('Cortes x inversión'!G:G, 'Cortes x inversión'!D:D=D497),1), )"),"")</f>
        <v/>
      </c>
      <c r="M497" s="53" t="str">
        <f t="shared" si="2"/>
        <v/>
      </c>
      <c r="N497" s="55" t="str">
        <f>IFERROR(__xludf.DUMMYFUNCTION("IF(ISBLANK(D497),"""",IFERROR(XIRR({FILTER('Entradas y salidas'!I:I, 'Entradas y salidas'!D:D=D497, NOT(ISBLANK('Entradas y salidas'!I:I))); INDEX(FILTER('Cortes x inversión'!G:G, 'Cortes x inversión'!D:D=D497),1)}, {FILTER('Entradas y salidas'!F:F, 'Entr"&amp;"adas y salidas'!D:D=D497, NOT(ISBLANK('Entradas y salidas'!I:I))); INDEX(FILTER('Cortes x inversión'!J:J, 'Cortes x inversión'!D:D=D497),1)}), """"))"),"")</f>
        <v/>
      </c>
      <c r="O497" s="40"/>
      <c r="P497" s="47" t="str">
        <f>IFERROR(__xludf.DUMMYFUNCTION("IF(K497="""","""", GOOGLEFINANCE(""CURRENCY:USDCOP""))
"),"")</f>
        <v/>
      </c>
      <c r="Q497" s="47" t="str">
        <f>IFERROR(__xludf.DUMMYFUNCTION("IF(L497="""","""", GOOGLEFINANCE(""CURRENCY:USDCOP""))
"),"")</f>
        <v/>
      </c>
      <c r="R497" s="56" t="str">
        <f t="shared" si="4"/>
        <v/>
      </c>
      <c r="S497" s="58" t="str">
        <f t="shared" si="5"/>
        <v/>
      </c>
      <c r="T497" s="55" t="str">
        <f>IFERROR(__xludf.DUMMYFUNCTION("IF(ISBLANK(D497),"""",IFERROR(XIRR({FILTER('Entradas y salidas'!K:K, 'Entradas y salidas'!D:D=D497, NOT(ISBLANK('Entradas y salidas'!K:K))); INDEX(FILTER('Cortes x inversión'!I:I, 'Cortes x inversión'!D:D=D497),1)}, {FILTER('Entradas y salidas'!F:F, 'Entr"&amp;"adas y salidas'!D:D=D497, NOT(ISBLANK('Entradas y salidas'!K:K))); INDEX(FILTER('Cortes x inversión'!J:J, 'Cortes x inversión'!D:D=D497),1)}), """"))"),"")</f>
        <v/>
      </c>
      <c r="U497" s="40"/>
      <c r="V497" s="40"/>
      <c r="W497" s="40"/>
      <c r="X497" s="40"/>
      <c r="Y497" s="40"/>
      <c r="Z497" s="40"/>
      <c r="AA497" s="40"/>
      <c r="AB497" s="40"/>
      <c r="AC497" s="40"/>
    </row>
    <row r="498" ht="28.5" customHeight="1">
      <c r="A498" s="40"/>
      <c r="B498" s="44"/>
      <c r="C498" s="44"/>
      <c r="D498" s="44"/>
      <c r="E498" s="44"/>
      <c r="F498" s="48" t="str">
        <f>IF(E498="COP", SUMIF('Entradas y salidas'!D:D, D498, 'Entradas y salidas'!J:J), )</f>
        <v/>
      </c>
      <c r="G498" s="57" t="str">
        <f>IFERROR(__xludf.DUMMYFUNCTION("IF(E498=""COP"", INDEX(FILTER('Cortes x inversión'!F:F, 'Cortes x inversión'!D:D=D498),1), )"),"")</f>
        <v/>
      </c>
      <c r="H498" s="53" t="str">
        <f t="shared" si="1"/>
        <v/>
      </c>
      <c r="I498" s="55" t="str">
        <f>IFERROR(__xludf.DUMMYFUNCTION("IF(ISBLANK(D498),"""",IFERROR(XIRR({FILTER('Entradas y salidas'!J:J, 'Entradas y salidas'!D:D=D498, NOT(ISBLANK('Entradas y salidas'!J:J))); INDEX(FILTER('Cortes x inversión'!F:F, 'Cortes x inversión'!D:D=D498),1)}, {FILTER('Entradas y salidas'!F:F, 'Entr"&amp;"adas y salidas'!D:D=D498, NOT(ISBLANK('Entradas y salidas'!J:J))); INDEX(FILTER('Cortes x inversión'!J:J, 'Cortes x inversión'!D:D=D498),1)}), """"))"),"")</f>
        <v/>
      </c>
      <c r="J498" s="40"/>
      <c r="K498" s="48" t="str">
        <f>IF(E498="USD", SUMIF('Entradas y salidas'!D:D, D498, 'Entradas y salidas'!I:I), )</f>
        <v/>
      </c>
      <c r="L498" s="57" t="str">
        <f>IFERROR(__xludf.DUMMYFUNCTION("IF(E498=""USD"", INDEX(FILTER('Cortes x inversión'!G:G, 'Cortes x inversión'!D:D=D498),1), )"),"")</f>
        <v/>
      </c>
      <c r="M498" s="53" t="str">
        <f t="shared" si="2"/>
        <v/>
      </c>
      <c r="N498" s="55" t="str">
        <f>IFERROR(__xludf.DUMMYFUNCTION("IF(ISBLANK(D498),"""",IFERROR(XIRR({FILTER('Entradas y salidas'!I:I, 'Entradas y salidas'!D:D=D498, NOT(ISBLANK('Entradas y salidas'!I:I))); INDEX(FILTER('Cortes x inversión'!G:G, 'Cortes x inversión'!D:D=D498),1)}, {FILTER('Entradas y salidas'!F:F, 'Entr"&amp;"adas y salidas'!D:D=D498, NOT(ISBLANK('Entradas y salidas'!I:I))); INDEX(FILTER('Cortes x inversión'!J:J, 'Cortes x inversión'!D:D=D498),1)}), """"))"),"")</f>
        <v/>
      </c>
      <c r="O498" s="40"/>
      <c r="P498" s="47" t="str">
        <f>IFERROR(__xludf.DUMMYFUNCTION("IF(K498="""","""", GOOGLEFINANCE(""CURRENCY:USDCOP""))
"),"")</f>
        <v/>
      </c>
      <c r="Q498" s="47" t="str">
        <f>IFERROR(__xludf.DUMMYFUNCTION("IF(L498="""","""", GOOGLEFINANCE(""CURRENCY:USDCOP""))
"),"")</f>
        <v/>
      </c>
      <c r="R498" s="56" t="str">
        <f t="shared" si="4"/>
        <v/>
      </c>
      <c r="S498" s="58" t="str">
        <f t="shared" si="5"/>
        <v/>
      </c>
      <c r="T498" s="55" t="str">
        <f>IFERROR(__xludf.DUMMYFUNCTION("IF(ISBLANK(D498),"""",IFERROR(XIRR({FILTER('Entradas y salidas'!K:K, 'Entradas y salidas'!D:D=D498, NOT(ISBLANK('Entradas y salidas'!K:K))); INDEX(FILTER('Cortes x inversión'!I:I, 'Cortes x inversión'!D:D=D498),1)}, {FILTER('Entradas y salidas'!F:F, 'Entr"&amp;"adas y salidas'!D:D=D498, NOT(ISBLANK('Entradas y salidas'!K:K))); INDEX(FILTER('Cortes x inversión'!J:J, 'Cortes x inversión'!D:D=D498),1)}), """"))"),"")</f>
        <v/>
      </c>
      <c r="U498" s="40"/>
      <c r="V498" s="40"/>
      <c r="W498" s="40"/>
      <c r="X498" s="40"/>
      <c r="Y498" s="40"/>
      <c r="Z498" s="40"/>
      <c r="AA498" s="40"/>
      <c r="AB498" s="40"/>
      <c r="AC498" s="40"/>
    </row>
    <row r="499" ht="28.5" customHeight="1">
      <c r="A499" s="40"/>
      <c r="B499" s="44"/>
      <c r="C499" s="44"/>
      <c r="D499" s="44"/>
      <c r="E499" s="44"/>
      <c r="F499" s="48" t="str">
        <f>IF(E499="COP", SUMIF('Entradas y salidas'!D:D, D499, 'Entradas y salidas'!J:J), )</f>
        <v/>
      </c>
      <c r="G499" s="57" t="str">
        <f>IFERROR(__xludf.DUMMYFUNCTION("IF(E499=""COP"", INDEX(FILTER('Cortes x inversión'!F:F, 'Cortes x inversión'!D:D=D499),1), )"),"")</f>
        <v/>
      </c>
      <c r="H499" s="53" t="str">
        <f t="shared" si="1"/>
        <v/>
      </c>
      <c r="I499" s="55" t="str">
        <f>IFERROR(__xludf.DUMMYFUNCTION("IF(ISBLANK(D499),"""",IFERROR(XIRR({FILTER('Entradas y salidas'!J:J, 'Entradas y salidas'!D:D=D499, NOT(ISBLANK('Entradas y salidas'!J:J))); INDEX(FILTER('Cortes x inversión'!F:F, 'Cortes x inversión'!D:D=D499),1)}, {FILTER('Entradas y salidas'!F:F, 'Entr"&amp;"adas y salidas'!D:D=D499, NOT(ISBLANK('Entradas y salidas'!J:J))); INDEX(FILTER('Cortes x inversión'!J:J, 'Cortes x inversión'!D:D=D499),1)}), """"))"),"")</f>
        <v/>
      </c>
      <c r="J499" s="40"/>
      <c r="K499" s="48" t="str">
        <f>IF(E499="USD", SUMIF('Entradas y salidas'!D:D, D499, 'Entradas y salidas'!I:I), )</f>
        <v/>
      </c>
      <c r="L499" s="57" t="str">
        <f>IFERROR(__xludf.DUMMYFUNCTION("IF(E499=""USD"", INDEX(FILTER('Cortes x inversión'!G:G, 'Cortes x inversión'!D:D=D499),1), )"),"")</f>
        <v/>
      </c>
      <c r="M499" s="53" t="str">
        <f t="shared" si="2"/>
        <v/>
      </c>
      <c r="N499" s="55" t="str">
        <f>IFERROR(__xludf.DUMMYFUNCTION("IF(ISBLANK(D499),"""",IFERROR(XIRR({FILTER('Entradas y salidas'!I:I, 'Entradas y salidas'!D:D=D499, NOT(ISBLANK('Entradas y salidas'!I:I))); INDEX(FILTER('Cortes x inversión'!G:G, 'Cortes x inversión'!D:D=D499),1)}, {FILTER('Entradas y salidas'!F:F, 'Entr"&amp;"adas y salidas'!D:D=D499, NOT(ISBLANK('Entradas y salidas'!I:I))); INDEX(FILTER('Cortes x inversión'!J:J, 'Cortes x inversión'!D:D=D499),1)}), """"))"),"")</f>
        <v/>
      </c>
      <c r="O499" s="40"/>
      <c r="P499" s="47" t="str">
        <f>IFERROR(__xludf.DUMMYFUNCTION("IF(K499="""","""", GOOGLEFINANCE(""CURRENCY:USDCOP""))
"),"")</f>
        <v/>
      </c>
      <c r="Q499" s="47" t="str">
        <f>IFERROR(__xludf.DUMMYFUNCTION("IF(L499="""","""", GOOGLEFINANCE(""CURRENCY:USDCOP""))
"),"")</f>
        <v/>
      </c>
      <c r="R499" s="56" t="str">
        <f t="shared" si="4"/>
        <v/>
      </c>
      <c r="S499" s="58" t="str">
        <f t="shared" si="5"/>
        <v/>
      </c>
      <c r="T499" s="55" t="str">
        <f>IFERROR(__xludf.DUMMYFUNCTION("IF(ISBLANK(D499),"""",IFERROR(XIRR({FILTER('Entradas y salidas'!K:K, 'Entradas y salidas'!D:D=D499, NOT(ISBLANK('Entradas y salidas'!K:K))); INDEX(FILTER('Cortes x inversión'!I:I, 'Cortes x inversión'!D:D=D499),1)}, {FILTER('Entradas y salidas'!F:F, 'Entr"&amp;"adas y salidas'!D:D=D499, NOT(ISBLANK('Entradas y salidas'!K:K))); INDEX(FILTER('Cortes x inversión'!J:J, 'Cortes x inversión'!D:D=D499),1)}), """"))"),"")</f>
        <v/>
      </c>
      <c r="U499" s="40"/>
      <c r="V499" s="40"/>
      <c r="W499" s="40"/>
      <c r="X499" s="40"/>
      <c r="Y499" s="40"/>
      <c r="Z499" s="40"/>
      <c r="AA499" s="40"/>
      <c r="AB499" s="40"/>
      <c r="AC499" s="40"/>
    </row>
    <row r="500" ht="28.5" customHeight="1">
      <c r="A500" s="40"/>
      <c r="B500" s="44"/>
      <c r="C500" s="44"/>
      <c r="D500" s="44"/>
      <c r="E500" s="44"/>
      <c r="F500" s="48" t="str">
        <f>IF(E500="COP", SUMIF('Entradas y salidas'!D:D, D500, 'Entradas y salidas'!J:J), )</f>
        <v/>
      </c>
      <c r="G500" s="57" t="str">
        <f>IFERROR(__xludf.DUMMYFUNCTION("IF(E500=""COP"", INDEX(FILTER('Cortes x inversión'!F:F, 'Cortes x inversión'!D:D=D500),1), )"),"")</f>
        <v/>
      </c>
      <c r="H500" s="53" t="str">
        <f t="shared" si="1"/>
        <v/>
      </c>
      <c r="I500" s="55" t="str">
        <f>IFERROR(__xludf.DUMMYFUNCTION("IF(ISBLANK(D500),"""",IFERROR(XIRR({FILTER('Entradas y salidas'!J:J, 'Entradas y salidas'!D:D=D500, NOT(ISBLANK('Entradas y salidas'!J:J))); INDEX(FILTER('Cortes x inversión'!F:F, 'Cortes x inversión'!D:D=D500),1)}, {FILTER('Entradas y salidas'!F:F, 'Entr"&amp;"adas y salidas'!D:D=D500, NOT(ISBLANK('Entradas y salidas'!J:J))); INDEX(FILTER('Cortes x inversión'!J:J, 'Cortes x inversión'!D:D=D500),1)}), """"))"),"")</f>
        <v/>
      </c>
      <c r="J500" s="40"/>
      <c r="K500" s="48" t="str">
        <f>IF(E500="USD", SUMIF('Entradas y salidas'!D:D, D500, 'Entradas y salidas'!I:I), )</f>
        <v/>
      </c>
      <c r="L500" s="57" t="str">
        <f>IFERROR(__xludf.DUMMYFUNCTION("IF(E500=""USD"", INDEX(FILTER('Cortes x inversión'!G:G, 'Cortes x inversión'!D:D=D500),1), )"),"")</f>
        <v/>
      </c>
      <c r="M500" s="53" t="str">
        <f t="shared" si="2"/>
        <v/>
      </c>
      <c r="N500" s="55" t="str">
        <f>IFERROR(__xludf.DUMMYFUNCTION("IF(ISBLANK(D500),"""",IFERROR(XIRR({FILTER('Entradas y salidas'!I:I, 'Entradas y salidas'!D:D=D500, NOT(ISBLANK('Entradas y salidas'!I:I))); INDEX(FILTER('Cortes x inversión'!G:G, 'Cortes x inversión'!D:D=D500),1)}, {FILTER('Entradas y salidas'!F:F, 'Entr"&amp;"adas y salidas'!D:D=D500, NOT(ISBLANK('Entradas y salidas'!I:I))); INDEX(FILTER('Cortes x inversión'!J:J, 'Cortes x inversión'!D:D=D500),1)}), """"))"),"")</f>
        <v/>
      </c>
      <c r="O500" s="40"/>
      <c r="P500" s="47" t="str">
        <f>IFERROR(__xludf.DUMMYFUNCTION("IF(K500="""","""", GOOGLEFINANCE(""CURRENCY:USDCOP""))
"),"")</f>
        <v/>
      </c>
      <c r="Q500" s="47" t="str">
        <f>IFERROR(__xludf.DUMMYFUNCTION("IF(L500="""","""", GOOGLEFINANCE(""CURRENCY:USDCOP""))
"),"")</f>
        <v/>
      </c>
      <c r="R500" s="56" t="str">
        <f t="shared" si="4"/>
        <v/>
      </c>
      <c r="S500" s="58" t="str">
        <f t="shared" si="5"/>
        <v/>
      </c>
      <c r="T500" s="55" t="str">
        <f>IFERROR(__xludf.DUMMYFUNCTION("IF(ISBLANK(D500),"""",IFERROR(XIRR({FILTER('Entradas y salidas'!K:K, 'Entradas y salidas'!D:D=D500, NOT(ISBLANK('Entradas y salidas'!K:K))); INDEX(FILTER('Cortes x inversión'!I:I, 'Cortes x inversión'!D:D=D500),1)}, {FILTER('Entradas y salidas'!F:F, 'Entr"&amp;"adas y salidas'!D:D=D500, NOT(ISBLANK('Entradas y salidas'!K:K))); INDEX(FILTER('Cortes x inversión'!J:J, 'Cortes x inversión'!D:D=D500),1)}), """"))"),"")</f>
        <v/>
      </c>
      <c r="U500" s="40"/>
      <c r="V500" s="40"/>
      <c r="W500" s="40"/>
      <c r="X500" s="40"/>
      <c r="Y500" s="40"/>
      <c r="Z500" s="40"/>
      <c r="AA500" s="40"/>
      <c r="AB500" s="40"/>
      <c r="AC500" s="40"/>
    </row>
    <row r="501" ht="28.5" customHeight="1">
      <c r="A501" s="40"/>
      <c r="B501" s="44"/>
      <c r="C501" s="44"/>
      <c r="D501" s="44"/>
      <c r="E501" s="44"/>
      <c r="F501" s="48" t="str">
        <f>IF(E501="COP", SUMIF('Entradas y salidas'!D:D, D501, 'Entradas y salidas'!J:J), )</f>
        <v/>
      </c>
      <c r="G501" s="57" t="str">
        <f>IFERROR(__xludf.DUMMYFUNCTION("IF(E501=""COP"", INDEX(FILTER('Cortes x inversión'!F:F, 'Cortes x inversión'!D:D=D501),1), )"),"")</f>
        <v/>
      </c>
      <c r="H501" s="53" t="str">
        <f t="shared" si="1"/>
        <v/>
      </c>
      <c r="I501" s="55" t="str">
        <f>IFERROR(__xludf.DUMMYFUNCTION("IF(ISBLANK(D501),"""",IFERROR(XIRR({FILTER('Entradas y salidas'!J:J, 'Entradas y salidas'!D:D=D501, NOT(ISBLANK('Entradas y salidas'!J:J))); INDEX(FILTER('Cortes x inversión'!F:F, 'Cortes x inversión'!D:D=D501),1)}, {FILTER('Entradas y salidas'!F:F, 'Entr"&amp;"adas y salidas'!D:D=D501, NOT(ISBLANK('Entradas y salidas'!J:J))); INDEX(FILTER('Cortes x inversión'!J:J, 'Cortes x inversión'!D:D=D501),1)}), """"))"),"")</f>
        <v/>
      </c>
      <c r="J501" s="40"/>
      <c r="K501" s="48" t="str">
        <f>IF(E501="USD", SUMIF('Entradas y salidas'!D:D, D501, 'Entradas y salidas'!I:I), )</f>
        <v/>
      </c>
      <c r="L501" s="57" t="str">
        <f>IFERROR(__xludf.DUMMYFUNCTION("IF(E501=""USD"", INDEX(FILTER('Cortes x inversión'!G:G, 'Cortes x inversión'!D:D=D501),1), )"),"")</f>
        <v/>
      </c>
      <c r="M501" s="53" t="str">
        <f t="shared" si="2"/>
        <v/>
      </c>
      <c r="N501" s="55" t="str">
        <f>IFERROR(__xludf.DUMMYFUNCTION("IF(ISBLANK(D501),"""",IFERROR(XIRR({FILTER('Entradas y salidas'!I:I, 'Entradas y salidas'!D:D=D501, NOT(ISBLANK('Entradas y salidas'!I:I))); INDEX(FILTER('Cortes x inversión'!G:G, 'Cortes x inversión'!D:D=D501),1)}, {FILTER('Entradas y salidas'!F:F, 'Entr"&amp;"adas y salidas'!D:D=D501, NOT(ISBLANK('Entradas y salidas'!I:I))); INDEX(FILTER('Cortes x inversión'!J:J, 'Cortes x inversión'!D:D=D501),1)}), """"))"),"")</f>
        <v/>
      </c>
      <c r="O501" s="40"/>
      <c r="P501" s="47" t="str">
        <f>IFERROR(__xludf.DUMMYFUNCTION("IF(K501="""","""", GOOGLEFINANCE(""CURRENCY:USDCOP""))
"),"")</f>
        <v/>
      </c>
      <c r="Q501" s="47" t="str">
        <f>IFERROR(__xludf.DUMMYFUNCTION("IF(L501="""","""", GOOGLEFINANCE(""CURRENCY:USDCOP""))
"),"")</f>
        <v/>
      </c>
      <c r="R501" s="56" t="str">
        <f t="shared" si="4"/>
        <v/>
      </c>
      <c r="S501" s="58" t="str">
        <f t="shared" si="5"/>
        <v/>
      </c>
      <c r="T501" s="55" t="str">
        <f>IFERROR(__xludf.DUMMYFUNCTION("IF(ISBLANK(D501),"""",IFERROR(XIRR({FILTER('Entradas y salidas'!K:K, 'Entradas y salidas'!D:D=D501, NOT(ISBLANK('Entradas y salidas'!K:K))); INDEX(FILTER('Cortes x inversión'!I:I, 'Cortes x inversión'!D:D=D501),1)}, {FILTER('Entradas y salidas'!F:F, 'Entr"&amp;"adas y salidas'!D:D=D501, NOT(ISBLANK('Entradas y salidas'!K:K))); INDEX(FILTER('Cortes x inversión'!J:J, 'Cortes x inversión'!D:D=D501),1)}), """"))"),"")</f>
        <v/>
      </c>
      <c r="U501" s="40"/>
      <c r="V501" s="40"/>
      <c r="W501" s="40"/>
      <c r="X501" s="40"/>
      <c r="Y501" s="40"/>
      <c r="Z501" s="40"/>
      <c r="AA501" s="40"/>
      <c r="AB501" s="40"/>
      <c r="AC501" s="40"/>
    </row>
    <row r="502" ht="28.5" customHeight="1">
      <c r="A502" s="40"/>
      <c r="B502" s="44"/>
      <c r="C502" s="44"/>
      <c r="D502" s="44"/>
      <c r="E502" s="44"/>
      <c r="F502" s="48" t="str">
        <f>IF(E502="COP", SUMIF('Entradas y salidas'!D:D, D502, 'Entradas y salidas'!J:J), )</f>
        <v/>
      </c>
      <c r="G502" s="57" t="str">
        <f>IFERROR(__xludf.DUMMYFUNCTION("IF(E502=""COP"", INDEX(FILTER('Cortes x inversión'!F:F, 'Cortes x inversión'!D:D=D502),1), )"),"")</f>
        <v/>
      </c>
      <c r="H502" s="53" t="str">
        <f t="shared" si="1"/>
        <v/>
      </c>
      <c r="I502" s="55" t="str">
        <f>IFERROR(__xludf.DUMMYFUNCTION("IF(ISBLANK(D502),"""",IFERROR(XIRR({FILTER('Entradas y salidas'!J:J, 'Entradas y salidas'!D:D=D502, NOT(ISBLANK('Entradas y salidas'!J:J))); INDEX(FILTER('Cortes x inversión'!F:F, 'Cortes x inversión'!D:D=D502),1)}, {FILTER('Entradas y salidas'!F:F, 'Entr"&amp;"adas y salidas'!D:D=D502, NOT(ISBLANK('Entradas y salidas'!J:J))); INDEX(FILTER('Cortes x inversión'!J:J, 'Cortes x inversión'!D:D=D502),1)}), """"))"),"")</f>
        <v/>
      </c>
      <c r="J502" s="40"/>
      <c r="K502" s="48" t="str">
        <f>IF(E502="USD", SUMIF('Entradas y salidas'!D:D, D502, 'Entradas y salidas'!I:I), )</f>
        <v/>
      </c>
      <c r="L502" s="57" t="str">
        <f>IFERROR(__xludf.DUMMYFUNCTION("IF(E502=""USD"", INDEX(FILTER('Cortes x inversión'!G:G, 'Cortes x inversión'!D:D=D502),1), )"),"")</f>
        <v/>
      </c>
      <c r="M502" s="53" t="str">
        <f t="shared" si="2"/>
        <v/>
      </c>
      <c r="N502" s="55" t="str">
        <f>IFERROR(__xludf.DUMMYFUNCTION("IF(ISBLANK(D502),"""",IFERROR(XIRR({FILTER('Entradas y salidas'!I:I, 'Entradas y salidas'!D:D=D502, NOT(ISBLANK('Entradas y salidas'!I:I))); INDEX(FILTER('Cortes x inversión'!G:G, 'Cortes x inversión'!D:D=D502),1)}, {FILTER('Entradas y salidas'!F:F, 'Entr"&amp;"adas y salidas'!D:D=D502, NOT(ISBLANK('Entradas y salidas'!I:I))); INDEX(FILTER('Cortes x inversión'!J:J, 'Cortes x inversión'!D:D=D502),1)}), """"))"),"")</f>
        <v/>
      </c>
      <c r="O502" s="40"/>
      <c r="P502" s="47" t="str">
        <f>IFERROR(__xludf.DUMMYFUNCTION("IF(K502="""","""", GOOGLEFINANCE(""CURRENCY:USDCOP""))
"),"")</f>
        <v/>
      </c>
      <c r="Q502" s="47" t="str">
        <f>IFERROR(__xludf.DUMMYFUNCTION("IF(L502="""","""", GOOGLEFINANCE(""CURRENCY:USDCOP""))
"),"")</f>
        <v/>
      </c>
      <c r="R502" s="56" t="str">
        <f t="shared" si="4"/>
        <v/>
      </c>
      <c r="S502" s="58" t="str">
        <f t="shared" si="5"/>
        <v/>
      </c>
      <c r="T502" s="55" t="str">
        <f>IFERROR(__xludf.DUMMYFUNCTION("IF(ISBLANK(D502),"""",IFERROR(XIRR({FILTER('Entradas y salidas'!K:K, 'Entradas y salidas'!D:D=D502, NOT(ISBLANK('Entradas y salidas'!K:K))); INDEX(FILTER('Cortes x inversión'!I:I, 'Cortes x inversión'!D:D=D502),1)}, {FILTER('Entradas y salidas'!F:F, 'Entr"&amp;"adas y salidas'!D:D=D502, NOT(ISBLANK('Entradas y salidas'!K:K))); INDEX(FILTER('Cortes x inversión'!J:J, 'Cortes x inversión'!D:D=D502),1)}), """"))"),"")</f>
        <v/>
      </c>
      <c r="U502" s="40"/>
      <c r="V502" s="40"/>
      <c r="W502" s="40"/>
      <c r="X502" s="40"/>
      <c r="Y502" s="40"/>
      <c r="Z502" s="40"/>
      <c r="AA502" s="40"/>
      <c r="AB502" s="40"/>
      <c r="AC502" s="40"/>
    </row>
    <row r="503" ht="28.5" customHeight="1">
      <c r="A503" s="40"/>
      <c r="B503" s="44"/>
      <c r="C503" s="44"/>
      <c r="D503" s="44"/>
      <c r="E503" s="44"/>
      <c r="F503" s="48" t="str">
        <f>IF(E503="COP", SUMIF('Entradas y salidas'!D:D, D503, 'Entradas y salidas'!J:J), )</f>
        <v/>
      </c>
      <c r="G503" s="57" t="str">
        <f>IFERROR(__xludf.DUMMYFUNCTION("IF(E503=""COP"", INDEX(FILTER('Cortes x inversión'!F:F, 'Cortes x inversión'!D:D=D503),1), )"),"")</f>
        <v/>
      </c>
      <c r="H503" s="53" t="str">
        <f t="shared" si="1"/>
        <v/>
      </c>
      <c r="I503" s="55" t="str">
        <f>IFERROR(__xludf.DUMMYFUNCTION("IF(ISBLANK(D503),"""",IFERROR(XIRR({FILTER('Entradas y salidas'!J:J, 'Entradas y salidas'!D:D=D503, NOT(ISBLANK('Entradas y salidas'!J:J))); INDEX(FILTER('Cortes x inversión'!F:F, 'Cortes x inversión'!D:D=D503),1)}, {FILTER('Entradas y salidas'!F:F, 'Entr"&amp;"adas y salidas'!D:D=D503, NOT(ISBLANK('Entradas y salidas'!J:J))); INDEX(FILTER('Cortes x inversión'!J:J, 'Cortes x inversión'!D:D=D503),1)}), """"))"),"")</f>
        <v/>
      </c>
      <c r="J503" s="40"/>
      <c r="K503" s="48" t="str">
        <f>IF(E503="USD", SUMIF('Entradas y salidas'!D:D, D503, 'Entradas y salidas'!I:I), )</f>
        <v/>
      </c>
      <c r="L503" s="57" t="str">
        <f>IFERROR(__xludf.DUMMYFUNCTION("IF(E503=""USD"", INDEX(FILTER('Cortes x inversión'!G:G, 'Cortes x inversión'!D:D=D503),1), )"),"")</f>
        <v/>
      </c>
      <c r="M503" s="53" t="str">
        <f t="shared" si="2"/>
        <v/>
      </c>
      <c r="N503" s="55" t="str">
        <f>IFERROR(__xludf.DUMMYFUNCTION("IF(ISBLANK(D503),"""",IFERROR(XIRR({FILTER('Entradas y salidas'!I:I, 'Entradas y salidas'!D:D=D503, NOT(ISBLANK('Entradas y salidas'!I:I))); INDEX(FILTER('Cortes x inversión'!G:G, 'Cortes x inversión'!D:D=D503),1)}, {FILTER('Entradas y salidas'!F:F, 'Entr"&amp;"adas y salidas'!D:D=D503, NOT(ISBLANK('Entradas y salidas'!I:I))); INDEX(FILTER('Cortes x inversión'!J:J, 'Cortes x inversión'!D:D=D503),1)}), """"))"),"")</f>
        <v/>
      </c>
      <c r="O503" s="40"/>
      <c r="P503" s="47" t="str">
        <f>IFERROR(__xludf.DUMMYFUNCTION("IF(K503="""","""", GOOGLEFINANCE(""CURRENCY:USDCOP""))
"),"")</f>
        <v/>
      </c>
      <c r="Q503" s="47" t="str">
        <f>IFERROR(__xludf.DUMMYFUNCTION("IF(L503="""","""", GOOGLEFINANCE(""CURRENCY:USDCOP""))
"),"")</f>
        <v/>
      </c>
      <c r="R503" s="56" t="str">
        <f t="shared" si="4"/>
        <v/>
      </c>
      <c r="S503" s="58" t="str">
        <f t="shared" si="5"/>
        <v/>
      </c>
      <c r="T503" s="55" t="str">
        <f>IFERROR(__xludf.DUMMYFUNCTION("IF(ISBLANK(D503),"""",IFERROR(XIRR({FILTER('Entradas y salidas'!K:K, 'Entradas y salidas'!D:D=D503, NOT(ISBLANK('Entradas y salidas'!K:K))); INDEX(FILTER('Cortes x inversión'!I:I, 'Cortes x inversión'!D:D=D503),1)}, {FILTER('Entradas y salidas'!F:F, 'Entr"&amp;"adas y salidas'!D:D=D503, NOT(ISBLANK('Entradas y salidas'!K:K))); INDEX(FILTER('Cortes x inversión'!J:J, 'Cortes x inversión'!D:D=D503),1)}), """"))"),"")</f>
        <v/>
      </c>
      <c r="U503" s="40"/>
      <c r="V503" s="40"/>
      <c r="W503" s="40"/>
      <c r="X503" s="40"/>
      <c r="Y503" s="40"/>
      <c r="Z503" s="40"/>
      <c r="AA503" s="40"/>
      <c r="AB503" s="40"/>
      <c r="AC503" s="40"/>
    </row>
    <row r="504" ht="28.5" customHeight="1">
      <c r="A504" s="40"/>
      <c r="B504" s="44"/>
      <c r="C504" s="44"/>
      <c r="D504" s="44"/>
      <c r="E504" s="44"/>
      <c r="F504" s="48" t="str">
        <f>IF(E504="COP", SUMIF('Entradas y salidas'!D:D, D504, 'Entradas y salidas'!J:J), )</f>
        <v/>
      </c>
      <c r="G504" s="57" t="str">
        <f>IFERROR(__xludf.DUMMYFUNCTION("IF(E504=""COP"", INDEX(FILTER('Cortes x inversión'!F:F, 'Cortes x inversión'!D:D=D504),1), )"),"")</f>
        <v/>
      </c>
      <c r="H504" s="53" t="str">
        <f t="shared" si="1"/>
        <v/>
      </c>
      <c r="I504" s="55" t="str">
        <f>IFERROR(__xludf.DUMMYFUNCTION("IF(ISBLANK(D504),"""",IFERROR(XIRR({FILTER('Entradas y salidas'!J:J, 'Entradas y salidas'!D:D=D504, NOT(ISBLANK('Entradas y salidas'!J:J))); INDEX(FILTER('Cortes x inversión'!F:F, 'Cortes x inversión'!D:D=D504),1)}, {FILTER('Entradas y salidas'!F:F, 'Entr"&amp;"adas y salidas'!D:D=D504, NOT(ISBLANK('Entradas y salidas'!J:J))); INDEX(FILTER('Cortes x inversión'!J:J, 'Cortes x inversión'!D:D=D504),1)}), """"))"),"")</f>
        <v/>
      </c>
      <c r="J504" s="40"/>
      <c r="K504" s="48" t="str">
        <f>IF(E504="USD", SUMIF('Entradas y salidas'!D:D, D504, 'Entradas y salidas'!I:I), )</f>
        <v/>
      </c>
      <c r="L504" s="57" t="str">
        <f>IFERROR(__xludf.DUMMYFUNCTION("IF(E504=""USD"", INDEX(FILTER('Cortes x inversión'!G:G, 'Cortes x inversión'!D:D=D504),1), )"),"")</f>
        <v/>
      </c>
      <c r="M504" s="53" t="str">
        <f t="shared" si="2"/>
        <v/>
      </c>
      <c r="N504" s="55" t="str">
        <f>IFERROR(__xludf.DUMMYFUNCTION("IF(ISBLANK(D504),"""",IFERROR(XIRR({FILTER('Entradas y salidas'!I:I, 'Entradas y salidas'!D:D=D504, NOT(ISBLANK('Entradas y salidas'!I:I))); INDEX(FILTER('Cortes x inversión'!G:G, 'Cortes x inversión'!D:D=D504),1)}, {FILTER('Entradas y salidas'!F:F, 'Entr"&amp;"adas y salidas'!D:D=D504, NOT(ISBLANK('Entradas y salidas'!I:I))); INDEX(FILTER('Cortes x inversión'!J:J, 'Cortes x inversión'!D:D=D504),1)}), """"))"),"")</f>
        <v/>
      </c>
      <c r="O504" s="40"/>
      <c r="P504" s="47" t="str">
        <f>IFERROR(__xludf.DUMMYFUNCTION("IF(K504="""","""", GOOGLEFINANCE(""CURRENCY:USDCOP""))
"),"")</f>
        <v/>
      </c>
      <c r="Q504" s="47" t="str">
        <f>IFERROR(__xludf.DUMMYFUNCTION("IF(L504="""","""", GOOGLEFINANCE(""CURRENCY:USDCOP""))
"),"")</f>
        <v/>
      </c>
      <c r="R504" s="56" t="str">
        <f t="shared" si="4"/>
        <v/>
      </c>
      <c r="S504" s="58" t="str">
        <f t="shared" si="5"/>
        <v/>
      </c>
      <c r="T504" s="55" t="str">
        <f>IFERROR(__xludf.DUMMYFUNCTION("IF(ISBLANK(D504),"""",IFERROR(XIRR({FILTER('Entradas y salidas'!K:K, 'Entradas y salidas'!D:D=D504, NOT(ISBLANK('Entradas y salidas'!K:K))); INDEX(FILTER('Cortes x inversión'!I:I, 'Cortes x inversión'!D:D=D504),1)}, {FILTER('Entradas y salidas'!F:F, 'Entr"&amp;"adas y salidas'!D:D=D504, NOT(ISBLANK('Entradas y salidas'!K:K))); INDEX(FILTER('Cortes x inversión'!J:J, 'Cortes x inversión'!D:D=D504),1)}), """"))"),"")</f>
        <v/>
      </c>
      <c r="U504" s="40"/>
      <c r="V504" s="40"/>
      <c r="W504" s="40"/>
      <c r="X504" s="40"/>
      <c r="Y504" s="40"/>
      <c r="Z504" s="40"/>
      <c r="AA504" s="40"/>
      <c r="AB504" s="40"/>
      <c r="AC504" s="40"/>
    </row>
    <row r="505" ht="28.5" customHeight="1">
      <c r="A505" s="40"/>
      <c r="B505" s="44"/>
      <c r="C505" s="44"/>
      <c r="D505" s="44"/>
      <c r="E505" s="44"/>
      <c r="F505" s="48" t="str">
        <f>IF(E505="COP", SUMIF('Entradas y salidas'!D:D, D505, 'Entradas y salidas'!J:J), )</f>
        <v/>
      </c>
      <c r="G505" s="57" t="str">
        <f>IFERROR(__xludf.DUMMYFUNCTION("IF(E505=""COP"", INDEX(FILTER('Cortes x inversión'!F:F, 'Cortes x inversión'!D:D=D505),1), )"),"")</f>
        <v/>
      </c>
      <c r="H505" s="53" t="str">
        <f t="shared" si="1"/>
        <v/>
      </c>
      <c r="I505" s="55" t="str">
        <f>IFERROR(__xludf.DUMMYFUNCTION("IF(ISBLANK(D505),"""",IFERROR(XIRR({FILTER('Entradas y salidas'!J:J, 'Entradas y salidas'!D:D=D505, NOT(ISBLANK('Entradas y salidas'!J:J))); INDEX(FILTER('Cortes x inversión'!F:F, 'Cortes x inversión'!D:D=D505),1)}, {FILTER('Entradas y salidas'!F:F, 'Entr"&amp;"adas y salidas'!D:D=D505, NOT(ISBLANK('Entradas y salidas'!J:J))); INDEX(FILTER('Cortes x inversión'!J:J, 'Cortes x inversión'!D:D=D505),1)}), """"))"),"")</f>
        <v/>
      </c>
      <c r="J505" s="40"/>
      <c r="K505" s="48" t="str">
        <f>IF(E505="USD", SUMIF('Entradas y salidas'!D:D, D505, 'Entradas y salidas'!I:I), )</f>
        <v/>
      </c>
      <c r="L505" s="57" t="str">
        <f>IFERROR(__xludf.DUMMYFUNCTION("IF(E505=""USD"", INDEX(FILTER('Cortes x inversión'!G:G, 'Cortes x inversión'!D:D=D505),1), )"),"")</f>
        <v/>
      </c>
      <c r="M505" s="53" t="str">
        <f t="shared" si="2"/>
        <v/>
      </c>
      <c r="N505" s="55" t="str">
        <f>IFERROR(__xludf.DUMMYFUNCTION("IF(ISBLANK(D505),"""",IFERROR(XIRR({FILTER('Entradas y salidas'!I:I, 'Entradas y salidas'!D:D=D505, NOT(ISBLANK('Entradas y salidas'!I:I))); INDEX(FILTER('Cortes x inversión'!G:G, 'Cortes x inversión'!D:D=D505),1)}, {FILTER('Entradas y salidas'!F:F, 'Entr"&amp;"adas y salidas'!D:D=D505, NOT(ISBLANK('Entradas y salidas'!I:I))); INDEX(FILTER('Cortes x inversión'!J:J, 'Cortes x inversión'!D:D=D505),1)}), """"))"),"")</f>
        <v/>
      </c>
      <c r="O505" s="40"/>
      <c r="P505" s="47" t="str">
        <f>IFERROR(__xludf.DUMMYFUNCTION("IF(K505="""","""", GOOGLEFINANCE(""CURRENCY:USDCOP""))
"),"")</f>
        <v/>
      </c>
      <c r="Q505" s="47" t="str">
        <f>IFERROR(__xludf.DUMMYFUNCTION("IF(L505="""","""", GOOGLEFINANCE(""CURRENCY:USDCOP""))
"),"")</f>
        <v/>
      </c>
      <c r="R505" s="56" t="str">
        <f t="shared" si="4"/>
        <v/>
      </c>
      <c r="S505" s="58" t="str">
        <f t="shared" si="5"/>
        <v/>
      </c>
      <c r="T505" s="55" t="str">
        <f>IFERROR(__xludf.DUMMYFUNCTION("IF(ISBLANK(D505),"""",IFERROR(XIRR({FILTER('Entradas y salidas'!K:K, 'Entradas y salidas'!D:D=D505, NOT(ISBLANK('Entradas y salidas'!K:K))); INDEX(FILTER('Cortes x inversión'!I:I, 'Cortes x inversión'!D:D=D505),1)}, {FILTER('Entradas y salidas'!F:F, 'Entr"&amp;"adas y salidas'!D:D=D505, NOT(ISBLANK('Entradas y salidas'!K:K))); INDEX(FILTER('Cortes x inversión'!J:J, 'Cortes x inversión'!D:D=D505),1)}), """"))"),"")</f>
        <v/>
      </c>
      <c r="U505" s="40"/>
      <c r="V505" s="40"/>
      <c r="W505" s="40"/>
      <c r="X505" s="40"/>
      <c r="Y505" s="40"/>
      <c r="Z505" s="40"/>
      <c r="AA505" s="40"/>
      <c r="AB505" s="40"/>
      <c r="AC505" s="40"/>
    </row>
    <row r="506" ht="28.5" customHeight="1">
      <c r="A506" s="40"/>
      <c r="B506" s="44"/>
      <c r="C506" s="44"/>
      <c r="D506" s="44"/>
      <c r="E506" s="44"/>
      <c r="F506" s="48" t="str">
        <f>IF(E506="COP", SUMIF('Entradas y salidas'!D:D, D506, 'Entradas y salidas'!J:J), )</f>
        <v/>
      </c>
      <c r="G506" s="57" t="str">
        <f>IFERROR(__xludf.DUMMYFUNCTION("IF(E506=""COP"", INDEX(FILTER('Cortes x inversión'!F:F, 'Cortes x inversión'!D:D=D506),1), )"),"")</f>
        <v/>
      </c>
      <c r="H506" s="53" t="str">
        <f t="shared" si="1"/>
        <v/>
      </c>
      <c r="I506" s="55" t="str">
        <f>IFERROR(__xludf.DUMMYFUNCTION("IF(ISBLANK(D506),"""",IFERROR(XIRR({FILTER('Entradas y salidas'!J:J, 'Entradas y salidas'!D:D=D506, NOT(ISBLANK('Entradas y salidas'!J:J))); INDEX(FILTER('Cortes x inversión'!F:F, 'Cortes x inversión'!D:D=D506),1)}, {FILTER('Entradas y salidas'!F:F, 'Entr"&amp;"adas y salidas'!D:D=D506, NOT(ISBLANK('Entradas y salidas'!J:J))); INDEX(FILTER('Cortes x inversión'!J:J, 'Cortes x inversión'!D:D=D506),1)}), """"))"),"")</f>
        <v/>
      </c>
      <c r="J506" s="40"/>
      <c r="K506" s="48" t="str">
        <f>IF(E506="USD", SUMIF('Entradas y salidas'!D:D, D506, 'Entradas y salidas'!I:I), )</f>
        <v/>
      </c>
      <c r="L506" s="57" t="str">
        <f>IFERROR(__xludf.DUMMYFUNCTION("IF(E506=""USD"", INDEX(FILTER('Cortes x inversión'!G:G, 'Cortes x inversión'!D:D=D506),1), )"),"")</f>
        <v/>
      </c>
      <c r="M506" s="53" t="str">
        <f t="shared" si="2"/>
        <v/>
      </c>
      <c r="N506" s="55" t="str">
        <f>IFERROR(__xludf.DUMMYFUNCTION("IF(ISBLANK(D506),"""",IFERROR(XIRR({FILTER('Entradas y salidas'!I:I, 'Entradas y salidas'!D:D=D506, NOT(ISBLANK('Entradas y salidas'!I:I))); INDEX(FILTER('Cortes x inversión'!G:G, 'Cortes x inversión'!D:D=D506),1)}, {FILTER('Entradas y salidas'!F:F, 'Entr"&amp;"adas y salidas'!D:D=D506, NOT(ISBLANK('Entradas y salidas'!I:I))); INDEX(FILTER('Cortes x inversión'!J:J, 'Cortes x inversión'!D:D=D506),1)}), """"))"),"")</f>
        <v/>
      </c>
      <c r="O506" s="40"/>
      <c r="P506" s="47" t="str">
        <f>IFERROR(__xludf.DUMMYFUNCTION("IF(K506="""","""", GOOGLEFINANCE(""CURRENCY:USDCOP""))
"),"")</f>
        <v/>
      </c>
      <c r="Q506" s="47" t="str">
        <f>IFERROR(__xludf.DUMMYFUNCTION("IF(L506="""","""", GOOGLEFINANCE(""CURRENCY:USDCOP""))
"),"")</f>
        <v/>
      </c>
      <c r="R506" s="56" t="str">
        <f t="shared" si="4"/>
        <v/>
      </c>
      <c r="S506" s="58" t="str">
        <f t="shared" si="5"/>
        <v/>
      </c>
      <c r="T506" s="55" t="str">
        <f>IFERROR(__xludf.DUMMYFUNCTION("IF(ISBLANK(D506),"""",IFERROR(XIRR({FILTER('Entradas y salidas'!K:K, 'Entradas y salidas'!D:D=D506, NOT(ISBLANK('Entradas y salidas'!K:K))); INDEX(FILTER('Cortes x inversión'!I:I, 'Cortes x inversión'!D:D=D506),1)}, {FILTER('Entradas y salidas'!F:F, 'Entr"&amp;"adas y salidas'!D:D=D506, NOT(ISBLANK('Entradas y salidas'!K:K))); INDEX(FILTER('Cortes x inversión'!J:J, 'Cortes x inversión'!D:D=D506),1)}), """"))"),"")</f>
        <v/>
      </c>
      <c r="U506" s="40"/>
      <c r="V506" s="40"/>
      <c r="W506" s="40"/>
      <c r="X506" s="40"/>
      <c r="Y506" s="40"/>
      <c r="Z506" s="40"/>
      <c r="AA506" s="40"/>
      <c r="AB506" s="40"/>
      <c r="AC506" s="40"/>
    </row>
    <row r="507" ht="28.5" customHeight="1">
      <c r="A507" s="40"/>
      <c r="B507" s="44"/>
      <c r="C507" s="44"/>
      <c r="D507" s="44"/>
      <c r="E507" s="44"/>
      <c r="F507" s="48" t="str">
        <f>IF(E507="COP", SUMIF('Entradas y salidas'!D:D, D507, 'Entradas y salidas'!J:J), )</f>
        <v/>
      </c>
      <c r="G507" s="57" t="str">
        <f>IFERROR(__xludf.DUMMYFUNCTION("IF(E507=""COP"", INDEX(FILTER('Cortes x inversión'!F:F, 'Cortes x inversión'!D:D=D507),1), )"),"")</f>
        <v/>
      </c>
      <c r="H507" s="53" t="str">
        <f t="shared" si="1"/>
        <v/>
      </c>
      <c r="I507" s="55" t="str">
        <f>IFERROR(__xludf.DUMMYFUNCTION("IF(ISBLANK(D507),"""",IFERROR(XIRR({FILTER('Entradas y salidas'!J:J, 'Entradas y salidas'!D:D=D507, NOT(ISBLANK('Entradas y salidas'!J:J))); INDEX(FILTER('Cortes x inversión'!F:F, 'Cortes x inversión'!D:D=D507),1)}, {FILTER('Entradas y salidas'!F:F, 'Entr"&amp;"adas y salidas'!D:D=D507, NOT(ISBLANK('Entradas y salidas'!J:J))); INDEX(FILTER('Cortes x inversión'!J:J, 'Cortes x inversión'!D:D=D507),1)}), """"))"),"")</f>
        <v/>
      </c>
      <c r="J507" s="40"/>
      <c r="K507" s="48" t="str">
        <f>IF(E507="USD", SUMIF('Entradas y salidas'!D:D, D507, 'Entradas y salidas'!I:I), )</f>
        <v/>
      </c>
      <c r="L507" s="57" t="str">
        <f>IFERROR(__xludf.DUMMYFUNCTION("IF(E507=""USD"", INDEX(FILTER('Cortes x inversión'!G:G, 'Cortes x inversión'!D:D=D507),1), )"),"")</f>
        <v/>
      </c>
      <c r="M507" s="53" t="str">
        <f t="shared" si="2"/>
        <v/>
      </c>
      <c r="N507" s="55" t="str">
        <f>IFERROR(__xludf.DUMMYFUNCTION("IF(ISBLANK(D507),"""",IFERROR(XIRR({FILTER('Entradas y salidas'!I:I, 'Entradas y salidas'!D:D=D507, NOT(ISBLANK('Entradas y salidas'!I:I))); INDEX(FILTER('Cortes x inversión'!G:G, 'Cortes x inversión'!D:D=D507),1)}, {FILTER('Entradas y salidas'!F:F, 'Entr"&amp;"adas y salidas'!D:D=D507, NOT(ISBLANK('Entradas y salidas'!I:I))); INDEX(FILTER('Cortes x inversión'!J:J, 'Cortes x inversión'!D:D=D507),1)}), """"))"),"")</f>
        <v/>
      </c>
      <c r="O507" s="40"/>
      <c r="P507" s="47" t="str">
        <f>IFERROR(__xludf.DUMMYFUNCTION("IF(K507="""","""", GOOGLEFINANCE(""CURRENCY:USDCOP""))
"),"")</f>
        <v/>
      </c>
      <c r="Q507" s="47" t="str">
        <f>IFERROR(__xludf.DUMMYFUNCTION("IF(L507="""","""", GOOGLEFINANCE(""CURRENCY:USDCOP""))
"),"")</f>
        <v/>
      </c>
      <c r="R507" s="56" t="str">
        <f t="shared" si="4"/>
        <v/>
      </c>
      <c r="S507" s="58" t="str">
        <f t="shared" si="5"/>
        <v/>
      </c>
      <c r="T507" s="55" t="str">
        <f>IFERROR(__xludf.DUMMYFUNCTION("IF(ISBLANK(D507),"""",IFERROR(XIRR({FILTER('Entradas y salidas'!K:K, 'Entradas y salidas'!D:D=D507, NOT(ISBLANK('Entradas y salidas'!K:K))); INDEX(FILTER('Cortes x inversión'!I:I, 'Cortes x inversión'!D:D=D507),1)}, {FILTER('Entradas y salidas'!F:F, 'Entr"&amp;"adas y salidas'!D:D=D507, NOT(ISBLANK('Entradas y salidas'!K:K))); INDEX(FILTER('Cortes x inversión'!J:J, 'Cortes x inversión'!D:D=D507),1)}), """"))"),"")</f>
        <v/>
      </c>
      <c r="U507" s="40"/>
      <c r="V507" s="40"/>
      <c r="W507" s="40"/>
      <c r="X507" s="40"/>
      <c r="Y507" s="40"/>
      <c r="Z507" s="40"/>
      <c r="AA507" s="40"/>
      <c r="AB507" s="40"/>
      <c r="AC507" s="40"/>
    </row>
    <row r="508" ht="28.5" customHeight="1">
      <c r="A508" s="40"/>
      <c r="B508" s="44"/>
      <c r="C508" s="44"/>
      <c r="D508" s="44"/>
      <c r="E508" s="44"/>
      <c r="F508" s="48" t="str">
        <f>IF(E508="COP", SUMIF('Entradas y salidas'!D:D, D508, 'Entradas y salidas'!J:J), )</f>
        <v/>
      </c>
      <c r="G508" s="57" t="str">
        <f>IFERROR(__xludf.DUMMYFUNCTION("IF(E508=""COP"", INDEX(FILTER('Cortes x inversión'!F:F, 'Cortes x inversión'!D:D=D508),1), )"),"")</f>
        <v/>
      </c>
      <c r="H508" s="53" t="str">
        <f t="shared" si="1"/>
        <v/>
      </c>
      <c r="I508" s="55" t="str">
        <f>IFERROR(__xludf.DUMMYFUNCTION("IF(ISBLANK(D508),"""",IFERROR(XIRR({FILTER('Entradas y salidas'!J:J, 'Entradas y salidas'!D:D=D508, NOT(ISBLANK('Entradas y salidas'!J:J))); INDEX(FILTER('Cortes x inversión'!F:F, 'Cortes x inversión'!D:D=D508),1)}, {FILTER('Entradas y salidas'!F:F, 'Entr"&amp;"adas y salidas'!D:D=D508, NOT(ISBLANK('Entradas y salidas'!J:J))); INDEX(FILTER('Cortes x inversión'!J:J, 'Cortes x inversión'!D:D=D508),1)}), """"))"),"")</f>
        <v/>
      </c>
      <c r="J508" s="40"/>
      <c r="K508" s="48" t="str">
        <f>IF(E508="USD", SUMIF('Entradas y salidas'!D:D, D508, 'Entradas y salidas'!I:I), )</f>
        <v/>
      </c>
      <c r="L508" s="57" t="str">
        <f>IFERROR(__xludf.DUMMYFUNCTION("IF(E508=""USD"", INDEX(FILTER('Cortes x inversión'!G:G, 'Cortes x inversión'!D:D=D508),1), )"),"")</f>
        <v/>
      </c>
      <c r="M508" s="53" t="str">
        <f t="shared" si="2"/>
        <v/>
      </c>
      <c r="N508" s="55" t="str">
        <f>IFERROR(__xludf.DUMMYFUNCTION("IF(ISBLANK(D508),"""",IFERROR(XIRR({FILTER('Entradas y salidas'!I:I, 'Entradas y salidas'!D:D=D508, NOT(ISBLANK('Entradas y salidas'!I:I))); INDEX(FILTER('Cortes x inversión'!G:G, 'Cortes x inversión'!D:D=D508),1)}, {FILTER('Entradas y salidas'!F:F, 'Entr"&amp;"adas y salidas'!D:D=D508, NOT(ISBLANK('Entradas y salidas'!I:I))); INDEX(FILTER('Cortes x inversión'!J:J, 'Cortes x inversión'!D:D=D508),1)}), """"))"),"")</f>
        <v/>
      </c>
      <c r="O508" s="40"/>
      <c r="P508" s="47" t="str">
        <f>IFERROR(__xludf.DUMMYFUNCTION("IF(K508="""","""", GOOGLEFINANCE(""CURRENCY:USDCOP""))
"),"")</f>
        <v/>
      </c>
      <c r="Q508" s="47" t="str">
        <f>IFERROR(__xludf.DUMMYFUNCTION("IF(L508="""","""", GOOGLEFINANCE(""CURRENCY:USDCOP""))
"),"")</f>
        <v/>
      </c>
      <c r="R508" s="56" t="str">
        <f t="shared" si="4"/>
        <v/>
      </c>
      <c r="S508" s="58" t="str">
        <f t="shared" si="5"/>
        <v/>
      </c>
      <c r="T508" s="55" t="str">
        <f>IFERROR(__xludf.DUMMYFUNCTION("IF(ISBLANK(D508),"""",IFERROR(XIRR({FILTER('Entradas y salidas'!K:K, 'Entradas y salidas'!D:D=D508, NOT(ISBLANK('Entradas y salidas'!K:K))); INDEX(FILTER('Cortes x inversión'!I:I, 'Cortes x inversión'!D:D=D508),1)}, {FILTER('Entradas y salidas'!F:F, 'Entr"&amp;"adas y salidas'!D:D=D508, NOT(ISBLANK('Entradas y salidas'!K:K))); INDEX(FILTER('Cortes x inversión'!J:J, 'Cortes x inversión'!D:D=D508),1)}), """"))"),"")</f>
        <v/>
      </c>
      <c r="U508" s="40"/>
      <c r="V508" s="40"/>
      <c r="W508" s="40"/>
      <c r="X508" s="40"/>
      <c r="Y508" s="40"/>
      <c r="Z508" s="40"/>
      <c r="AA508" s="40"/>
      <c r="AB508" s="40"/>
      <c r="AC508" s="40"/>
    </row>
    <row r="509" ht="28.5" customHeight="1">
      <c r="A509" s="40"/>
      <c r="B509" s="44"/>
      <c r="C509" s="44"/>
      <c r="D509" s="44"/>
      <c r="E509" s="44"/>
      <c r="F509" s="48" t="str">
        <f>IF(E509="COP", SUMIF('Entradas y salidas'!D:D, D509, 'Entradas y salidas'!J:J), )</f>
        <v/>
      </c>
      <c r="G509" s="57" t="str">
        <f>IFERROR(__xludf.DUMMYFUNCTION("IF(E509=""COP"", INDEX(FILTER('Cortes x inversión'!F:F, 'Cortes x inversión'!D:D=D509),1), )"),"")</f>
        <v/>
      </c>
      <c r="H509" s="53" t="str">
        <f t="shared" si="1"/>
        <v/>
      </c>
      <c r="I509" s="55" t="str">
        <f>IFERROR(__xludf.DUMMYFUNCTION("IF(ISBLANK(D509),"""",IFERROR(XIRR({FILTER('Entradas y salidas'!J:J, 'Entradas y salidas'!D:D=D509, NOT(ISBLANK('Entradas y salidas'!J:J))); INDEX(FILTER('Cortes x inversión'!F:F, 'Cortes x inversión'!D:D=D509),1)}, {FILTER('Entradas y salidas'!F:F, 'Entr"&amp;"adas y salidas'!D:D=D509, NOT(ISBLANK('Entradas y salidas'!J:J))); INDEX(FILTER('Cortes x inversión'!J:J, 'Cortes x inversión'!D:D=D509),1)}), """"))"),"")</f>
        <v/>
      </c>
      <c r="J509" s="40"/>
      <c r="K509" s="48" t="str">
        <f>IF(E509="USD", SUMIF('Entradas y salidas'!D:D, D509, 'Entradas y salidas'!I:I), )</f>
        <v/>
      </c>
      <c r="L509" s="57" t="str">
        <f>IFERROR(__xludf.DUMMYFUNCTION("IF(E509=""USD"", INDEX(FILTER('Cortes x inversión'!G:G, 'Cortes x inversión'!D:D=D509),1), )"),"")</f>
        <v/>
      </c>
      <c r="M509" s="53" t="str">
        <f t="shared" si="2"/>
        <v/>
      </c>
      <c r="N509" s="55" t="str">
        <f>IFERROR(__xludf.DUMMYFUNCTION("IF(ISBLANK(D509),"""",IFERROR(XIRR({FILTER('Entradas y salidas'!I:I, 'Entradas y salidas'!D:D=D509, NOT(ISBLANK('Entradas y salidas'!I:I))); INDEX(FILTER('Cortes x inversión'!G:G, 'Cortes x inversión'!D:D=D509),1)}, {FILTER('Entradas y salidas'!F:F, 'Entr"&amp;"adas y salidas'!D:D=D509, NOT(ISBLANK('Entradas y salidas'!I:I))); INDEX(FILTER('Cortes x inversión'!J:J, 'Cortes x inversión'!D:D=D509),1)}), """"))"),"")</f>
        <v/>
      </c>
      <c r="O509" s="40"/>
      <c r="P509" s="47" t="str">
        <f>IFERROR(__xludf.DUMMYFUNCTION("IF(K509="""","""", GOOGLEFINANCE(""CURRENCY:USDCOP""))
"),"")</f>
        <v/>
      </c>
      <c r="Q509" s="47" t="str">
        <f>IFERROR(__xludf.DUMMYFUNCTION("IF(L509="""","""", GOOGLEFINANCE(""CURRENCY:USDCOP""))
"),"")</f>
        <v/>
      </c>
      <c r="R509" s="56" t="str">
        <f t="shared" si="4"/>
        <v/>
      </c>
      <c r="S509" s="58" t="str">
        <f t="shared" si="5"/>
        <v/>
      </c>
      <c r="T509" s="55" t="str">
        <f>IFERROR(__xludf.DUMMYFUNCTION("IF(ISBLANK(D509),"""",IFERROR(XIRR({FILTER('Entradas y salidas'!K:K, 'Entradas y salidas'!D:D=D509, NOT(ISBLANK('Entradas y salidas'!K:K))); INDEX(FILTER('Cortes x inversión'!I:I, 'Cortes x inversión'!D:D=D509),1)}, {FILTER('Entradas y salidas'!F:F, 'Entr"&amp;"adas y salidas'!D:D=D509, NOT(ISBLANK('Entradas y salidas'!K:K))); INDEX(FILTER('Cortes x inversión'!J:J, 'Cortes x inversión'!D:D=D509),1)}), """"))"),"")</f>
        <v/>
      </c>
      <c r="U509" s="40"/>
      <c r="V509" s="40"/>
      <c r="W509" s="40"/>
      <c r="X509" s="40"/>
      <c r="Y509" s="40"/>
      <c r="Z509" s="40"/>
      <c r="AA509" s="40"/>
      <c r="AB509" s="40"/>
      <c r="AC509" s="40"/>
    </row>
    <row r="510" ht="28.5" customHeight="1">
      <c r="A510" s="40"/>
      <c r="B510" s="44"/>
      <c r="C510" s="44"/>
      <c r="D510" s="44"/>
      <c r="E510" s="44"/>
      <c r="F510" s="48" t="str">
        <f>IF(E510="COP", SUMIF('Entradas y salidas'!D:D, D510, 'Entradas y salidas'!J:J), )</f>
        <v/>
      </c>
      <c r="G510" s="57" t="str">
        <f>IFERROR(__xludf.DUMMYFUNCTION("IF(E510=""COP"", INDEX(FILTER('Cortes x inversión'!F:F, 'Cortes x inversión'!D:D=D510),1), )"),"")</f>
        <v/>
      </c>
      <c r="H510" s="53" t="str">
        <f t="shared" si="1"/>
        <v/>
      </c>
      <c r="I510" s="55" t="str">
        <f>IFERROR(__xludf.DUMMYFUNCTION("IF(ISBLANK(D510),"""",IFERROR(XIRR({FILTER('Entradas y salidas'!J:J, 'Entradas y salidas'!D:D=D510, NOT(ISBLANK('Entradas y salidas'!J:J))); INDEX(FILTER('Cortes x inversión'!F:F, 'Cortes x inversión'!D:D=D510),1)}, {FILTER('Entradas y salidas'!F:F, 'Entr"&amp;"adas y salidas'!D:D=D510, NOT(ISBLANK('Entradas y salidas'!J:J))); INDEX(FILTER('Cortes x inversión'!J:J, 'Cortes x inversión'!D:D=D510),1)}), """"))"),"")</f>
        <v/>
      </c>
      <c r="J510" s="40"/>
      <c r="K510" s="48" t="str">
        <f>IF(E510="USD", SUMIF('Entradas y salidas'!D:D, D510, 'Entradas y salidas'!I:I), )</f>
        <v/>
      </c>
      <c r="L510" s="57" t="str">
        <f>IFERROR(__xludf.DUMMYFUNCTION("IF(E510=""USD"", INDEX(FILTER('Cortes x inversión'!G:G, 'Cortes x inversión'!D:D=D510),1), )"),"")</f>
        <v/>
      </c>
      <c r="M510" s="53" t="str">
        <f t="shared" si="2"/>
        <v/>
      </c>
      <c r="N510" s="55" t="str">
        <f>IFERROR(__xludf.DUMMYFUNCTION("IF(ISBLANK(D510),"""",IFERROR(XIRR({FILTER('Entradas y salidas'!I:I, 'Entradas y salidas'!D:D=D510, NOT(ISBLANK('Entradas y salidas'!I:I))); INDEX(FILTER('Cortes x inversión'!G:G, 'Cortes x inversión'!D:D=D510),1)}, {FILTER('Entradas y salidas'!F:F, 'Entr"&amp;"adas y salidas'!D:D=D510, NOT(ISBLANK('Entradas y salidas'!I:I))); INDEX(FILTER('Cortes x inversión'!J:J, 'Cortes x inversión'!D:D=D510),1)}), """"))"),"")</f>
        <v/>
      </c>
      <c r="O510" s="40"/>
      <c r="P510" s="47" t="str">
        <f>IFERROR(__xludf.DUMMYFUNCTION("IF(K510="""","""", GOOGLEFINANCE(""CURRENCY:USDCOP""))
"),"")</f>
        <v/>
      </c>
      <c r="Q510" s="47" t="str">
        <f>IFERROR(__xludf.DUMMYFUNCTION("IF(L510="""","""", GOOGLEFINANCE(""CURRENCY:USDCOP""))
"),"")</f>
        <v/>
      </c>
      <c r="R510" s="56" t="str">
        <f t="shared" si="4"/>
        <v/>
      </c>
      <c r="S510" s="58" t="str">
        <f t="shared" si="5"/>
        <v/>
      </c>
      <c r="T510" s="55" t="str">
        <f>IFERROR(__xludf.DUMMYFUNCTION("IF(ISBLANK(D510),"""",IFERROR(XIRR({FILTER('Entradas y salidas'!K:K, 'Entradas y salidas'!D:D=D510, NOT(ISBLANK('Entradas y salidas'!K:K))); INDEX(FILTER('Cortes x inversión'!I:I, 'Cortes x inversión'!D:D=D510),1)}, {FILTER('Entradas y salidas'!F:F, 'Entr"&amp;"adas y salidas'!D:D=D510, NOT(ISBLANK('Entradas y salidas'!K:K))); INDEX(FILTER('Cortes x inversión'!J:J, 'Cortes x inversión'!D:D=D510),1)}), """"))"),"")</f>
        <v/>
      </c>
      <c r="U510" s="40"/>
      <c r="V510" s="40"/>
      <c r="W510" s="40"/>
      <c r="X510" s="40"/>
      <c r="Y510" s="40"/>
      <c r="Z510" s="40"/>
      <c r="AA510" s="40"/>
      <c r="AB510" s="40"/>
      <c r="AC510" s="40"/>
    </row>
    <row r="511" ht="28.5" customHeight="1">
      <c r="A511" s="40"/>
      <c r="B511" s="44"/>
      <c r="C511" s="44"/>
      <c r="D511" s="44"/>
      <c r="E511" s="44"/>
      <c r="F511" s="48" t="str">
        <f>IF(E511="COP", SUMIF('Entradas y salidas'!D:D, D511, 'Entradas y salidas'!J:J), )</f>
        <v/>
      </c>
      <c r="G511" s="57" t="str">
        <f>IFERROR(__xludf.DUMMYFUNCTION("IF(E511=""COP"", INDEX(FILTER('Cortes x inversión'!F:F, 'Cortes x inversión'!D:D=D511),1), )"),"")</f>
        <v/>
      </c>
      <c r="H511" s="53" t="str">
        <f t="shared" si="1"/>
        <v/>
      </c>
      <c r="I511" s="55" t="str">
        <f>IFERROR(__xludf.DUMMYFUNCTION("IF(ISBLANK(D511),"""",IFERROR(XIRR({FILTER('Entradas y salidas'!J:J, 'Entradas y salidas'!D:D=D511, NOT(ISBLANK('Entradas y salidas'!J:J))); INDEX(FILTER('Cortes x inversión'!F:F, 'Cortes x inversión'!D:D=D511),1)}, {FILTER('Entradas y salidas'!F:F, 'Entr"&amp;"adas y salidas'!D:D=D511, NOT(ISBLANK('Entradas y salidas'!J:J))); INDEX(FILTER('Cortes x inversión'!J:J, 'Cortes x inversión'!D:D=D511),1)}), """"))"),"")</f>
        <v/>
      </c>
      <c r="J511" s="40"/>
      <c r="K511" s="48" t="str">
        <f>IF(E511="USD", SUMIF('Entradas y salidas'!D:D, D511, 'Entradas y salidas'!I:I), )</f>
        <v/>
      </c>
      <c r="L511" s="57" t="str">
        <f>IFERROR(__xludf.DUMMYFUNCTION("IF(E511=""USD"", INDEX(FILTER('Cortes x inversión'!G:G, 'Cortes x inversión'!D:D=D511),1), )"),"")</f>
        <v/>
      </c>
      <c r="M511" s="53" t="str">
        <f t="shared" si="2"/>
        <v/>
      </c>
      <c r="N511" s="55" t="str">
        <f>IFERROR(__xludf.DUMMYFUNCTION("IF(ISBLANK(D511),"""",IFERROR(XIRR({FILTER('Entradas y salidas'!I:I, 'Entradas y salidas'!D:D=D511, NOT(ISBLANK('Entradas y salidas'!I:I))); INDEX(FILTER('Cortes x inversión'!G:G, 'Cortes x inversión'!D:D=D511),1)}, {FILTER('Entradas y salidas'!F:F, 'Entr"&amp;"adas y salidas'!D:D=D511, NOT(ISBLANK('Entradas y salidas'!I:I))); INDEX(FILTER('Cortes x inversión'!J:J, 'Cortes x inversión'!D:D=D511),1)}), """"))"),"")</f>
        <v/>
      </c>
      <c r="O511" s="40"/>
      <c r="P511" s="47" t="str">
        <f>IFERROR(__xludf.DUMMYFUNCTION("IF(K511="""","""", GOOGLEFINANCE(""CURRENCY:USDCOP""))
"),"")</f>
        <v/>
      </c>
      <c r="Q511" s="47" t="str">
        <f>IFERROR(__xludf.DUMMYFUNCTION("IF(L511="""","""", GOOGLEFINANCE(""CURRENCY:USDCOP""))
"),"")</f>
        <v/>
      </c>
      <c r="R511" s="56" t="str">
        <f t="shared" si="4"/>
        <v/>
      </c>
      <c r="S511" s="58" t="str">
        <f t="shared" si="5"/>
        <v/>
      </c>
      <c r="T511" s="55" t="str">
        <f>IFERROR(__xludf.DUMMYFUNCTION("IF(ISBLANK(D511),"""",IFERROR(XIRR({FILTER('Entradas y salidas'!K:K, 'Entradas y salidas'!D:D=D511, NOT(ISBLANK('Entradas y salidas'!K:K))); INDEX(FILTER('Cortes x inversión'!I:I, 'Cortes x inversión'!D:D=D511),1)}, {FILTER('Entradas y salidas'!F:F, 'Entr"&amp;"adas y salidas'!D:D=D511, NOT(ISBLANK('Entradas y salidas'!K:K))); INDEX(FILTER('Cortes x inversión'!J:J, 'Cortes x inversión'!D:D=D511),1)}), """"))"),"")</f>
        <v/>
      </c>
      <c r="U511" s="40"/>
      <c r="V511" s="40"/>
      <c r="W511" s="40"/>
      <c r="X511" s="40"/>
      <c r="Y511" s="40"/>
      <c r="Z511" s="40"/>
      <c r="AA511" s="40"/>
      <c r="AB511" s="40"/>
      <c r="AC511" s="40"/>
    </row>
    <row r="512" ht="28.5" customHeight="1">
      <c r="A512" s="40"/>
      <c r="B512" s="44"/>
      <c r="C512" s="44"/>
      <c r="D512" s="44"/>
      <c r="E512" s="44"/>
      <c r="F512" s="48" t="str">
        <f>IF(E512="COP", SUMIF('Entradas y salidas'!D:D, D512, 'Entradas y salidas'!J:J), )</f>
        <v/>
      </c>
      <c r="G512" s="57" t="str">
        <f>IFERROR(__xludf.DUMMYFUNCTION("IF(E512=""COP"", INDEX(FILTER('Cortes x inversión'!F:F, 'Cortes x inversión'!D:D=D512),1), )"),"")</f>
        <v/>
      </c>
      <c r="H512" s="53" t="str">
        <f t="shared" si="1"/>
        <v/>
      </c>
      <c r="I512" s="55" t="str">
        <f>IFERROR(__xludf.DUMMYFUNCTION("IF(ISBLANK(D512),"""",IFERROR(XIRR({FILTER('Entradas y salidas'!J:J, 'Entradas y salidas'!D:D=D512, NOT(ISBLANK('Entradas y salidas'!J:J))); INDEX(FILTER('Cortes x inversión'!F:F, 'Cortes x inversión'!D:D=D512),1)}, {FILTER('Entradas y salidas'!F:F, 'Entr"&amp;"adas y salidas'!D:D=D512, NOT(ISBLANK('Entradas y salidas'!J:J))); INDEX(FILTER('Cortes x inversión'!J:J, 'Cortes x inversión'!D:D=D512),1)}), """"))"),"")</f>
        <v/>
      </c>
      <c r="J512" s="40"/>
      <c r="K512" s="48" t="str">
        <f>IF(E512="USD", SUMIF('Entradas y salidas'!D:D, D512, 'Entradas y salidas'!I:I), )</f>
        <v/>
      </c>
      <c r="L512" s="57" t="str">
        <f>IFERROR(__xludf.DUMMYFUNCTION("IF(E512=""USD"", INDEX(FILTER('Cortes x inversión'!G:G, 'Cortes x inversión'!D:D=D512),1), )"),"")</f>
        <v/>
      </c>
      <c r="M512" s="53" t="str">
        <f t="shared" si="2"/>
        <v/>
      </c>
      <c r="N512" s="55" t="str">
        <f>IFERROR(__xludf.DUMMYFUNCTION("IF(ISBLANK(D512),"""",IFERROR(XIRR({FILTER('Entradas y salidas'!I:I, 'Entradas y salidas'!D:D=D512, NOT(ISBLANK('Entradas y salidas'!I:I))); INDEX(FILTER('Cortes x inversión'!G:G, 'Cortes x inversión'!D:D=D512),1)}, {FILTER('Entradas y salidas'!F:F, 'Entr"&amp;"adas y salidas'!D:D=D512, NOT(ISBLANK('Entradas y salidas'!I:I))); INDEX(FILTER('Cortes x inversión'!J:J, 'Cortes x inversión'!D:D=D512),1)}), """"))"),"")</f>
        <v/>
      </c>
      <c r="O512" s="40"/>
      <c r="P512" s="47" t="str">
        <f>IFERROR(__xludf.DUMMYFUNCTION("IF(K512="""","""", GOOGLEFINANCE(""CURRENCY:USDCOP""))
"),"")</f>
        <v/>
      </c>
      <c r="Q512" s="47" t="str">
        <f>IFERROR(__xludf.DUMMYFUNCTION("IF(L512="""","""", GOOGLEFINANCE(""CURRENCY:USDCOP""))
"),"")</f>
        <v/>
      </c>
      <c r="R512" s="56" t="str">
        <f t="shared" si="4"/>
        <v/>
      </c>
      <c r="S512" s="58" t="str">
        <f t="shared" si="5"/>
        <v/>
      </c>
      <c r="T512" s="55" t="str">
        <f>IFERROR(__xludf.DUMMYFUNCTION("IF(ISBLANK(D512),"""",IFERROR(XIRR({FILTER('Entradas y salidas'!K:K, 'Entradas y salidas'!D:D=D512, NOT(ISBLANK('Entradas y salidas'!K:K))); INDEX(FILTER('Cortes x inversión'!I:I, 'Cortes x inversión'!D:D=D512),1)}, {FILTER('Entradas y salidas'!F:F, 'Entr"&amp;"adas y salidas'!D:D=D512, NOT(ISBLANK('Entradas y salidas'!K:K))); INDEX(FILTER('Cortes x inversión'!J:J, 'Cortes x inversión'!D:D=D512),1)}), """"))"),"")</f>
        <v/>
      </c>
      <c r="U512" s="40"/>
      <c r="V512" s="40"/>
      <c r="W512" s="40"/>
      <c r="X512" s="40"/>
      <c r="Y512" s="40"/>
      <c r="Z512" s="40"/>
      <c r="AA512" s="40"/>
      <c r="AB512" s="40"/>
      <c r="AC512" s="40"/>
    </row>
    <row r="513" ht="28.5" customHeight="1">
      <c r="A513" s="40"/>
      <c r="B513" s="44"/>
      <c r="C513" s="44"/>
      <c r="D513" s="44"/>
      <c r="E513" s="44"/>
      <c r="F513" s="48" t="str">
        <f>IF(E513="COP", SUMIF('Entradas y salidas'!D:D, D513, 'Entradas y salidas'!J:J), )</f>
        <v/>
      </c>
      <c r="G513" s="57" t="str">
        <f>IFERROR(__xludf.DUMMYFUNCTION("IF(E513=""COP"", INDEX(FILTER('Cortes x inversión'!F:F, 'Cortes x inversión'!D:D=D513),1), )"),"")</f>
        <v/>
      </c>
      <c r="H513" s="53" t="str">
        <f t="shared" si="1"/>
        <v/>
      </c>
      <c r="I513" s="55" t="str">
        <f>IFERROR(__xludf.DUMMYFUNCTION("IF(ISBLANK(D513),"""",IFERROR(XIRR({FILTER('Entradas y salidas'!J:J, 'Entradas y salidas'!D:D=D513, NOT(ISBLANK('Entradas y salidas'!J:J))); INDEX(FILTER('Cortes x inversión'!F:F, 'Cortes x inversión'!D:D=D513),1)}, {FILTER('Entradas y salidas'!F:F, 'Entr"&amp;"adas y salidas'!D:D=D513, NOT(ISBLANK('Entradas y salidas'!J:J))); INDEX(FILTER('Cortes x inversión'!J:J, 'Cortes x inversión'!D:D=D513),1)}), """"))"),"")</f>
        <v/>
      </c>
      <c r="J513" s="40"/>
      <c r="K513" s="48" t="str">
        <f>IF(E513="USD", SUMIF('Entradas y salidas'!D:D, D513, 'Entradas y salidas'!I:I), )</f>
        <v/>
      </c>
      <c r="L513" s="57" t="str">
        <f>IFERROR(__xludf.DUMMYFUNCTION("IF(E513=""USD"", INDEX(FILTER('Cortes x inversión'!G:G, 'Cortes x inversión'!D:D=D513),1), )"),"")</f>
        <v/>
      </c>
      <c r="M513" s="53" t="str">
        <f t="shared" si="2"/>
        <v/>
      </c>
      <c r="N513" s="55" t="str">
        <f>IFERROR(__xludf.DUMMYFUNCTION("IF(ISBLANK(D513),"""",IFERROR(XIRR({FILTER('Entradas y salidas'!I:I, 'Entradas y salidas'!D:D=D513, NOT(ISBLANK('Entradas y salidas'!I:I))); INDEX(FILTER('Cortes x inversión'!G:G, 'Cortes x inversión'!D:D=D513),1)}, {FILTER('Entradas y salidas'!F:F, 'Entr"&amp;"adas y salidas'!D:D=D513, NOT(ISBLANK('Entradas y salidas'!I:I))); INDEX(FILTER('Cortes x inversión'!J:J, 'Cortes x inversión'!D:D=D513),1)}), """"))"),"")</f>
        <v/>
      </c>
      <c r="O513" s="40"/>
      <c r="P513" s="47" t="str">
        <f>IFERROR(__xludf.DUMMYFUNCTION("IF(K513="""","""", GOOGLEFINANCE(""CURRENCY:USDCOP""))
"),"")</f>
        <v/>
      </c>
      <c r="Q513" s="47" t="str">
        <f>IFERROR(__xludf.DUMMYFUNCTION("IF(L513="""","""", GOOGLEFINANCE(""CURRENCY:USDCOP""))
"),"")</f>
        <v/>
      </c>
      <c r="R513" s="56" t="str">
        <f t="shared" si="4"/>
        <v/>
      </c>
      <c r="S513" s="58" t="str">
        <f t="shared" si="5"/>
        <v/>
      </c>
      <c r="T513" s="55" t="str">
        <f>IFERROR(__xludf.DUMMYFUNCTION("IF(ISBLANK(D513),"""",IFERROR(XIRR({FILTER('Entradas y salidas'!K:K, 'Entradas y salidas'!D:D=D513, NOT(ISBLANK('Entradas y salidas'!K:K))); INDEX(FILTER('Cortes x inversión'!I:I, 'Cortes x inversión'!D:D=D513),1)}, {FILTER('Entradas y salidas'!F:F, 'Entr"&amp;"adas y salidas'!D:D=D513, NOT(ISBLANK('Entradas y salidas'!K:K))); INDEX(FILTER('Cortes x inversión'!J:J, 'Cortes x inversión'!D:D=D513),1)}), """"))"),"")</f>
        <v/>
      </c>
      <c r="U513" s="40"/>
      <c r="V513" s="40"/>
      <c r="W513" s="40"/>
      <c r="X513" s="40"/>
      <c r="Y513" s="40"/>
      <c r="Z513" s="40"/>
      <c r="AA513" s="40"/>
      <c r="AB513" s="40"/>
      <c r="AC513" s="40"/>
    </row>
    <row r="514" ht="28.5" customHeight="1">
      <c r="A514" s="40"/>
      <c r="B514" s="44"/>
      <c r="C514" s="44"/>
      <c r="D514" s="44"/>
      <c r="E514" s="44"/>
      <c r="F514" s="48" t="str">
        <f>IF(E514="COP", SUMIF('Entradas y salidas'!D:D, D514, 'Entradas y salidas'!J:J), )</f>
        <v/>
      </c>
      <c r="G514" s="57" t="str">
        <f>IFERROR(__xludf.DUMMYFUNCTION("IF(E514=""COP"", INDEX(FILTER('Cortes x inversión'!F:F, 'Cortes x inversión'!D:D=D514),1), )"),"")</f>
        <v/>
      </c>
      <c r="H514" s="53" t="str">
        <f t="shared" si="1"/>
        <v/>
      </c>
      <c r="I514" s="55" t="str">
        <f>IFERROR(__xludf.DUMMYFUNCTION("IF(ISBLANK(D514),"""",IFERROR(XIRR({FILTER('Entradas y salidas'!J:J, 'Entradas y salidas'!D:D=D514, NOT(ISBLANK('Entradas y salidas'!J:J))); INDEX(FILTER('Cortes x inversión'!F:F, 'Cortes x inversión'!D:D=D514),1)}, {FILTER('Entradas y salidas'!F:F, 'Entr"&amp;"adas y salidas'!D:D=D514, NOT(ISBLANK('Entradas y salidas'!J:J))); INDEX(FILTER('Cortes x inversión'!J:J, 'Cortes x inversión'!D:D=D514),1)}), """"))"),"")</f>
        <v/>
      </c>
      <c r="J514" s="40"/>
      <c r="K514" s="48" t="str">
        <f>IF(E514="USD", SUMIF('Entradas y salidas'!D:D, D514, 'Entradas y salidas'!I:I), )</f>
        <v/>
      </c>
      <c r="L514" s="57" t="str">
        <f>IFERROR(__xludf.DUMMYFUNCTION("IF(E514=""USD"", INDEX(FILTER('Cortes x inversión'!G:G, 'Cortes x inversión'!D:D=D514),1), )"),"")</f>
        <v/>
      </c>
      <c r="M514" s="53" t="str">
        <f t="shared" si="2"/>
        <v/>
      </c>
      <c r="N514" s="55" t="str">
        <f>IFERROR(__xludf.DUMMYFUNCTION("IF(ISBLANK(D514),"""",IFERROR(XIRR({FILTER('Entradas y salidas'!I:I, 'Entradas y salidas'!D:D=D514, NOT(ISBLANK('Entradas y salidas'!I:I))); INDEX(FILTER('Cortes x inversión'!G:G, 'Cortes x inversión'!D:D=D514),1)}, {FILTER('Entradas y salidas'!F:F, 'Entr"&amp;"adas y salidas'!D:D=D514, NOT(ISBLANK('Entradas y salidas'!I:I))); INDEX(FILTER('Cortes x inversión'!J:J, 'Cortes x inversión'!D:D=D514),1)}), """"))"),"")</f>
        <v/>
      </c>
      <c r="O514" s="40"/>
      <c r="P514" s="47" t="str">
        <f>IFERROR(__xludf.DUMMYFUNCTION("IF(K514="""","""", GOOGLEFINANCE(""CURRENCY:USDCOP""))
"),"")</f>
        <v/>
      </c>
      <c r="Q514" s="47" t="str">
        <f>IFERROR(__xludf.DUMMYFUNCTION("IF(L514="""","""", GOOGLEFINANCE(""CURRENCY:USDCOP""))
"),"")</f>
        <v/>
      </c>
      <c r="R514" s="56" t="str">
        <f t="shared" si="4"/>
        <v/>
      </c>
      <c r="S514" s="58" t="str">
        <f t="shared" si="5"/>
        <v/>
      </c>
      <c r="T514" s="55" t="str">
        <f>IFERROR(__xludf.DUMMYFUNCTION("IF(ISBLANK(D514),"""",IFERROR(XIRR({FILTER('Entradas y salidas'!K:K, 'Entradas y salidas'!D:D=D514, NOT(ISBLANK('Entradas y salidas'!K:K))); INDEX(FILTER('Cortes x inversión'!I:I, 'Cortes x inversión'!D:D=D514),1)}, {FILTER('Entradas y salidas'!F:F, 'Entr"&amp;"adas y salidas'!D:D=D514, NOT(ISBLANK('Entradas y salidas'!K:K))); INDEX(FILTER('Cortes x inversión'!J:J, 'Cortes x inversión'!D:D=D514),1)}), """"))"),"")</f>
        <v/>
      </c>
      <c r="U514" s="40"/>
      <c r="V514" s="40"/>
      <c r="W514" s="40"/>
      <c r="X514" s="40"/>
      <c r="Y514" s="40"/>
      <c r="Z514" s="40"/>
      <c r="AA514" s="40"/>
      <c r="AB514" s="40"/>
      <c r="AC514" s="40"/>
    </row>
    <row r="515" ht="28.5" customHeight="1">
      <c r="A515" s="40"/>
      <c r="B515" s="44"/>
      <c r="C515" s="44"/>
      <c r="D515" s="44"/>
      <c r="E515" s="44"/>
      <c r="F515" s="48" t="str">
        <f>IF(E515="COP", SUMIF('Entradas y salidas'!D:D, D515, 'Entradas y salidas'!J:J), )</f>
        <v/>
      </c>
      <c r="G515" s="57" t="str">
        <f>IFERROR(__xludf.DUMMYFUNCTION("IF(E515=""COP"", INDEX(FILTER('Cortes x inversión'!F:F, 'Cortes x inversión'!D:D=D515),1), )"),"")</f>
        <v/>
      </c>
      <c r="H515" s="53" t="str">
        <f t="shared" si="1"/>
        <v/>
      </c>
      <c r="I515" s="55" t="str">
        <f>IFERROR(__xludf.DUMMYFUNCTION("IF(ISBLANK(D515),"""",IFERROR(XIRR({FILTER('Entradas y salidas'!J:J, 'Entradas y salidas'!D:D=D515, NOT(ISBLANK('Entradas y salidas'!J:J))); INDEX(FILTER('Cortes x inversión'!F:F, 'Cortes x inversión'!D:D=D515),1)}, {FILTER('Entradas y salidas'!F:F, 'Entr"&amp;"adas y salidas'!D:D=D515, NOT(ISBLANK('Entradas y salidas'!J:J))); INDEX(FILTER('Cortes x inversión'!J:J, 'Cortes x inversión'!D:D=D515),1)}), """"))"),"")</f>
        <v/>
      </c>
      <c r="J515" s="40"/>
      <c r="K515" s="48" t="str">
        <f>IF(E515="USD", SUMIF('Entradas y salidas'!D:D, D515, 'Entradas y salidas'!I:I), )</f>
        <v/>
      </c>
      <c r="L515" s="57" t="str">
        <f>IFERROR(__xludf.DUMMYFUNCTION("IF(E515=""USD"", INDEX(FILTER('Cortes x inversión'!G:G, 'Cortes x inversión'!D:D=D515),1), )"),"")</f>
        <v/>
      </c>
      <c r="M515" s="53" t="str">
        <f t="shared" si="2"/>
        <v/>
      </c>
      <c r="N515" s="55" t="str">
        <f>IFERROR(__xludf.DUMMYFUNCTION("IF(ISBLANK(D515),"""",IFERROR(XIRR({FILTER('Entradas y salidas'!I:I, 'Entradas y salidas'!D:D=D515, NOT(ISBLANK('Entradas y salidas'!I:I))); INDEX(FILTER('Cortes x inversión'!G:G, 'Cortes x inversión'!D:D=D515),1)}, {FILTER('Entradas y salidas'!F:F, 'Entr"&amp;"adas y salidas'!D:D=D515, NOT(ISBLANK('Entradas y salidas'!I:I))); INDEX(FILTER('Cortes x inversión'!J:J, 'Cortes x inversión'!D:D=D515),1)}), """"))"),"")</f>
        <v/>
      </c>
      <c r="O515" s="40"/>
      <c r="P515" s="47" t="str">
        <f>IFERROR(__xludf.DUMMYFUNCTION("IF(K515="""","""", GOOGLEFINANCE(""CURRENCY:USDCOP""))
"),"")</f>
        <v/>
      </c>
      <c r="Q515" s="47" t="str">
        <f>IFERROR(__xludf.DUMMYFUNCTION("IF(L515="""","""", GOOGLEFINANCE(""CURRENCY:USDCOP""))
"),"")</f>
        <v/>
      </c>
      <c r="R515" s="56" t="str">
        <f t="shared" si="4"/>
        <v/>
      </c>
      <c r="S515" s="58" t="str">
        <f t="shared" si="5"/>
        <v/>
      </c>
      <c r="T515" s="55" t="str">
        <f>IFERROR(__xludf.DUMMYFUNCTION("IF(ISBLANK(D515),"""",IFERROR(XIRR({FILTER('Entradas y salidas'!K:K, 'Entradas y salidas'!D:D=D515, NOT(ISBLANK('Entradas y salidas'!K:K))); INDEX(FILTER('Cortes x inversión'!I:I, 'Cortes x inversión'!D:D=D515),1)}, {FILTER('Entradas y salidas'!F:F, 'Entr"&amp;"adas y salidas'!D:D=D515, NOT(ISBLANK('Entradas y salidas'!K:K))); INDEX(FILTER('Cortes x inversión'!J:J, 'Cortes x inversión'!D:D=D515),1)}), """"))"),"")</f>
        <v/>
      </c>
      <c r="U515" s="40"/>
      <c r="V515" s="40"/>
      <c r="W515" s="40"/>
      <c r="X515" s="40"/>
      <c r="Y515" s="40"/>
      <c r="Z515" s="40"/>
      <c r="AA515" s="40"/>
      <c r="AB515" s="40"/>
      <c r="AC515" s="40"/>
    </row>
    <row r="516" ht="28.5" customHeight="1">
      <c r="A516" s="40"/>
      <c r="B516" s="44"/>
      <c r="C516" s="44"/>
      <c r="D516" s="44"/>
      <c r="E516" s="44"/>
      <c r="F516" s="48" t="str">
        <f>IF(E516="COP", SUMIF('Entradas y salidas'!D:D, D516, 'Entradas y salidas'!J:J), )</f>
        <v/>
      </c>
      <c r="G516" s="57" t="str">
        <f>IFERROR(__xludf.DUMMYFUNCTION("IF(E516=""COP"", INDEX(FILTER('Cortes x inversión'!F:F, 'Cortes x inversión'!D:D=D516),1), )"),"")</f>
        <v/>
      </c>
      <c r="H516" s="53" t="str">
        <f t="shared" si="1"/>
        <v/>
      </c>
      <c r="I516" s="55" t="str">
        <f>IFERROR(__xludf.DUMMYFUNCTION("IF(ISBLANK(D516),"""",IFERROR(XIRR({FILTER('Entradas y salidas'!J:J, 'Entradas y salidas'!D:D=D516, NOT(ISBLANK('Entradas y salidas'!J:J))); INDEX(FILTER('Cortes x inversión'!F:F, 'Cortes x inversión'!D:D=D516),1)}, {FILTER('Entradas y salidas'!F:F, 'Entr"&amp;"adas y salidas'!D:D=D516, NOT(ISBLANK('Entradas y salidas'!J:J))); INDEX(FILTER('Cortes x inversión'!J:J, 'Cortes x inversión'!D:D=D516),1)}), """"))"),"")</f>
        <v/>
      </c>
      <c r="J516" s="40"/>
      <c r="K516" s="48" t="str">
        <f>IF(E516="USD", SUMIF('Entradas y salidas'!D:D, D516, 'Entradas y salidas'!I:I), )</f>
        <v/>
      </c>
      <c r="L516" s="57" t="str">
        <f>IFERROR(__xludf.DUMMYFUNCTION("IF(E516=""USD"", INDEX(FILTER('Cortes x inversión'!G:G, 'Cortes x inversión'!D:D=D516),1), )"),"")</f>
        <v/>
      </c>
      <c r="M516" s="53" t="str">
        <f t="shared" si="2"/>
        <v/>
      </c>
      <c r="N516" s="55" t="str">
        <f>IFERROR(__xludf.DUMMYFUNCTION("IF(ISBLANK(D516),"""",IFERROR(XIRR({FILTER('Entradas y salidas'!I:I, 'Entradas y salidas'!D:D=D516, NOT(ISBLANK('Entradas y salidas'!I:I))); INDEX(FILTER('Cortes x inversión'!G:G, 'Cortes x inversión'!D:D=D516),1)}, {FILTER('Entradas y salidas'!F:F, 'Entr"&amp;"adas y salidas'!D:D=D516, NOT(ISBLANK('Entradas y salidas'!I:I))); INDEX(FILTER('Cortes x inversión'!J:J, 'Cortes x inversión'!D:D=D516),1)}), """"))"),"")</f>
        <v/>
      </c>
      <c r="O516" s="40"/>
      <c r="P516" s="47" t="str">
        <f>IFERROR(__xludf.DUMMYFUNCTION("IF(K516="""","""", GOOGLEFINANCE(""CURRENCY:USDCOP""))
"),"")</f>
        <v/>
      </c>
      <c r="Q516" s="47" t="str">
        <f>IFERROR(__xludf.DUMMYFUNCTION("IF(L516="""","""", GOOGLEFINANCE(""CURRENCY:USDCOP""))
"),"")</f>
        <v/>
      </c>
      <c r="R516" s="56" t="str">
        <f t="shared" si="4"/>
        <v/>
      </c>
      <c r="S516" s="58" t="str">
        <f t="shared" si="5"/>
        <v/>
      </c>
      <c r="T516" s="55" t="str">
        <f>IFERROR(__xludf.DUMMYFUNCTION("IF(ISBLANK(D516),"""",IFERROR(XIRR({FILTER('Entradas y salidas'!K:K, 'Entradas y salidas'!D:D=D516, NOT(ISBLANK('Entradas y salidas'!K:K))); INDEX(FILTER('Cortes x inversión'!I:I, 'Cortes x inversión'!D:D=D516),1)}, {FILTER('Entradas y salidas'!F:F, 'Entr"&amp;"adas y salidas'!D:D=D516, NOT(ISBLANK('Entradas y salidas'!K:K))); INDEX(FILTER('Cortes x inversión'!J:J, 'Cortes x inversión'!D:D=D516),1)}), """"))"),"")</f>
        <v/>
      </c>
      <c r="U516" s="40"/>
      <c r="V516" s="40"/>
      <c r="W516" s="40"/>
      <c r="X516" s="40"/>
      <c r="Y516" s="40"/>
      <c r="Z516" s="40"/>
      <c r="AA516" s="40"/>
      <c r="AB516" s="40"/>
      <c r="AC516" s="40"/>
    </row>
    <row r="517" ht="28.5" customHeight="1">
      <c r="A517" s="40"/>
      <c r="B517" s="44"/>
      <c r="C517" s="44"/>
      <c r="D517" s="44"/>
      <c r="E517" s="44"/>
      <c r="F517" s="48" t="str">
        <f>IF(E517="COP", SUMIF('Entradas y salidas'!D:D, D517, 'Entradas y salidas'!J:J), )</f>
        <v/>
      </c>
      <c r="G517" s="57" t="str">
        <f>IFERROR(__xludf.DUMMYFUNCTION("IF(E517=""COP"", INDEX(FILTER('Cortes x inversión'!F:F, 'Cortes x inversión'!D:D=D517),1), )"),"")</f>
        <v/>
      </c>
      <c r="H517" s="53" t="str">
        <f t="shared" si="1"/>
        <v/>
      </c>
      <c r="I517" s="55" t="str">
        <f>IFERROR(__xludf.DUMMYFUNCTION("IF(ISBLANK(D517),"""",IFERROR(XIRR({FILTER('Entradas y salidas'!J:J, 'Entradas y salidas'!D:D=D517, NOT(ISBLANK('Entradas y salidas'!J:J))); INDEX(FILTER('Cortes x inversión'!F:F, 'Cortes x inversión'!D:D=D517),1)}, {FILTER('Entradas y salidas'!F:F, 'Entr"&amp;"adas y salidas'!D:D=D517, NOT(ISBLANK('Entradas y salidas'!J:J))); INDEX(FILTER('Cortes x inversión'!J:J, 'Cortes x inversión'!D:D=D517),1)}), """"))"),"")</f>
        <v/>
      </c>
      <c r="J517" s="40"/>
      <c r="K517" s="48" t="str">
        <f>IF(E517="USD", SUMIF('Entradas y salidas'!D:D, D517, 'Entradas y salidas'!I:I), )</f>
        <v/>
      </c>
      <c r="L517" s="57" t="str">
        <f>IFERROR(__xludf.DUMMYFUNCTION("IF(E517=""USD"", INDEX(FILTER('Cortes x inversión'!G:G, 'Cortes x inversión'!D:D=D517),1), )"),"")</f>
        <v/>
      </c>
      <c r="M517" s="53" t="str">
        <f t="shared" si="2"/>
        <v/>
      </c>
      <c r="N517" s="55" t="str">
        <f>IFERROR(__xludf.DUMMYFUNCTION("IF(ISBLANK(D517),"""",IFERROR(XIRR({FILTER('Entradas y salidas'!I:I, 'Entradas y salidas'!D:D=D517, NOT(ISBLANK('Entradas y salidas'!I:I))); INDEX(FILTER('Cortes x inversión'!G:G, 'Cortes x inversión'!D:D=D517),1)}, {FILTER('Entradas y salidas'!F:F, 'Entr"&amp;"adas y salidas'!D:D=D517, NOT(ISBLANK('Entradas y salidas'!I:I))); INDEX(FILTER('Cortes x inversión'!J:J, 'Cortes x inversión'!D:D=D517),1)}), """"))"),"")</f>
        <v/>
      </c>
      <c r="O517" s="40"/>
      <c r="P517" s="47" t="str">
        <f>IFERROR(__xludf.DUMMYFUNCTION("IF(K517="""","""", GOOGLEFINANCE(""CURRENCY:USDCOP""))
"),"")</f>
        <v/>
      </c>
      <c r="Q517" s="47" t="str">
        <f>IFERROR(__xludf.DUMMYFUNCTION("IF(L517="""","""", GOOGLEFINANCE(""CURRENCY:USDCOP""))
"),"")</f>
        <v/>
      </c>
      <c r="R517" s="56" t="str">
        <f t="shared" si="4"/>
        <v/>
      </c>
      <c r="S517" s="58" t="str">
        <f t="shared" si="5"/>
        <v/>
      </c>
      <c r="T517" s="55" t="str">
        <f>IFERROR(__xludf.DUMMYFUNCTION("IF(ISBLANK(D517),"""",IFERROR(XIRR({FILTER('Entradas y salidas'!K:K, 'Entradas y salidas'!D:D=D517, NOT(ISBLANK('Entradas y salidas'!K:K))); INDEX(FILTER('Cortes x inversión'!I:I, 'Cortes x inversión'!D:D=D517),1)}, {FILTER('Entradas y salidas'!F:F, 'Entr"&amp;"adas y salidas'!D:D=D517, NOT(ISBLANK('Entradas y salidas'!K:K))); INDEX(FILTER('Cortes x inversión'!J:J, 'Cortes x inversión'!D:D=D517),1)}), """"))"),"")</f>
        <v/>
      </c>
      <c r="U517" s="40"/>
      <c r="V517" s="40"/>
      <c r="W517" s="40"/>
      <c r="X517" s="40"/>
      <c r="Y517" s="40"/>
      <c r="Z517" s="40"/>
      <c r="AA517" s="40"/>
      <c r="AB517" s="40"/>
      <c r="AC517" s="40"/>
    </row>
    <row r="518" ht="28.5" customHeight="1">
      <c r="A518" s="40"/>
      <c r="B518" s="44"/>
      <c r="C518" s="44"/>
      <c r="D518" s="44"/>
      <c r="E518" s="44"/>
      <c r="F518" s="48" t="str">
        <f>IF(E518="COP", SUMIF('Entradas y salidas'!D:D, D518, 'Entradas y salidas'!J:J), )</f>
        <v/>
      </c>
      <c r="G518" s="57" t="str">
        <f>IFERROR(__xludf.DUMMYFUNCTION("IF(E518=""COP"", INDEX(FILTER('Cortes x inversión'!F:F, 'Cortes x inversión'!D:D=D518),1), )"),"")</f>
        <v/>
      </c>
      <c r="H518" s="53" t="str">
        <f t="shared" si="1"/>
        <v/>
      </c>
      <c r="I518" s="55" t="str">
        <f>IFERROR(__xludf.DUMMYFUNCTION("IF(ISBLANK(D518),"""",IFERROR(XIRR({FILTER('Entradas y salidas'!J:J, 'Entradas y salidas'!D:D=D518, NOT(ISBLANK('Entradas y salidas'!J:J))); INDEX(FILTER('Cortes x inversión'!F:F, 'Cortes x inversión'!D:D=D518),1)}, {FILTER('Entradas y salidas'!F:F, 'Entr"&amp;"adas y salidas'!D:D=D518, NOT(ISBLANK('Entradas y salidas'!J:J))); INDEX(FILTER('Cortes x inversión'!J:J, 'Cortes x inversión'!D:D=D518),1)}), """"))"),"")</f>
        <v/>
      </c>
      <c r="J518" s="40"/>
      <c r="K518" s="48" t="str">
        <f>IF(E518="USD", SUMIF('Entradas y salidas'!D:D, D518, 'Entradas y salidas'!I:I), )</f>
        <v/>
      </c>
      <c r="L518" s="57" t="str">
        <f>IFERROR(__xludf.DUMMYFUNCTION("IF(E518=""USD"", INDEX(FILTER('Cortes x inversión'!G:G, 'Cortes x inversión'!D:D=D518),1), )"),"")</f>
        <v/>
      </c>
      <c r="M518" s="53" t="str">
        <f t="shared" si="2"/>
        <v/>
      </c>
      <c r="N518" s="55" t="str">
        <f>IFERROR(__xludf.DUMMYFUNCTION("IF(ISBLANK(D518),"""",IFERROR(XIRR({FILTER('Entradas y salidas'!I:I, 'Entradas y salidas'!D:D=D518, NOT(ISBLANK('Entradas y salidas'!I:I))); INDEX(FILTER('Cortes x inversión'!G:G, 'Cortes x inversión'!D:D=D518),1)}, {FILTER('Entradas y salidas'!F:F, 'Entr"&amp;"adas y salidas'!D:D=D518, NOT(ISBLANK('Entradas y salidas'!I:I))); INDEX(FILTER('Cortes x inversión'!J:J, 'Cortes x inversión'!D:D=D518),1)}), """"))"),"")</f>
        <v/>
      </c>
      <c r="O518" s="40"/>
      <c r="P518" s="47" t="str">
        <f>IFERROR(__xludf.DUMMYFUNCTION("IF(K518="""","""", GOOGLEFINANCE(""CURRENCY:USDCOP""))
"),"")</f>
        <v/>
      </c>
      <c r="Q518" s="47" t="str">
        <f>IFERROR(__xludf.DUMMYFUNCTION("IF(L518="""","""", GOOGLEFINANCE(""CURRENCY:USDCOP""))
"),"")</f>
        <v/>
      </c>
      <c r="R518" s="56" t="str">
        <f t="shared" si="4"/>
        <v/>
      </c>
      <c r="S518" s="58" t="str">
        <f t="shared" si="5"/>
        <v/>
      </c>
      <c r="T518" s="55" t="str">
        <f>IFERROR(__xludf.DUMMYFUNCTION("IF(ISBLANK(D518),"""",IFERROR(XIRR({FILTER('Entradas y salidas'!K:K, 'Entradas y salidas'!D:D=D518, NOT(ISBLANK('Entradas y salidas'!K:K))); INDEX(FILTER('Cortes x inversión'!I:I, 'Cortes x inversión'!D:D=D518),1)}, {FILTER('Entradas y salidas'!F:F, 'Entr"&amp;"adas y salidas'!D:D=D518, NOT(ISBLANK('Entradas y salidas'!K:K))); INDEX(FILTER('Cortes x inversión'!J:J, 'Cortes x inversión'!D:D=D518),1)}), """"))"),"")</f>
        <v/>
      </c>
      <c r="U518" s="40"/>
      <c r="V518" s="40"/>
      <c r="W518" s="40"/>
      <c r="X518" s="40"/>
      <c r="Y518" s="40"/>
      <c r="Z518" s="40"/>
      <c r="AA518" s="40"/>
      <c r="AB518" s="40"/>
      <c r="AC518" s="40"/>
    </row>
    <row r="519" ht="28.5" customHeight="1">
      <c r="A519" s="40"/>
      <c r="B519" s="44"/>
      <c r="C519" s="44"/>
      <c r="D519" s="44"/>
      <c r="E519" s="44"/>
      <c r="F519" s="48" t="str">
        <f>IF(E519="COP", SUMIF('Entradas y salidas'!D:D, D519, 'Entradas y salidas'!J:J), )</f>
        <v/>
      </c>
      <c r="G519" s="57" t="str">
        <f>IFERROR(__xludf.DUMMYFUNCTION("IF(E519=""COP"", INDEX(FILTER('Cortes x inversión'!F:F, 'Cortes x inversión'!D:D=D519),1), )"),"")</f>
        <v/>
      </c>
      <c r="H519" s="53" t="str">
        <f t="shared" si="1"/>
        <v/>
      </c>
      <c r="I519" s="55" t="str">
        <f>IFERROR(__xludf.DUMMYFUNCTION("IF(ISBLANK(D519),"""",IFERROR(XIRR({FILTER('Entradas y salidas'!J:J, 'Entradas y salidas'!D:D=D519, NOT(ISBLANK('Entradas y salidas'!J:J))); INDEX(FILTER('Cortes x inversión'!F:F, 'Cortes x inversión'!D:D=D519),1)}, {FILTER('Entradas y salidas'!F:F, 'Entr"&amp;"adas y salidas'!D:D=D519, NOT(ISBLANK('Entradas y salidas'!J:J))); INDEX(FILTER('Cortes x inversión'!J:J, 'Cortes x inversión'!D:D=D519),1)}), """"))"),"")</f>
        <v/>
      </c>
      <c r="J519" s="40"/>
      <c r="K519" s="48" t="str">
        <f>IF(E519="USD", SUMIF('Entradas y salidas'!D:D, D519, 'Entradas y salidas'!I:I), )</f>
        <v/>
      </c>
      <c r="L519" s="57" t="str">
        <f>IFERROR(__xludf.DUMMYFUNCTION("IF(E519=""USD"", INDEX(FILTER('Cortes x inversión'!G:G, 'Cortes x inversión'!D:D=D519),1), )"),"")</f>
        <v/>
      </c>
      <c r="M519" s="53" t="str">
        <f t="shared" si="2"/>
        <v/>
      </c>
      <c r="N519" s="55" t="str">
        <f>IFERROR(__xludf.DUMMYFUNCTION("IF(ISBLANK(D519),"""",IFERROR(XIRR({FILTER('Entradas y salidas'!I:I, 'Entradas y salidas'!D:D=D519, NOT(ISBLANK('Entradas y salidas'!I:I))); INDEX(FILTER('Cortes x inversión'!G:G, 'Cortes x inversión'!D:D=D519),1)}, {FILTER('Entradas y salidas'!F:F, 'Entr"&amp;"adas y salidas'!D:D=D519, NOT(ISBLANK('Entradas y salidas'!I:I))); INDEX(FILTER('Cortes x inversión'!J:J, 'Cortes x inversión'!D:D=D519),1)}), """"))"),"")</f>
        <v/>
      </c>
      <c r="O519" s="40"/>
      <c r="P519" s="47" t="str">
        <f>IFERROR(__xludf.DUMMYFUNCTION("IF(K519="""","""", GOOGLEFINANCE(""CURRENCY:USDCOP""))
"),"")</f>
        <v/>
      </c>
      <c r="Q519" s="47" t="str">
        <f>IFERROR(__xludf.DUMMYFUNCTION("IF(L519="""","""", GOOGLEFINANCE(""CURRENCY:USDCOP""))
"),"")</f>
        <v/>
      </c>
      <c r="R519" s="56" t="str">
        <f t="shared" si="4"/>
        <v/>
      </c>
      <c r="S519" s="58" t="str">
        <f t="shared" si="5"/>
        <v/>
      </c>
      <c r="T519" s="55" t="str">
        <f>IFERROR(__xludf.DUMMYFUNCTION("IF(ISBLANK(D519),"""",IFERROR(XIRR({FILTER('Entradas y salidas'!K:K, 'Entradas y salidas'!D:D=D519, NOT(ISBLANK('Entradas y salidas'!K:K))); INDEX(FILTER('Cortes x inversión'!I:I, 'Cortes x inversión'!D:D=D519),1)}, {FILTER('Entradas y salidas'!F:F, 'Entr"&amp;"adas y salidas'!D:D=D519, NOT(ISBLANK('Entradas y salidas'!K:K))); INDEX(FILTER('Cortes x inversión'!J:J, 'Cortes x inversión'!D:D=D519),1)}), """"))"),"")</f>
        <v/>
      </c>
      <c r="U519" s="40"/>
      <c r="V519" s="40"/>
      <c r="W519" s="40"/>
      <c r="X519" s="40"/>
      <c r="Y519" s="40"/>
      <c r="Z519" s="40"/>
      <c r="AA519" s="40"/>
      <c r="AB519" s="40"/>
      <c r="AC519" s="40"/>
    </row>
    <row r="520" ht="28.5" customHeight="1">
      <c r="A520" s="40"/>
      <c r="B520" s="44"/>
      <c r="C520" s="44"/>
      <c r="D520" s="44"/>
      <c r="E520" s="44"/>
      <c r="F520" s="48" t="str">
        <f>IF(E520="COP", SUMIF('Entradas y salidas'!D:D, D520, 'Entradas y salidas'!J:J), )</f>
        <v/>
      </c>
      <c r="G520" s="57" t="str">
        <f>IFERROR(__xludf.DUMMYFUNCTION("IF(E520=""COP"", INDEX(FILTER('Cortes x inversión'!F:F, 'Cortes x inversión'!D:D=D520),1), )"),"")</f>
        <v/>
      </c>
      <c r="H520" s="53" t="str">
        <f t="shared" si="1"/>
        <v/>
      </c>
      <c r="I520" s="55" t="str">
        <f>IFERROR(__xludf.DUMMYFUNCTION("IF(ISBLANK(D520),"""",IFERROR(XIRR({FILTER('Entradas y salidas'!J:J, 'Entradas y salidas'!D:D=D520, NOT(ISBLANK('Entradas y salidas'!J:J))); INDEX(FILTER('Cortes x inversión'!F:F, 'Cortes x inversión'!D:D=D520),1)}, {FILTER('Entradas y salidas'!F:F, 'Entr"&amp;"adas y salidas'!D:D=D520, NOT(ISBLANK('Entradas y salidas'!J:J))); INDEX(FILTER('Cortes x inversión'!J:J, 'Cortes x inversión'!D:D=D520),1)}), """"))"),"")</f>
        <v/>
      </c>
      <c r="J520" s="40"/>
      <c r="K520" s="48" t="str">
        <f>IF(E520="USD", SUMIF('Entradas y salidas'!D:D, D520, 'Entradas y salidas'!I:I), )</f>
        <v/>
      </c>
      <c r="L520" s="57" t="str">
        <f>IFERROR(__xludf.DUMMYFUNCTION("IF(E520=""USD"", INDEX(FILTER('Cortes x inversión'!G:G, 'Cortes x inversión'!D:D=D520),1), )"),"")</f>
        <v/>
      </c>
      <c r="M520" s="53" t="str">
        <f t="shared" si="2"/>
        <v/>
      </c>
      <c r="N520" s="55" t="str">
        <f>IFERROR(__xludf.DUMMYFUNCTION("IF(ISBLANK(D520),"""",IFERROR(XIRR({FILTER('Entradas y salidas'!I:I, 'Entradas y salidas'!D:D=D520, NOT(ISBLANK('Entradas y salidas'!I:I))); INDEX(FILTER('Cortes x inversión'!G:G, 'Cortes x inversión'!D:D=D520),1)}, {FILTER('Entradas y salidas'!F:F, 'Entr"&amp;"adas y salidas'!D:D=D520, NOT(ISBLANK('Entradas y salidas'!I:I))); INDEX(FILTER('Cortes x inversión'!J:J, 'Cortes x inversión'!D:D=D520),1)}), """"))"),"")</f>
        <v/>
      </c>
      <c r="O520" s="40"/>
      <c r="P520" s="47" t="str">
        <f>IFERROR(__xludf.DUMMYFUNCTION("IF(K520="""","""", GOOGLEFINANCE(""CURRENCY:USDCOP""))
"),"")</f>
        <v/>
      </c>
      <c r="Q520" s="47" t="str">
        <f>IFERROR(__xludf.DUMMYFUNCTION("IF(L520="""","""", GOOGLEFINANCE(""CURRENCY:USDCOP""))
"),"")</f>
        <v/>
      </c>
      <c r="R520" s="56" t="str">
        <f t="shared" si="4"/>
        <v/>
      </c>
      <c r="S520" s="58" t="str">
        <f t="shared" si="5"/>
        <v/>
      </c>
      <c r="T520" s="55" t="str">
        <f>IFERROR(__xludf.DUMMYFUNCTION("IF(ISBLANK(D520),"""",IFERROR(XIRR({FILTER('Entradas y salidas'!K:K, 'Entradas y salidas'!D:D=D520, NOT(ISBLANK('Entradas y salidas'!K:K))); INDEX(FILTER('Cortes x inversión'!I:I, 'Cortes x inversión'!D:D=D520),1)}, {FILTER('Entradas y salidas'!F:F, 'Entr"&amp;"adas y salidas'!D:D=D520, NOT(ISBLANK('Entradas y salidas'!K:K))); INDEX(FILTER('Cortes x inversión'!J:J, 'Cortes x inversión'!D:D=D520),1)}), """"))"),"")</f>
        <v/>
      </c>
      <c r="U520" s="40"/>
      <c r="V520" s="40"/>
      <c r="W520" s="40"/>
      <c r="X520" s="40"/>
      <c r="Y520" s="40"/>
      <c r="Z520" s="40"/>
      <c r="AA520" s="40"/>
      <c r="AB520" s="40"/>
      <c r="AC520" s="40"/>
    </row>
    <row r="521" ht="28.5" customHeight="1">
      <c r="A521" s="40"/>
      <c r="B521" s="44"/>
      <c r="C521" s="44"/>
      <c r="D521" s="44"/>
      <c r="E521" s="44"/>
      <c r="F521" s="48" t="str">
        <f>IF(E521="COP", SUMIF('Entradas y salidas'!D:D, D521, 'Entradas y salidas'!J:J), )</f>
        <v/>
      </c>
      <c r="G521" s="57" t="str">
        <f>IFERROR(__xludf.DUMMYFUNCTION("IF(E521=""COP"", INDEX(FILTER('Cortes x inversión'!F:F, 'Cortes x inversión'!D:D=D521),1), )"),"")</f>
        <v/>
      </c>
      <c r="H521" s="53" t="str">
        <f t="shared" si="1"/>
        <v/>
      </c>
      <c r="I521" s="55" t="str">
        <f>IFERROR(__xludf.DUMMYFUNCTION("IF(ISBLANK(D521),"""",IFERROR(XIRR({FILTER('Entradas y salidas'!J:J, 'Entradas y salidas'!D:D=D521, NOT(ISBLANK('Entradas y salidas'!J:J))); INDEX(FILTER('Cortes x inversión'!F:F, 'Cortes x inversión'!D:D=D521),1)}, {FILTER('Entradas y salidas'!F:F, 'Entr"&amp;"adas y salidas'!D:D=D521, NOT(ISBLANK('Entradas y salidas'!J:J))); INDEX(FILTER('Cortes x inversión'!J:J, 'Cortes x inversión'!D:D=D521),1)}), """"))"),"")</f>
        <v/>
      </c>
      <c r="J521" s="40"/>
      <c r="K521" s="48" t="str">
        <f>IF(E521="USD", SUMIF('Entradas y salidas'!D:D, D521, 'Entradas y salidas'!I:I), )</f>
        <v/>
      </c>
      <c r="L521" s="57" t="str">
        <f>IFERROR(__xludf.DUMMYFUNCTION("IF(E521=""USD"", INDEX(FILTER('Cortes x inversión'!G:G, 'Cortes x inversión'!D:D=D521),1), )"),"")</f>
        <v/>
      </c>
      <c r="M521" s="53" t="str">
        <f t="shared" si="2"/>
        <v/>
      </c>
      <c r="N521" s="55" t="str">
        <f>IFERROR(__xludf.DUMMYFUNCTION("IF(ISBLANK(D521),"""",IFERROR(XIRR({FILTER('Entradas y salidas'!I:I, 'Entradas y salidas'!D:D=D521, NOT(ISBLANK('Entradas y salidas'!I:I))); INDEX(FILTER('Cortes x inversión'!G:G, 'Cortes x inversión'!D:D=D521),1)}, {FILTER('Entradas y salidas'!F:F, 'Entr"&amp;"adas y salidas'!D:D=D521, NOT(ISBLANK('Entradas y salidas'!I:I))); INDEX(FILTER('Cortes x inversión'!J:J, 'Cortes x inversión'!D:D=D521),1)}), """"))"),"")</f>
        <v/>
      </c>
      <c r="O521" s="40"/>
      <c r="P521" s="47" t="str">
        <f>IFERROR(__xludf.DUMMYFUNCTION("IF(K521="""","""", GOOGLEFINANCE(""CURRENCY:USDCOP""))
"),"")</f>
        <v/>
      </c>
      <c r="Q521" s="47" t="str">
        <f>IFERROR(__xludf.DUMMYFUNCTION("IF(L521="""","""", GOOGLEFINANCE(""CURRENCY:USDCOP""))
"),"")</f>
        <v/>
      </c>
      <c r="R521" s="56" t="str">
        <f t="shared" si="4"/>
        <v/>
      </c>
      <c r="S521" s="58" t="str">
        <f t="shared" si="5"/>
        <v/>
      </c>
      <c r="T521" s="55" t="str">
        <f>IFERROR(__xludf.DUMMYFUNCTION("IF(ISBLANK(D521),"""",IFERROR(XIRR({FILTER('Entradas y salidas'!K:K, 'Entradas y salidas'!D:D=D521, NOT(ISBLANK('Entradas y salidas'!K:K))); INDEX(FILTER('Cortes x inversión'!I:I, 'Cortes x inversión'!D:D=D521),1)}, {FILTER('Entradas y salidas'!F:F, 'Entr"&amp;"adas y salidas'!D:D=D521, NOT(ISBLANK('Entradas y salidas'!K:K))); INDEX(FILTER('Cortes x inversión'!J:J, 'Cortes x inversión'!D:D=D521),1)}), """"))"),"")</f>
        <v/>
      </c>
      <c r="U521" s="40"/>
      <c r="V521" s="40"/>
      <c r="W521" s="40"/>
      <c r="X521" s="40"/>
      <c r="Y521" s="40"/>
      <c r="Z521" s="40"/>
      <c r="AA521" s="40"/>
      <c r="AB521" s="40"/>
      <c r="AC521" s="40"/>
    </row>
    <row r="522" ht="28.5" customHeight="1">
      <c r="A522" s="40"/>
      <c r="B522" s="44"/>
      <c r="C522" s="44"/>
      <c r="D522" s="44"/>
      <c r="E522" s="44"/>
      <c r="F522" s="48" t="str">
        <f>IF(E522="COP", SUMIF('Entradas y salidas'!D:D, D522, 'Entradas y salidas'!J:J), )</f>
        <v/>
      </c>
      <c r="G522" s="57" t="str">
        <f>IFERROR(__xludf.DUMMYFUNCTION("IF(E522=""COP"", INDEX(FILTER('Cortes x inversión'!F:F, 'Cortes x inversión'!D:D=D522),1), )"),"")</f>
        <v/>
      </c>
      <c r="H522" s="53" t="str">
        <f t="shared" si="1"/>
        <v/>
      </c>
      <c r="I522" s="55" t="str">
        <f>IFERROR(__xludf.DUMMYFUNCTION("IF(ISBLANK(D522),"""",IFERROR(XIRR({FILTER('Entradas y salidas'!J:J, 'Entradas y salidas'!D:D=D522, NOT(ISBLANK('Entradas y salidas'!J:J))); INDEX(FILTER('Cortes x inversión'!F:F, 'Cortes x inversión'!D:D=D522),1)}, {FILTER('Entradas y salidas'!F:F, 'Entr"&amp;"adas y salidas'!D:D=D522, NOT(ISBLANK('Entradas y salidas'!J:J))); INDEX(FILTER('Cortes x inversión'!J:J, 'Cortes x inversión'!D:D=D522),1)}), """"))"),"")</f>
        <v/>
      </c>
      <c r="J522" s="40"/>
      <c r="K522" s="48" t="str">
        <f>IF(E522="USD", SUMIF('Entradas y salidas'!D:D, D522, 'Entradas y salidas'!I:I), )</f>
        <v/>
      </c>
      <c r="L522" s="57" t="str">
        <f>IFERROR(__xludf.DUMMYFUNCTION("IF(E522=""USD"", INDEX(FILTER('Cortes x inversión'!G:G, 'Cortes x inversión'!D:D=D522),1), )"),"")</f>
        <v/>
      </c>
      <c r="M522" s="53" t="str">
        <f t="shared" si="2"/>
        <v/>
      </c>
      <c r="N522" s="55" t="str">
        <f>IFERROR(__xludf.DUMMYFUNCTION("IF(ISBLANK(D522),"""",IFERROR(XIRR({FILTER('Entradas y salidas'!I:I, 'Entradas y salidas'!D:D=D522, NOT(ISBLANK('Entradas y salidas'!I:I))); INDEX(FILTER('Cortes x inversión'!G:G, 'Cortes x inversión'!D:D=D522),1)}, {FILTER('Entradas y salidas'!F:F, 'Entr"&amp;"adas y salidas'!D:D=D522, NOT(ISBLANK('Entradas y salidas'!I:I))); INDEX(FILTER('Cortes x inversión'!J:J, 'Cortes x inversión'!D:D=D522),1)}), """"))"),"")</f>
        <v/>
      </c>
      <c r="O522" s="40"/>
      <c r="P522" s="47" t="str">
        <f>IFERROR(__xludf.DUMMYFUNCTION("IF(K522="""","""", GOOGLEFINANCE(""CURRENCY:USDCOP""))
"),"")</f>
        <v/>
      </c>
      <c r="Q522" s="47" t="str">
        <f>IFERROR(__xludf.DUMMYFUNCTION("IF(L522="""","""", GOOGLEFINANCE(""CURRENCY:USDCOP""))
"),"")</f>
        <v/>
      </c>
      <c r="R522" s="56" t="str">
        <f t="shared" si="4"/>
        <v/>
      </c>
      <c r="S522" s="58" t="str">
        <f t="shared" si="5"/>
        <v/>
      </c>
      <c r="T522" s="55" t="str">
        <f>IFERROR(__xludf.DUMMYFUNCTION("IF(ISBLANK(D522),"""",IFERROR(XIRR({FILTER('Entradas y salidas'!K:K, 'Entradas y salidas'!D:D=D522, NOT(ISBLANK('Entradas y salidas'!K:K))); INDEX(FILTER('Cortes x inversión'!I:I, 'Cortes x inversión'!D:D=D522),1)}, {FILTER('Entradas y salidas'!F:F, 'Entr"&amp;"adas y salidas'!D:D=D522, NOT(ISBLANK('Entradas y salidas'!K:K))); INDEX(FILTER('Cortes x inversión'!J:J, 'Cortes x inversión'!D:D=D522),1)}), """"))"),"")</f>
        <v/>
      </c>
      <c r="U522" s="40"/>
      <c r="V522" s="40"/>
      <c r="W522" s="40"/>
      <c r="X522" s="40"/>
      <c r="Y522" s="40"/>
      <c r="Z522" s="40"/>
      <c r="AA522" s="40"/>
      <c r="AB522" s="40"/>
      <c r="AC522" s="40"/>
    </row>
    <row r="523" ht="28.5" customHeight="1">
      <c r="A523" s="40"/>
      <c r="B523" s="44"/>
      <c r="C523" s="44"/>
      <c r="D523" s="44"/>
      <c r="E523" s="44"/>
      <c r="F523" s="48" t="str">
        <f>IF(E523="COP", SUMIF('Entradas y salidas'!D:D, D523, 'Entradas y salidas'!J:J), )</f>
        <v/>
      </c>
      <c r="G523" s="57" t="str">
        <f>IFERROR(__xludf.DUMMYFUNCTION("IF(E523=""COP"", INDEX(FILTER('Cortes x inversión'!F:F, 'Cortes x inversión'!D:D=D523),1), )"),"")</f>
        <v/>
      </c>
      <c r="H523" s="53" t="str">
        <f t="shared" si="1"/>
        <v/>
      </c>
      <c r="I523" s="55" t="str">
        <f>IFERROR(__xludf.DUMMYFUNCTION("IF(ISBLANK(D523),"""",IFERROR(XIRR({FILTER('Entradas y salidas'!J:J, 'Entradas y salidas'!D:D=D523, NOT(ISBLANK('Entradas y salidas'!J:J))); INDEX(FILTER('Cortes x inversión'!F:F, 'Cortes x inversión'!D:D=D523),1)}, {FILTER('Entradas y salidas'!F:F, 'Entr"&amp;"adas y salidas'!D:D=D523, NOT(ISBLANK('Entradas y salidas'!J:J))); INDEX(FILTER('Cortes x inversión'!J:J, 'Cortes x inversión'!D:D=D523),1)}), """"))"),"")</f>
        <v/>
      </c>
      <c r="J523" s="40"/>
      <c r="K523" s="48" t="str">
        <f>IF(E523="USD", SUMIF('Entradas y salidas'!D:D, D523, 'Entradas y salidas'!I:I), )</f>
        <v/>
      </c>
      <c r="L523" s="57" t="str">
        <f>IFERROR(__xludf.DUMMYFUNCTION("IF(E523=""USD"", INDEX(FILTER('Cortes x inversión'!G:G, 'Cortes x inversión'!D:D=D523),1), )"),"")</f>
        <v/>
      </c>
      <c r="M523" s="53" t="str">
        <f t="shared" si="2"/>
        <v/>
      </c>
      <c r="N523" s="55" t="str">
        <f>IFERROR(__xludf.DUMMYFUNCTION("IF(ISBLANK(D523),"""",IFERROR(XIRR({FILTER('Entradas y salidas'!I:I, 'Entradas y salidas'!D:D=D523, NOT(ISBLANK('Entradas y salidas'!I:I))); INDEX(FILTER('Cortes x inversión'!G:G, 'Cortes x inversión'!D:D=D523),1)}, {FILTER('Entradas y salidas'!F:F, 'Entr"&amp;"adas y salidas'!D:D=D523, NOT(ISBLANK('Entradas y salidas'!I:I))); INDEX(FILTER('Cortes x inversión'!J:J, 'Cortes x inversión'!D:D=D523),1)}), """"))"),"")</f>
        <v/>
      </c>
      <c r="O523" s="40"/>
      <c r="P523" s="47" t="str">
        <f>IFERROR(__xludf.DUMMYFUNCTION("IF(K523="""","""", GOOGLEFINANCE(""CURRENCY:USDCOP""))
"),"")</f>
        <v/>
      </c>
      <c r="Q523" s="47" t="str">
        <f>IFERROR(__xludf.DUMMYFUNCTION("IF(L523="""","""", GOOGLEFINANCE(""CURRENCY:USDCOP""))
"),"")</f>
        <v/>
      </c>
      <c r="R523" s="56" t="str">
        <f t="shared" si="4"/>
        <v/>
      </c>
      <c r="S523" s="58" t="str">
        <f t="shared" si="5"/>
        <v/>
      </c>
      <c r="T523" s="55" t="str">
        <f>IFERROR(__xludf.DUMMYFUNCTION("IF(ISBLANK(D523),"""",IFERROR(XIRR({FILTER('Entradas y salidas'!K:K, 'Entradas y salidas'!D:D=D523, NOT(ISBLANK('Entradas y salidas'!K:K))); INDEX(FILTER('Cortes x inversión'!I:I, 'Cortes x inversión'!D:D=D523),1)}, {FILTER('Entradas y salidas'!F:F, 'Entr"&amp;"adas y salidas'!D:D=D523, NOT(ISBLANK('Entradas y salidas'!K:K))); INDEX(FILTER('Cortes x inversión'!J:J, 'Cortes x inversión'!D:D=D523),1)}), """"))"),"")</f>
        <v/>
      </c>
      <c r="U523" s="40"/>
      <c r="V523" s="40"/>
      <c r="W523" s="40"/>
      <c r="X523" s="40"/>
      <c r="Y523" s="40"/>
      <c r="Z523" s="40"/>
      <c r="AA523" s="40"/>
      <c r="AB523" s="40"/>
      <c r="AC523" s="40"/>
    </row>
    <row r="524" ht="28.5" customHeight="1">
      <c r="A524" s="40"/>
      <c r="B524" s="44"/>
      <c r="C524" s="44"/>
      <c r="D524" s="44"/>
      <c r="E524" s="44"/>
      <c r="F524" s="48" t="str">
        <f>IF(E524="COP", SUMIF('Entradas y salidas'!D:D, D524, 'Entradas y salidas'!J:J), )</f>
        <v/>
      </c>
      <c r="G524" s="57" t="str">
        <f>IFERROR(__xludf.DUMMYFUNCTION("IF(E524=""COP"", INDEX(FILTER('Cortes x inversión'!F:F, 'Cortes x inversión'!D:D=D524),1), )"),"")</f>
        <v/>
      </c>
      <c r="H524" s="53" t="str">
        <f t="shared" si="1"/>
        <v/>
      </c>
      <c r="I524" s="55" t="str">
        <f>IFERROR(__xludf.DUMMYFUNCTION("IF(ISBLANK(D524),"""",IFERROR(XIRR({FILTER('Entradas y salidas'!J:J, 'Entradas y salidas'!D:D=D524, NOT(ISBLANK('Entradas y salidas'!J:J))); INDEX(FILTER('Cortes x inversión'!F:F, 'Cortes x inversión'!D:D=D524),1)}, {FILTER('Entradas y salidas'!F:F, 'Entr"&amp;"adas y salidas'!D:D=D524, NOT(ISBLANK('Entradas y salidas'!J:J))); INDEX(FILTER('Cortes x inversión'!J:J, 'Cortes x inversión'!D:D=D524),1)}), """"))"),"")</f>
        <v/>
      </c>
      <c r="J524" s="40"/>
      <c r="K524" s="48" t="str">
        <f>IF(E524="USD", SUMIF('Entradas y salidas'!D:D, D524, 'Entradas y salidas'!I:I), )</f>
        <v/>
      </c>
      <c r="L524" s="57" t="str">
        <f>IFERROR(__xludf.DUMMYFUNCTION("IF(E524=""USD"", INDEX(FILTER('Cortes x inversión'!G:G, 'Cortes x inversión'!D:D=D524),1), )"),"")</f>
        <v/>
      </c>
      <c r="M524" s="53" t="str">
        <f t="shared" si="2"/>
        <v/>
      </c>
      <c r="N524" s="55" t="str">
        <f>IFERROR(__xludf.DUMMYFUNCTION("IF(ISBLANK(D524),"""",IFERROR(XIRR({FILTER('Entradas y salidas'!I:I, 'Entradas y salidas'!D:D=D524, NOT(ISBLANK('Entradas y salidas'!I:I))); INDEX(FILTER('Cortes x inversión'!G:G, 'Cortes x inversión'!D:D=D524),1)}, {FILTER('Entradas y salidas'!F:F, 'Entr"&amp;"adas y salidas'!D:D=D524, NOT(ISBLANK('Entradas y salidas'!I:I))); INDEX(FILTER('Cortes x inversión'!J:J, 'Cortes x inversión'!D:D=D524),1)}), """"))"),"")</f>
        <v/>
      </c>
      <c r="O524" s="40"/>
      <c r="P524" s="47" t="str">
        <f>IFERROR(__xludf.DUMMYFUNCTION("IF(K524="""","""", GOOGLEFINANCE(""CURRENCY:USDCOP""))
"),"")</f>
        <v/>
      </c>
      <c r="Q524" s="47" t="str">
        <f>IFERROR(__xludf.DUMMYFUNCTION("IF(L524="""","""", GOOGLEFINANCE(""CURRENCY:USDCOP""))
"),"")</f>
        <v/>
      </c>
      <c r="R524" s="56" t="str">
        <f t="shared" si="4"/>
        <v/>
      </c>
      <c r="S524" s="58" t="str">
        <f t="shared" si="5"/>
        <v/>
      </c>
      <c r="T524" s="55" t="str">
        <f>IFERROR(__xludf.DUMMYFUNCTION("IF(ISBLANK(D524),"""",IFERROR(XIRR({FILTER('Entradas y salidas'!K:K, 'Entradas y salidas'!D:D=D524, NOT(ISBLANK('Entradas y salidas'!K:K))); INDEX(FILTER('Cortes x inversión'!I:I, 'Cortes x inversión'!D:D=D524),1)}, {FILTER('Entradas y salidas'!F:F, 'Entr"&amp;"adas y salidas'!D:D=D524, NOT(ISBLANK('Entradas y salidas'!K:K))); INDEX(FILTER('Cortes x inversión'!J:J, 'Cortes x inversión'!D:D=D524),1)}), """"))"),"")</f>
        <v/>
      </c>
      <c r="U524" s="40"/>
      <c r="V524" s="40"/>
      <c r="W524" s="40"/>
      <c r="X524" s="40"/>
      <c r="Y524" s="40"/>
      <c r="Z524" s="40"/>
      <c r="AA524" s="40"/>
      <c r="AB524" s="40"/>
      <c r="AC524" s="40"/>
    </row>
    <row r="525" ht="28.5" customHeight="1">
      <c r="A525" s="40"/>
      <c r="B525" s="44"/>
      <c r="C525" s="44"/>
      <c r="D525" s="44"/>
      <c r="E525" s="44"/>
      <c r="F525" s="48" t="str">
        <f>IF(E525="COP", SUMIF('Entradas y salidas'!D:D, D525, 'Entradas y salidas'!J:J), )</f>
        <v/>
      </c>
      <c r="G525" s="57" t="str">
        <f>IFERROR(__xludf.DUMMYFUNCTION("IF(E525=""COP"", INDEX(FILTER('Cortes x inversión'!F:F, 'Cortes x inversión'!D:D=D525),1), )"),"")</f>
        <v/>
      </c>
      <c r="H525" s="53" t="str">
        <f t="shared" si="1"/>
        <v/>
      </c>
      <c r="I525" s="55" t="str">
        <f>IFERROR(__xludf.DUMMYFUNCTION("IF(ISBLANK(D525),"""",IFERROR(XIRR({FILTER('Entradas y salidas'!J:J, 'Entradas y salidas'!D:D=D525, NOT(ISBLANK('Entradas y salidas'!J:J))); INDEX(FILTER('Cortes x inversión'!F:F, 'Cortes x inversión'!D:D=D525),1)}, {FILTER('Entradas y salidas'!F:F, 'Entr"&amp;"adas y salidas'!D:D=D525, NOT(ISBLANK('Entradas y salidas'!J:J))); INDEX(FILTER('Cortes x inversión'!J:J, 'Cortes x inversión'!D:D=D525),1)}), """"))"),"")</f>
        <v/>
      </c>
      <c r="J525" s="40"/>
      <c r="K525" s="48" t="str">
        <f>IF(E525="USD", SUMIF('Entradas y salidas'!D:D, D525, 'Entradas y salidas'!I:I), )</f>
        <v/>
      </c>
      <c r="L525" s="57" t="str">
        <f>IFERROR(__xludf.DUMMYFUNCTION("IF(E525=""USD"", INDEX(FILTER('Cortes x inversión'!G:G, 'Cortes x inversión'!D:D=D525),1), )"),"")</f>
        <v/>
      </c>
      <c r="M525" s="53" t="str">
        <f t="shared" si="2"/>
        <v/>
      </c>
      <c r="N525" s="55" t="str">
        <f>IFERROR(__xludf.DUMMYFUNCTION("IF(ISBLANK(D525),"""",IFERROR(XIRR({FILTER('Entradas y salidas'!I:I, 'Entradas y salidas'!D:D=D525, NOT(ISBLANK('Entradas y salidas'!I:I))); INDEX(FILTER('Cortes x inversión'!G:G, 'Cortes x inversión'!D:D=D525),1)}, {FILTER('Entradas y salidas'!F:F, 'Entr"&amp;"adas y salidas'!D:D=D525, NOT(ISBLANK('Entradas y salidas'!I:I))); INDEX(FILTER('Cortes x inversión'!J:J, 'Cortes x inversión'!D:D=D525),1)}), """"))"),"")</f>
        <v/>
      </c>
      <c r="O525" s="40"/>
      <c r="P525" s="47" t="str">
        <f>IFERROR(__xludf.DUMMYFUNCTION("IF(K525="""","""", GOOGLEFINANCE(""CURRENCY:USDCOP""))
"),"")</f>
        <v/>
      </c>
      <c r="Q525" s="47" t="str">
        <f>IFERROR(__xludf.DUMMYFUNCTION("IF(L525="""","""", GOOGLEFINANCE(""CURRENCY:USDCOP""))
"),"")</f>
        <v/>
      </c>
      <c r="R525" s="56" t="str">
        <f t="shared" si="4"/>
        <v/>
      </c>
      <c r="S525" s="58" t="str">
        <f t="shared" si="5"/>
        <v/>
      </c>
      <c r="T525" s="55" t="str">
        <f>IFERROR(__xludf.DUMMYFUNCTION("IF(ISBLANK(D525),"""",IFERROR(XIRR({FILTER('Entradas y salidas'!K:K, 'Entradas y salidas'!D:D=D525, NOT(ISBLANK('Entradas y salidas'!K:K))); INDEX(FILTER('Cortes x inversión'!I:I, 'Cortes x inversión'!D:D=D525),1)}, {FILTER('Entradas y salidas'!F:F, 'Entr"&amp;"adas y salidas'!D:D=D525, NOT(ISBLANK('Entradas y salidas'!K:K))); INDEX(FILTER('Cortes x inversión'!J:J, 'Cortes x inversión'!D:D=D525),1)}), """"))"),"")</f>
        <v/>
      </c>
      <c r="U525" s="40"/>
      <c r="V525" s="40"/>
      <c r="W525" s="40"/>
      <c r="X525" s="40"/>
      <c r="Y525" s="40"/>
      <c r="Z525" s="40"/>
      <c r="AA525" s="40"/>
      <c r="AB525" s="40"/>
      <c r="AC525" s="40"/>
    </row>
    <row r="526" ht="28.5" customHeight="1">
      <c r="A526" s="40"/>
      <c r="B526" s="44"/>
      <c r="C526" s="44"/>
      <c r="D526" s="44"/>
      <c r="E526" s="44"/>
      <c r="F526" s="48" t="str">
        <f>IF(E526="COP", SUMIF('Entradas y salidas'!D:D, D526, 'Entradas y salidas'!J:J), )</f>
        <v/>
      </c>
      <c r="G526" s="57" t="str">
        <f>IFERROR(__xludf.DUMMYFUNCTION("IF(E526=""COP"", INDEX(FILTER('Cortes x inversión'!F:F, 'Cortes x inversión'!D:D=D526),1), )"),"")</f>
        <v/>
      </c>
      <c r="H526" s="53" t="str">
        <f t="shared" si="1"/>
        <v/>
      </c>
      <c r="I526" s="55" t="str">
        <f>IFERROR(__xludf.DUMMYFUNCTION("IF(ISBLANK(D526),"""",IFERROR(XIRR({FILTER('Entradas y salidas'!J:J, 'Entradas y salidas'!D:D=D526, NOT(ISBLANK('Entradas y salidas'!J:J))); INDEX(FILTER('Cortes x inversión'!F:F, 'Cortes x inversión'!D:D=D526),1)}, {FILTER('Entradas y salidas'!F:F, 'Entr"&amp;"adas y salidas'!D:D=D526, NOT(ISBLANK('Entradas y salidas'!J:J))); INDEX(FILTER('Cortes x inversión'!J:J, 'Cortes x inversión'!D:D=D526),1)}), """"))"),"")</f>
        <v/>
      </c>
      <c r="J526" s="40"/>
      <c r="K526" s="48" t="str">
        <f>IF(E526="USD", SUMIF('Entradas y salidas'!D:D, D526, 'Entradas y salidas'!I:I), )</f>
        <v/>
      </c>
      <c r="L526" s="57" t="str">
        <f>IFERROR(__xludf.DUMMYFUNCTION("IF(E526=""USD"", INDEX(FILTER('Cortes x inversión'!G:G, 'Cortes x inversión'!D:D=D526),1), )"),"")</f>
        <v/>
      </c>
      <c r="M526" s="53" t="str">
        <f t="shared" si="2"/>
        <v/>
      </c>
      <c r="N526" s="55" t="str">
        <f>IFERROR(__xludf.DUMMYFUNCTION("IF(ISBLANK(D526),"""",IFERROR(XIRR({FILTER('Entradas y salidas'!I:I, 'Entradas y salidas'!D:D=D526, NOT(ISBLANK('Entradas y salidas'!I:I))); INDEX(FILTER('Cortes x inversión'!G:G, 'Cortes x inversión'!D:D=D526),1)}, {FILTER('Entradas y salidas'!F:F, 'Entr"&amp;"adas y salidas'!D:D=D526, NOT(ISBLANK('Entradas y salidas'!I:I))); INDEX(FILTER('Cortes x inversión'!J:J, 'Cortes x inversión'!D:D=D526),1)}), """"))"),"")</f>
        <v/>
      </c>
      <c r="O526" s="40"/>
      <c r="P526" s="47" t="str">
        <f>IFERROR(__xludf.DUMMYFUNCTION("IF(K526="""","""", GOOGLEFINANCE(""CURRENCY:USDCOP""))
"),"")</f>
        <v/>
      </c>
      <c r="Q526" s="47" t="str">
        <f>IFERROR(__xludf.DUMMYFUNCTION("IF(L526="""","""", GOOGLEFINANCE(""CURRENCY:USDCOP""))
"),"")</f>
        <v/>
      </c>
      <c r="R526" s="56" t="str">
        <f t="shared" si="4"/>
        <v/>
      </c>
      <c r="S526" s="58" t="str">
        <f t="shared" si="5"/>
        <v/>
      </c>
      <c r="T526" s="55" t="str">
        <f>IFERROR(__xludf.DUMMYFUNCTION("IF(ISBLANK(D526),"""",IFERROR(XIRR({FILTER('Entradas y salidas'!K:K, 'Entradas y salidas'!D:D=D526, NOT(ISBLANK('Entradas y salidas'!K:K))); INDEX(FILTER('Cortes x inversión'!I:I, 'Cortes x inversión'!D:D=D526),1)}, {FILTER('Entradas y salidas'!F:F, 'Entr"&amp;"adas y salidas'!D:D=D526, NOT(ISBLANK('Entradas y salidas'!K:K))); INDEX(FILTER('Cortes x inversión'!J:J, 'Cortes x inversión'!D:D=D526),1)}), """"))"),"")</f>
        <v/>
      </c>
      <c r="U526" s="40"/>
      <c r="V526" s="40"/>
      <c r="W526" s="40"/>
      <c r="X526" s="40"/>
      <c r="Y526" s="40"/>
      <c r="Z526" s="40"/>
      <c r="AA526" s="40"/>
      <c r="AB526" s="40"/>
      <c r="AC526" s="40"/>
    </row>
    <row r="527" ht="28.5" customHeight="1">
      <c r="A527" s="40"/>
      <c r="B527" s="44"/>
      <c r="C527" s="44"/>
      <c r="D527" s="44"/>
      <c r="E527" s="44"/>
      <c r="F527" s="48" t="str">
        <f>IF(E527="COP", SUMIF('Entradas y salidas'!D:D, D527, 'Entradas y salidas'!J:J), )</f>
        <v/>
      </c>
      <c r="G527" s="57" t="str">
        <f>IFERROR(__xludf.DUMMYFUNCTION("IF(E527=""COP"", INDEX(FILTER('Cortes x inversión'!F:F, 'Cortes x inversión'!D:D=D527),1), )"),"")</f>
        <v/>
      </c>
      <c r="H527" s="53" t="str">
        <f t="shared" si="1"/>
        <v/>
      </c>
      <c r="I527" s="55" t="str">
        <f>IFERROR(__xludf.DUMMYFUNCTION("IF(ISBLANK(D527),"""",IFERROR(XIRR({FILTER('Entradas y salidas'!J:J, 'Entradas y salidas'!D:D=D527, NOT(ISBLANK('Entradas y salidas'!J:J))); INDEX(FILTER('Cortes x inversión'!F:F, 'Cortes x inversión'!D:D=D527),1)}, {FILTER('Entradas y salidas'!F:F, 'Entr"&amp;"adas y salidas'!D:D=D527, NOT(ISBLANK('Entradas y salidas'!J:J))); INDEX(FILTER('Cortes x inversión'!J:J, 'Cortes x inversión'!D:D=D527),1)}), """"))"),"")</f>
        <v/>
      </c>
      <c r="J527" s="40"/>
      <c r="K527" s="48" t="str">
        <f>IF(E527="USD", SUMIF('Entradas y salidas'!D:D, D527, 'Entradas y salidas'!I:I), )</f>
        <v/>
      </c>
      <c r="L527" s="57" t="str">
        <f>IFERROR(__xludf.DUMMYFUNCTION("IF(E527=""USD"", INDEX(FILTER('Cortes x inversión'!G:G, 'Cortes x inversión'!D:D=D527),1), )"),"")</f>
        <v/>
      </c>
      <c r="M527" s="53" t="str">
        <f t="shared" si="2"/>
        <v/>
      </c>
      <c r="N527" s="55" t="str">
        <f>IFERROR(__xludf.DUMMYFUNCTION("IF(ISBLANK(D527),"""",IFERROR(XIRR({FILTER('Entradas y salidas'!I:I, 'Entradas y salidas'!D:D=D527, NOT(ISBLANK('Entradas y salidas'!I:I))); INDEX(FILTER('Cortes x inversión'!G:G, 'Cortes x inversión'!D:D=D527),1)}, {FILTER('Entradas y salidas'!F:F, 'Entr"&amp;"adas y salidas'!D:D=D527, NOT(ISBLANK('Entradas y salidas'!I:I))); INDEX(FILTER('Cortes x inversión'!J:J, 'Cortes x inversión'!D:D=D527),1)}), """"))"),"")</f>
        <v/>
      </c>
      <c r="O527" s="40"/>
      <c r="P527" s="47" t="str">
        <f>IFERROR(__xludf.DUMMYFUNCTION("IF(K527="""","""", GOOGLEFINANCE(""CURRENCY:USDCOP""))
"),"")</f>
        <v/>
      </c>
      <c r="Q527" s="47" t="str">
        <f>IFERROR(__xludf.DUMMYFUNCTION("IF(L527="""","""", GOOGLEFINANCE(""CURRENCY:USDCOP""))
"),"")</f>
        <v/>
      </c>
      <c r="R527" s="56" t="str">
        <f t="shared" si="4"/>
        <v/>
      </c>
      <c r="S527" s="58" t="str">
        <f t="shared" si="5"/>
        <v/>
      </c>
      <c r="T527" s="55" t="str">
        <f>IFERROR(__xludf.DUMMYFUNCTION("IF(ISBLANK(D527),"""",IFERROR(XIRR({FILTER('Entradas y salidas'!K:K, 'Entradas y salidas'!D:D=D527, NOT(ISBLANK('Entradas y salidas'!K:K))); INDEX(FILTER('Cortes x inversión'!I:I, 'Cortes x inversión'!D:D=D527),1)}, {FILTER('Entradas y salidas'!F:F, 'Entr"&amp;"adas y salidas'!D:D=D527, NOT(ISBLANK('Entradas y salidas'!K:K))); INDEX(FILTER('Cortes x inversión'!J:J, 'Cortes x inversión'!D:D=D527),1)}), """"))"),"")</f>
        <v/>
      </c>
      <c r="U527" s="40"/>
      <c r="V527" s="40"/>
      <c r="W527" s="40"/>
      <c r="X527" s="40"/>
      <c r="Y527" s="40"/>
      <c r="Z527" s="40"/>
      <c r="AA527" s="40"/>
      <c r="AB527" s="40"/>
      <c r="AC527" s="40"/>
    </row>
    <row r="528" ht="28.5" customHeight="1">
      <c r="A528" s="40"/>
      <c r="B528" s="44"/>
      <c r="C528" s="44"/>
      <c r="D528" s="44"/>
      <c r="E528" s="44"/>
      <c r="F528" s="48" t="str">
        <f>IF(E528="COP", SUMIF('Entradas y salidas'!D:D, D528, 'Entradas y salidas'!J:J), )</f>
        <v/>
      </c>
      <c r="G528" s="57" t="str">
        <f>IFERROR(__xludf.DUMMYFUNCTION("IF(E528=""COP"", INDEX(FILTER('Cortes x inversión'!F:F, 'Cortes x inversión'!D:D=D528),1), )"),"")</f>
        <v/>
      </c>
      <c r="H528" s="53" t="str">
        <f t="shared" si="1"/>
        <v/>
      </c>
      <c r="I528" s="55" t="str">
        <f>IFERROR(__xludf.DUMMYFUNCTION("IF(ISBLANK(D528),"""",IFERROR(XIRR({FILTER('Entradas y salidas'!J:J, 'Entradas y salidas'!D:D=D528, NOT(ISBLANK('Entradas y salidas'!J:J))); INDEX(FILTER('Cortes x inversión'!F:F, 'Cortes x inversión'!D:D=D528),1)}, {FILTER('Entradas y salidas'!F:F, 'Entr"&amp;"adas y salidas'!D:D=D528, NOT(ISBLANK('Entradas y salidas'!J:J))); INDEX(FILTER('Cortes x inversión'!J:J, 'Cortes x inversión'!D:D=D528),1)}), """"))"),"")</f>
        <v/>
      </c>
      <c r="J528" s="40"/>
      <c r="K528" s="48" t="str">
        <f>IF(E528="USD", SUMIF('Entradas y salidas'!D:D, D528, 'Entradas y salidas'!I:I), )</f>
        <v/>
      </c>
      <c r="L528" s="57" t="str">
        <f>IFERROR(__xludf.DUMMYFUNCTION("IF(E528=""USD"", INDEX(FILTER('Cortes x inversión'!G:G, 'Cortes x inversión'!D:D=D528),1), )"),"")</f>
        <v/>
      </c>
      <c r="M528" s="53" t="str">
        <f t="shared" si="2"/>
        <v/>
      </c>
      <c r="N528" s="55" t="str">
        <f>IFERROR(__xludf.DUMMYFUNCTION("IF(ISBLANK(D528),"""",IFERROR(XIRR({FILTER('Entradas y salidas'!I:I, 'Entradas y salidas'!D:D=D528, NOT(ISBLANK('Entradas y salidas'!I:I))); INDEX(FILTER('Cortes x inversión'!G:G, 'Cortes x inversión'!D:D=D528),1)}, {FILTER('Entradas y salidas'!F:F, 'Entr"&amp;"adas y salidas'!D:D=D528, NOT(ISBLANK('Entradas y salidas'!I:I))); INDEX(FILTER('Cortes x inversión'!J:J, 'Cortes x inversión'!D:D=D528),1)}), """"))"),"")</f>
        <v/>
      </c>
      <c r="O528" s="40"/>
      <c r="P528" s="47" t="str">
        <f>IFERROR(__xludf.DUMMYFUNCTION("IF(K528="""","""", GOOGLEFINANCE(""CURRENCY:USDCOP""))
"),"")</f>
        <v/>
      </c>
      <c r="Q528" s="47" t="str">
        <f>IFERROR(__xludf.DUMMYFUNCTION("IF(L528="""","""", GOOGLEFINANCE(""CURRENCY:USDCOP""))
"),"")</f>
        <v/>
      </c>
      <c r="R528" s="56" t="str">
        <f t="shared" si="4"/>
        <v/>
      </c>
      <c r="S528" s="58" t="str">
        <f t="shared" si="5"/>
        <v/>
      </c>
      <c r="T528" s="55" t="str">
        <f>IFERROR(__xludf.DUMMYFUNCTION("IF(ISBLANK(D528),"""",IFERROR(XIRR({FILTER('Entradas y salidas'!K:K, 'Entradas y salidas'!D:D=D528, NOT(ISBLANK('Entradas y salidas'!K:K))); INDEX(FILTER('Cortes x inversión'!I:I, 'Cortes x inversión'!D:D=D528),1)}, {FILTER('Entradas y salidas'!F:F, 'Entr"&amp;"adas y salidas'!D:D=D528, NOT(ISBLANK('Entradas y salidas'!K:K))); INDEX(FILTER('Cortes x inversión'!J:J, 'Cortes x inversión'!D:D=D528),1)}), """"))"),"")</f>
        <v/>
      </c>
      <c r="U528" s="40"/>
      <c r="V528" s="40"/>
      <c r="W528" s="40"/>
      <c r="X528" s="40"/>
      <c r="Y528" s="40"/>
      <c r="Z528" s="40"/>
      <c r="AA528" s="40"/>
      <c r="AB528" s="40"/>
      <c r="AC528" s="40"/>
    </row>
    <row r="529" ht="28.5" customHeight="1">
      <c r="A529" s="40"/>
      <c r="B529" s="44"/>
      <c r="C529" s="44"/>
      <c r="D529" s="44"/>
      <c r="E529" s="44"/>
      <c r="F529" s="48" t="str">
        <f>IF(E529="COP", SUMIF('Entradas y salidas'!D:D, D529, 'Entradas y salidas'!J:J), )</f>
        <v/>
      </c>
      <c r="G529" s="57" t="str">
        <f>IFERROR(__xludf.DUMMYFUNCTION("IF(E529=""COP"", INDEX(FILTER('Cortes x inversión'!F:F, 'Cortes x inversión'!D:D=D529),1), )"),"")</f>
        <v/>
      </c>
      <c r="H529" s="53" t="str">
        <f t="shared" si="1"/>
        <v/>
      </c>
      <c r="I529" s="55" t="str">
        <f>IFERROR(__xludf.DUMMYFUNCTION("IF(ISBLANK(D529),"""",IFERROR(XIRR({FILTER('Entradas y salidas'!J:J, 'Entradas y salidas'!D:D=D529, NOT(ISBLANK('Entradas y salidas'!J:J))); INDEX(FILTER('Cortes x inversión'!F:F, 'Cortes x inversión'!D:D=D529),1)}, {FILTER('Entradas y salidas'!F:F, 'Entr"&amp;"adas y salidas'!D:D=D529, NOT(ISBLANK('Entradas y salidas'!J:J))); INDEX(FILTER('Cortes x inversión'!J:J, 'Cortes x inversión'!D:D=D529),1)}), """"))"),"")</f>
        <v/>
      </c>
      <c r="J529" s="40"/>
      <c r="K529" s="48" t="str">
        <f>IF(E529="USD", SUMIF('Entradas y salidas'!D:D, D529, 'Entradas y salidas'!I:I), )</f>
        <v/>
      </c>
      <c r="L529" s="57" t="str">
        <f>IFERROR(__xludf.DUMMYFUNCTION("IF(E529=""USD"", INDEX(FILTER('Cortes x inversión'!G:G, 'Cortes x inversión'!D:D=D529),1), )"),"")</f>
        <v/>
      </c>
      <c r="M529" s="53" t="str">
        <f t="shared" si="2"/>
        <v/>
      </c>
      <c r="N529" s="55" t="str">
        <f>IFERROR(__xludf.DUMMYFUNCTION("IF(ISBLANK(D529),"""",IFERROR(XIRR({FILTER('Entradas y salidas'!I:I, 'Entradas y salidas'!D:D=D529, NOT(ISBLANK('Entradas y salidas'!I:I))); INDEX(FILTER('Cortes x inversión'!G:G, 'Cortes x inversión'!D:D=D529),1)}, {FILTER('Entradas y salidas'!F:F, 'Entr"&amp;"adas y salidas'!D:D=D529, NOT(ISBLANK('Entradas y salidas'!I:I))); INDEX(FILTER('Cortes x inversión'!J:J, 'Cortes x inversión'!D:D=D529),1)}), """"))"),"")</f>
        <v/>
      </c>
      <c r="O529" s="40"/>
      <c r="P529" s="47" t="str">
        <f>IFERROR(__xludf.DUMMYFUNCTION("IF(K529="""","""", GOOGLEFINANCE(""CURRENCY:USDCOP""))
"),"")</f>
        <v/>
      </c>
      <c r="Q529" s="47" t="str">
        <f>IFERROR(__xludf.DUMMYFUNCTION("IF(L529="""","""", GOOGLEFINANCE(""CURRENCY:USDCOP""))
"),"")</f>
        <v/>
      </c>
      <c r="R529" s="56" t="str">
        <f t="shared" si="4"/>
        <v/>
      </c>
      <c r="S529" s="58" t="str">
        <f t="shared" si="5"/>
        <v/>
      </c>
      <c r="T529" s="55" t="str">
        <f>IFERROR(__xludf.DUMMYFUNCTION("IF(ISBLANK(D529),"""",IFERROR(XIRR({FILTER('Entradas y salidas'!K:K, 'Entradas y salidas'!D:D=D529, NOT(ISBLANK('Entradas y salidas'!K:K))); INDEX(FILTER('Cortes x inversión'!I:I, 'Cortes x inversión'!D:D=D529),1)}, {FILTER('Entradas y salidas'!F:F, 'Entr"&amp;"adas y salidas'!D:D=D529, NOT(ISBLANK('Entradas y salidas'!K:K))); INDEX(FILTER('Cortes x inversión'!J:J, 'Cortes x inversión'!D:D=D529),1)}), """"))"),"")</f>
        <v/>
      </c>
      <c r="U529" s="40"/>
      <c r="V529" s="40"/>
      <c r="W529" s="40"/>
      <c r="X529" s="40"/>
      <c r="Y529" s="40"/>
      <c r="Z529" s="40"/>
      <c r="AA529" s="40"/>
      <c r="AB529" s="40"/>
      <c r="AC529" s="40"/>
    </row>
    <row r="530" ht="28.5" customHeight="1">
      <c r="A530" s="40"/>
      <c r="B530" s="44"/>
      <c r="C530" s="44"/>
      <c r="D530" s="44"/>
      <c r="E530" s="44"/>
      <c r="F530" s="48" t="str">
        <f>IF(E530="COP", SUMIF('Entradas y salidas'!D:D, D530, 'Entradas y salidas'!J:J), )</f>
        <v/>
      </c>
      <c r="G530" s="57" t="str">
        <f>IFERROR(__xludf.DUMMYFUNCTION("IF(E530=""COP"", INDEX(FILTER('Cortes x inversión'!F:F, 'Cortes x inversión'!D:D=D530),1), )"),"")</f>
        <v/>
      </c>
      <c r="H530" s="53" t="str">
        <f t="shared" si="1"/>
        <v/>
      </c>
      <c r="I530" s="55" t="str">
        <f>IFERROR(__xludf.DUMMYFUNCTION("IF(ISBLANK(D530),"""",IFERROR(XIRR({FILTER('Entradas y salidas'!J:J, 'Entradas y salidas'!D:D=D530, NOT(ISBLANK('Entradas y salidas'!J:J))); INDEX(FILTER('Cortes x inversión'!F:F, 'Cortes x inversión'!D:D=D530),1)}, {FILTER('Entradas y salidas'!F:F, 'Entr"&amp;"adas y salidas'!D:D=D530, NOT(ISBLANK('Entradas y salidas'!J:J))); INDEX(FILTER('Cortes x inversión'!J:J, 'Cortes x inversión'!D:D=D530),1)}), """"))"),"")</f>
        <v/>
      </c>
      <c r="J530" s="40"/>
      <c r="K530" s="48" t="str">
        <f>IF(E530="USD", SUMIF('Entradas y salidas'!D:D, D530, 'Entradas y salidas'!I:I), )</f>
        <v/>
      </c>
      <c r="L530" s="57" t="str">
        <f>IFERROR(__xludf.DUMMYFUNCTION("IF(E530=""USD"", INDEX(FILTER('Cortes x inversión'!G:G, 'Cortes x inversión'!D:D=D530),1), )"),"")</f>
        <v/>
      </c>
      <c r="M530" s="53" t="str">
        <f t="shared" si="2"/>
        <v/>
      </c>
      <c r="N530" s="55" t="str">
        <f>IFERROR(__xludf.DUMMYFUNCTION("IF(ISBLANK(D530),"""",IFERROR(XIRR({FILTER('Entradas y salidas'!I:I, 'Entradas y salidas'!D:D=D530, NOT(ISBLANK('Entradas y salidas'!I:I))); INDEX(FILTER('Cortes x inversión'!G:G, 'Cortes x inversión'!D:D=D530),1)}, {FILTER('Entradas y salidas'!F:F, 'Entr"&amp;"adas y salidas'!D:D=D530, NOT(ISBLANK('Entradas y salidas'!I:I))); INDEX(FILTER('Cortes x inversión'!J:J, 'Cortes x inversión'!D:D=D530),1)}), """"))"),"")</f>
        <v/>
      </c>
      <c r="O530" s="40"/>
      <c r="P530" s="47" t="str">
        <f>IFERROR(__xludf.DUMMYFUNCTION("IF(K530="""","""", GOOGLEFINANCE(""CURRENCY:USDCOP""))
"),"")</f>
        <v/>
      </c>
      <c r="Q530" s="47" t="str">
        <f>IFERROR(__xludf.DUMMYFUNCTION("IF(L530="""","""", GOOGLEFINANCE(""CURRENCY:USDCOP""))
"),"")</f>
        <v/>
      </c>
      <c r="R530" s="56" t="str">
        <f t="shared" si="4"/>
        <v/>
      </c>
      <c r="S530" s="58" t="str">
        <f t="shared" si="5"/>
        <v/>
      </c>
      <c r="T530" s="55" t="str">
        <f>IFERROR(__xludf.DUMMYFUNCTION("IF(ISBLANK(D530),"""",IFERROR(XIRR({FILTER('Entradas y salidas'!K:K, 'Entradas y salidas'!D:D=D530, NOT(ISBLANK('Entradas y salidas'!K:K))); INDEX(FILTER('Cortes x inversión'!I:I, 'Cortes x inversión'!D:D=D530),1)}, {FILTER('Entradas y salidas'!F:F, 'Entr"&amp;"adas y salidas'!D:D=D530, NOT(ISBLANK('Entradas y salidas'!K:K))); INDEX(FILTER('Cortes x inversión'!J:J, 'Cortes x inversión'!D:D=D530),1)}), """"))"),"")</f>
        <v/>
      </c>
      <c r="U530" s="40"/>
      <c r="V530" s="40"/>
      <c r="W530" s="40"/>
      <c r="X530" s="40"/>
      <c r="Y530" s="40"/>
      <c r="Z530" s="40"/>
      <c r="AA530" s="40"/>
      <c r="AB530" s="40"/>
      <c r="AC530" s="40"/>
    </row>
    <row r="531" ht="28.5" customHeight="1">
      <c r="A531" s="40"/>
      <c r="B531" s="44"/>
      <c r="C531" s="44"/>
      <c r="D531" s="44"/>
      <c r="E531" s="44"/>
      <c r="F531" s="48" t="str">
        <f>IF(E531="COP", SUMIF('Entradas y salidas'!D:D, D531, 'Entradas y salidas'!J:J), )</f>
        <v/>
      </c>
      <c r="G531" s="57" t="str">
        <f>IFERROR(__xludf.DUMMYFUNCTION("IF(E531=""COP"", INDEX(FILTER('Cortes x inversión'!F:F, 'Cortes x inversión'!D:D=D531),1), )"),"")</f>
        <v/>
      </c>
      <c r="H531" s="53" t="str">
        <f t="shared" si="1"/>
        <v/>
      </c>
      <c r="I531" s="55" t="str">
        <f>IFERROR(__xludf.DUMMYFUNCTION("IF(ISBLANK(D531),"""",IFERROR(XIRR({FILTER('Entradas y salidas'!J:J, 'Entradas y salidas'!D:D=D531, NOT(ISBLANK('Entradas y salidas'!J:J))); INDEX(FILTER('Cortes x inversión'!F:F, 'Cortes x inversión'!D:D=D531),1)}, {FILTER('Entradas y salidas'!F:F, 'Entr"&amp;"adas y salidas'!D:D=D531, NOT(ISBLANK('Entradas y salidas'!J:J))); INDEX(FILTER('Cortes x inversión'!J:J, 'Cortes x inversión'!D:D=D531),1)}), """"))"),"")</f>
        <v/>
      </c>
      <c r="J531" s="40"/>
      <c r="K531" s="48" t="str">
        <f>IF(E531="USD", SUMIF('Entradas y salidas'!D:D, D531, 'Entradas y salidas'!I:I), )</f>
        <v/>
      </c>
      <c r="L531" s="57" t="str">
        <f>IFERROR(__xludf.DUMMYFUNCTION("IF(E531=""USD"", INDEX(FILTER('Cortes x inversión'!G:G, 'Cortes x inversión'!D:D=D531),1), )"),"")</f>
        <v/>
      </c>
      <c r="M531" s="53" t="str">
        <f t="shared" si="2"/>
        <v/>
      </c>
      <c r="N531" s="55" t="str">
        <f>IFERROR(__xludf.DUMMYFUNCTION("IF(ISBLANK(D531),"""",IFERROR(XIRR({FILTER('Entradas y salidas'!I:I, 'Entradas y salidas'!D:D=D531, NOT(ISBLANK('Entradas y salidas'!I:I))); INDEX(FILTER('Cortes x inversión'!G:G, 'Cortes x inversión'!D:D=D531),1)}, {FILTER('Entradas y salidas'!F:F, 'Entr"&amp;"adas y salidas'!D:D=D531, NOT(ISBLANK('Entradas y salidas'!I:I))); INDEX(FILTER('Cortes x inversión'!J:J, 'Cortes x inversión'!D:D=D531),1)}), """"))"),"")</f>
        <v/>
      </c>
      <c r="O531" s="40"/>
      <c r="P531" s="47" t="str">
        <f>IFERROR(__xludf.DUMMYFUNCTION("IF(K531="""","""", GOOGLEFINANCE(""CURRENCY:USDCOP""))
"),"")</f>
        <v/>
      </c>
      <c r="Q531" s="47" t="str">
        <f>IFERROR(__xludf.DUMMYFUNCTION("IF(L531="""","""", GOOGLEFINANCE(""CURRENCY:USDCOP""))
"),"")</f>
        <v/>
      </c>
      <c r="R531" s="56" t="str">
        <f t="shared" si="4"/>
        <v/>
      </c>
      <c r="S531" s="58" t="str">
        <f t="shared" si="5"/>
        <v/>
      </c>
      <c r="T531" s="55" t="str">
        <f>IFERROR(__xludf.DUMMYFUNCTION("IF(ISBLANK(D531),"""",IFERROR(XIRR({FILTER('Entradas y salidas'!K:K, 'Entradas y salidas'!D:D=D531, NOT(ISBLANK('Entradas y salidas'!K:K))); INDEX(FILTER('Cortes x inversión'!I:I, 'Cortes x inversión'!D:D=D531),1)}, {FILTER('Entradas y salidas'!F:F, 'Entr"&amp;"adas y salidas'!D:D=D531, NOT(ISBLANK('Entradas y salidas'!K:K))); INDEX(FILTER('Cortes x inversión'!J:J, 'Cortes x inversión'!D:D=D531),1)}), """"))"),"")</f>
        <v/>
      </c>
      <c r="U531" s="40"/>
      <c r="V531" s="40"/>
      <c r="W531" s="40"/>
      <c r="X531" s="40"/>
      <c r="Y531" s="40"/>
      <c r="Z531" s="40"/>
      <c r="AA531" s="40"/>
      <c r="AB531" s="40"/>
      <c r="AC531" s="40"/>
    </row>
    <row r="532" ht="28.5" customHeight="1">
      <c r="A532" s="40"/>
      <c r="B532" s="44"/>
      <c r="C532" s="44"/>
      <c r="D532" s="44"/>
      <c r="E532" s="44"/>
      <c r="F532" s="48" t="str">
        <f>IF(E532="COP", SUMIF('Entradas y salidas'!D:D, D532, 'Entradas y salidas'!J:J), )</f>
        <v/>
      </c>
      <c r="G532" s="57" t="str">
        <f>IFERROR(__xludf.DUMMYFUNCTION("IF(E532=""COP"", INDEX(FILTER('Cortes x inversión'!F:F, 'Cortes x inversión'!D:D=D532),1), )"),"")</f>
        <v/>
      </c>
      <c r="H532" s="53" t="str">
        <f t="shared" si="1"/>
        <v/>
      </c>
      <c r="I532" s="55" t="str">
        <f>IFERROR(__xludf.DUMMYFUNCTION("IF(ISBLANK(D532),"""",IFERROR(XIRR({FILTER('Entradas y salidas'!J:J, 'Entradas y salidas'!D:D=D532, NOT(ISBLANK('Entradas y salidas'!J:J))); INDEX(FILTER('Cortes x inversión'!F:F, 'Cortes x inversión'!D:D=D532),1)}, {FILTER('Entradas y salidas'!F:F, 'Entr"&amp;"adas y salidas'!D:D=D532, NOT(ISBLANK('Entradas y salidas'!J:J))); INDEX(FILTER('Cortes x inversión'!J:J, 'Cortes x inversión'!D:D=D532),1)}), """"))"),"")</f>
        <v/>
      </c>
      <c r="J532" s="40"/>
      <c r="K532" s="48" t="str">
        <f>IF(E532="USD", SUMIF('Entradas y salidas'!D:D, D532, 'Entradas y salidas'!I:I), )</f>
        <v/>
      </c>
      <c r="L532" s="57" t="str">
        <f>IFERROR(__xludf.DUMMYFUNCTION("IF(E532=""USD"", INDEX(FILTER('Cortes x inversión'!G:G, 'Cortes x inversión'!D:D=D532),1), )"),"")</f>
        <v/>
      </c>
      <c r="M532" s="53" t="str">
        <f t="shared" si="2"/>
        <v/>
      </c>
      <c r="N532" s="55" t="str">
        <f>IFERROR(__xludf.DUMMYFUNCTION("IF(ISBLANK(D532),"""",IFERROR(XIRR({FILTER('Entradas y salidas'!I:I, 'Entradas y salidas'!D:D=D532, NOT(ISBLANK('Entradas y salidas'!I:I))); INDEX(FILTER('Cortes x inversión'!G:G, 'Cortes x inversión'!D:D=D532),1)}, {FILTER('Entradas y salidas'!F:F, 'Entr"&amp;"adas y salidas'!D:D=D532, NOT(ISBLANK('Entradas y salidas'!I:I))); INDEX(FILTER('Cortes x inversión'!J:J, 'Cortes x inversión'!D:D=D532),1)}), """"))"),"")</f>
        <v/>
      </c>
      <c r="O532" s="40"/>
      <c r="P532" s="47" t="str">
        <f>IFERROR(__xludf.DUMMYFUNCTION("IF(K532="""","""", GOOGLEFINANCE(""CURRENCY:USDCOP""))
"),"")</f>
        <v/>
      </c>
      <c r="Q532" s="47" t="str">
        <f>IFERROR(__xludf.DUMMYFUNCTION("IF(L532="""","""", GOOGLEFINANCE(""CURRENCY:USDCOP""))
"),"")</f>
        <v/>
      </c>
      <c r="R532" s="56" t="str">
        <f t="shared" si="4"/>
        <v/>
      </c>
      <c r="S532" s="58" t="str">
        <f t="shared" si="5"/>
        <v/>
      </c>
      <c r="T532" s="55" t="str">
        <f>IFERROR(__xludf.DUMMYFUNCTION("IF(ISBLANK(D532),"""",IFERROR(XIRR({FILTER('Entradas y salidas'!K:K, 'Entradas y salidas'!D:D=D532, NOT(ISBLANK('Entradas y salidas'!K:K))); INDEX(FILTER('Cortes x inversión'!I:I, 'Cortes x inversión'!D:D=D532),1)}, {FILTER('Entradas y salidas'!F:F, 'Entr"&amp;"adas y salidas'!D:D=D532, NOT(ISBLANK('Entradas y salidas'!K:K))); INDEX(FILTER('Cortes x inversión'!J:J, 'Cortes x inversión'!D:D=D532),1)}), """"))"),"")</f>
        <v/>
      </c>
      <c r="U532" s="40"/>
      <c r="V532" s="40"/>
      <c r="W532" s="40"/>
      <c r="X532" s="40"/>
      <c r="Y532" s="40"/>
      <c r="Z532" s="40"/>
      <c r="AA532" s="40"/>
      <c r="AB532" s="40"/>
      <c r="AC532" s="40"/>
    </row>
    <row r="533" ht="28.5" customHeight="1">
      <c r="A533" s="40"/>
      <c r="B533" s="44"/>
      <c r="C533" s="44"/>
      <c r="D533" s="44"/>
      <c r="E533" s="44"/>
      <c r="F533" s="48" t="str">
        <f>IF(E533="COP", SUMIF('Entradas y salidas'!D:D, D533, 'Entradas y salidas'!J:J), )</f>
        <v/>
      </c>
      <c r="G533" s="57" t="str">
        <f>IFERROR(__xludf.DUMMYFUNCTION("IF(E533=""COP"", INDEX(FILTER('Cortes x inversión'!F:F, 'Cortes x inversión'!D:D=D533),1), )"),"")</f>
        <v/>
      </c>
      <c r="H533" s="53" t="str">
        <f t="shared" si="1"/>
        <v/>
      </c>
      <c r="I533" s="55" t="str">
        <f>IFERROR(__xludf.DUMMYFUNCTION("IF(ISBLANK(D533),"""",IFERROR(XIRR({FILTER('Entradas y salidas'!J:J, 'Entradas y salidas'!D:D=D533, NOT(ISBLANK('Entradas y salidas'!J:J))); INDEX(FILTER('Cortes x inversión'!F:F, 'Cortes x inversión'!D:D=D533),1)}, {FILTER('Entradas y salidas'!F:F, 'Entr"&amp;"adas y salidas'!D:D=D533, NOT(ISBLANK('Entradas y salidas'!J:J))); INDEX(FILTER('Cortes x inversión'!J:J, 'Cortes x inversión'!D:D=D533),1)}), """"))"),"")</f>
        <v/>
      </c>
      <c r="J533" s="40"/>
      <c r="K533" s="48" t="str">
        <f>IF(E533="USD", SUMIF('Entradas y salidas'!D:D, D533, 'Entradas y salidas'!I:I), )</f>
        <v/>
      </c>
      <c r="L533" s="57" t="str">
        <f>IFERROR(__xludf.DUMMYFUNCTION("IF(E533=""USD"", INDEX(FILTER('Cortes x inversión'!G:G, 'Cortes x inversión'!D:D=D533),1), )"),"")</f>
        <v/>
      </c>
      <c r="M533" s="53" t="str">
        <f t="shared" si="2"/>
        <v/>
      </c>
      <c r="N533" s="55" t="str">
        <f>IFERROR(__xludf.DUMMYFUNCTION("IF(ISBLANK(D533),"""",IFERROR(XIRR({FILTER('Entradas y salidas'!I:I, 'Entradas y salidas'!D:D=D533, NOT(ISBLANK('Entradas y salidas'!I:I))); INDEX(FILTER('Cortes x inversión'!G:G, 'Cortes x inversión'!D:D=D533),1)}, {FILTER('Entradas y salidas'!F:F, 'Entr"&amp;"adas y salidas'!D:D=D533, NOT(ISBLANK('Entradas y salidas'!I:I))); INDEX(FILTER('Cortes x inversión'!J:J, 'Cortes x inversión'!D:D=D533),1)}), """"))"),"")</f>
        <v/>
      </c>
      <c r="O533" s="40"/>
      <c r="P533" s="47" t="str">
        <f>IFERROR(__xludf.DUMMYFUNCTION("IF(K533="""","""", GOOGLEFINANCE(""CURRENCY:USDCOP""))
"),"")</f>
        <v/>
      </c>
      <c r="Q533" s="47" t="str">
        <f>IFERROR(__xludf.DUMMYFUNCTION("IF(L533="""","""", GOOGLEFINANCE(""CURRENCY:USDCOP""))
"),"")</f>
        <v/>
      </c>
      <c r="R533" s="56" t="str">
        <f t="shared" si="4"/>
        <v/>
      </c>
      <c r="S533" s="58" t="str">
        <f t="shared" si="5"/>
        <v/>
      </c>
      <c r="T533" s="55" t="str">
        <f>IFERROR(__xludf.DUMMYFUNCTION("IF(ISBLANK(D533),"""",IFERROR(XIRR({FILTER('Entradas y salidas'!K:K, 'Entradas y salidas'!D:D=D533, NOT(ISBLANK('Entradas y salidas'!K:K))); INDEX(FILTER('Cortes x inversión'!I:I, 'Cortes x inversión'!D:D=D533),1)}, {FILTER('Entradas y salidas'!F:F, 'Entr"&amp;"adas y salidas'!D:D=D533, NOT(ISBLANK('Entradas y salidas'!K:K))); INDEX(FILTER('Cortes x inversión'!J:J, 'Cortes x inversión'!D:D=D533),1)}), """"))"),"")</f>
        <v/>
      </c>
      <c r="U533" s="40"/>
      <c r="V533" s="40"/>
      <c r="W533" s="40"/>
      <c r="X533" s="40"/>
      <c r="Y533" s="40"/>
      <c r="Z533" s="40"/>
      <c r="AA533" s="40"/>
      <c r="AB533" s="40"/>
      <c r="AC533" s="40"/>
    </row>
    <row r="534" ht="28.5" customHeight="1">
      <c r="A534" s="40"/>
      <c r="B534" s="44"/>
      <c r="C534" s="44"/>
      <c r="D534" s="44"/>
      <c r="E534" s="44"/>
      <c r="F534" s="48" t="str">
        <f>IF(E534="COP", SUMIF('Entradas y salidas'!D:D, D534, 'Entradas y salidas'!J:J), )</f>
        <v/>
      </c>
      <c r="G534" s="57" t="str">
        <f>IFERROR(__xludf.DUMMYFUNCTION("IF(E534=""COP"", INDEX(FILTER('Cortes x inversión'!F:F, 'Cortes x inversión'!D:D=D534),1), )"),"")</f>
        <v/>
      </c>
      <c r="H534" s="53" t="str">
        <f t="shared" si="1"/>
        <v/>
      </c>
      <c r="I534" s="55" t="str">
        <f>IFERROR(__xludf.DUMMYFUNCTION("IF(ISBLANK(D534),"""",IFERROR(XIRR({FILTER('Entradas y salidas'!J:J, 'Entradas y salidas'!D:D=D534, NOT(ISBLANK('Entradas y salidas'!J:J))); INDEX(FILTER('Cortes x inversión'!F:F, 'Cortes x inversión'!D:D=D534),1)}, {FILTER('Entradas y salidas'!F:F, 'Entr"&amp;"adas y salidas'!D:D=D534, NOT(ISBLANK('Entradas y salidas'!J:J))); INDEX(FILTER('Cortes x inversión'!J:J, 'Cortes x inversión'!D:D=D534),1)}), """"))"),"")</f>
        <v/>
      </c>
      <c r="J534" s="40"/>
      <c r="K534" s="48" t="str">
        <f>IF(E534="USD", SUMIF('Entradas y salidas'!D:D, D534, 'Entradas y salidas'!I:I), )</f>
        <v/>
      </c>
      <c r="L534" s="57" t="str">
        <f>IFERROR(__xludf.DUMMYFUNCTION("IF(E534=""USD"", INDEX(FILTER('Cortes x inversión'!G:G, 'Cortes x inversión'!D:D=D534),1), )"),"")</f>
        <v/>
      </c>
      <c r="M534" s="53" t="str">
        <f t="shared" si="2"/>
        <v/>
      </c>
      <c r="N534" s="55" t="str">
        <f>IFERROR(__xludf.DUMMYFUNCTION("IF(ISBLANK(D534),"""",IFERROR(XIRR({FILTER('Entradas y salidas'!I:I, 'Entradas y salidas'!D:D=D534, NOT(ISBLANK('Entradas y salidas'!I:I))); INDEX(FILTER('Cortes x inversión'!G:G, 'Cortes x inversión'!D:D=D534),1)}, {FILTER('Entradas y salidas'!F:F, 'Entr"&amp;"adas y salidas'!D:D=D534, NOT(ISBLANK('Entradas y salidas'!I:I))); INDEX(FILTER('Cortes x inversión'!J:J, 'Cortes x inversión'!D:D=D534),1)}), """"))"),"")</f>
        <v/>
      </c>
      <c r="O534" s="40"/>
      <c r="P534" s="47" t="str">
        <f>IFERROR(__xludf.DUMMYFUNCTION("IF(K534="""","""", GOOGLEFINANCE(""CURRENCY:USDCOP""))
"),"")</f>
        <v/>
      </c>
      <c r="Q534" s="47" t="str">
        <f>IFERROR(__xludf.DUMMYFUNCTION("IF(L534="""","""", GOOGLEFINANCE(""CURRENCY:USDCOP""))
"),"")</f>
        <v/>
      </c>
      <c r="R534" s="56" t="str">
        <f t="shared" si="4"/>
        <v/>
      </c>
      <c r="S534" s="58" t="str">
        <f t="shared" si="5"/>
        <v/>
      </c>
      <c r="T534" s="55" t="str">
        <f>IFERROR(__xludf.DUMMYFUNCTION("IF(ISBLANK(D534),"""",IFERROR(XIRR({FILTER('Entradas y salidas'!K:K, 'Entradas y salidas'!D:D=D534, NOT(ISBLANK('Entradas y salidas'!K:K))); INDEX(FILTER('Cortes x inversión'!I:I, 'Cortes x inversión'!D:D=D534),1)}, {FILTER('Entradas y salidas'!F:F, 'Entr"&amp;"adas y salidas'!D:D=D534, NOT(ISBLANK('Entradas y salidas'!K:K))); INDEX(FILTER('Cortes x inversión'!J:J, 'Cortes x inversión'!D:D=D534),1)}), """"))"),"")</f>
        <v/>
      </c>
      <c r="U534" s="40"/>
      <c r="V534" s="40"/>
      <c r="W534" s="40"/>
      <c r="X534" s="40"/>
      <c r="Y534" s="40"/>
      <c r="Z534" s="40"/>
      <c r="AA534" s="40"/>
      <c r="AB534" s="40"/>
      <c r="AC534" s="40"/>
    </row>
    <row r="535" ht="28.5" customHeight="1">
      <c r="A535" s="40"/>
      <c r="B535" s="44"/>
      <c r="C535" s="44"/>
      <c r="D535" s="44"/>
      <c r="E535" s="44"/>
      <c r="F535" s="48" t="str">
        <f>IF(E535="COP", SUMIF('Entradas y salidas'!D:D, D535, 'Entradas y salidas'!J:J), )</f>
        <v/>
      </c>
      <c r="G535" s="57" t="str">
        <f>IFERROR(__xludf.DUMMYFUNCTION("IF(E535=""COP"", INDEX(FILTER('Cortes x inversión'!F:F, 'Cortes x inversión'!D:D=D535),1), )"),"")</f>
        <v/>
      </c>
      <c r="H535" s="53" t="str">
        <f t="shared" si="1"/>
        <v/>
      </c>
      <c r="I535" s="55" t="str">
        <f>IFERROR(__xludf.DUMMYFUNCTION("IF(ISBLANK(D535),"""",IFERROR(XIRR({FILTER('Entradas y salidas'!J:J, 'Entradas y salidas'!D:D=D535, NOT(ISBLANK('Entradas y salidas'!J:J))); INDEX(FILTER('Cortes x inversión'!F:F, 'Cortes x inversión'!D:D=D535),1)}, {FILTER('Entradas y salidas'!F:F, 'Entr"&amp;"adas y salidas'!D:D=D535, NOT(ISBLANK('Entradas y salidas'!J:J))); INDEX(FILTER('Cortes x inversión'!J:J, 'Cortes x inversión'!D:D=D535),1)}), """"))"),"")</f>
        <v/>
      </c>
      <c r="J535" s="40"/>
      <c r="K535" s="48" t="str">
        <f>IF(E535="USD", SUMIF('Entradas y salidas'!D:D, D535, 'Entradas y salidas'!I:I), )</f>
        <v/>
      </c>
      <c r="L535" s="57" t="str">
        <f>IFERROR(__xludf.DUMMYFUNCTION("IF(E535=""USD"", INDEX(FILTER('Cortes x inversión'!G:G, 'Cortes x inversión'!D:D=D535),1), )"),"")</f>
        <v/>
      </c>
      <c r="M535" s="53" t="str">
        <f t="shared" si="2"/>
        <v/>
      </c>
      <c r="N535" s="55" t="str">
        <f>IFERROR(__xludf.DUMMYFUNCTION("IF(ISBLANK(D535),"""",IFERROR(XIRR({FILTER('Entradas y salidas'!I:I, 'Entradas y salidas'!D:D=D535, NOT(ISBLANK('Entradas y salidas'!I:I))); INDEX(FILTER('Cortes x inversión'!G:G, 'Cortes x inversión'!D:D=D535),1)}, {FILTER('Entradas y salidas'!F:F, 'Entr"&amp;"adas y salidas'!D:D=D535, NOT(ISBLANK('Entradas y salidas'!I:I))); INDEX(FILTER('Cortes x inversión'!J:J, 'Cortes x inversión'!D:D=D535),1)}), """"))"),"")</f>
        <v/>
      </c>
      <c r="O535" s="40"/>
      <c r="P535" s="47" t="str">
        <f>IFERROR(__xludf.DUMMYFUNCTION("IF(K535="""","""", GOOGLEFINANCE(""CURRENCY:USDCOP""))
"),"")</f>
        <v/>
      </c>
      <c r="Q535" s="47" t="str">
        <f>IFERROR(__xludf.DUMMYFUNCTION("IF(L535="""","""", GOOGLEFINANCE(""CURRENCY:USDCOP""))
"),"")</f>
        <v/>
      </c>
      <c r="R535" s="56" t="str">
        <f t="shared" si="4"/>
        <v/>
      </c>
      <c r="S535" s="58" t="str">
        <f t="shared" si="5"/>
        <v/>
      </c>
      <c r="T535" s="55" t="str">
        <f>IFERROR(__xludf.DUMMYFUNCTION("IF(ISBLANK(D535),"""",IFERROR(XIRR({FILTER('Entradas y salidas'!K:K, 'Entradas y salidas'!D:D=D535, NOT(ISBLANK('Entradas y salidas'!K:K))); INDEX(FILTER('Cortes x inversión'!I:I, 'Cortes x inversión'!D:D=D535),1)}, {FILTER('Entradas y salidas'!F:F, 'Entr"&amp;"adas y salidas'!D:D=D535, NOT(ISBLANK('Entradas y salidas'!K:K))); INDEX(FILTER('Cortes x inversión'!J:J, 'Cortes x inversión'!D:D=D535),1)}), """"))"),"")</f>
        <v/>
      </c>
      <c r="U535" s="40"/>
      <c r="V535" s="40"/>
      <c r="W535" s="40"/>
      <c r="X535" s="40"/>
      <c r="Y535" s="40"/>
      <c r="Z535" s="40"/>
      <c r="AA535" s="40"/>
      <c r="AB535" s="40"/>
      <c r="AC535" s="40"/>
    </row>
    <row r="536" ht="28.5" customHeight="1">
      <c r="A536" s="40"/>
      <c r="B536" s="44"/>
      <c r="C536" s="44"/>
      <c r="D536" s="44"/>
      <c r="E536" s="44"/>
      <c r="F536" s="48" t="str">
        <f>IF(E536="COP", SUMIF('Entradas y salidas'!D:D, D536, 'Entradas y salidas'!J:J), )</f>
        <v/>
      </c>
      <c r="G536" s="57" t="str">
        <f>IFERROR(__xludf.DUMMYFUNCTION("IF(E536=""COP"", INDEX(FILTER('Cortes x inversión'!F:F, 'Cortes x inversión'!D:D=D536),1), )"),"")</f>
        <v/>
      </c>
      <c r="H536" s="53" t="str">
        <f t="shared" si="1"/>
        <v/>
      </c>
      <c r="I536" s="55" t="str">
        <f>IFERROR(__xludf.DUMMYFUNCTION("IF(ISBLANK(D536),"""",IFERROR(XIRR({FILTER('Entradas y salidas'!J:J, 'Entradas y salidas'!D:D=D536, NOT(ISBLANK('Entradas y salidas'!J:J))); INDEX(FILTER('Cortes x inversión'!F:F, 'Cortes x inversión'!D:D=D536),1)}, {FILTER('Entradas y salidas'!F:F, 'Entr"&amp;"adas y salidas'!D:D=D536, NOT(ISBLANK('Entradas y salidas'!J:J))); INDEX(FILTER('Cortes x inversión'!J:J, 'Cortes x inversión'!D:D=D536),1)}), """"))"),"")</f>
        <v/>
      </c>
      <c r="J536" s="40"/>
      <c r="K536" s="48" t="str">
        <f>IF(E536="USD", SUMIF('Entradas y salidas'!D:D, D536, 'Entradas y salidas'!I:I), )</f>
        <v/>
      </c>
      <c r="L536" s="57" t="str">
        <f>IFERROR(__xludf.DUMMYFUNCTION("IF(E536=""USD"", INDEX(FILTER('Cortes x inversión'!G:G, 'Cortes x inversión'!D:D=D536),1), )"),"")</f>
        <v/>
      </c>
      <c r="M536" s="53" t="str">
        <f t="shared" si="2"/>
        <v/>
      </c>
      <c r="N536" s="55" t="str">
        <f>IFERROR(__xludf.DUMMYFUNCTION("IF(ISBLANK(D536),"""",IFERROR(XIRR({FILTER('Entradas y salidas'!I:I, 'Entradas y salidas'!D:D=D536, NOT(ISBLANK('Entradas y salidas'!I:I))); INDEX(FILTER('Cortes x inversión'!G:G, 'Cortes x inversión'!D:D=D536),1)}, {FILTER('Entradas y salidas'!F:F, 'Entr"&amp;"adas y salidas'!D:D=D536, NOT(ISBLANK('Entradas y salidas'!I:I))); INDEX(FILTER('Cortes x inversión'!J:J, 'Cortes x inversión'!D:D=D536),1)}), """"))"),"")</f>
        <v/>
      </c>
      <c r="O536" s="40"/>
      <c r="P536" s="47" t="str">
        <f>IFERROR(__xludf.DUMMYFUNCTION("IF(K536="""","""", GOOGLEFINANCE(""CURRENCY:USDCOP""))
"),"")</f>
        <v/>
      </c>
      <c r="Q536" s="47" t="str">
        <f>IFERROR(__xludf.DUMMYFUNCTION("IF(L536="""","""", GOOGLEFINANCE(""CURRENCY:USDCOP""))
"),"")</f>
        <v/>
      </c>
      <c r="R536" s="56" t="str">
        <f t="shared" si="4"/>
        <v/>
      </c>
      <c r="S536" s="58" t="str">
        <f t="shared" si="5"/>
        <v/>
      </c>
      <c r="T536" s="55" t="str">
        <f>IFERROR(__xludf.DUMMYFUNCTION("IF(ISBLANK(D536),"""",IFERROR(XIRR({FILTER('Entradas y salidas'!K:K, 'Entradas y salidas'!D:D=D536, NOT(ISBLANK('Entradas y salidas'!K:K))); INDEX(FILTER('Cortes x inversión'!I:I, 'Cortes x inversión'!D:D=D536),1)}, {FILTER('Entradas y salidas'!F:F, 'Entr"&amp;"adas y salidas'!D:D=D536, NOT(ISBLANK('Entradas y salidas'!K:K))); INDEX(FILTER('Cortes x inversión'!J:J, 'Cortes x inversión'!D:D=D536),1)}), """"))"),"")</f>
        <v/>
      </c>
      <c r="U536" s="40"/>
      <c r="V536" s="40"/>
      <c r="W536" s="40"/>
      <c r="X536" s="40"/>
      <c r="Y536" s="40"/>
      <c r="Z536" s="40"/>
      <c r="AA536" s="40"/>
      <c r="AB536" s="40"/>
      <c r="AC536" s="40"/>
    </row>
    <row r="537" ht="28.5" customHeight="1">
      <c r="A537" s="40"/>
      <c r="B537" s="44"/>
      <c r="C537" s="44"/>
      <c r="D537" s="44"/>
      <c r="E537" s="44"/>
      <c r="F537" s="48" t="str">
        <f>IF(E537="COP", SUMIF('Entradas y salidas'!D:D, D537, 'Entradas y salidas'!J:J), )</f>
        <v/>
      </c>
      <c r="G537" s="57" t="str">
        <f>IFERROR(__xludf.DUMMYFUNCTION("IF(E537=""COP"", INDEX(FILTER('Cortes x inversión'!F:F, 'Cortes x inversión'!D:D=D537),1), )"),"")</f>
        <v/>
      </c>
      <c r="H537" s="53" t="str">
        <f t="shared" si="1"/>
        <v/>
      </c>
      <c r="I537" s="55" t="str">
        <f>IFERROR(__xludf.DUMMYFUNCTION("IF(ISBLANK(D537),"""",IFERROR(XIRR({FILTER('Entradas y salidas'!J:J, 'Entradas y salidas'!D:D=D537, NOT(ISBLANK('Entradas y salidas'!J:J))); INDEX(FILTER('Cortes x inversión'!F:F, 'Cortes x inversión'!D:D=D537),1)}, {FILTER('Entradas y salidas'!F:F, 'Entr"&amp;"adas y salidas'!D:D=D537, NOT(ISBLANK('Entradas y salidas'!J:J))); INDEX(FILTER('Cortes x inversión'!J:J, 'Cortes x inversión'!D:D=D537),1)}), """"))"),"")</f>
        <v/>
      </c>
      <c r="J537" s="40"/>
      <c r="K537" s="48" t="str">
        <f>IF(E537="USD", SUMIF('Entradas y salidas'!D:D, D537, 'Entradas y salidas'!I:I), )</f>
        <v/>
      </c>
      <c r="L537" s="57" t="str">
        <f>IFERROR(__xludf.DUMMYFUNCTION("IF(E537=""USD"", INDEX(FILTER('Cortes x inversión'!G:G, 'Cortes x inversión'!D:D=D537),1), )"),"")</f>
        <v/>
      </c>
      <c r="M537" s="53" t="str">
        <f t="shared" si="2"/>
        <v/>
      </c>
      <c r="N537" s="55" t="str">
        <f>IFERROR(__xludf.DUMMYFUNCTION("IF(ISBLANK(D537),"""",IFERROR(XIRR({FILTER('Entradas y salidas'!I:I, 'Entradas y salidas'!D:D=D537, NOT(ISBLANK('Entradas y salidas'!I:I))); INDEX(FILTER('Cortes x inversión'!G:G, 'Cortes x inversión'!D:D=D537),1)}, {FILTER('Entradas y salidas'!F:F, 'Entr"&amp;"adas y salidas'!D:D=D537, NOT(ISBLANK('Entradas y salidas'!I:I))); INDEX(FILTER('Cortes x inversión'!J:J, 'Cortes x inversión'!D:D=D537),1)}), """"))"),"")</f>
        <v/>
      </c>
      <c r="O537" s="40"/>
      <c r="P537" s="47" t="str">
        <f>IFERROR(__xludf.DUMMYFUNCTION("IF(K537="""","""", GOOGLEFINANCE(""CURRENCY:USDCOP""))
"),"")</f>
        <v/>
      </c>
      <c r="Q537" s="47" t="str">
        <f>IFERROR(__xludf.DUMMYFUNCTION("IF(L537="""","""", GOOGLEFINANCE(""CURRENCY:USDCOP""))
"),"")</f>
        <v/>
      </c>
      <c r="R537" s="56" t="str">
        <f t="shared" si="4"/>
        <v/>
      </c>
      <c r="S537" s="58" t="str">
        <f t="shared" si="5"/>
        <v/>
      </c>
      <c r="T537" s="55" t="str">
        <f>IFERROR(__xludf.DUMMYFUNCTION("IF(ISBLANK(D537),"""",IFERROR(XIRR({FILTER('Entradas y salidas'!K:K, 'Entradas y salidas'!D:D=D537, NOT(ISBLANK('Entradas y salidas'!K:K))); INDEX(FILTER('Cortes x inversión'!I:I, 'Cortes x inversión'!D:D=D537),1)}, {FILTER('Entradas y salidas'!F:F, 'Entr"&amp;"adas y salidas'!D:D=D537, NOT(ISBLANK('Entradas y salidas'!K:K))); INDEX(FILTER('Cortes x inversión'!J:J, 'Cortes x inversión'!D:D=D537),1)}), """"))"),"")</f>
        <v/>
      </c>
      <c r="U537" s="40"/>
      <c r="V537" s="40"/>
      <c r="W537" s="40"/>
      <c r="X537" s="40"/>
      <c r="Y537" s="40"/>
      <c r="Z537" s="40"/>
      <c r="AA537" s="40"/>
      <c r="AB537" s="40"/>
      <c r="AC537" s="40"/>
    </row>
    <row r="538" ht="28.5" customHeight="1">
      <c r="A538" s="40"/>
      <c r="B538" s="44"/>
      <c r="C538" s="44"/>
      <c r="D538" s="44"/>
      <c r="E538" s="44"/>
      <c r="F538" s="48" t="str">
        <f>IF(E538="COP", SUMIF('Entradas y salidas'!D:D, D538, 'Entradas y salidas'!J:J), )</f>
        <v/>
      </c>
      <c r="G538" s="57" t="str">
        <f>IFERROR(__xludf.DUMMYFUNCTION("IF(E538=""COP"", INDEX(FILTER('Cortes x inversión'!F:F, 'Cortes x inversión'!D:D=D538),1), )"),"")</f>
        <v/>
      </c>
      <c r="H538" s="53" t="str">
        <f t="shared" si="1"/>
        <v/>
      </c>
      <c r="I538" s="55" t="str">
        <f>IFERROR(__xludf.DUMMYFUNCTION("IF(ISBLANK(D538),"""",IFERROR(XIRR({FILTER('Entradas y salidas'!J:J, 'Entradas y salidas'!D:D=D538, NOT(ISBLANK('Entradas y salidas'!J:J))); INDEX(FILTER('Cortes x inversión'!F:F, 'Cortes x inversión'!D:D=D538),1)}, {FILTER('Entradas y salidas'!F:F, 'Entr"&amp;"adas y salidas'!D:D=D538, NOT(ISBLANK('Entradas y salidas'!J:J))); INDEX(FILTER('Cortes x inversión'!J:J, 'Cortes x inversión'!D:D=D538),1)}), """"))"),"")</f>
        <v/>
      </c>
      <c r="J538" s="40"/>
      <c r="K538" s="48" t="str">
        <f>IF(E538="USD", SUMIF('Entradas y salidas'!D:D, D538, 'Entradas y salidas'!I:I), )</f>
        <v/>
      </c>
      <c r="L538" s="57" t="str">
        <f>IFERROR(__xludf.DUMMYFUNCTION("IF(E538=""USD"", INDEX(FILTER('Cortes x inversión'!G:G, 'Cortes x inversión'!D:D=D538),1), )"),"")</f>
        <v/>
      </c>
      <c r="M538" s="53" t="str">
        <f t="shared" si="2"/>
        <v/>
      </c>
      <c r="N538" s="55" t="str">
        <f>IFERROR(__xludf.DUMMYFUNCTION("IF(ISBLANK(D538),"""",IFERROR(XIRR({FILTER('Entradas y salidas'!I:I, 'Entradas y salidas'!D:D=D538, NOT(ISBLANK('Entradas y salidas'!I:I))); INDEX(FILTER('Cortes x inversión'!G:G, 'Cortes x inversión'!D:D=D538),1)}, {FILTER('Entradas y salidas'!F:F, 'Entr"&amp;"adas y salidas'!D:D=D538, NOT(ISBLANK('Entradas y salidas'!I:I))); INDEX(FILTER('Cortes x inversión'!J:J, 'Cortes x inversión'!D:D=D538),1)}), """"))"),"")</f>
        <v/>
      </c>
      <c r="O538" s="40"/>
      <c r="P538" s="47" t="str">
        <f>IFERROR(__xludf.DUMMYFUNCTION("IF(K538="""","""", GOOGLEFINANCE(""CURRENCY:USDCOP""))
"),"")</f>
        <v/>
      </c>
      <c r="Q538" s="47" t="str">
        <f>IFERROR(__xludf.DUMMYFUNCTION("IF(L538="""","""", GOOGLEFINANCE(""CURRENCY:USDCOP""))
"),"")</f>
        <v/>
      </c>
      <c r="R538" s="56" t="str">
        <f t="shared" si="4"/>
        <v/>
      </c>
      <c r="S538" s="58" t="str">
        <f t="shared" si="5"/>
        <v/>
      </c>
      <c r="T538" s="55" t="str">
        <f>IFERROR(__xludf.DUMMYFUNCTION("IF(ISBLANK(D538),"""",IFERROR(XIRR({FILTER('Entradas y salidas'!K:K, 'Entradas y salidas'!D:D=D538, NOT(ISBLANK('Entradas y salidas'!K:K))); INDEX(FILTER('Cortes x inversión'!I:I, 'Cortes x inversión'!D:D=D538),1)}, {FILTER('Entradas y salidas'!F:F, 'Entr"&amp;"adas y salidas'!D:D=D538, NOT(ISBLANK('Entradas y salidas'!K:K))); INDEX(FILTER('Cortes x inversión'!J:J, 'Cortes x inversión'!D:D=D538),1)}), """"))"),"")</f>
        <v/>
      </c>
      <c r="U538" s="40"/>
      <c r="V538" s="40"/>
      <c r="W538" s="40"/>
      <c r="X538" s="40"/>
      <c r="Y538" s="40"/>
      <c r="Z538" s="40"/>
      <c r="AA538" s="40"/>
      <c r="AB538" s="40"/>
      <c r="AC538" s="40"/>
    </row>
    <row r="539" ht="28.5" customHeight="1">
      <c r="A539" s="40"/>
      <c r="B539" s="44"/>
      <c r="C539" s="44"/>
      <c r="D539" s="44"/>
      <c r="E539" s="44"/>
      <c r="F539" s="48" t="str">
        <f>IF(E539="COP", SUMIF('Entradas y salidas'!D:D, D539, 'Entradas y salidas'!J:J), )</f>
        <v/>
      </c>
      <c r="G539" s="57" t="str">
        <f>IFERROR(__xludf.DUMMYFUNCTION("IF(E539=""COP"", INDEX(FILTER('Cortes x inversión'!F:F, 'Cortes x inversión'!D:D=D539),1), )"),"")</f>
        <v/>
      </c>
      <c r="H539" s="53" t="str">
        <f t="shared" si="1"/>
        <v/>
      </c>
      <c r="I539" s="55" t="str">
        <f>IFERROR(__xludf.DUMMYFUNCTION("IF(ISBLANK(D539),"""",IFERROR(XIRR({FILTER('Entradas y salidas'!J:J, 'Entradas y salidas'!D:D=D539, NOT(ISBLANK('Entradas y salidas'!J:J))); INDEX(FILTER('Cortes x inversión'!F:F, 'Cortes x inversión'!D:D=D539),1)}, {FILTER('Entradas y salidas'!F:F, 'Entr"&amp;"adas y salidas'!D:D=D539, NOT(ISBLANK('Entradas y salidas'!J:J))); INDEX(FILTER('Cortes x inversión'!J:J, 'Cortes x inversión'!D:D=D539),1)}), """"))"),"")</f>
        <v/>
      </c>
      <c r="J539" s="40"/>
      <c r="K539" s="48" t="str">
        <f>IF(E539="USD", SUMIF('Entradas y salidas'!D:D, D539, 'Entradas y salidas'!I:I), )</f>
        <v/>
      </c>
      <c r="L539" s="57" t="str">
        <f>IFERROR(__xludf.DUMMYFUNCTION("IF(E539=""USD"", INDEX(FILTER('Cortes x inversión'!G:G, 'Cortes x inversión'!D:D=D539),1), )"),"")</f>
        <v/>
      </c>
      <c r="M539" s="53" t="str">
        <f t="shared" si="2"/>
        <v/>
      </c>
      <c r="N539" s="55" t="str">
        <f>IFERROR(__xludf.DUMMYFUNCTION("IF(ISBLANK(D539),"""",IFERROR(XIRR({FILTER('Entradas y salidas'!I:I, 'Entradas y salidas'!D:D=D539, NOT(ISBLANK('Entradas y salidas'!I:I))); INDEX(FILTER('Cortes x inversión'!G:G, 'Cortes x inversión'!D:D=D539),1)}, {FILTER('Entradas y salidas'!F:F, 'Entr"&amp;"adas y salidas'!D:D=D539, NOT(ISBLANK('Entradas y salidas'!I:I))); INDEX(FILTER('Cortes x inversión'!J:J, 'Cortes x inversión'!D:D=D539),1)}), """"))"),"")</f>
        <v/>
      </c>
      <c r="O539" s="40"/>
      <c r="P539" s="47" t="str">
        <f>IFERROR(__xludf.DUMMYFUNCTION("IF(K539="""","""", GOOGLEFINANCE(""CURRENCY:USDCOP""))
"),"")</f>
        <v/>
      </c>
      <c r="Q539" s="47" t="str">
        <f>IFERROR(__xludf.DUMMYFUNCTION("IF(L539="""","""", GOOGLEFINANCE(""CURRENCY:USDCOP""))
"),"")</f>
        <v/>
      </c>
      <c r="R539" s="56" t="str">
        <f t="shared" si="4"/>
        <v/>
      </c>
      <c r="S539" s="58" t="str">
        <f t="shared" si="5"/>
        <v/>
      </c>
      <c r="T539" s="55" t="str">
        <f>IFERROR(__xludf.DUMMYFUNCTION("IF(ISBLANK(D539),"""",IFERROR(XIRR({FILTER('Entradas y salidas'!K:K, 'Entradas y salidas'!D:D=D539, NOT(ISBLANK('Entradas y salidas'!K:K))); INDEX(FILTER('Cortes x inversión'!I:I, 'Cortes x inversión'!D:D=D539),1)}, {FILTER('Entradas y salidas'!F:F, 'Entr"&amp;"adas y salidas'!D:D=D539, NOT(ISBLANK('Entradas y salidas'!K:K))); INDEX(FILTER('Cortes x inversión'!J:J, 'Cortes x inversión'!D:D=D539),1)}), """"))"),"")</f>
        <v/>
      </c>
      <c r="U539" s="40"/>
      <c r="V539" s="40"/>
      <c r="W539" s="40"/>
      <c r="X539" s="40"/>
      <c r="Y539" s="40"/>
      <c r="Z539" s="40"/>
      <c r="AA539" s="40"/>
      <c r="AB539" s="40"/>
      <c r="AC539" s="40"/>
    </row>
    <row r="540" ht="28.5" customHeight="1">
      <c r="A540" s="40"/>
      <c r="B540" s="44"/>
      <c r="C540" s="44"/>
      <c r="D540" s="44"/>
      <c r="E540" s="44"/>
      <c r="F540" s="48" t="str">
        <f>IF(E540="COP", SUMIF('Entradas y salidas'!D:D, D540, 'Entradas y salidas'!J:J), )</f>
        <v/>
      </c>
      <c r="G540" s="57" t="str">
        <f>IFERROR(__xludf.DUMMYFUNCTION("IF(E540=""COP"", INDEX(FILTER('Cortes x inversión'!F:F, 'Cortes x inversión'!D:D=D540),1), )"),"")</f>
        <v/>
      </c>
      <c r="H540" s="53" t="str">
        <f t="shared" si="1"/>
        <v/>
      </c>
      <c r="I540" s="55" t="str">
        <f>IFERROR(__xludf.DUMMYFUNCTION("IF(ISBLANK(D540),"""",IFERROR(XIRR({FILTER('Entradas y salidas'!J:J, 'Entradas y salidas'!D:D=D540, NOT(ISBLANK('Entradas y salidas'!J:J))); INDEX(FILTER('Cortes x inversión'!F:F, 'Cortes x inversión'!D:D=D540),1)}, {FILTER('Entradas y salidas'!F:F, 'Entr"&amp;"adas y salidas'!D:D=D540, NOT(ISBLANK('Entradas y salidas'!J:J))); INDEX(FILTER('Cortes x inversión'!J:J, 'Cortes x inversión'!D:D=D540),1)}), """"))"),"")</f>
        <v/>
      </c>
      <c r="J540" s="40"/>
      <c r="K540" s="48" t="str">
        <f>IF(E540="USD", SUMIF('Entradas y salidas'!D:D, D540, 'Entradas y salidas'!I:I), )</f>
        <v/>
      </c>
      <c r="L540" s="57" t="str">
        <f>IFERROR(__xludf.DUMMYFUNCTION("IF(E540=""USD"", INDEX(FILTER('Cortes x inversión'!G:G, 'Cortes x inversión'!D:D=D540),1), )"),"")</f>
        <v/>
      </c>
      <c r="M540" s="53" t="str">
        <f t="shared" si="2"/>
        <v/>
      </c>
      <c r="N540" s="55" t="str">
        <f>IFERROR(__xludf.DUMMYFUNCTION("IF(ISBLANK(D540),"""",IFERROR(XIRR({FILTER('Entradas y salidas'!I:I, 'Entradas y salidas'!D:D=D540, NOT(ISBLANK('Entradas y salidas'!I:I))); INDEX(FILTER('Cortes x inversión'!G:G, 'Cortes x inversión'!D:D=D540),1)}, {FILTER('Entradas y salidas'!F:F, 'Entr"&amp;"adas y salidas'!D:D=D540, NOT(ISBLANK('Entradas y salidas'!I:I))); INDEX(FILTER('Cortes x inversión'!J:J, 'Cortes x inversión'!D:D=D540),1)}), """"))"),"")</f>
        <v/>
      </c>
      <c r="O540" s="40"/>
      <c r="P540" s="47" t="str">
        <f>IFERROR(__xludf.DUMMYFUNCTION("IF(K540="""","""", GOOGLEFINANCE(""CURRENCY:USDCOP""))
"),"")</f>
        <v/>
      </c>
      <c r="Q540" s="47" t="str">
        <f>IFERROR(__xludf.DUMMYFUNCTION("IF(L540="""","""", GOOGLEFINANCE(""CURRENCY:USDCOP""))
"),"")</f>
        <v/>
      </c>
      <c r="R540" s="56" t="str">
        <f t="shared" si="4"/>
        <v/>
      </c>
      <c r="S540" s="58" t="str">
        <f t="shared" si="5"/>
        <v/>
      </c>
      <c r="T540" s="55" t="str">
        <f>IFERROR(__xludf.DUMMYFUNCTION("IF(ISBLANK(D540),"""",IFERROR(XIRR({FILTER('Entradas y salidas'!K:K, 'Entradas y salidas'!D:D=D540, NOT(ISBLANK('Entradas y salidas'!K:K))); INDEX(FILTER('Cortes x inversión'!I:I, 'Cortes x inversión'!D:D=D540),1)}, {FILTER('Entradas y salidas'!F:F, 'Entr"&amp;"adas y salidas'!D:D=D540, NOT(ISBLANK('Entradas y salidas'!K:K))); INDEX(FILTER('Cortes x inversión'!J:J, 'Cortes x inversión'!D:D=D540),1)}), """"))"),"")</f>
        <v/>
      </c>
      <c r="U540" s="40"/>
      <c r="V540" s="40"/>
      <c r="W540" s="40"/>
      <c r="X540" s="40"/>
      <c r="Y540" s="40"/>
      <c r="Z540" s="40"/>
      <c r="AA540" s="40"/>
      <c r="AB540" s="40"/>
      <c r="AC540" s="40"/>
    </row>
    <row r="541" ht="28.5" customHeight="1">
      <c r="A541" s="40"/>
      <c r="B541" s="44"/>
      <c r="C541" s="44"/>
      <c r="D541" s="44"/>
      <c r="E541" s="44"/>
      <c r="F541" s="48" t="str">
        <f>IF(E541="COP", SUMIF('Entradas y salidas'!D:D, D541, 'Entradas y salidas'!J:J), )</f>
        <v/>
      </c>
      <c r="G541" s="57" t="str">
        <f>IFERROR(__xludf.DUMMYFUNCTION("IF(E541=""COP"", INDEX(FILTER('Cortes x inversión'!F:F, 'Cortes x inversión'!D:D=D541),1), )"),"")</f>
        <v/>
      </c>
      <c r="H541" s="53" t="str">
        <f t="shared" si="1"/>
        <v/>
      </c>
      <c r="I541" s="55" t="str">
        <f>IFERROR(__xludf.DUMMYFUNCTION("IF(ISBLANK(D541),"""",IFERROR(XIRR({FILTER('Entradas y salidas'!J:J, 'Entradas y salidas'!D:D=D541, NOT(ISBLANK('Entradas y salidas'!J:J))); INDEX(FILTER('Cortes x inversión'!F:F, 'Cortes x inversión'!D:D=D541),1)}, {FILTER('Entradas y salidas'!F:F, 'Entr"&amp;"adas y salidas'!D:D=D541, NOT(ISBLANK('Entradas y salidas'!J:J))); INDEX(FILTER('Cortes x inversión'!J:J, 'Cortes x inversión'!D:D=D541),1)}), """"))"),"")</f>
        <v/>
      </c>
      <c r="J541" s="40"/>
      <c r="K541" s="48" t="str">
        <f>IF(E541="USD", SUMIF('Entradas y salidas'!D:D, D541, 'Entradas y salidas'!I:I), )</f>
        <v/>
      </c>
      <c r="L541" s="57" t="str">
        <f>IFERROR(__xludf.DUMMYFUNCTION("IF(E541=""USD"", INDEX(FILTER('Cortes x inversión'!G:G, 'Cortes x inversión'!D:D=D541),1), )"),"")</f>
        <v/>
      </c>
      <c r="M541" s="53" t="str">
        <f t="shared" si="2"/>
        <v/>
      </c>
      <c r="N541" s="55" t="str">
        <f>IFERROR(__xludf.DUMMYFUNCTION("IF(ISBLANK(D541),"""",IFERROR(XIRR({FILTER('Entradas y salidas'!I:I, 'Entradas y salidas'!D:D=D541, NOT(ISBLANK('Entradas y salidas'!I:I))); INDEX(FILTER('Cortes x inversión'!G:G, 'Cortes x inversión'!D:D=D541),1)}, {FILTER('Entradas y salidas'!F:F, 'Entr"&amp;"adas y salidas'!D:D=D541, NOT(ISBLANK('Entradas y salidas'!I:I))); INDEX(FILTER('Cortes x inversión'!J:J, 'Cortes x inversión'!D:D=D541),1)}), """"))"),"")</f>
        <v/>
      </c>
      <c r="O541" s="40"/>
      <c r="P541" s="47" t="str">
        <f>IFERROR(__xludf.DUMMYFUNCTION("IF(K541="""","""", GOOGLEFINANCE(""CURRENCY:USDCOP""))
"),"")</f>
        <v/>
      </c>
      <c r="Q541" s="47" t="str">
        <f>IFERROR(__xludf.DUMMYFUNCTION("IF(L541="""","""", GOOGLEFINANCE(""CURRENCY:USDCOP""))
"),"")</f>
        <v/>
      </c>
      <c r="R541" s="56" t="str">
        <f t="shared" si="4"/>
        <v/>
      </c>
      <c r="S541" s="58" t="str">
        <f t="shared" si="5"/>
        <v/>
      </c>
      <c r="T541" s="55" t="str">
        <f>IFERROR(__xludf.DUMMYFUNCTION("IF(ISBLANK(D541),"""",IFERROR(XIRR({FILTER('Entradas y salidas'!K:K, 'Entradas y salidas'!D:D=D541, NOT(ISBLANK('Entradas y salidas'!K:K))); INDEX(FILTER('Cortes x inversión'!I:I, 'Cortes x inversión'!D:D=D541),1)}, {FILTER('Entradas y salidas'!F:F, 'Entr"&amp;"adas y salidas'!D:D=D541, NOT(ISBLANK('Entradas y salidas'!K:K))); INDEX(FILTER('Cortes x inversión'!J:J, 'Cortes x inversión'!D:D=D541),1)}), """"))"),"")</f>
        <v/>
      </c>
      <c r="U541" s="40"/>
      <c r="V541" s="40"/>
      <c r="W541" s="40"/>
      <c r="X541" s="40"/>
      <c r="Y541" s="40"/>
      <c r="Z541" s="40"/>
      <c r="AA541" s="40"/>
      <c r="AB541" s="40"/>
      <c r="AC541" s="40"/>
    </row>
    <row r="542" ht="28.5" customHeight="1">
      <c r="A542" s="40"/>
      <c r="B542" s="44"/>
      <c r="C542" s="44"/>
      <c r="D542" s="44"/>
      <c r="E542" s="44"/>
      <c r="F542" s="48" t="str">
        <f>IF(E542="COP", SUMIF('Entradas y salidas'!D:D, D542, 'Entradas y salidas'!J:J), )</f>
        <v/>
      </c>
      <c r="G542" s="57" t="str">
        <f>IFERROR(__xludf.DUMMYFUNCTION("IF(E542=""COP"", INDEX(FILTER('Cortes x inversión'!F:F, 'Cortes x inversión'!D:D=D542),1), )"),"")</f>
        <v/>
      </c>
      <c r="H542" s="53" t="str">
        <f t="shared" si="1"/>
        <v/>
      </c>
      <c r="I542" s="55" t="str">
        <f>IFERROR(__xludf.DUMMYFUNCTION("IF(ISBLANK(D542),"""",IFERROR(XIRR({FILTER('Entradas y salidas'!J:J, 'Entradas y salidas'!D:D=D542, NOT(ISBLANK('Entradas y salidas'!J:J))); INDEX(FILTER('Cortes x inversión'!F:F, 'Cortes x inversión'!D:D=D542),1)}, {FILTER('Entradas y salidas'!F:F, 'Entr"&amp;"adas y salidas'!D:D=D542, NOT(ISBLANK('Entradas y salidas'!J:J))); INDEX(FILTER('Cortes x inversión'!J:J, 'Cortes x inversión'!D:D=D542),1)}), """"))"),"")</f>
        <v/>
      </c>
      <c r="J542" s="40"/>
      <c r="K542" s="48" t="str">
        <f>IF(E542="USD", SUMIF('Entradas y salidas'!D:D, D542, 'Entradas y salidas'!I:I), )</f>
        <v/>
      </c>
      <c r="L542" s="57" t="str">
        <f>IFERROR(__xludf.DUMMYFUNCTION("IF(E542=""USD"", INDEX(FILTER('Cortes x inversión'!G:G, 'Cortes x inversión'!D:D=D542),1), )"),"")</f>
        <v/>
      </c>
      <c r="M542" s="53" t="str">
        <f t="shared" si="2"/>
        <v/>
      </c>
      <c r="N542" s="55" t="str">
        <f>IFERROR(__xludf.DUMMYFUNCTION("IF(ISBLANK(D542),"""",IFERROR(XIRR({FILTER('Entradas y salidas'!I:I, 'Entradas y salidas'!D:D=D542, NOT(ISBLANK('Entradas y salidas'!I:I))); INDEX(FILTER('Cortes x inversión'!G:G, 'Cortes x inversión'!D:D=D542),1)}, {FILTER('Entradas y salidas'!F:F, 'Entr"&amp;"adas y salidas'!D:D=D542, NOT(ISBLANK('Entradas y salidas'!I:I))); INDEX(FILTER('Cortes x inversión'!J:J, 'Cortes x inversión'!D:D=D542),1)}), """"))"),"")</f>
        <v/>
      </c>
      <c r="O542" s="40"/>
      <c r="P542" s="47" t="str">
        <f>IFERROR(__xludf.DUMMYFUNCTION("IF(K542="""","""", GOOGLEFINANCE(""CURRENCY:USDCOP""))
"),"")</f>
        <v/>
      </c>
      <c r="Q542" s="47" t="str">
        <f>IFERROR(__xludf.DUMMYFUNCTION("IF(L542="""","""", GOOGLEFINANCE(""CURRENCY:USDCOP""))
"),"")</f>
        <v/>
      </c>
      <c r="R542" s="56" t="str">
        <f t="shared" si="4"/>
        <v/>
      </c>
      <c r="S542" s="58" t="str">
        <f t="shared" si="5"/>
        <v/>
      </c>
      <c r="T542" s="55" t="str">
        <f>IFERROR(__xludf.DUMMYFUNCTION("IF(ISBLANK(D542),"""",IFERROR(XIRR({FILTER('Entradas y salidas'!K:K, 'Entradas y salidas'!D:D=D542, NOT(ISBLANK('Entradas y salidas'!K:K))); INDEX(FILTER('Cortes x inversión'!I:I, 'Cortes x inversión'!D:D=D542),1)}, {FILTER('Entradas y salidas'!F:F, 'Entr"&amp;"adas y salidas'!D:D=D542, NOT(ISBLANK('Entradas y salidas'!K:K))); INDEX(FILTER('Cortes x inversión'!J:J, 'Cortes x inversión'!D:D=D542),1)}), """"))"),"")</f>
        <v/>
      </c>
      <c r="U542" s="40"/>
      <c r="V542" s="40"/>
      <c r="W542" s="40"/>
      <c r="X542" s="40"/>
      <c r="Y542" s="40"/>
      <c r="Z542" s="40"/>
      <c r="AA542" s="40"/>
      <c r="AB542" s="40"/>
      <c r="AC542" s="40"/>
    </row>
    <row r="543" ht="28.5" customHeight="1">
      <c r="A543" s="40"/>
      <c r="B543" s="44"/>
      <c r="C543" s="44"/>
      <c r="D543" s="44"/>
      <c r="E543" s="44"/>
      <c r="F543" s="48" t="str">
        <f>IF(E543="COP", SUMIF('Entradas y salidas'!D:D, D543, 'Entradas y salidas'!J:J), )</f>
        <v/>
      </c>
      <c r="G543" s="57" t="str">
        <f>IFERROR(__xludf.DUMMYFUNCTION("IF(E543=""COP"", INDEX(FILTER('Cortes x inversión'!F:F, 'Cortes x inversión'!D:D=D543),1), )"),"")</f>
        <v/>
      </c>
      <c r="H543" s="53" t="str">
        <f t="shared" si="1"/>
        <v/>
      </c>
      <c r="I543" s="55" t="str">
        <f>IFERROR(__xludf.DUMMYFUNCTION("IF(ISBLANK(D543),"""",IFERROR(XIRR({FILTER('Entradas y salidas'!J:J, 'Entradas y salidas'!D:D=D543, NOT(ISBLANK('Entradas y salidas'!J:J))); INDEX(FILTER('Cortes x inversión'!F:F, 'Cortes x inversión'!D:D=D543),1)}, {FILTER('Entradas y salidas'!F:F, 'Entr"&amp;"adas y salidas'!D:D=D543, NOT(ISBLANK('Entradas y salidas'!J:J))); INDEX(FILTER('Cortes x inversión'!J:J, 'Cortes x inversión'!D:D=D543),1)}), """"))"),"")</f>
        <v/>
      </c>
      <c r="J543" s="40"/>
      <c r="K543" s="48" t="str">
        <f>IF(E543="USD", SUMIF('Entradas y salidas'!D:D, D543, 'Entradas y salidas'!I:I), )</f>
        <v/>
      </c>
      <c r="L543" s="57" t="str">
        <f>IFERROR(__xludf.DUMMYFUNCTION("IF(E543=""USD"", INDEX(FILTER('Cortes x inversión'!G:G, 'Cortes x inversión'!D:D=D543),1), )"),"")</f>
        <v/>
      </c>
      <c r="M543" s="53" t="str">
        <f t="shared" si="2"/>
        <v/>
      </c>
      <c r="N543" s="55" t="str">
        <f>IFERROR(__xludf.DUMMYFUNCTION("IF(ISBLANK(D543),"""",IFERROR(XIRR({FILTER('Entradas y salidas'!I:I, 'Entradas y salidas'!D:D=D543, NOT(ISBLANK('Entradas y salidas'!I:I))); INDEX(FILTER('Cortes x inversión'!G:G, 'Cortes x inversión'!D:D=D543),1)}, {FILTER('Entradas y salidas'!F:F, 'Entr"&amp;"adas y salidas'!D:D=D543, NOT(ISBLANK('Entradas y salidas'!I:I))); INDEX(FILTER('Cortes x inversión'!J:J, 'Cortes x inversión'!D:D=D543),1)}), """"))"),"")</f>
        <v/>
      </c>
      <c r="O543" s="40"/>
      <c r="P543" s="47" t="str">
        <f>IFERROR(__xludf.DUMMYFUNCTION("IF(K543="""","""", GOOGLEFINANCE(""CURRENCY:USDCOP""))
"),"")</f>
        <v/>
      </c>
      <c r="Q543" s="47" t="str">
        <f>IFERROR(__xludf.DUMMYFUNCTION("IF(L543="""","""", GOOGLEFINANCE(""CURRENCY:USDCOP""))
"),"")</f>
        <v/>
      </c>
      <c r="R543" s="56" t="str">
        <f t="shared" si="4"/>
        <v/>
      </c>
      <c r="S543" s="58" t="str">
        <f t="shared" si="5"/>
        <v/>
      </c>
      <c r="T543" s="55" t="str">
        <f>IFERROR(__xludf.DUMMYFUNCTION("IF(ISBLANK(D543),"""",IFERROR(XIRR({FILTER('Entradas y salidas'!K:K, 'Entradas y salidas'!D:D=D543, NOT(ISBLANK('Entradas y salidas'!K:K))); INDEX(FILTER('Cortes x inversión'!I:I, 'Cortes x inversión'!D:D=D543),1)}, {FILTER('Entradas y salidas'!F:F, 'Entr"&amp;"adas y salidas'!D:D=D543, NOT(ISBLANK('Entradas y salidas'!K:K))); INDEX(FILTER('Cortes x inversión'!J:J, 'Cortes x inversión'!D:D=D543),1)}), """"))"),"")</f>
        <v/>
      </c>
      <c r="U543" s="40"/>
      <c r="V543" s="40"/>
      <c r="W543" s="40"/>
      <c r="X543" s="40"/>
      <c r="Y543" s="40"/>
      <c r="Z543" s="40"/>
      <c r="AA543" s="40"/>
      <c r="AB543" s="40"/>
      <c r="AC543" s="40"/>
    </row>
    <row r="544" ht="28.5" customHeight="1">
      <c r="A544" s="40"/>
      <c r="B544" s="44"/>
      <c r="C544" s="44"/>
      <c r="D544" s="44"/>
      <c r="E544" s="44"/>
      <c r="F544" s="48" t="str">
        <f>IF(E544="COP", SUMIF('Entradas y salidas'!D:D, D544, 'Entradas y salidas'!J:J), )</f>
        <v/>
      </c>
      <c r="G544" s="57" t="str">
        <f>IFERROR(__xludf.DUMMYFUNCTION("IF(E544=""COP"", INDEX(FILTER('Cortes x inversión'!F:F, 'Cortes x inversión'!D:D=D544),1), )"),"")</f>
        <v/>
      </c>
      <c r="H544" s="53" t="str">
        <f t="shared" si="1"/>
        <v/>
      </c>
      <c r="I544" s="55" t="str">
        <f>IFERROR(__xludf.DUMMYFUNCTION("IF(ISBLANK(D544),"""",IFERROR(XIRR({FILTER('Entradas y salidas'!J:J, 'Entradas y salidas'!D:D=D544, NOT(ISBLANK('Entradas y salidas'!J:J))); INDEX(FILTER('Cortes x inversión'!F:F, 'Cortes x inversión'!D:D=D544),1)}, {FILTER('Entradas y salidas'!F:F, 'Entr"&amp;"adas y salidas'!D:D=D544, NOT(ISBLANK('Entradas y salidas'!J:J))); INDEX(FILTER('Cortes x inversión'!J:J, 'Cortes x inversión'!D:D=D544),1)}), """"))"),"")</f>
        <v/>
      </c>
      <c r="J544" s="40"/>
      <c r="K544" s="48" t="str">
        <f>IF(E544="USD", SUMIF('Entradas y salidas'!D:D, D544, 'Entradas y salidas'!I:I), )</f>
        <v/>
      </c>
      <c r="L544" s="57" t="str">
        <f>IFERROR(__xludf.DUMMYFUNCTION("IF(E544=""USD"", INDEX(FILTER('Cortes x inversión'!G:G, 'Cortes x inversión'!D:D=D544),1), )"),"")</f>
        <v/>
      </c>
      <c r="M544" s="53" t="str">
        <f t="shared" si="2"/>
        <v/>
      </c>
      <c r="N544" s="55" t="str">
        <f>IFERROR(__xludf.DUMMYFUNCTION("IF(ISBLANK(D544),"""",IFERROR(XIRR({FILTER('Entradas y salidas'!I:I, 'Entradas y salidas'!D:D=D544, NOT(ISBLANK('Entradas y salidas'!I:I))); INDEX(FILTER('Cortes x inversión'!G:G, 'Cortes x inversión'!D:D=D544),1)}, {FILTER('Entradas y salidas'!F:F, 'Entr"&amp;"adas y salidas'!D:D=D544, NOT(ISBLANK('Entradas y salidas'!I:I))); INDEX(FILTER('Cortes x inversión'!J:J, 'Cortes x inversión'!D:D=D544),1)}), """"))"),"")</f>
        <v/>
      </c>
      <c r="O544" s="40"/>
      <c r="P544" s="47" t="str">
        <f>IFERROR(__xludf.DUMMYFUNCTION("IF(K544="""","""", GOOGLEFINANCE(""CURRENCY:USDCOP""))
"),"")</f>
        <v/>
      </c>
      <c r="Q544" s="47" t="str">
        <f>IFERROR(__xludf.DUMMYFUNCTION("IF(L544="""","""", GOOGLEFINANCE(""CURRENCY:USDCOP""))
"),"")</f>
        <v/>
      </c>
      <c r="R544" s="56" t="str">
        <f t="shared" si="4"/>
        <v/>
      </c>
      <c r="S544" s="58" t="str">
        <f t="shared" si="5"/>
        <v/>
      </c>
      <c r="T544" s="55" t="str">
        <f>IFERROR(__xludf.DUMMYFUNCTION("IF(ISBLANK(D544),"""",IFERROR(XIRR({FILTER('Entradas y salidas'!K:K, 'Entradas y salidas'!D:D=D544, NOT(ISBLANK('Entradas y salidas'!K:K))); INDEX(FILTER('Cortes x inversión'!I:I, 'Cortes x inversión'!D:D=D544),1)}, {FILTER('Entradas y salidas'!F:F, 'Entr"&amp;"adas y salidas'!D:D=D544, NOT(ISBLANK('Entradas y salidas'!K:K))); INDEX(FILTER('Cortes x inversión'!J:J, 'Cortes x inversión'!D:D=D544),1)}), """"))"),"")</f>
        <v/>
      </c>
      <c r="U544" s="40"/>
      <c r="V544" s="40"/>
      <c r="W544" s="40"/>
      <c r="X544" s="40"/>
      <c r="Y544" s="40"/>
      <c r="Z544" s="40"/>
      <c r="AA544" s="40"/>
      <c r="AB544" s="40"/>
      <c r="AC544" s="40"/>
    </row>
    <row r="545" ht="28.5" customHeight="1">
      <c r="A545" s="40"/>
      <c r="B545" s="44"/>
      <c r="C545" s="44"/>
      <c r="D545" s="44"/>
      <c r="E545" s="44"/>
      <c r="F545" s="48" t="str">
        <f>IF(E545="COP", SUMIF('Entradas y salidas'!D:D, D545, 'Entradas y salidas'!J:J), )</f>
        <v/>
      </c>
      <c r="G545" s="57" t="str">
        <f>IFERROR(__xludf.DUMMYFUNCTION("IF(E545=""COP"", INDEX(FILTER('Cortes x inversión'!F:F, 'Cortes x inversión'!D:D=D545),1), )"),"")</f>
        <v/>
      </c>
      <c r="H545" s="53" t="str">
        <f t="shared" si="1"/>
        <v/>
      </c>
      <c r="I545" s="55" t="str">
        <f>IFERROR(__xludf.DUMMYFUNCTION("IF(ISBLANK(D545),"""",IFERROR(XIRR({FILTER('Entradas y salidas'!J:J, 'Entradas y salidas'!D:D=D545, NOT(ISBLANK('Entradas y salidas'!J:J))); INDEX(FILTER('Cortes x inversión'!F:F, 'Cortes x inversión'!D:D=D545),1)}, {FILTER('Entradas y salidas'!F:F, 'Entr"&amp;"adas y salidas'!D:D=D545, NOT(ISBLANK('Entradas y salidas'!J:J))); INDEX(FILTER('Cortes x inversión'!J:J, 'Cortes x inversión'!D:D=D545),1)}), """"))"),"")</f>
        <v/>
      </c>
      <c r="J545" s="40"/>
      <c r="K545" s="48" t="str">
        <f>IF(E545="USD", SUMIF('Entradas y salidas'!D:D, D545, 'Entradas y salidas'!I:I), )</f>
        <v/>
      </c>
      <c r="L545" s="57" t="str">
        <f>IFERROR(__xludf.DUMMYFUNCTION("IF(E545=""USD"", INDEX(FILTER('Cortes x inversión'!G:G, 'Cortes x inversión'!D:D=D545),1), )"),"")</f>
        <v/>
      </c>
      <c r="M545" s="53" t="str">
        <f t="shared" si="2"/>
        <v/>
      </c>
      <c r="N545" s="55" t="str">
        <f>IFERROR(__xludf.DUMMYFUNCTION("IF(ISBLANK(D545),"""",IFERROR(XIRR({FILTER('Entradas y salidas'!I:I, 'Entradas y salidas'!D:D=D545, NOT(ISBLANK('Entradas y salidas'!I:I))); INDEX(FILTER('Cortes x inversión'!G:G, 'Cortes x inversión'!D:D=D545),1)}, {FILTER('Entradas y salidas'!F:F, 'Entr"&amp;"adas y salidas'!D:D=D545, NOT(ISBLANK('Entradas y salidas'!I:I))); INDEX(FILTER('Cortes x inversión'!J:J, 'Cortes x inversión'!D:D=D545),1)}), """"))"),"")</f>
        <v/>
      </c>
      <c r="O545" s="40"/>
      <c r="P545" s="47" t="str">
        <f>IFERROR(__xludf.DUMMYFUNCTION("IF(K545="""","""", GOOGLEFINANCE(""CURRENCY:USDCOP""))
"),"")</f>
        <v/>
      </c>
      <c r="Q545" s="47" t="str">
        <f>IFERROR(__xludf.DUMMYFUNCTION("IF(L545="""","""", GOOGLEFINANCE(""CURRENCY:USDCOP""))
"),"")</f>
        <v/>
      </c>
      <c r="R545" s="56" t="str">
        <f t="shared" si="4"/>
        <v/>
      </c>
      <c r="S545" s="58" t="str">
        <f t="shared" si="5"/>
        <v/>
      </c>
      <c r="T545" s="55" t="str">
        <f>IFERROR(__xludf.DUMMYFUNCTION("IF(ISBLANK(D545),"""",IFERROR(XIRR({FILTER('Entradas y salidas'!K:K, 'Entradas y salidas'!D:D=D545, NOT(ISBLANK('Entradas y salidas'!K:K))); INDEX(FILTER('Cortes x inversión'!I:I, 'Cortes x inversión'!D:D=D545),1)}, {FILTER('Entradas y salidas'!F:F, 'Entr"&amp;"adas y salidas'!D:D=D545, NOT(ISBLANK('Entradas y salidas'!K:K))); INDEX(FILTER('Cortes x inversión'!J:J, 'Cortes x inversión'!D:D=D545),1)}), """"))"),"")</f>
        <v/>
      </c>
      <c r="U545" s="40"/>
      <c r="V545" s="40"/>
      <c r="W545" s="40"/>
      <c r="X545" s="40"/>
      <c r="Y545" s="40"/>
      <c r="Z545" s="40"/>
      <c r="AA545" s="40"/>
      <c r="AB545" s="40"/>
      <c r="AC545" s="40"/>
    </row>
    <row r="546" ht="28.5" customHeight="1">
      <c r="A546" s="40"/>
      <c r="B546" s="44"/>
      <c r="C546" s="44"/>
      <c r="D546" s="44"/>
      <c r="E546" s="44"/>
      <c r="F546" s="48" t="str">
        <f>IF(E546="COP", SUMIF('Entradas y salidas'!D:D, D546, 'Entradas y salidas'!J:J), )</f>
        <v/>
      </c>
      <c r="G546" s="57" t="str">
        <f>IFERROR(__xludf.DUMMYFUNCTION("IF(E546=""COP"", INDEX(FILTER('Cortes x inversión'!F:F, 'Cortes x inversión'!D:D=D546),1), )"),"")</f>
        <v/>
      </c>
      <c r="H546" s="53" t="str">
        <f t="shared" si="1"/>
        <v/>
      </c>
      <c r="I546" s="55" t="str">
        <f>IFERROR(__xludf.DUMMYFUNCTION("IF(ISBLANK(D546),"""",IFERROR(XIRR({FILTER('Entradas y salidas'!J:J, 'Entradas y salidas'!D:D=D546, NOT(ISBLANK('Entradas y salidas'!J:J))); INDEX(FILTER('Cortes x inversión'!F:F, 'Cortes x inversión'!D:D=D546),1)}, {FILTER('Entradas y salidas'!F:F, 'Entr"&amp;"adas y salidas'!D:D=D546, NOT(ISBLANK('Entradas y salidas'!J:J))); INDEX(FILTER('Cortes x inversión'!J:J, 'Cortes x inversión'!D:D=D546),1)}), """"))"),"")</f>
        <v/>
      </c>
      <c r="J546" s="40"/>
      <c r="K546" s="48" t="str">
        <f>IF(E546="USD", SUMIF('Entradas y salidas'!D:D, D546, 'Entradas y salidas'!I:I), )</f>
        <v/>
      </c>
      <c r="L546" s="57" t="str">
        <f>IFERROR(__xludf.DUMMYFUNCTION("IF(E546=""USD"", INDEX(FILTER('Cortes x inversión'!G:G, 'Cortes x inversión'!D:D=D546),1), )"),"")</f>
        <v/>
      </c>
      <c r="M546" s="53" t="str">
        <f t="shared" si="2"/>
        <v/>
      </c>
      <c r="N546" s="55" t="str">
        <f>IFERROR(__xludf.DUMMYFUNCTION("IF(ISBLANK(D546),"""",IFERROR(XIRR({FILTER('Entradas y salidas'!I:I, 'Entradas y salidas'!D:D=D546, NOT(ISBLANK('Entradas y salidas'!I:I))); INDEX(FILTER('Cortes x inversión'!G:G, 'Cortes x inversión'!D:D=D546),1)}, {FILTER('Entradas y salidas'!F:F, 'Entr"&amp;"adas y salidas'!D:D=D546, NOT(ISBLANK('Entradas y salidas'!I:I))); INDEX(FILTER('Cortes x inversión'!J:J, 'Cortes x inversión'!D:D=D546),1)}), """"))"),"")</f>
        <v/>
      </c>
      <c r="O546" s="40"/>
      <c r="P546" s="47" t="str">
        <f>IFERROR(__xludf.DUMMYFUNCTION("IF(K546="""","""", GOOGLEFINANCE(""CURRENCY:USDCOP""))
"),"")</f>
        <v/>
      </c>
      <c r="Q546" s="47" t="str">
        <f>IFERROR(__xludf.DUMMYFUNCTION("IF(L546="""","""", GOOGLEFINANCE(""CURRENCY:USDCOP""))
"),"")</f>
        <v/>
      </c>
      <c r="R546" s="56" t="str">
        <f t="shared" si="4"/>
        <v/>
      </c>
      <c r="S546" s="58" t="str">
        <f t="shared" si="5"/>
        <v/>
      </c>
      <c r="T546" s="55" t="str">
        <f>IFERROR(__xludf.DUMMYFUNCTION("IF(ISBLANK(D546),"""",IFERROR(XIRR({FILTER('Entradas y salidas'!K:K, 'Entradas y salidas'!D:D=D546, NOT(ISBLANK('Entradas y salidas'!K:K))); INDEX(FILTER('Cortes x inversión'!I:I, 'Cortes x inversión'!D:D=D546),1)}, {FILTER('Entradas y salidas'!F:F, 'Entr"&amp;"adas y salidas'!D:D=D546, NOT(ISBLANK('Entradas y salidas'!K:K))); INDEX(FILTER('Cortes x inversión'!J:J, 'Cortes x inversión'!D:D=D546),1)}), """"))"),"")</f>
        <v/>
      </c>
      <c r="U546" s="40"/>
      <c r="V546" s="40"/>
      <c r="W546" s="40"/>
      <c r="X546" s="40"/>
      <c r="Y546" s="40"/>
      <c r="Z546" s="40"/>
      <c r="AA546" s="40"/>
      <c r="AB546" s="40"/>
      <c r="AC546" s="40"/>
    </row>
    <row r="547" ht="28.5" customHeight="1">
      <c r="A547" s="40"/>
      <c r="B547" s="44"/>
      <c r="C547" s="44"/>
      <c r="D547" s="44"/>
      <c r="E547" s="44"/>
      <c r="F547" s="48" t="str">
        <f>IF(E547="COP", SUMIF('Entradas y salidas'!D:D, D547, 'Entradas y salidas'!J:J), )</f>
        <v/>
      </c>
      <c r="G547" s="57" t="str">
        <f>IFERROR(__xludf.DUMMYFUNCTION("IF(E547=""COP"", INDEX(FILTER('Cortes x inversión'!F:F, 'Cortes x inversión'!D:D=D547),1), )"),"")</f>
        <v/>
      </c>
      <c r="H547" s="53" t="str">
        <f t="shared" si="1"/>
        <v/>
      </c>
      <c r="I547" s="55" t="str">
        <f>IFERROR(__xludf.DUMMYFUNCTION("IF(ISBLANK(D547),"""",IFERROR(XIRR({FILTER('Entradas y salidas'!J:J, 'Entradas y salidas'!D:D=D547, NOT(ISBLANK('Entradas y salidas'!J:J))); INDEX(FILTER('Cortes x inversión'!F:F, 'Cortes x inversión'!D:D=D547),1)}, {FILTER('Entradas y salidas'!F:F, 'Entr"&amp;"adas y salidas'!D:D=D547, NOT(ISBLANK('Entradas y salidas'!J:J))); INDEX(FILTER('Cortes x inversión'!J:J, 'Cortes x inversión'!D:D=D547),1)}), """"))"),"")</f>
        <v/>
      </c>
      <c r="J547" s="40"/>
      <c r="K547" s="48" t="str">
        <f>IF(E547="USD", SUMIF('Entradas y salidas'!D:D, D547, 'Entradas y salidas'!I:I), )</f>
        <v/>
      </c>
      <c r="L547" s="57" t="str">
        <f>IFERROR(__xludf.DUMMYFUNCTION("IF(E547=""USD"", INDEX(FILTER('Cortes x inversión'!G:G, 'Cortes x inversión'!D:D=D547),1), )"),"")</f>
        <v/>
      </c>
      <c r="M547" s="53" t="str">
        <f t="shared" si="2"/>
        <v/>
      </c>
      <c r="N547" s="55" t="str">
        <f>IFERROR(__xludf.DUMMYFUNCTION("IF(ISBLANK(D547),"""",IFERROR(XIRR({FILTER('Entradas y salidas'!I:I, 'Entradas y salidas'!D:D=D547, NOT(ISBLANK('Entradas y salidas'!I:I))); INDEX(FILTER('Cortes x inversión'!G:G, 'Cortes x inversión'!D:D=D547),1)}, {FILTER('Entradas y salidas'!F:F, 'Entr"&amp;"adas y salidas'!D:D=D547, NOT(ISBLANK('Entradas y salidas'!I:I))); INDEX(FILTER('Cortes x inversión'!J:J, 'Cortes x inversión'!D:D=D547),1)}), """"))"),"")</f>
        <v/>
      </c>
      <c r="O547" s="40"/>
      <c r="P547" s="47" t="str">
        <f>IFERROR(__xludf.DUMMYFUNCTION("IF(K547="""","""", GOOGLEFINANCE(""CURRENCY:USDCOP""))
"),"")</f>
        <v/>
      </c>
      <c r="Q547" s="47" t="str">
        <f>IFERROR(__xludf.DUMMYFUNCTION("IF(L547="""","""", GOOGLEFINANCE(""CURRENCY:USDCOP""))
"),"")</f>
        <v/>
      </c>
      <c r="R547" s="56" t="str">
        <f t="shared" si="4"/>
        <v/>
      </c>
      <c r="S547" s="58" t="str">
        <f t="shared" si="5"/>
        <v/>
      </c>
      <c r="T547" s="55" t="str">
        <f>IFERROR(__xludf.DUMMYFUNCTION("IF(ISBLANK(D547),"""",IFERROR(XIRR({FILTER('Entradas y salidas'!K:K, 'Entradas y salidas'!D:D=D547, NOT(ISBLANK('Entradas y salidas'!K:K))); INDEX(FILTER('Cortes x inversión'!I:I, 'Cortes x inversión'!D:D=D547),1)}, {FILTER('Entradas y salidas'!F:F, 'Entr"&amp;"adas y salidas'!D:D=D547, NOT(ISBLANK('Entradas y salidas'!K:K))); INDEX(FILTER('Cortes x inversión'!J:J, 'Cortes x inversión'!D:D=D547),1)}), """"))"),"")</f>
        <v/>
      </c>
      <c r="U547" s="40"/>
      <c r="V547" s="40"/>
      <c r="W547" s="40"/>
      <c r="X547" s="40"/>
      <c r="Y547" s="40"/>
      <c r="Z547" s="40"/>
      <c r="AA547" s="40"/>
      <c r="AB547" s="40"/>
      <c r="AC547" s="40"/>
    </row>
    <row r="548" ht="28.5" customHeight="1">
      <c r="A548" s="40"/>
      <c r="B548" s="44"/>
      <c r="C548" s="44"/>
      <c r="D548" s="44"/>
      <c r="E548" s="44"/>
      <c r="F548" s="48" t="str">
        <f>IF(E548="COP", SUMIF('Entradas y salidas'!D:D, D548, 'Entradas y salidas'!J:J), )</f>
        <v/>
      </c>
      <c r="G548" s="57" t="str">
        <f>IFERROR(__xludf.DUMMYFUNCTION("IF(E548=""COP"", INDEX(FILTER('Cortes x inversión'!F:F, 'Cortes x inversión'!D:D=D548),1), )"),"")</f>
        <v/>
      </c>
      <c r="H548" s="53" t="str">
        <f t="shared" si="1"/>
        <v/>
      </c>
      <c r="I548" s="55" t="str">
        <f>IFERROR(__xludf.DUMMYFUNCTION("IF(ISBLANK(D548),"""",IFERROR(XIRR({FILTER('Entradas y salidas'!J:J, 'Entradas y salidas'!D:D=D548, NOT(ISBLANK('Entradas y salidas'!J:J))); INDEX(FILTER('Cortes x inversión'!F:F, 'Cortes x inversión'!D:D=D548),1)}, {FILTER('Entradas y salidas'!F:F, 'Entr"&amp;"adas y salidas'!D:D=D548, NOT(ISBLANK('Entradas y salidas'!J:J))); INDEX(FILTER('Cortes x inversión'!J:J, 'Cortes x inversión'!D:D=D548),1)}), """"))"),"")</f>
        <v/>
      </c>
      <c r="J548" s="40"/>
      <c r="K548" s="48" t="str">
        <f>IF(E548="USD", SUMIF('Entradas y salidas'!D:D, D548, 'Entradas y salidas'!I:I), )</f>
        <v/>
      </c>
      <c r="L548" s="57" t="str">
        <f>IFERROR(__xludf.DUMMYFUNCTION("IF(E548=""USD"", INDEX(FILTER('Cortes x inversión'!G:G, 'Cortes x inversión'!D:D=D548),1), )"),"")</f>
        <v/>
      </c>
      <c r="M548" s="53" t="str">
        <f t="shared" si="2"/>
        <v/>
      </c>
      <c r="N548" s="55" t="str">
        <f>IFERROR(__xludf.DUMMYFUNCTION("IF(ISBLANK(D548),"""",IFERROR(XIRR({FILTER('Entradas y salidas'!I:I, 'Entradas y salidas'!D:D=D548, NOT(ISBLANK('Entradas y salidas'!I:I))); INDEX(FILTER('Cortes x inversión'!G:G, 'Cortes x inversión'!D:D=D548),1)}, {FILTER('Entradas y salidas'!F:F, 'Entr"&amp;"adas y salidas'!D:D=D548, NOT(ISBLANK('Entradas y salidas'!I:I))); INDEX(FILTER('Cortes x inversión'!J:J, 'Cortes x inversión'!D:D=D548),1)}), """"))"),"")</f>
        <v/>
      </c>
      <c r="O548" s="40"/>
      <c r="P548" s="47" t="str">
        <f>IFERROR(__xludf.DUMMYFUNCTION("IF(K548="""","""", GOOGLEFINANCE(""CURRENCY:USDCOP""))
"),"")</f>
        <v/>
      </c>
      <c r="Q548" s="47" t="str">
        <f>IFERROR(__xludf.DUMMYFUNCTION("IF(L548="""","""", GOOGLEFINANCE(""CURRENCY:USDCOP""))
"),"")</f>
        <v/>
      </c>
      <c r="R548" s="56" t="str">
        <f t="shared" si="4"/>
        <v/>
      </c>
      <c r="S548" s="58" t="str">
        <f t="shared" si="5"/>
        <v/>
      </c>
      <c r="T548" s="55" t="str">
        <f>IFERROR(__xludf.DUMMYFUNCTION("IF(ISBLANK(D548),"""",IFERROR(XIRR({FILTER('Entradas y salidas'!K:K, 'Entradas y salidas'!D:D=D548, NOT(ISBLANK('Entradas y salidas'!K:K))); INDEX(FILTER('Cortes x inversión'!I:I, 'Cortes x inversión'!D:D=D548),1)}, {FILTER('Entradas y salidas'!F:F, 'Entr"&amp;"adas y salidas'!D:D=D548, NOT(ISBLANK('Entradas y salidas'!K:K))); INDEX(FILTER('Cortes x inversión'!J:J, 'Cortes x inversión'!D:D=D548),1)}), """"))"),"")</f>
        <v/>
      </c>
      <c r="U548" s="40"/>
      <c r="V548" s="40"/>
      <c r="W548" s="40"/>
      <c r="X548" s="40"/>
      <c r="Y548" s="40"/>
      <c r="Z548" s="40"/>
      <c r="AA548" s="40"/>
      <c r="AB548" s="40"/>
      <c r="AC548" s="40"/>
    </row>
    <row r="549" ht="28.5" customHeight="1">
      <c r="A549" s="40"/>
      <c r="B549" s="44"/>
      <c r="C549" s="44"/>
      <c r="D549" s="44"/>
      <c r="E549" s="44"/>
      <c r="F549" s="48" t="str">
        <f>IF(E549="COP", SUMIF('Entradas y salidas'!D:D, D549, 'Entradas y salidas'!J:J), )</f>
        <v/>
      </c>
      <c r="G549" s="57" t="str">
        <f>IFERROR(__xludf.DUMMYFUNCTION("IF(E549=""COP"", INDEX(FILTER('Cortes x inversión'!F:F, 'Cortes x inversión'!D:D=D549),1), )"),"")</f>
        <v/>
      </c>
      <c r="H549" s="53" t="str">
        <f t="shared" si="1"/>
        <v/>
      </c>
      <c r="I549" s="55" t="str">
        <f>IFERROR(__xludf.DUMMYFUNCTION("IF(ISBLANK(D549),"""",IFERROR(XIRR({FILTER('Entradas y salidas'!J:J, 'Entradas y salidas'!D:D=D549, NOT(ISBLANK('Entradas y salidas'!J:J))); INDEX(FILTER('Cortes x inversión'!F:F, 'Cortes x inversión'!D:D=D549),1)}, {FILTER('Entradas y salidas'!F:F, 'Entr"&amp;"adas y salidas'!D:D=D549, NOT(ISBLANK('Entradas y salidas'!J:J))); INDEX(FILTER('Cortes x inversión'!J:J, 'Cortes x inversión'!D:D=D549),1)}), """"))"),"")</f>
        <v/>
      </c>
      <c r="J549" s="40"/>
      <c r="K549" s="48" t="str">
        <f>IF(E549="USD", SUMIF('Entradas y salidas'!D:D, D549, 'Entradas y salidas'!I:I), )</f>
        <v/>
      </c>
      <c r="L549" s="57" t="str">
        <f>IFERROR(__xludf.DUMMYFUNCTION("IF(E549=""USD"", INDEX(FILTER('Cortes x inversión'!G:G, 'Cortes x inversión'!D:D=D549),1), )"),"")</f>
        <v/>
      </c>
      <c r="M549" s="53" t="str">
        <f t="shared" si="2"/>
        <v/>
      </c>
      <c r="N549" s="55" t="str">
        <f>IFERROR(__xludf.DUMMYFUNCTION("IF(ISBLANK(D549),"""",IFERROR(XIRR({FILTER('Entradas y salidas'!I:I, 'Entradas y salidas'!D:D=D549, NOT(ISBLANK('Entradas y salidas'!I:I))); INDEX(FILTER('Cortes x inversión'!G:G, 'Cortes x inversión'!D:D=D549),1)}, {FILTER('Entradas y salidas'!F:F, 'Entr"&amp;"adas y salidas'!D:D=D549, NOT(ISBLANK('Entradas y salidas'!I:I))); INDEX(FILTER('Cortes x inversión'!J:J, 'Cortes x inversión'!D:D=D549),1)}), """"))"),"")</f>
        <v/>
      </c>
      <c r="O549" s="40"/>
      <c r="P549" s="47" t="str">
        <f>IFERROR(__xludf.DUMMYFUNCTION("IF(K549="""","""", GOOGLEFINANCE(""CURRENCY:USDCOP""))
"),"")</f>
        <v/>
      </c>
      <c r="Q549" s="47" t="str">
        <f>IFERROR(__xludf.DUMMYFUNCTION("IF(L549="""","""", GOOGLEFINANCE(""CURRENCY:USDCOP""))
"),"")</f>
        <v/>
      </c>
      <c r="R549" s="56" t="str">
        <f t="shared" si="4"/>
        <v/>
      </c>
      <c r="S549" s="58" t="str">
        <f t="shared" si="5"/>
        <v/>
      </c>
      <c r="T549" s="55" t="str">
        <f>IFERROR(__xludf.DUMMYFUNCTION("IF(ISBLANK(D549),"""",IFERROR(XIRR({FILTER('Entradas y salidas'!K:K, 'Entradas y salidas'!D:D=D549, NOT(ISBLANK('Entradas y salidas'!K:K))); INDEX(FILTER('Cortes x inversión'!I:I, 'Cortes x inversión'!D:D=D549),1)}, {FILTER('Entradas y salidas'!F:F, 'Entr"&amp;"adas y salidas'!D:D=D549, NOT(ISBLANK('Entradas y salidas'!K:K))); INDEX(FILTER('Cortes x inversión'!J:J, 'Cortes x inversión'!D:D=D549),1)}), """"))"),"")</f>
        <v/>
      </c>
      <c r="U549" s="40"/>
      <c r="V549" s="40"/>
      <c r="W549" s="40"/>
      <c r="X549" s="40"/>
      <c r="Y549" s="40"/>
      <c r="Z549" s="40"/>
      <c r="AA549" s="40"/>
      <c r="AB549" s="40"/>
      <c r="AC549" s="40"/>
    </row>
    <row r="550" ht="28.5" customHeight="1">
      <c r="A550" s="40"/>
      <c r="B550" s="44"/>
      <c r="C550" s="44"/>
      <c r="D550" s="44"/>
      <c r="E550" s="44"/>
      <c r="F550" s="48" t="str">
        <f>IF(E550="COP", SUMIF('Entradas y salidas'!D:D, D550, 'Entradas y salidas'!J:J), )</f>
        <v/>
      </c>
      <c r="G550" s="57" t="str">
        <f>IFERROR(__xludf.DUMMYFUNCTION("IF(E550=""COP"", INDEX(FILTER('Cortes x inversión'!F:F, 'Cortes x inversión'!D:D=D550),1), )"),"")</f>
        <v/>
      </c>
      <c r="H550" s="53" t="str">
        <f t="shared" si="1"/>
        <v/>
      </c>
      <c r="I550" s="55" t="str">
        <f>IFERROR(__xludf.DUMMYFUNCTION("IF(ISBLANK(D550),"""",IFERROR(XIRR({FILTER('Entradas y salidas'!J:J, 'Entradas y salidas'!D:D=D550, NOT(ISBLANK('Entradas y salidas'!J:J))); INDEX(FILTER('Cortes x inversión'!F:F, 'Cortes x inversión'!D:D=D550),1)}, {FILTER('Entradas y salidas'!F:F, 'Entr"&amp;"adas y salidas'!D:D=D550, NOT(ISBLANK('Entradas y salidas'!J:J))); INDEX(FILTER('Cortes x inversión'!J:J, 'Cortes x inversión'!D:D=D550),1)}), """"))"),"")</f>
        <v/>
      </c>
      <c r="J550" s="40"/>
      <c r="K550" s="48" t="str">
        <f>IF(E550="USD", SUMIF('Entradas y salidas'!D:D, D550, 'Entradas y salidas'!I:I), )</f>
        <v/>
      </c>
      <c r="L550" s="57" t="str">
        <f>IFERROR(__xludf.DUMMYFUNCTION("IF(E550=""USD"", INDEX(FILTER('Cortes x inversión'!G:G, 'Cortes x inversión'!D:D=D550),1), )"),"")</f>
        <v/>
      </c>
      <c r="M550" s="53" t="str">
        <f t="shared" si="2"/>
        <v/>
      </c>
      <c r="N550" s="55" t="str">
        <f>IFERROR(__xludf.DUMMYFUNCTION("IF(ISBLANK(D550),"""",IFERROR(XIRR({FILTER('Entradas y salidas'!I:I, 'Entradas y salidas'!D:D=D550, NOT(ISBLANK('Entradas y salidas'!I:I))); INDEX(FILTER('Cortes x inversión'!G:G, 'Cortes x inversión'!D:D=D550),1)}, {FILTER('Entradas y salidas'!F:F, 'Entr"&amp;"adas y salidas'!D:D=D550, NOT(ISBLANK('Entradas y salidas'!I:I))); INDEX(FILTER('Cortes x inversión'!J:J, 'Cortes x inversión'!D:D=D550),1)}), """"))"),"")</f>
        <v/>
      </c>
      <c r="O550" s="40"/>
      <c r="P550" s="47" t="str">
        <f>IFERROR(__xludf.DUMMYFUNCTION("IF(K550="""","""", GOOGLEFINANCE(""CURRENCY:USDCOP""))
"),"")</f>
        <v/>
      </c>
      <c r="Q550" s="47" t="str">
        <f>IFERROR(__xludf.DUMMYFUNCTION("IF(L550="""","""", GOOGLEFINANCE(""CURRENCY:USDCOP""))
"),"")</f>
        <v/>
      </c>
      <c r="R550" s="56" t="str">
        <f t="shared" si="4"/>
        <v/>
      </c>
      <c r="S550" s="58" t="str">
        <f t="shared" si="5"/>
        <v/>
      </c>
      <c r="T550" s="55" t="str">
        <f>IFERROR(__xludf.DUMMYFUNCTION("IF(ISBLANK(D550),"""",IFERROR(XIRR({FILTER('Entradas y salidas'!K:K, 'Entradas y salidas'!D:D=D550, NOT(ISBLANK('Entradas y salidas'!K:K))); INDEX(FILTER('Cortes x inversión'!I:I, 'Cortes x inversión'!D:D=D550),1)}, {FILTER('Entradas y salidas'!F:F, 'Entr"&amp;"adas y salidas'!D:D=D550, NOT(ISBLANK('Entradas y salidas'!K:K))); INDEX(FILTER('Cortes x inversión'!J:J, 'Cortes x inversión'!D:D=D550),1)}), """"))"),"")</f>
        <v/>
      </c>
      <c r="U550" s="40"/>
      <c r="V550" s="40"/>
      <c r="W550" s="40"/>
      <c r="X550" s="40"/>
      <c r="Y550" s="40"/>
      <c r="Z550" s="40"/>
      <c r="AA550" s="40"/>
      <c r="AB550" s="40"/>
      <c r="AC550" s="40"/>
    </row>
    <row r="551" ht="28.5" customHeight="1">
      <c r="A551" s="40"/>
      <c r="B551" s="44"/>
      <c r="C551" s="44"/>
      <c r="D551" s="44"/>
      <c r="E551" s="44"/>
      <c r="F551" s="48" t="str">
        <f>IF(E551="COP", SUMIF('Entradas y salidas'!D:D, D551, 'Entradas y salidas'!J:J), )</f>
        <v/>
      </c>
      <c r="G551" s="57" t="str">
        <f>IFERROR(__xludf.DUMMYFUNCTION("IF(E551=""COP"", INDEX(FILTER('Cortes x inversión'!F:F, 'Cortes x inversión'!D:D=D551),1), )"),"")</f>
        <v/>
      </c>
      <c r="H551" s="53" t="str">
        <f t="shared" si="1"/>
        <v/>
      </c>
      <c r="I551" s="55" t="str">
        <f>IFERROR(__xludf.DUMMYFUNCTION("IF(ISBLANK(D551),"""",IFERROR(XIRR({FILTER('Entradas y salidas'!J:J, 'Entradas y salidas'!D:D=D551, NOT(ISBLANK('Entradas y salidas'!J:J))); INDEX(FILTER('Cortes x inversión'!F:F, 'Cortes x inversión'!D:D=D551),1)}, {FILTER('Entradas y salidas'!F:F, 'Entr"&amp;"adas y salidas'!D:D=D551, NOT(ISBLANK('Entradas y salidas'!J:J))); INDEX(FILTER('Cortes x inversión'!J:J, 'Cortes x inversión'!D:D=D551),1)}), """"))"),"")</f>
        <v/>
      </c>
      <c r="J551" s="40"/>
      <c r="K551" s="48" t="str">
        <f>IF(E551="USD", SUMIF('Entradas y salidas'!D:D, D551, 'Entradas y salidas'!I:I), )</f>
        <v/>
      </c>
      <c r="L551" s="57" t="str">
        <f>IFERROR(__xludf.DUMMYFUNCTION("IF(E551=""USD"", INDEX(FILTER('Cortes x inversión'!G:G, 'Cortes x inversión'!D:D=D551),1), )"),"")</f>
        <v/>
      </c>
      <c r="M551" s="53" t="str">
        <f t="shared" si="2"/>
        <v/>
      </c>
      <c r="N551" s="55" t="str">
        <f>IFERROR(__xludf.DUMMYFUNCTION("IF(ISBLANK(D551),"""",IFERROR(XIRR({FILTER('Entradas y salidas'!I:I, 'Entradas y salidas'!D:D=D551, NOT(ISBLANK('Entradas y salidas'!I:I))); INDEX(FILTER('Cortes x inversión'!G:G, 'Cortes x inversión'!D:D=D551),1)}, {FILTER('Entradas y salidas'!F:F, 'Entr"&amp;"adas y salidas'!D:D=D551, NOT(ISBLANK('Entradas y salidas'!I:I))); INDEX(FILTER('Cortes x inversión'!J:J, 'Cortes x inversión'!D:D=D551),1)}), """"))"),"")</f>
        <v/>
      </c>
      <c r="O551" s="40"/>
      <c r="P551" s="47" t="str">
        <f>IFERROR(__xludf.DUMMYFUNCTION("IF(K551="""","""", GOOGLEFINANCE(""CURRENCY:USDCOP""))
"),"")</f>
        <v/>
      </c>
      <c r="Q551" s="47" t="str">
        <f>IFERROR(__xludf.DUMMYFUNCTION("IF(L551="""","""", GOOGLEFINANCE(""CURRENCY:USDCOP""))
"),"")</f>
        <v/>
      </c>
      <c r="R551" s="56" t="str">
        <f t="shared" si="4"/>
        <v/>
      </c>
      <c r="S551" s="58" t="str">
        <f t="shared" si="5"/>
        <v/>
      </c>
      <c r="T551" s="55" t="str">
        <f>IFERROR(__xludf.DUMMYFUNCTION("IF(ISBLANK(D551),"""",IFERROR(XIRR({FILTER('Entradas y salidas'!K:K, 'Entradas y salidas'!D:D=D551, NOT(ISBLANK('Entradas y salidas'!K:K))); INDEX(FILTER('Cortes x inversión'!I:I, 'Cortes x inversión'!D:D=D551),1)}, {FILTER('Entradas y salidas'!F:F, 'Entr"&amp;"adas y salidas'!D:D=D551, NOT(ISBLANK('Entradas y salidas'!K:K))); INDEX(FILTER('Cortes x inversión'!J:J, 'Cortes x inversión'!D:D=D551),1)}), """"))"),"")</f>
        <v/>
      </c>
      <c r="U551" s="40"/>
      <c r="V551" s="40"/>
      <c r="W551" s="40"/>
      <c r="X551" s="40"/>
      <c r="Y551" s="40"/>
      <c r="Z551" s="40"/>
      <c r="AA551" s="40"/>
      <c r="AB551" s="40"/>
      <c r="AC551" s="40"/>
    </row>
    <row r="552" ht="28.5" customHeight="1">
      <c r="A552" s="40"/>
      <c r="B552" s="44"/>
      <c r="C552" s="44"/>
      <c r="D552" s="44"/>
      <c r="E552" s="44"/>
      <c r="F552" s="48" t="str">
        <f>IF(E552="COP", SUMIF('Entradas y salidas'!D:D, D552, 'Entradas y salidas'!J:J), )</f>
        <v/>
      </c>
      <c r="G552" s="57" t="str">
        <f>IFERROR(__xludf.DUMMYFUNCTION("IF(E552=""COP"", INDEX(FILTER('Cortes x inversión'!F:F, 'Cortes x inversión'!D:D=D552),1), )"),"")</f>
        <v/>
      </c>
      <c r="H552" s="53" t="str">
        <f t="shared" si="1"/>
        <v/>
      </c>
      <c r="I552" s="55" t="str">
        <f>IFERROR(__xludf.DUMMYFUNCTION("IF(ISBLANK(D552),"""",IFERROR(XIRR({FILTER('Entradas y salidas'!J:J, 'Entradas y salidas'!D:D=D552, NOT(ISBLANK('Entradas y salidas'!J:J))); INDEX(FILTER('Cortes x inversión'!F:F, 'Cortes x inversión'!D:D=D552),1)}, {FILTER('Entradas y salidas'!F:F, 'Entr"&amp;"adas y salidas'!D:D=D552, NOT(ISBLANK('Entradas y salidas'!J:J))); INDEX(FILTER('Cortes x inversión'!J:J, 'Cortes x inversión'!D:D=D552),1)}), """"))"),"")</f>
        <v/>
      </c>
      <c r="J552" s="40"/>
      <c r="K552" s="48" t="str">
        <f>IF(E552="USD", SUMIF('Entradas y salidas'!D:D, D552, 'Entradas y salidas'!I:I), )</f>
        <v/>
      </c>
      <c r="L552" s="57" t="str">
        <f>IFERROR(__xludf.DUMMYFUNCTION("IF(E552=""USD"", INDEX(FILTER('Cortes x inversión'!G:G, 'Cortes x inversión'!D:D=D552),1), )"),"")</f>
        <v/>
      </c>
      <c r="M552" s="53" t="str">
        <f t="shared" si="2"/>
        <v/>
      </c>
      <c r="N552" s="55" t="str">
        <f>IFERROR(__xludf.DUMMYFUNCTION("IF(ISBLANK(D552),"""",IFERROR(XIRR({FILTER('Entradas y salidas'!I:I, 'Entradas y salidas'!D:D=D552, NOT(ISBLANK('Entradas y salidas'!I:I))); INDEX(FILTER('Cortes x inversión'!G:G, 'Cortes x inversión'!D:D=D552),1)}, {FILTER('Entradas y salidas'!F:F, 'Entr"&amp;"adas y salidas'!D:D=D552, NOT(ISBLANK('Entradas y salidas'!I:I))); INDEX(FILTER('Cortes x inversión'!J:J, 'Cortes x inversión'!D:D=D552),1)}), """"))"),"")</f>
        <v/>
      </c>
      <c r="O552" s="40"/>
      <c r="P552" s="47" t="str">
        <f>IFERROR(__xludf.DUMMYFUNCTION("IF(K552="""","""", GOOGLEFINANCE(""CURRENCY:USDCOP""))
"),"")</f>
        <v/>
      </c>
      <c r="Q552" s="47" t="str">
        <f>IFERROR(__xludf.DUMMYFUNCTION("IF(L552="""","""", GOOGLEFINANCE(""CURRENCY:USDCOP""))
"),"")</f>
        <v/>
      </c>
      <c r="R552" s="56" t="str">
        <f t="shared" si="4"/>
        <v/>
      </c>
      <c r="S552" s="58" t="str">
        <f t="shared" si="5"/>
        <v/>
      </c>
      <c r="T552" s="55" t="str">
        <f>IFERROR(__xludf.DUMMYFUNCTION("IF(ISBLANK(D552),"""",IFERROR(XIRR({FILTER('Entradas y salidas'!K:K, 'Entradas y salidas'!D:D=D552, NOT(ISBLANK('Entradas y salidas'!K:K))); INDEX(FILTER('Cortes x inversión'!I:I, 'Cortes x inversión'!D:D=D552),1)}, {FILTER('Entradas y salidas'!F:F, 'Entr"&amp;"adas y salidas'!D:D=D552, NOT(ISBLANK('Entradas y salidas'!K:K))); INDEX(FILTER('Cortes x inversión'!J:J, 'Cortes x inversión'!D:D=D552),1)}), """"))"),"")</f>
        <v/>
      </c>
      <c r="U552" s="40"/>
      <c r="V552" s="40"/>
      <c r="W552" s="40"/>
      <c r="X552" s="40"/>
      <c r="Y552" s="40"/>
      <c r="Z552" s="40"/>
      <c r="AA552" s="40"/>
      <c r="AB552" s="40"/>
      <c r="AC552" s="40"/>
    </row>
    <row r="553" ht="28.5" customHeight="1">
      <c r="A553" s="40"/>
      <c r="B553" s="44"/>
      <c r="C553" s="44"/>
      <c r="D553" s="44"/>
      <c r="E553" s="44"/>
      <c r="F553" s="48" t="str">
        <f>IF(E553="COP", SUMIF('Entradas y salidas'!D:D, D553, 'Entradas y salidas'!J:J), )</f>
        <v/>
      </c>
      <c r="G553" s="57" t="str">
        <f>IFERROR(__xludf.DUMMYFUNCTION("IF(E553=""COP"", INDEX(FILTER('Cortes x inversión'!F:F, 'Cortes x inversión'!D:D=D553),1), )"),"")</f>
        <v/>
      </c>
      <c r="H553" s="53" t="str">
        <f t="shared" si="1"/>
        <v/>
      </c>
      <c r="I553" s="55" t="str">
        <f>IFERROR(__xludf.DUMMYFUNCTION("IF(ISBLANK(D553),"""",IFERROR(XIRR({FILTER('Entradas y salidas'!J:J, 'Entradas y salidas'!D:D=D553, NOT(ISBLANK('Entradas y salidas'!J:J))); INDEX(FILTER('Cortes x inversión'!F:F, 'Cortes x inversión'!D:D=D553),1)}, {FILTER('Entradas y salidas'!F:F, 'Entr"&amp;"adas y salidas'!D:D=D553, NOT(ISBLANK('Entradas y salidas'!J:J))); INDEX(FILTER('Cortes x inversión'!J:J, 'Cortes x inversión'!D:D=D553),1)}), """"))"),"")</f>
        <v/>
      </c>
      <c r="J553" s="40"/>
      <c r="K553" s="48" t="str">
        <f>IF(E553="USD", SUMIF('Entradas y salidas'!D:D, D553, 'Entradas y salidas'!I:I), )</f>
        <v/>
      </c>
      <c r="L553" s="57" t="str">
        <f>IFERROR(__xludf.DUMMYFUNCTION("IF(E553=""USD"", INDEX(FILTER('Cortes x inversión'!G:G, 'Cortes x inversión'!D:D=D553),1), )"),"")</f>
        <v/>
      </c>
      <c r="M553" s="53" t="str">
        <f t="shared" si="2"/>
        <v/>
      </c>
      <c r="N553" s="55" t="str">
        <f>IFERROR(__xludf.DUMMYFUNCTION("IF(ISBLANK(D553),"""",IFERROR(XIRR({FILTER('Entradas y salidas'!I:I, 'Entradas y salidas'!D:D=D553, NOT(ISBLANK('Entradas y salidas'!I:I))); INDEX(FILTER('Cortes x inversión'!G:G, 'Cortes x inversión'!D:D=D553),1)}, {FILTER('Entradas y salidas'!F:F, 'Entr"&amp;"adas y salidas'!D:D=D553, NOT(ISBLANK('Entradas y salidas'!I:I))); INDEX(FILTER('Cortes x inversión'!J:J, 'Cortes x inversión'!D:D=D553),1)}), """"))"),"")</f>
        <v/>
      </c>
      <c r="O553" s="40"/>
      <c r="P553" s="47" t="str">
        <f>IFERROR(__xludf.DUMMYFUNCTION("IF(K553="""","""", GOOGLEFINANCE(""CURRENCY:USDCOP""))
"),"")</f>
        <v/>
      </c>
      <c r="Q553" s="47" t="str">
        <f>IFERROR(__xludf.DUMMYFUNCTION("IF(L553="""","""", GOOGLEFINANCE(""CURRENCY:USDCOP""))
"),"")</f>
        <v/>
      </c>
      <c r="R553" s="56" t="str">
        <f t="shared" si="4"/>
        <v/>
      </c>
      <c r="S553" s="58" t="str">
        <f t="shared" si="5"/>
        <v/>
      </c>
      <c r="T553" s="55" t="str">
        <f>IFERROR(__xludf.DUMMYFUNCTION("IF(ISBLANK(D553),"""",IFERROR(XIRR({FILTER('Entradas y salidas'!K:K, 'Entradas y salidas'!D:D=D553, NOT(ISBLANK('Entradas y salidas'!K:K))); INDEX(FILTER('Cortes x inversión'!I:I, 'Cortes x inversión'!D:D=D553),1)}, {FILTER('Entradas y salidas'!F:F, 'Entr"&amp;"adas y salidas'!D:D=D553, NOT(ISBLANK('Entradas y salidas'!K:K))); INDEX(FILTER('Cortes x inversión'!J:J, 'Cortes x inversión'!D:D=D553),1)}), """"))"),"")</f>
        <v/>
      </c>
      <c r="U553" s="40"/>
      <c r="V553" s="40"/>
      <c r="W553" s="40"/>
      <c r="X553" s="40"/>
      <c r="Y553" s="40"/>
      <c r="Z553" s="40"/>
      <c r="AA553" s="40"/>
      <c r="AB553" s="40"/>
      <c r="AC553" s="40"/>
    </row>
    <row r="554" ht="28.5" customHeight="1">
      <c r="A554" s="40"/>
      <c r="B554" s="44"/>
      <c r="C554" s="44"/>
      <c r="D554" s="44"/>
      <c r="E554" s="44"/>
      <c r="F554" s="48" t="str">
        <f>IF(E554="COP", SUMIF('Entradas y salidas'!D:D, D554, 'Entradas y salidas'!J:J), )</f>
        <v/>
      </c>
      <c r="G554" s="57" t="str">
        <f>IFERROR(__xludf.DUMMYFUNCTION("IF(E554=""COP"", INDEX(FILTER('Cortes x inversión'!F:F, 'Cortes x inversión'!D:D=D554),1), )"),"")</f>
        <v/>
      </c>
      <c r="H554" s="53" t="str">
        <f t="shared" si="1"/>
        <v/>
      </c>
      <c r="I554" s="55" t="str">
        <f>IFERROR(__xludf.DUMMYFUNCTION("IF(ISBLANK(D554),"""",IFERROR(XIRR({FILTER('Entradas y salidas'!J:J, 'Entradas y salidas'!D:D=D554, NOT(ISBLANK('Entradas y salidas'!J:J))); INDEX(FILTER('Cortes x inversión'!F:F, 'Cortes x inversión'!D:D=D554),1)}, {FILTER('Entradas y salidas'!F:F, 'Entr"&amp;"adas y salidas'!D:D=D554, NOT(ISBLANK('Entradas y salidas'!J:J))); INDEX(FILTER('Cortes x inversión'!J:J, 'Cortes x inversión'!D:D=D554),1)}), """"))"),"")</f>
        <v/>
      </c>
      <c r="J554" s="40"/>
      <c r="K554" s="48" t="str">
        <f>IF(E554="USD", SUMIF('Entradas y salidas'!D:D, D554, 'Entradas y salidas'!I:I), )</f>
        <v/>
      </c>
      <c r="L554" s="57" t="str">
        <f>IFERROR(__xludf.DUMMYFUNCTION("IF(E554=""USD"", INDEX(FILTER('Cortes x inversión'!G:G, 'Cortes x inversión'!D:D=D554),1), )"),"")</f>
        <v/>
      </c>
      <c r="M554" s="53" t="str">
        <f t="shared" si="2"/>
        <v/>
      </c>
      <c r="N554" s="55" t="str">
        <f>IFERROR(__xludf.DUMMYFUNCTION("IF(ISBLANK(D554),"""",IFERROR(XIRR({FILTER('Entradas y salidas'!I:I, 'Entradas y salidas'!D:D=D554, NOT(ISBLANK('Entradas y salidas'!I:I))); INDEX(FILTER('Cortes x inversión'!G:G, 'Cortes x inversión'!D:D=D554),1)}, {FILTER('Entradas y salidas'!F:F, 'Entr"&amp;"adas y salidas'!D:D=D554, NOT(ISBLANK('Entradas y salidas'!I:I))); INDEX(FILTER('Cortes x inversión'!J:J, 'Cortes x inversión'!D:D=D554),1)}), """"))"),"")</f>
        <v/>
      </c>
      <c r="O554" s="40"/>
      <c r="P554" s="47" t="str">
        <f>IFERROR(__xludf.DUMMYFUNCTION("IF(K554="""","""", GOOGLEFINANCE(""CURRENCY:USDCOP""))
"),"")</f>
        <v/>
      </c>
      <c r="Q554" s="47" t="str">
        <f>IFERROR(__xludf.DUMMYFUNCTION("IF(L554="""","""", GOOGLEFINANCE(""CURRENCY:USDCOP""))
"),"")</f>
        <v/>
      </c>
      <c r="R554" s="56" t="str">
        <f t="shared" si="4"/>
        <v/>
      </c>
      <c r="S554" s="58" t="str">
        <f t="shared" si="5"/>
        <v/>
      </c>
      <c r="T554" s="55" t="str">
        <f>IFERROR(__xludf.DUMMYFUNCTION("IF(ISBLANK(D554),"""",IFERROR(XIRR({FILTER('Entradas y salidas'!K:K, 'Entradas y salidas'!D:D=D554, NOT(ISBLANK('Entradas y salidas'!K:K))); INDEX(FILTER('Cortes x inversión'!I:I, 'Cortes x inversión'!D:D=D554),1)}, {FILTER('Entradas y salidas'!F:F, 'Entr"&amp;"adas y salidas'!D:D=D554, NOT(ISBLANK('Entradas y salidas'!K:K))); INDEX(FILTER('Cortes x inversión'!J:J, 'Cortes x inversión'!D:D=D554),1)}), """"))"),"")</f>
        <v/>
      </c>
      <c r="U554" s="40"/>
      <c r="V554" s="40"/>
      <c r="W554" s="40"/>
      <c r="X554" s="40"/>
      <c r="Y554" s="40"/>
      <c r="Z554" s="40"/>
      <c r="AA554" s="40"/>
      <c r="AB554" s="40"/>
      <c r="AC554" s="40"/>
    </row>
    <row r="555" ht="28.5" customHeight="1">
      <c r="A555" s="40"/>
      <c r="B555" s="44"/>
      <c r="C555" s="44"/>
      <c r="D555" s="44"/>
      <c r="E555" s="44"/>
      <c r="F555" s="48" t="str">
        <f>IF(E555="COP", SUMIF('Entradas y salidas'!D:D, D555, 'Entradas y salidas'!J:J), )</f>
        <v/>
      </c>
      <c r="G555" s="57" t="str">
        <f>IFERROR(__xludf.DUMMYFUNCTION("IF(E555=""COP"", INDEX(FILTER('Cortes x inversión'!F:F, 'Cortes x inversión'!D:D=D555),1), )"),"")</f>
        <v/>
      </c>
      <c r="H555" s="53" t="str">
        <f t="shared" si="1"/>
        <v/>
      </c>
      <c r="I555" s="55" t="str">
        <f>IFERROR(__xludf.DUMMYFUNCTION("IF(ISBLANK(D555),"""",IFERROR(XIRR({FILTER('Entradas y salidas'!J:J, 'Entradas y salidas'!D:D=D555, NOT(ISBLANK('Entradas y salidas'!J:J))); INDEX(FILTER('Cortes x inversión'!F:F, 'Cortes x inversión'!D:D=D555),1)}, {FILTER('Entradas y salidas'!F:F, 'Entr"&amp;"adas y salidas'!D:D=D555, NOT(ISBLANK('Entradas y salidas'!J:J))); INDEX(FILTER('Cortes x inversión'!J:J, 'Cortes x inversión'!D:D=D555),1)}), """"))"),"")</f>
        <v/>
      </c>
      <c r="J555" s="40"/>
      <c r="K555" s="48" t="str">
        <f>IF(E555="USD", SUMIF('Entradas y salidas'!D:D, D555, 'Entradas y salidas'!I:I), )</f>
        <v/>
      </c>
      <c r="L555" s="57" t="str">
        <f>IFERROR(__xludf.DUMMYFUNCTION("IF(E555=""USD"", INDEX(FILTER('Cortes x inversión'!G:G, 'Cortes x inversión'!D:D=D555),1), )"),"")</f>
        <v/>
      </c>
      <c r="M555" s="53" t="str">
        <f t="shared" si="2"/>
        <v/>
      </c>
      <c r="N555" s="55" t="str">
        <f>IFERROR(__xludf.DUMMYFUNCTION("IF(ISBLANK(D555),"""",IFERROR(XIRR({FILTER('Entradas y salidas'!I:I, 'Entradas y salidas'!D:D=D555, NOT(ISBLANK('Entradas y salidas'!I:I))); INDEX(FILTER('Cortes x inversión'!G:G, 'Cortes x inversión'!D:D=D555),1)}, {FILTER('Entradas y salidas'!F:F, 'Entr"&amp;"adas y salidas'!D:D=D555, NOT(ISBLANK('Entradas y salidas'!I:I))); INDEX(FILTER('Cortes x inversión'!J:J, 'Cortes x inversión'!D:D=D555),1)}), """"))"),"")</f>
        <v/>
      </c>
      <c r="O555" s="40"/>
      <c r="P555" s="47" t="str">
        <f>IFERROR(__xludf.DUMMYFUNCTION("IF(K555="""","""", GOOGLEFINANCE(""CURRENCY:USDCOP""))
"),"")</f>
        <v/>
      </c>
      <c r="Q555" s="47" t="str">
        <f>IFERROR(__xludf.DUMMYFUNCTION("IF(L555="""","""", GOOGLEFINANCE(""CURRENCY:USDCOP""))
"),"")</f>
        <v/>
      </c>
      <c r="R555" s="56" t="str">
        <f t="shared" si="4"/>
        <v/>
      </c>
      <c r="S555" s="58" t="str">
        <f t="shared" si="5"/>
        <v/>
      </c>
      <c r="T555" s="55" t="str">
        <f>IFERROR(__xludf.DUMMYFUNCTION("IF(ISBLANK(D555),"""",IFERROR(XIRR({FILTER('Entradas y salidas'!K:K, 'Entradas y salidas'!D:D=D555, NOT(ISBLANK('Entradas y salidas'!K:K))); INDEX(FILTER('Cortes x inversión'!I:I, 'Cortes x inversión'!D:D=D555),1)}, {FILTER('Entradas y salidas'!F:F, 'Entr"&amp;"adas y salidas'!D:D=D555, NOT(ISBLANK('Entradas y salidas'!K:K))); INDEX(FILTER('Cortes x inversión'!J:J, 'Cortes x inversión'!D:D=D555),1)}), """"))"),"")</f>
        <v/>
      </c>
      <c r="U555" s="40"/>
      <c r="V555" s="40"/>
      <c r="W555" s="40"/>
      <c r="X555" s="40"/>
      <c r="Y555" s="40"/>
      <c r="Z555" s="40"/>
      <c r="AA555" s="40"/>
      <c r="AB555" s="40"/>
      <c r="AC555" s="40"/>
    </row>
    <row r="556" ht="28.5" customHeight="1">
      <c r="A556" s="40"/>
      <c r="B556" s="44"/>
      <c r="C556" s="44"/>
      <c r="D556" s="44"/>
      <c r="E556" s="44"/>
      <c r="F556" s="48" t="str">
        <f>IF(E556="COP", SUMIF('Entradas y salidas'!D:D, D556, 'Entradas y salidas'!J:J), )</f>
        <v/>
      </c>
      <c r="G556" s="57" t="str">
        <f>IFERROR(__xludf.DUMMYFUNCTION("IF(E556=""COP"", INDEX(FILTER('Cortes x inversión'!F:F, 'Cortes x inversión'!D:D=D556),1), )"),"")</f>
        <v/>
      </c>
      <c r="H556" s="53" t="str">
        <f t="shared" si="1"/>
        <v/>
      </c>
      <c r="I556" s="55" t="str">
        <f>IFERROR(__xludf.DUMMYFUNCTION("IF(ISBLANK(D556),"""",IFERROR(XIRR({FILTER('Entradas y salidas'!J:J, 'Entradas y salidas'!D:D=D556, NOT(ISBLANK('Entradas y salidas'!J:J))); INDEX(FILTER('Cortes x inversión'!F:F, 'Cortes x inversión'!D:D=D556),1)}, {FILTER('Entradas y salidas'!F:F, 'Entr"&amp;"adas y salidas'!D:D=D556, NOT(ISBLANK('Entradas y salidas'!J:J))); INDEX(FILTER('Cortes x inversión'!J:J, 'Cortes x inversión'!D:D=D556),1)}), """"))"),"")</f>
        <v/>
      </c>
      <c r="J556" s="40"/>
      <c r="K556" s="48" t="str">
        <f>IF(E556="USD", SUMIF('Entradas y salidas'!D:D, D556, 'Entradas y salidas'!I:I), )</f>
        <v/>
      </c>
      <c r="L556" s="57" t="str">
        <f>IFERROR(__xludf.DUMMYFUNCTION("IF(E556=""USD"", INDEX(FILTER('Cortes x inversión'!G:G, 'Cortes x inversión'!D:D=D556),1), )"),"")</f>
        <v/>
      </c>
      <c r="M556" s="53" t="str">
        <f t="shared" si="2"/>
        <v/>
      </c>
      <c r="N556" s="55" t="str">
        <f>IFERROR(__xludf.DUMMYFUNCTION("IF(ISBLANK(D556),"""",IFERROR(XIRR({FILTER('Entradas y salidas'!I:I, 'Entradas y salidas'!D:D=D556, NOT(ISBLANK('Entradas y salidas'!I:I))); INDEX(FILTER('Cortes x inversión'!G:G, 'Cortes x inversión'!D:D=D556),1)}, {FILTER('Entradas y salidas'!F:F, 'Entr"&amp;"adas y salidas'!D:D=D556, NOT(ISBLANK('Entradas y salidas'!I:I))); INDEX(FILTER('Cortes x inversión'!J:J, 'Cortes x inversión'!D:D=D556),1)}), """"))"),"")</f>
        <v/>
      </c>
      <c r="O556" s="40"/>
      <c r="P556" s="47" t="str">
        <f>IFERROR(__xludf.DUMMYFUNCTION("IF(K556="""","""", GOOGLEFINANCE(""CURRENCY:USDCOP""))
"),"")</f>
        <v/>
      </c>
      <c r="Q556" s="47" t="str">
        <f>IFERROR(__xludf.DUMMYFUNCTION("IF(L556="""","""", GOOGLEFINANCE(""CURRENCY:USDCOP""))
"),"")</f>
        <v/>
      </c>
      <c r="R556" s="56" t="str">
        <f t="shared" si="4"/>
        <v/>
      </c>
      <c r="S556" s="58" t="str">
        <f t="shared" si="5"/>
        <v/>
      </c>
      <c r="T556" s="55" t="str">
        <f>IFERROR(__xludf.DUMMYFUNCTION("IF(ISBLANK(D556),"""",IFERROR(XIRR({FILTER('Entradas y salidas'!K:K, 'Entradas y salidas'!D:D=D556, NOT(ISBLANK('Entradas y salidas'!K:K))); INDEX(FILTER('Cortes x inversión'!I:I, 'Cortes x inversión'!D:D=D556),1)}, {FILTER('Entradas y salidas'!F:F, 'Entr"&amp;"adas y salidas'!D:D=D556, NOT(ISBLANK('Entradas y salidas'!K:K))); INDEX(FILTER('Cortes x inversión'!J:J, 'Cortes x inversión'!D:D=D556),1)}), """"))"),"")</f>
        <v/>
      </c>
      <c r="U556" s="40"/>
      <c r="V556" s="40"/>
      <c r="W556" s="40"/>
      <c r="X556" s="40"/>
      <c r="Y556" s="40"/>
      <c r="Z556" s="40"/>
      <c r="AA556" s="40"/>
      <c r="AB556" s="40"/>
      <c r="AC556" s="40"/>
    </row>
    <row r="557" ht="28.5" customHeight="1">
      <c r="A557" s="40"/>
      <c r="B557" s="44"/>
      <c r="C557" s="44"/>
      <c r="D557" s="44"/>
      <c r="E557" s="44"/>
      <c r="F557" s="48" t="str">
        <f>IF(E557="COP", SUMIF('Entradas y salidas'!D:D, D557, 'Entradas y salidas'!J:J), )</f>
        <v/>
      </c>
      <c r="G557" s="57" t="str">
        <f>IFERROR(__xludf.DUMMYFUNCTION("IF(E557=""COP"", INDEX(FILTER('Cortes x inversión'!F:F, 'Cortes x inversión'!D:D=D557),1), )"),"")</f>
        <v/>
      </c>
      <c r="H557" s="53" t="str">
        <f t="shared" si="1"/>
        <v/>
      </c>
      <c r="I557" s="55" t="str">
        <f>IFERROR(__xludf.DUMMYFUNCTION("IF(ISBLANK(D557),"""",IFERROR(XIRR({FILTER('Entradas y salidas'!J:J, 'Entradas y salidas'!D:D=D557, NOT(ISBLANK('Entradas y salidas'!J:J))); INDEX(FILTER('Cortes x inversión'!F:F, 'Cortes x inversión'!D:D=D557),1)}, {FILTER('Entradas y salidas'!F:F, 'Entr"&amp;"adas y salidas'!D:D=D557, NOT(ISBLANK('Entradas y salidas'!J:J))); INDEX(FILTER('Cortes x inversión'!J:J, 'Cortes x inversión'!D:D=D557),1)}), """"))"),"")</f>
        <v/>
      </c>
      <c r="J557" s="40"/>
      <c r="K557" s="48" t="str">
        <f>IF(E557="USD", SUMIF('Entradas y salidas'!D:D, D557, 'Entradas y salidas'!I:I), )</f>
        <v/>
      </c>
      <c r="L557" s="57" t="str">
        <f>IFERROR(__xludf.DUMMYFUNCTION("IF(E557=""USD"", INDEX(FILTER('Cortes x inversión'!G:G, 'Cortes x inversión'!D:D=D557),1), )"),"")</f>
        <v/>
      </c>
      <c r="M557" s="53" t="str">
        <f t="shared" si="2"/>
        <v/>
      </c>
      <c r="N557" s="55" t="str">
        <f>IFERROR(__xludf.DUMMYFUNCTION("IF(ISBLANK(D557),"""",IFERROR(XIRR({FILTER('Entradas y salidas'!I:I, 'Entradas y salidas'!D:D=D557, NOT(ISBLANK('Entradas y salidas'!I:I))); INDEX(FILTER('Cortes x inversión'!G:G, 'Cortes x inversión'!D:D=D557),1)}, {FILTER('Entradas y salidas'!F:F, 'Entr"&amp;"adas y salidas'!D:D=D557, NOT(ISBLANK('Entradas y salidas'!I:I))); INDEX(FILTER('Cortes x inversión'!J:J, 'Cortes x inversión'!D:D=D557),1)}), """"))"),"")</f>
        <v/>
      </c>
      <c r="O557" s="40"/>
      <c r="P557" s="47" t="str">
        <f>IFERROR(__xludf.DUMMYFUNCTION("IF(K557="""","""", GOOGLEFINANCE(""CURRENCY:USDCOP""))
"),"")</f>
        <v/>
      </c>
      <c r="Q557" s="47" t="str">
        <f>IFERROR(__xludf.DUMMYFUNCTION("IF(L557="""","""", GOOGLEFINANCE(""CURRENCY:USDCOP""))
"),"")</f>
        <v/>
      </c>
      <c r="R557" s="56" t="str">
        <f t="shared" si="4"/>
        <v/>
      </c>
      <c r="S557" s="58" t="str">
        <f t="shared" si="5"/>
        <v/>
      </c>
      <c r="T557" s="55" t="str">
        <f>IFERROR(__xludf.DUMMYFUNCTION("IF(ISBLANK(D557),"""",IFERROR(XIRR({FILTER('Entradas y salidas'!K:K, 'Entradas y salidas'!D:D=D557, NOT(ISBLANK('Entradas y salidas'!K:K))); INDEX(FILTER('Cortes x inversión'!I:I, 'Cortes x inversión'!D:D=D557),1)}, {FILTER('Entradas y salidas'!F:F, 'Entr"&amp;"adas y salidas'!D:D=D557, NOT(ISBLANK('Entradas y salidas'!K:K))); INDEX(FILTER('Cortes x inversión'!J:J, 'Cortes x inversión'!D:D=D557),1)}), """"))"),"")</f>
        <v/>
      </c>
      <c r="U557" s="40"/>
      <c r="V557" s="40"/>
      <c r="W557" s="40"/>
      <c r="X557" s="40"/>
      <c r="Y557" s="40"/>
      <c r="Z557" s="40"/>
      <c r="AA557" s="40"/>
      <c r="AB557" s="40"/>
      <c r="AC557" s="40"/>
    </row>
    <row r="558" ht="28.5" customHeight="1">
      <c r="A558" s="40"/>
      <c r="B558" s="44"/>
      <c r="C558" s="44"/>
      <c r="D558" s="44"/>
      <c r="E558" s="44"/>
      <c r="F558" s="48" t="str">
        <f>IF(E558="COP", SUMIF('Entradas y salidas'!D:D, D558, 'Entradas y salidas'!J:J), )</f>
        <v/>
      </c>
      <c r="G558" s="57" t="str">
        <f>IFERROR(__xludf.DUMMYFUNCTION("IF(E558=""COP"", INDEX(FILTER('Cortes x inversión'!F:F, 'Cortes x inversión'!D:D=D558),1), )"),"")</f>
        <v/>
      </c>
      <c r="H558" s="53" t="str">
        <f t="shared" si="1"/>
        <v/>
      </c>
      <c r="I558" s="55" t="str">
        <f>IFERROR(__xludf.DUMMYFUNCTION("IF(ISBLANK(D558),"""",IFERROR(XIRR({FILTER('Entradas y salidas'!J:J, 'Entradas y salidas'!D:D=D558, NOT(ISBLANK('Entradas y salidas'!J:J))); INDEX(FILTER('Cortes x inversión'!F:F, 'Cortes x inversión'!D:D=D558),1)}, {FILTER('Entradas y salidas'!F:F, 'Entr"&amp;"adas y salidas'!D:D=D558, NOT(ISBLANK('Entradas y salidas'!J:J))); INDEX(FILTER('Cortes x inversión'!J:J, 'Cortes x inversión'!D:D=D558),1)}), """"))"),"")</f>
        <v/>
      </c>
      <c r="J558" s="40"/>
      <c r="K558" s="48" t="str">
        <f>IF(E558="USD", SUMIF('Entradas y salidas'!D:D, D558, 'Entradas y salidas'!I:I), )</f>
        <v/>
      </c>
      <c r="L558" s="57" t="str">
        <f>IFERROR(__xludf.DUMMYFUNCTION("IF(E558=""USD"", INDEX(FILTER('Cortes x inversión'!G:G, 'Cortes x inversión'!D:D=D558),1), )"),"")</f>
        <v/>
      </c>
      <c r="M558" s="53" t="str">
        <f t="shared" si="2"/>
        <v/>
      </c>
      <c r="N558" s="55" t="str">
        <f>IFERROR(__xludf.DUMMYFUNCTION("IF(ISBLANK(D558),"""",IFERROR(XIRR({FILTER('Entradas y salidas'!I:I, 'Entradas y salidas'!D:D=D558, NOT(ISBLANK('Entradas y salidas'!I:I))); INDEX(FILTER('Cortes x inversión'!G:G, 'Cortes x inversión'!D:D=D558),1)}, {FILTER('Entradas y salidas'!F:F, 'Entr"&amp;"adas y salidas'!D:D=D558, NOT(ISBLANK('Entradas y salidas'!I:I))); INDEX(FILTER('Cortes x inversión'!J:J, 'Cortes x inversión'!D:D=D558),1)}), """"))"),"")</f>
        <v/>
      </c>
      <c r="O558" s="40"/>
      <c r="P558" s="47" t="str">
        <f>IFERROR(__xludf.DUMMYFUNCTION("IF(K558="""","""", GOOGLEFINANCE(""CURRENCY:USDCOP""))
"),"")</f>
        <v/>
      </c>
      <c r="Q558" s="47" t="str">
        <f>IFERROR(__xludf.DUMMYFUNCTION("IF(L558="""","""", GOOGLEFINANCE(""CURRENCY:USDCOP""))
"),"")</f>
        <v/>
      </c>
      <c r="R558" s="56" t="str">
        <f t="shared" si="4"/>
        <v/>
      </c>
      <c r="S558" s="58" t="str">
        <f t="shared" si="5"/>
        <v/>
      </c>
      <c r="T558" s="55" t="str">
        <f>IFERROR(__xludf.DUMMYFUNCTION("IF(ISBLANK(D558),"""",IFERROR(XIRR({FILTER('Entradas y salidas'!K:K, 'Entradas y salidas'!D:D=D558, NOT(ISBLANK('Entradas y salidas'!K:K))); INDEX(FILTER('Cortes x inversión'!I:I, 'Cortes x inversión'!D:D=D558),1)}, {FILTER('Entradas y salidas'!F:F, 'Entr"&amp;"adas y salidas'!D:D=D558, NOT(ISBLANK('Entradas y salidas'!K:K))); INDEX(FILTER('Cortes x inversión'!J:J, 'Cortes x inversión'!D:D=D558),1)}), """"))"),"")</f>
        <v/>
      </c>
      <c r="U558" s="40"/>
      <c r="V558" s="40"/>
      <c r="W558" s="40"/>
      <c r="X558" s="40"/>
      <c r="Y558" s="40"/>
      <c r="Z558" s="40"/>
      <c r="AA558" s="40"/>
      <c r="AB558" s="40"/>
      <c r="AC558" s="40"/>
    </row>
    <row r="559" ht="28.5" customHeight="1">
      <c r="A559" s="40"/>
      <c r="B559" s="44"/>
      <c r="C559" s="44"/>
      <c r="D559" s="44"/>
      <c r="E559" s="44"/>
      <c r="F559" s="48" t="str">
        <f>IF(E559="COP", SUMIF('Entradas y salidas'!D:D, D559, 'Entradas y salidas'!J:J), )</f>
        <v/>
      </c>
      <c r="G559" s="57" t="str">
        <f>IFERROR(__xludf.DUMMYFUNCTION("IF(E559=""COP"", INDEX(FILTER('Cortes x inversión'!F:F, 'Cortes x inversión'!D:D=D559),1), )"),"")</f>
        <v/>
      </c>
      <c r="H559" s="53" t="str">
        <f t="shared" si="1"/>
        <v/>
      </c>
      <c r="I559" s="55" t="str">
        <f>IFERROR(__xludf.DUMMYFUNCTION("IF(ISBLANK(D559),"""",IFERROR(XIRR({FILTER('Entradas y salidas'!J:J, 'Entradas y salidas'!D:D=D559, NOT(ISBLANK('Entradas y salidas'!J:J))); INDEX(FILTER('Cortes x inversión'!F:F, 'Cortes x inversión'!D:D=D559),1)}, {FILTER('Entradas y salidas'!F:F, 'Entr"&amp;"adas y salidas'!D:D=D559, NOT(ISBLANK('Entradas y salidas'!J:J))); INDEX(FILTER('Cortes x inversión'!J:J, 'Cortes x inversión'!D:D=D559),1)}), """"))"),"")</f>
        <v/>
      </c>
      <c r="J559" s="40"/>
      <c r="K559" s="48" t="str">
        <f>IF(E559="USD", SUMIF('Entradas y salidas'!D:D, D559, 'Entradas y salidas'!I:I), )</f>
        <v/>
      </c>
      <c r="L559" s="57" t="str">
        <f>IFERROR(__xludf.DUMMYFUNCTION("IF(E559=""USD"", INDEX(FILTER('Cortes x inversión'!G:G, 'Cortes x inversión'!D:D=D559),1), )"),"")</f>
        <v/>
      </c>
      <c r="M559" s="53" t="str">
        <f t="shared" si="2"/>
        <v/>
      </c>
      <c r="N559" s="55" t="str">
        <f>IFERROR(__xludf.DUMMYFUNCTION("IF(ISBLANK(D559),"""",IFERROR(XIRR({FILTER('Entradas y salidas'!I:I, 'Entradas y salidas'!D:D=D559, NOT(ISBLANK('Entradas y salidas'!I:I))); INDEX(FILTER('Cortes x inversión'!G:G, 'Cortes x inversión'!D:D=D559),1)}, {FILTER('Entradas y salidas'!F:F, 'Entr"&amp;"adas y salidas'!D:D=D559, NOT(ISBLANK('Entradas y salidas'!I:I))); INDEX(FILTER('Cortes x inversión'!J:J, 'Cortes x inversión'!D:D=D559),1)}), """"))"),"")</f>
        <v/>
      </c>
      <c r="O559" s="40"/>
      <c r="P559" s="47" t="str">
        <f>IFERROR(__xludf.DUMMYFUNCTION("IF(K559="""","""", GOOGLEFINANCE(""CURRENCY:USDCOP""))
"),"")</f>
        <v/>
      </c>
      <c r="Q559" s="47" t="str">
        <f>IFERROR(__xludf.DUMMYFUNCTION("IF(L559="""","""", GOOGLEFINANCE(""CURRENCY:USDCOP""))
"),"")</f>
        <v/>
      </c>
      <c r="R559" s="56" t="str">
        <f t="shared" si="4"/>
        <v/>
      </c>
      <c r="S559" s="58" t="str">
        <f t="shared" si="5"/>
        <v/>
      </c>
      <c r="T559" s="55" t="str">
        <f>IFERROR(__xludf.DUMMYFUNCTION("IF(ISBLANK(D559),"""",IFERROR(XIRR({FILTER('Entradas y salidas'!K:K, 'Entradas y salidas'!D:D=D559, NOT(ISBLANK('Entradas y salidas'!K:K))); INDEX(FILTER('Cortes x inversión'!I:I, 'Cortes x inversión'!D:D=D559),1)}, {FILTER('Entradas y salidas'!F:F, 'Entr"&amp;"adas y salidas'!D:D=D559, NOT(ISBLANK('Entradas y salidas'!K:K))); INDEX(FILTER('Cortes x inversión'!J:J, 'Cortes x inversión'!D:D=D559),1)}), """"))"),"")</f>
        <v/>
      </c>
      <c r="U559" s="40"/>
      <c r="V559" s="40"/>
      <c r="W559" s="40"/>
      <c r="X559" s="40"/>
      <c r="Y559" s="40"/>
      <c r="Z559" s="40"/>
      <c r="AA559" s="40"/>
      <c r="AB559" s="40"/>
      <c r="AC559" s="40"/>
    </row>
    <row r="560" ht="28.5" customHeight="1">
      <c r="A560" s="40"/>
      <c r="B560" s="44"/>
      <c r="C560" s="44"/>
      <c r="D560" s="44"/>
      <c r="E560" s="44"/>
      <c r="F560" s="48" t="str">
        <f>IF(E560="COP", SUMIF('Entradas y salidas'!D:D, D560, 'Entradas y salidas'!J:J), )</f>
        <v/>
      </c>
      <c r="G560" s="57" t="str">
        <f>IFERROR(__xludf.DUMMYFUNCTION("IF(E560=""COP"", INDEX(FILTER('Cortes x inversión'!F:F, 'Cortes x inversión'!D:D=D560),1), )"),"")</f>
        <v/>
      </c>
      <c r="H560" s="53" t="str">
        <f t="shared" si="1"/>
        <v/>
      </c>
      <c r="I560" s="55" t="str">
        <f>IFERROR(__xludf.DUMMYFUNCTION("IF(ISBLANK(D560),"""",IFERROR(XIRR({FILTER('Entradas y salidas'!J:J, 'Entradas y salidas'!D:D=D560, NOT(ISBLANK('Entradas y salidas'!J:J))); INDEX(FILTER('Cortes x inversión'!F:F, 'Cortes x inversión'!D:D=D560),1)}, {FILTER('Entradas y salidas'!F:F, 'Entr"&amp;"adas y salidas'!D:D=D560, NOT(ISBLANK('Entradas y salidas'!J:J))); INDEX(FILTER('Cortes x inversión'!J:J, 'Cortes x inversión'!D:D=D560),1)}), """"))"),"")</f>
        <v/>
      </c>
      <c r="J560" s="40"/>
      <c r="K560" s="48" t="str">
        <f>IF(E560="USD", SUMIF('Entradas y salidas'!D:D, D560, 'Entradas y salidas'!I:I), )</f>
        <v/>
      </c>
      <c r="L560" s="57" t="str">
        <f>IFERROR(__xludf.DUMMYFUNCTION("IF(E560=""USD"", INDEX(FILTER('Cortes x inversión'!G:G, 'Cortes x inversión'!D:D=D560),1), )"),"")</f>
        <v/>
      </c>
      <c r="M560" s="53" t="str">
        <f t="shared" si="2"/>
        <v/>
      </c>
      <c r="N560" s="55" t="str">
        <f>IFERROR(__xludf.DUMMYFUNCTION("IF(ISBLANK(D560),"""",IFERROR(XIRR({FILTER('Entradas y salidas'!I:I, 'Entradas y salidas'!D:D=D560, NOT(ISBLANK('Entradas y salidas'!I:I))); INDEX(FILTER('Cortes x inversión'!G:G, 'Cortes x inversión'!D:D=D560),1)}, {FILTER('Entradas y salidas'!F:F, 'Entr"&amp;"adas y salidas'!D:D=D560, NOT(ISBLANK('Entradas y salidas'!I:I))); INDEX(FILTER('Cortes x inversión'!J:J, 'Cortes x inversión'!D:D=D560),1)}), """"))"),"")</f>
        <v/>
      </c>
      <c r="O560" s="40"/>
      <c r="P560" s="47" t="str">
        <f>IFERROR(__xludf.DUMMYFUNCTION("IF(K560="""","""", GOOGLEFINANCE(""CURRENCY:USDCOP""))
"),"")</f>
        <v/>
      </c>
      <c r="Q560" s="47" t="str">
        <f>IFERROR(__xludf.DUMMYFUNCTION("IF(L560="""","""", GOOGLEFINANCE(""CURRENCY:USDCOP""))
"),"")</f>
        <v/>
      </c>
      <c r="R560" s="56" t="str">
        <f t="shared" si="4"/>
        <v/>
      </c>
      <c r="S560" s="58" t="str">
        <f t="shared" si="5"/>
        <v/>
      </c>
      <c r="T560" s="55" t="str">
        <f>IFERROR(__xludf.DUMMYFUNCTION("IF(ISBLANK(D560),"""",IFERROR(XIRR({FILTER('Entradas y salidas'!K:K, 'Entradas y salidas'!D:D=D560, NOT(ISBLANK('Entradas y salidas'!K:K))); INDEX(FILTER('Cortes x inversión'!I:I, 'Cortes x inversión'!D:D=D560),1)}, {FILTER('Entradas y salidas'!F:F, 'Entr"&amp;"adas y salidas'!D:D=D560, NOT(ISBLANK('Entradas y salidas'!K:K))); INDEX(FILTER('Cortes x inversión'!J:J, 'Cortes x inversión'!D:D=D560),1)}), """"))"),"")</f>
        <v/>
      </c>
      <c r="U560" s="40"/>
      <c r="V560" s="40"/>
      <c r="W560" s="40"/>
      <c r="X560" s="40"/>
      <c r="Y560" s="40"/>
      <c r="Z560" s="40"/>
      <c r="AA560" s="40"/>
      <c r="AB560" s="40"/>
      <c r="AC560" s="40"/>
    </row>
    <row r="561" ht="28.5" customHeight="1">
      <c r="A561" s="40"/>
      <c r="B561" s="44"/>
      <c r="C561" s="44"/>
      <c r="D561" s="44"/>
      <c r="E561" s="44"/>
      <c r="F561" s="48" t="str">
        <f>IF(E561="COP", SUMIF('Entradas y salidas'!D:D, D561, 'Entradas y salidas'!J:J), )</f>
        <v/>
      </c>
      <c r="G561" s="57" t="str">
        <f>IFERROR(__xludf.DUMMYFUNCTION("IF(E561=""COP"", INDEX(FILTER('Cortes x inversión'!F:F, 'Cortes x inversión'!D:D=D561),1), )"),"")</f>
        <v/>
      </c>
      <c r="H561" s="53" t="str">
        <f t="shared" si="1"/>
        <v/>
      </c>
      <c r="I561" s="55" t="str">
        <f>IFERROR(__xludf.DUMMYFUNCTION("IF(ISBLANK(D561),"""",IFERROR(XIRR({FILTER('Entradas y salidas'!J:J, 'Entradas y salidas'!D:D=D561, NOT(ISBLANK('Entradas y salidas'!J:J))); INDEX(FILTER('Cortes x inversión'!F:F, 'Cortes x inversión'!D:D=D561),1)}, {FILTER('Entradas y salidas'!F:F, 'Entr"&amp;"adas y salidas'!D:D=D561, NOT(ISBLANK('Entradas y salidas'!J:J))); INDEX(FILTER('Cortes x inversión'!J:J, 'Cortes x inversión'!D:D=D561),1)}), """"))"),"")</f>
        <v/>
      </c>
      <c r="J561" s="40"/>
      <c r="K561" s="48" t="str">
        <f>IF(E561="USD", SUMIF('Entradas y salidas'!D:D, D561, 'Entradas y salidas'!I:I), )</f>
        <v/>
      </c>
      <c r="L561" s="57" t="str">
        <f>IFERROR(__xludf.DUMMYFUNCTION("IF(E561=""USD"", INDEX(FILTER('Cortes x inversión'!G:G, 'Cortes x inversión'!D:D=D561),1), )"),"")</f>
        <v/>
      </c>
      <c r="M561" s="53" t="str">
        <f t="shared" si="2"/>
        <v/>
      </c>
      <c r="N561" s="55" t="str">
        <f>IFERROR(__xludf.DUMMYFUNCTION("IF(ISBLANK(D561),"""",IFERROR(XIRR({FILTER('Entradas y salidas'!I:I, 'Entradas y salidas'!D:D=D561, NOT(ISBLANK('Entradas y salidas'!I:I))); INDEX(FILTER('Cortes x inversión'!G:G, 'Cortes x inversión'!D:D=D561),1)}, {FILTER('Entradas y salidas'!F:F, 'Entr"&amp;"adas y salidas'!D:D=D561, NOT(ISBLANK('Entradas y salidas'!I:I))); INDEX(FILTER('Cortes x inversión'!J:J, 'Cortes x inversión'!D:D=D561),1)}), """"))"),"")</f>
        <v/>
      </c>
      <c r="O561" s="40"/>
      <c r="P561" s="47" t="str">
        <f>IFERROR(__xludf.DUMMYFUNCTION("IF(K561="""","""", GOOGLEFINANCE(""CURRENCY:USDCOP""))
"),"")</f>
        <v/>
      </c>
      <c r="Q561" s="47" t="str">
        <f>IFERROR(__xludf.DUMMYFUNCTION("IF(L561="""","""", GOOGLEFINANCE(""CURRENCY:USDCOP""))
"),"")</f>
        <v/>
      </c>
      <c r="R561" s="56" t="str">
        <f t="shared" si="4"/>
        <v/>
      </c>
      <c r="S561" s="58" t="str">
        <f t="shared" si="5"/>
        <v/>
      </c>
      <c r="T561" s="55" t="str">
        <f>IFERROR(__xludf.DUMMYFUNCTION("IF(ISBLANK(D561),"""",IFERROR(XIRR({FILTER('Entradas y salidas'!K:K, 'Entradas y salidas'!D:D=D561, NOT(ISBLANK('Entradas y salidas'!K:K))); INDEX(FILTER('Cortes x inversión'!I:I, 'Cortes x inversión'!D:D=D561),1)}, {FILTER('Entradas y salidas'!F:F, 'Entr"&amp;"adas y salidas'!D:D=D561, NOT(ISBLANK('Entradas y salidas'!K:K))); INDEX(FILTER('Cortes x inversión'!J:J, 'Cortes x inversión'!D:D=D561),1)}), """"))"),"")</f>
        <v/>
      </c>
      <c r="U561" s="40"/>
      <c r="V561" s="40"/>
      <c r="W561" s="40"/>
      <c r="X561" s="40"/>
      <c r="Y561" s="40"/>
      <c r="Z561" s="40"/>
      <c r="AA561" s="40"/>
      <c r="AB561" s="40"/>
      <c r="AC561" s="40"/>
    </row>
    <row r="562" ht="28.5" customHeight="1">
      <c r="A562" s="40"/>
      <c r="B562" s="44"/>
      <c r="C562" s="44"/>
      <c r="D562" s="44"/>
      <c r="E562" s="44"/>
      <c r="F562" s="48" t="str">
        <f>IF(E562="COP", SUMIF('Entradas y salidas'!D:D, D562, 'Entradas y salidas'!J:J), )</f>
        <v/>
      </c>
      <c r="G562" s="57" t="str">
        <f>IFERROR(__xludf.DUMMYFUNCTION("IF(E562=""COP"", INDEX(FILTER('Cortes x inversión'!F:F, 'Cortes x inversión'!D:D=D562),1), )"),"")</f>
        <v/>
      </c>
      <c r="H562" s="53" t="str">
        <f t="shared" si="1"/>
        <v/>
      </c>
      <c r="I562" s="55" t="str">
        <f>IFERROR(__xludf.DUMMYFUNCTION("IF(ISBLANK(D562),"""",IFERROR(XIRR({FILTER('Entradas y salidas'!J:J, 'Entradas y salidas'!D:D=D562, NOT(ISBLANK('Entradas y salidas'!J:J))); INDEX(FILTER('Cortes x inversión'!F:F, 'Cortes x inversión'!D:D=D562),1)}, {FILTER('Entradas y salidas'!F:F, 'Entr"&amp;"adas y salidas'!D:D=D562, NOT(ISBLANK('Entradas y salidas'!J:J))); INDEX(FILTER('Cortes x inversión'!J:J, 'Cortes x inversión'!D:D=D562),1)}), """"))"),"")</f>
        <v/>
      </c>
      <c r="J562" s="40"/>
      <c r="K562" s="48" t="str">
        <f>IF(E562="USD", SUMIF('Entradas y salidas'!D:D, D562, 'Entradas y salidas'!I:I), )</f>
        <v/>
      </c>
      <c r="L562" s="57" t="str">
        <f>IFERROR(__xludf.DUMMYFUNCTION("IF(E562=""USD"", INDEX(FILTER('Cortes x inversión'!G:G, 'Cortes x inversión'!D:D=D562),1), )"),"")</f>
        <v/>
      </c>
      <c r="M562" s="53" t="str">
        <f t="shared" si="2"/>
        <v/>
      </c>
      <c r="N562" s="55" t="str">
        <f>IFERROR(__xludf.DUMMYFUNCTION("IF(ISBLANK(D562),"""",IFERROR(XIRR({FILTER('Entradas y salidas'!I:I, 'Entradas y salidas'!D:D=D562, NOT(ISBLANK('Entradas y salidas'!I:I))); INDEX(FILTER('Cortes x inversión'!G:G, 'Cortes x inversión'!D:D=D562),1)}, {FILTER('Entradas y salidas'!F:F, 'Entr"&amp;"adas y salidas'!D:D=D562, NOT(ISBLANK('Entradas y salidas'!I:I))); INDEX(FILTER('Cortes x inversión'!J:J, 'Cortes x inversión'!D:D=D562),1)}), """"))"),"")</f>
        <v/>
      </c>
      <c r="O562" s="40"/>
      <c r="P562" s="47" t="str">
        <f>IFERROR(__xludf.DUMMYFUNCTION("IF(K562="""","""", GOOGLEFINANCE(""CURRENCY:USDCOP""))
"),"")</f>
        <v/>
      </c>
      <c r="Q562" s="47" t="str">
        <f>IFERROR(__xludf.DUMMYFUNCTION("IF(L562="""","""", GOOGLEFINANCE(""CURRENCY:USDCOP""))
"),"")</f>
        <v/>
      </c>
      <c r="R562" s="56" t="str">
        <f t="shared" si="4"/>
        <v/>
      </c>
      <c r="S562" s="58" t="str">
        <f t="shared" si="5"/>
        <v/>
      </c>
      <c r="T562" s="55" t="str">
        <f>IFERROR(__xludf.DUMMYFUNCTION("IF(ISBLANK(D562),"""",IFERROR(XIRR({FILTER('Entradas y salidas'!K:K, 'Entradas y salidas'!D:D=D562, NOT(ISBLANK('Entradas y salidas'!K:K))); INDEX(FILTER('Cortes x inversión'!I:I, 'Cortes x inversión'!D:D=D562),1)}, {FILTER('Entradas y salidas'!F:F, 'Entr"&amp;"adas y salidas'!D:D=D562, NOT(ISBLANK('Entradas y salidas'!K:K))); INDEX(FILTER('Cortes x inversión'!J:J, 'Cortes x inversión'!D:D=D562),1)}), """"))"),"")</f>
        <v/>
      </c>
      <c r="U562" s="40"/>
      <c r="V562" s="40"/>
      <c r="W562" s="40"/>
      <c r="X562" s="40"/>
      <c r="Y562" s="40"/>
      <c r="Z562" s="40"/>
      <c r="AA562" s="40"/>
      <c r="AB562" s="40"/>
      <c r="AC562" s="40"/>
    </row>
    <row r="563" ht="28.5" customHeight="1">
      <c r="A563" s="40"/>
      <c r="B563" s="44"/>
      <c r="C563" s="44"/>
      <c r="D563" s="44"/>
      <c r="E563" s="44"/>
      <c r="F563" s="48" t="str">
        <f>IF(E563="COP", SUMIF('Entradas y salidas'!D:D, D563, 'Entradas y salidas'!J:J), )</f>
        <v/>
      </c>
      <c r="G563" s="57" t="str">
        <f>IFERROR(__xludf.DUMMYFUNCTION("IF(E563=""COP"", INDEX(FILTER('Cortes x inversión'!F:F, 'Cortes x inversión'!D:D=D563),1), )"),"")</f>
        <v/>
      </c>
      <c r="H563" s="53" t="str">
        <f t="shared" si="1"/>
        <v/>
      </c>
      <c r="I563" s="55" t="str">
        <f>IFERROR(__xludf.DUMMYFUNCTION("IF(ISBLANK(D563),"""",IFERROR(XIRR({FILTER('Entradas y salidas'!J:J, 'Entradas y salidas'!D:D=D563, NOT(ISBLANK('Entradas y salidas'!J:J))); INDEX(FILTER('Cortes x inversión'!F:F, 'Cortes x inversión'!D:D=D563),1)}, {FILTER('Entradas y salidas'!F:F, 'Entr"&amp;"adas y salidas'!D:D=D563, NOT(ISBLANK('Entradas y salidas'!J:J))); INDEX(FILTER('Cortes x inversión'!J:J, 'Cortes x inversión'!D:D=D563),1)}), """"))"),"")</f>
        <v/>
      </c>
      <c r="J563" s="40"/>
      <c r="K563" s="48" t="str">
        <f>IF(E563="USD", SUMIF('Entradas y salidas'!D:D, D563, 'Entradas y salidas'!I:I), )</f>
        <v/>
      </c>
      <c r="L563" s="57" t="str">
        <f>IFERROR(__xludf.DUMMYFUNCTION("IF(E563=""USD"", INDEX(FILTER('Cortes x inversión'!G:G, 'Cortes x inversión'!D:D=D563),1), )"),"")</f>
        <v/>
      </c>
      <c r="M563" s="53" t="str">
        <f t="shared" si="2"/>
        <v/>
      </c>
      <c r="N563" s="55" t="str">
        <f>IFERROR(__xludf.DUMMYFUNCTION("IF(ISBLANK(D563),"""",IFERROR(XIRR({FILTER('Entradas y salidas'!I:I, 'Entradas y salidas'!D:D=D563, NOT(ISBLANK('Entradas y salidas'!I:I))); INDEX(FILTER('Cortes x inversión'!G:G, 'Cortes x inversión'!D:D=D563),1)}, {FILTER('Entradas y salidas'!F:F, 'Entr"&amp;"adas y salidas'!D:D=D563, NOT(ISBLANK('Entradas y salidas'!I:I))); INDEX(FILTER('Cortes x inversión'!J:J, 'Cortes x inversión'!D:D=D563),1)}), """"))"),"")</f>
        <v/>
      </c>
      <c r="O563" s="40"/>
      <c r="P563" s="47" t="str">
        <f>IFERROR(__xludf.DUMMYFUNCTION("IF(K563="""","""", GOOGLEFINANCE(""CURRENCY:USDCOP""))
"),"")</f>
        <v/>
      </c>
      <c r="Q563" s="47" t="str">
        <f>IFERROR(__xludf.DUMMYFUNCTION("IF(L563="""","""", GOOGLEFINANCE(""CURRENCY:USDCOP""))
"),"")</f>
        <v/>
      </c>
      <c r="R563" s="56" t="str">
        <f t="shared" si="4"/>
        <v/>
      </c>
      <c r="S563" s="58" t="str">
        <f t="shared" si="5"/>
        <v/>
      </c>
      <c r="T563" s="55" t="str">
        <f>IFERROR(__xludf.DUMMYFUNCTION("IF(ISBLANK(D563),"""",IFERROR(XIRR({FILTER('Entradas y salidas'!K:K, 'Entradas y salidas'!D:D=D563, NOT(ISBLANK('Entradas y salidas'!K:K))); INDEX(FILTER('Cortes x inversión'!I:I, 'Cortes x inversión'!D:D=D563),1)}, {FILTER('Entradas y salidas'!F:F, 'Entr"&amp;"adas y salidas'!D:D=D563, NOT(ISBLANK('Entradas y salidas'!K:K))); INDEX(FILTER('Cortes x inversión'!J:J, 'Cortes x inversión'!D:D=D563),1)}), """"))"),"")</f>
        <v/>
      </c>
      <c r="U563" s="40"/>
      <c r="V563" s="40"/>
      <c r="W563" s="40"/>
      <c r="X563" s="40"/>
      <c r="Y563" s="40"/>
      <c r="Z563" s="40"/>
      <c r="AA563" s="40"/>
      <c r="AB563" s="40"/>
      <c r="AC563" s="40"/>
    </row>
    <row r="564" ht="28.5" customHeight="1">
      <c r="A564" s="40"/>
      <c r="B564" s="44"/>
      <c r="C564" s="44"/>
      <c r="D564" s="44"/>
      <c r="E564" s="44"/>
      <c r="F564" s="48" t="str">
        <f>IF(E564="COP", SUMIF('Entradas y salidas'!D:D, D564, 'Entradas y salidas'!J:J), )</f>
        <v/>
      </c>
      <c r="G564" s="57" t="str">
        <f>IFERROR(__xludf.DUMMYFUNCTION("IF(E564=""COP"", INDEX(FILTER('Cortes x inversión'!F:F, 'Cortes x inversión'!D:D=D564),1), )"),"")</f>
        <v/>
      </c>
      <c r="H564" s="53" t="str">
        <f t="shared" si="1"/>
        <v/>
      </c>
      <c r="I564" s="55" t="str">
        <f>IFERROR(__xludf.DUMMYFUNCTION("IF(ISBLANK(D564),"""",IFERROR(XIRR({FILTER('Entradas y salidas'!J:J, 'Entradas y salidas'!D:D=D564, NOT(ISBLANK('Entradas y salidas'!J:J))); INDEX(FILTER('Cortes x inversión'!F:F, 'Cortes x inversión'!D:D=D564),1)}, {FILTER('Entradas y salidas'!F:F, 'Entr"&amp;"adas y salidas'!D:D=D564, NOT(ISBLANK('Entradas y salidas'!J:J))); INDEX(FILTER('Cortes x inversión'!J:J, 'Cortes x inversión'!D:D=D564),1)}), """"))"),"")</f>
        <v/>
      </c>
      <c r="J564" s="40"/>
      <c r="K564" s="48" t="str">
        <f>IF(E564="USD", SUMIF('Entradas y salidas'!D:D, D564, 'Entradas y salidas'!I:I), )</f>
        <v/>
      </c>
      <c r="L564" s="57" t="str">
        <f>IFERROR(__xludf.DUMMYFUNCTION("IF(E564=""USD"", INDEX(FILTER('Cortes x inversión'!G:G, 'Cortes x inversión'!D:D=D564),1), )"),"")</f>
        <v/>
      </c>
      <c r="M564" s="53" t="str">
        <f t="shared" si="2"/>
        <v/>
      </c>
      <c r="N564" s="55" t="str">
        <f>IFERROR(__xludf.DUMMYFUNCTION("IF(ISBLANK(D564),"""",IFERROR(XIRR({FILTER('Entradas y salidas'!I:I, 'Entradas y salidas'!D:D=D564, NOT(ISBLANK('Entradas y salidas'!I:I))); INDEX(FILTER('Cortes x inversión'!G:G, 'Cortes x inversión'!D:D=D564),1)}, {FILTER('Entradas y salidas'!F:F, 'Entr"&amp;"adas y salidas'!D:D=D564, NOT(ISBLANK('Entradas y salidas'!I:I))); INDEX(FILTER('Cortes x inversión'!J:J, 'Cortes x inversión'!D:D=D564),1)}), """"))"),"")</f>
        <v/>
      </c>
      <c r="O564" s="40"/>
      <c r="P564" s="47" t="str">
        <f>IFERROR(__xludf.DUMMYFUNCTION("IF(K564="""","""", GOOGLEFINANCE(""CURRENCY:USDCOP""))
"),"")</f>
        <v/>
      </c>
      <c r="Q564" s="47" t="str">
        <f>IFERROR(__xludf.DUMMYFUNCTION("IF(L564="""","""", GOOGLEFINANCE(""CURRENCY:USDCOP""))
"),"")</f>
        <v/>
      </c>
      <c r="R564" s="56" t="str">
        <f t="shared" si="4"/>
        <v/>
      </c>
      <c r="S564" s="58" t="str">
        <f t="shared" si="5"/>
        <v/>
      </c>
      <c r="T564" s="55" t="str">
        <f>IFERROR(__xludf.DUMMYFUNCTION("IF(ISBLANK(D564),"""",IFERROR(XIRR({FILTER('Entradas y salidas'!K:K, 'Entradas y salidas'!D:D=D564, NOT(ISBLANK('Entradas y salidas'!K:K))); INDEX(FILTER('Cortes x inversión'!I:I, 'Cortes x inversión'!D:D=D564),1)}, {FILTER('Entradas y salidas'!F:F, 'Entr"&amp;"adas y salidas'!D:D=D564, NOT(ISBLANK('Entradas y salidas'!K:K))); INDEX(FILTER('Cortes x inversión'!J:J, 'Cortes x inversión'!D:D=D564),1)}), """"))"),"")</f>
        <v/>
      </c>
      <c r="U564" s="40"/>
      <c r="V564" s="40"/>
      <c r="W564" s="40"/>
      <c r="X564" s="40"/>
      <c r="Y564" s="40"/>
      <c r="Z564" s="40"/>
      <c r="AA564" s="40"/>
      <c r="AB564" s="40"/>
      <c r="AC564" s="40"/>
    </row>
    <row r="565" ht="28.5" customHeight="1">
      <c r="A565" s="40"/>
      <c r="B565" s="44"/>
      <c r="C565" s="44"/>
      <c r="D565" s="44"/>
      <c r="E565" s="44"/>
      <c r="F565" s="48" t="str">
        <f>IF(E565="COP", SUMIF('Entradas y salidas'!D:D, D565, 'Entradas y salidas'!J:J), )</f>
        <v/>
      </c>
      <c r="G565" s="57" t="str">
        <f>IFERROR(__xludf.DUMMYFUNCTION("IF(E565=""COP"", INDEX(FILTER('Cortes x inversión'!F:F, 'Cortes x inversión'!D:D=D565),1), )"),"")</f>
        <v/>
      </c>
      <c r="H565" s="53" t="str">
        <f t="shared" si="1"/>
        <v/>
      </c>
      <c r="I565" s="55" t="str">
        <f>IFERROR(__xludf.DUMMYFUNCTION("IF(ISBLANK(D565),"""",IFERROR(XIRR({FILTER('Entradas y salidas'!J:J, 'Entradas y salidas'!D:D=D565, NOT(ISBLANK('Entradas y salidas'!J:J))); INDEX(FILTER('Cortes x inversión'!F:F, 'Cortes x inversión'!D:D=D565),1)}, {FILTER('Entradas y salidas'!F:F, 'Entr"&amp;"adas y salidas'!D:D=D565, NOT(ISBLANK('Entradas y salidas'!J:J))); INDEX(FILTER('Cortes x inversión'!J:J, 'Cortes x inversión'!D:D=D565),1)}), """"))"),"")</f>
        <v/>
      </c>
      <c r="J565" s="40"/>
      <c r="K565" s="48" t="str">
        <f>IF(E565="USD", SUMIF('Entradas y salidas'!D:D, D565, 'Entradas y salidas'!I:I), )</f>
        <v/>
      </c>
      <c r="L565" s="57" t="str">
        <f>IFERROR(__xludf.DUMMYFUNCTION("IF(E565=""USD"", INDEX(FILTER('Cortes x inversión'!G:G, 'Cortes x inversión'!D:D=D565),1), )"),"")</f>
        <v/>
      </c>
      <c r="M565" s="53" t="str">
        <f t="shared" si="2"/>
        <v/>
      </c>
      <c r="N565" s="55" t="str">
        <f>IFERROR(__xludf.DUMMYFUNCTION("IF(ISBLANK(D565),"""",IFERROR(XIRR({FILTER('Entradas y salidas'!I:I, 'Entradas y salidas'!D:D=D565, NOT(ISBLANK('Entradas y salidas'!I:I))); INDEX(FILTER('Cortes x inversión'!G:G, 'Cortes x inversión'!D:D=D565),1)}, {FILTER('Entradas y salidas'!F:F, 'Entr"&amp;"adas y salidas'!D:D=D565, NOT(ISBLANK('Entradas y salidas'!I:I))); INDEX(FILTER('Cortes x inversión'!J:J, 'Cortes x inversión'!D:D=D565),1)}), """"))"),"")</f>
        <v/>
      </c>
      <c r="O565" s="40"/>
      <c r="P565" s="47" t="str">
        <f>IFERROR(__xludf.DUMMYFUNCTION("IF(K565="""","""", GOOGLEFINANCE(""CURRENCY:USDCOP""))
"),"")</f>
        <v/>
      </c>
      <c r="Q565" s="47" t="str">
        <f>IFERROR(__xludf.DUMMYFUNCTION("IF(L565="""","""", GOOGLEFINANCE(""CURRENCY:USDCOP""))
"),"")</f>
        <v/>
      </c>
      <c r="R565" s="56" t="str">
        <f t="shared" si="4"/>
        <v/>
      </c>
      <c r="S565" s="58" t="str">
        <f t="shared" si="5"/>
        <v/>
      </c>
      <c r="T565" s="55" t="str">
        <f>IFERROR(__xludf.DUMMYFUNCTION("IF(ISBLANK(D565),"""",IFERROR(XIRR({FILTER('Entradas y salidas'!K:K, 'Entradas y salidas'!D:D=D565, NOT(ISBLANK('Entradas y salidas'!K:K))); INDEX(FILTER('Cortes x inversión'!I:I, 'Cortes x inversión'!D:D=D565),1)}, {FILTER('Entradas y salidas'!F:F, 'Entr"&amp;"adas y salidas'!D:D=D565, NOT(ISBLANK('Entradas y salidas'!K:K))); INDEX(FILTER('Cortes x inversión'!J:J, 'Cortes x inversión'!D:D=D565),1)}), """"))"),"")</f>
        <v/>
      </c>
      <c r="U565" s="40"/>
      <c r="V565" s="40"/>
      <c r="W565" s="40"/>
      <c r="X565" s="40"/>
      <c r="Y565" s="40"/>
      <c r="Z565" s="40"/>
      <c r="AA565" s="40"/>
      <c r="AB565" s="40"/>
      <c r="AC565" s="40"/>
    </row>
    <row r="566" ht="28.5" customHeight="1">
      <c r="A566" s="40"/>
      <c r="B566" s="44"/>
      <c r="C566" s="44"/>
      <c r="D566" s="44"/>
      <c r="E566" s="44"/>
      <c r="F566" s="48" t="str">
        <f>IF(E566="COP", SUMIF('Entradas y salidas'!D:D, D566, 'Entradas y salidas'!J:J), )</f>
        <v/>
      </c>
      <c r="G566" s="57" t="str">
        <f>IFERROR(__xludf.DUMMYFUNCTION("IF(E566=""COP"", INDEX(FILTER('Cortes x inversión'!F:F, 'Cortes x inversión'!D:D=D566),1), )"),"")</f>
        <v/>
      </c>
      <c r="H566" s="53" t="str">
        <f t="shared" si="1"/>
        <v/>
      </c>
      <c r="I566" s="55" t="str">
        <f>IFERROR(__xludf.DUMMYFUNCTION("IF(ISBLANK(D566),"""",IFERROR(XIRR({FILTER('Entradas y salidas'!J:J, 'Entradas y salidas'!D:D=D566, NOT(ISBLANK('Entradas y salidas'!J:J))); INDEX(FILTER('Cortes x inversión'!F:F, 'Cortes x inversión'!D:D=D566),1)}, {FILTER('Entradas y salidas'!F:F, 'Entr"&amp;"adas y salidas'!D:D=D566, NOT(ISBLANK('Entradas y salidas'!J:J))); INDEX(FILTER('Cortes x inversión'!J:J, 'Cortes x inversión'!D:D=D566),1)}), """"))"),"")</f>
        <v/>
      </c>
      <c r="J566" s="40"/>
      <c r="K566" s="48" t="str">
        <f>IF(E566="USD", SUMIF('Entradas y salidas'!D:D, D566, 'Entradas y salidas'!I:I), )</f>
        <v/>
      </c>
      <c r="L566" s="57" t="str">
        <f>IFERROR(__xludf.DUMMYFUNCTION("IF(E566=""USD"", INDEX(FILTER('Cortes x inversión'!G:G, 'Cortes x inversión'!D:D=D566),1), )"),"")</f>
        <v/>
      </c>
      <c r="M566" s="53" t="str">
        <f t="shared" si="2"/>
        <v/>
      </c>
      <c r="N566" s="55" t="str">
        <f>IFERROR(__xludf.DUMMYFUNCTION("IF(ISBLANK(D566),"""",IFERROR(XIRR({FILTER('Entradas y salidas'!I:I, 'Entradas y salidas'!D:D=D566, NOT(ISBLANK('Entradas y salidas'!I:I))); INDEX(FILTER('Cortes x inversión'!G:G, 'Cortes x inversión'!D:D=D566),1)}, {FILTER('Entradas y salidas'!F:F, 'Entr"&amp;"adas y salidas'!D:D=D566, NOT(ISBLANK('Entradas y salidas'!I:I))); INDEX(FILTER('Cortes x inversión'!J:J, 'Cortes x inversión'!D:D=D566),1)}), """"))"),"")</f>
        <v/>
      </c>
      <c r="O566" s="40"/>
      <c r="P566" s="47" t="str">
        <f>IFERROR(__xludf.DUMMYFUNCTION("IF(K566="""","""", GOOGLEFINANCE(""CURRENCY:USDCOP""))
"),"")</f>
        <v/>
      </c>
      <c r="Q566" s="47" t="str">
        <f>IFERROR(__xludf.DUMMYFUNCTION("IF(L566="""","""", GOOGLEFINANCE(""CURRENCY:USDCOP""))
"),"")</f>
        <v/>
      </c>
      <c r="R566" s="56" t="str">
        <f t="shared" si="4"/>
        <v/>
      </c>
      <c r="S566" s="58" t="str">
        <f t="shared" si="5"/>
        <v/>
      </c>
      <c r="T566" s="55" t="str">
        <f>IFERROR(__xludf.DUMMYFUNCTION("IF(ISBLANK(D566),"""",IFERROR(XIRR({FILTER('Entradas y salidas'!K:K, 'Entradas y salidas'!D:D=D566, NOT(ISBLANK('Entradas y salidas'!K:K))); INDEX(FILTER('Cortes x inversión'!I:I, 'Cortes x inversión'!D:D=D566),1)}, {FILTER('Entradas y salidas'!F:F, 'Entr"&amp;"adas y salidas'!D:D=D566, NOT(ISBLANK('Entradas y salidas'!K:K))); INDEX(FILTER('Cortes x inversión'!J:J, 'Cortes x inversión'!D:D=D566),1)}), """"))"),"")</f>
        <v/>
      </c>
      <c r="U566" s="40"/>
      <c r="V566" s="40"/>
      <c r="W566" s="40"/>
      <c r="X566" s="40"/>
      <c r="Y566" s="40"/>
      <c r="Z566" s="40"/>
      <c r="AA566" s="40"/>
      <c r="AB566" s="40"/>
      <c r="AC566" s="40"/>
    </row>
    <row r="567" ht="28.5" customHeight="1">
      <c r="A567" s="40"/>
      <c r="B567" s="44"/>
      <c r="C567" s="44"/>
      <c r="D567" s="44"/>
      <c r="E567" s="44"/>
      <c r="F567" s="48" t="str">
        <f>IF(E567="COP", SUMIF('Entradas y salidas'!D:D, D567, 'Entradas y salidas'!J:J), )</f>
        <v/>
      </c>
      <c r="G567" s="57" t="str">
        <f>IFERROR(__xludf.DUMMYFUNCTION("IF(E567=""COP"", INDEX(FILTER('Cortes x inversión'!F:F, 'Cortes x inversión'!D:D=D567),1), )"),"")</f>
        <v/>
      </c>
      <c r="H567" s="53" t="str">
        <f t="shared" si="1"/>
        <v/>
      </c>
      <c r="I567" s="55" t="str">
        <f>IFERROR(__xludf.DUMMYFUNCTION("IF(ISBLANK(D567),"""",IFERROR(XIRR({FILTER('Entradas y salidas'!J:J, 'Entradas y salidas'!D:D=D567, NOT(ISBLANK('Entradas y salidas'!J:J))); INDEX(FILTER('Cortes x inversión'!F:F, 'Cortes x inversión'!D:D=D567),1)}, {FILTER('Entradas y salidas'!F:F, 'Entr"&amp;"adas y salidas'!D:D=D567, NOT(ISBLANK('Entradas y salidas'!J:J))); INDEX(FILTER('Cortes x inversión'!J:J, 'Cortes x inversión'!D:D=D567),1)}), """"))"),"")</f>
        <v/>
      </c>
      <c r="J567" s="40"/>
      <c r="K567" s="48" t="str">
        <f>IF(E567="USD", SUMIF('Entradas y salidas'!D:D, D567, 'Entradas y salidas'!I:I), )</f>
        <v/>
      </c>
      <c r="L567" s="57" t="str">
        <f>IFERROR(__xludf.DUMMYFUNCTION("IF(E567=""USD"", INDEX(FILTER('Cortes x inversión'!G:G, 'Cortes x inversión'!D:D=D567),1), )"),"")</f>
        <v/>
      </c>
      <c r="M567" s="53" t="str">
        <f t="shared" si="2"/>
        <v/>
      </c>
      <c r="N567" s="55" t="str">
        <f>IFERROR(__xludf.DUMMYFUNCTION("IF(ISBLANK(D567),"""",IFERROR(XIRR({FILTER('Entradas y salidas'!I:I, 'Entradas y salidas'!D:D=D567, NOT(ISBLANK('Entradas y salidas'!I:I))); INDEX(FILTER('Cortes x inversión'!G:G, 'Cortes x inversión'!D:D=D567),1)}, {FILTER('Entradas y salidas'!F:F, 'Entr"&amp;"adas y salidas'!D:D=D567, NOT(ISBLANK('Entradas y salidas'!I:I))); INDEX(FILTER('Cortes x inversión'!J:J, 'Cortes x inversión'!D:D=D567),1)}), """"))"),"")</f>
        <v/>
      </c>
      <c r="O567" s="40"/>
      <c r="P567" s="47" t="str">
        <f>IFERROR(__xludf.DUMMYFUNCTION("IF(K567="""","""", GOOGLEFINANCE(""CURRENCY:USDCOP""))
"),"")</f>
        <v/>
      </c>
      <c r="Q567" s="47" t="str">
        <f>IFERROR(__xludf.DUMMYFUNCTION("IF(L567="""","""", GOOGLEFINANCE(""CURRENCY:USDCOP""))
"),"")</f>
        <v/>
      </c>
      <c r="R567" s="56" t="str">
        <f t="shared" si="4"/>
        <v/>
      </c>
      <c r="S567" s="58" t="str">
        <f t="shared" si="5"/>
        <v/>
      </c>
      <c r="T567" s="55" t="str">
        <f>IFERROR(__xludf.DUMMYFUNCTION("IF(ISBLANK(D567),"""",IFERROR(XIRR({FILTER('Entradas y salidas'!K:K, 'Entradas y salidas'!D:D=D567, NOT(ISBLANK('Entradas y salidas'!K:K))); INDEX(FILTER('Cortes x inversión'!I:I, 'Cortes x inversión'!D:D=D567),1)}, {FILTER('Entradas y salidas'!F:F, 'Entr"&amp;"adas y salidas'!D:D=D567, NOT(ISBLANK('Entradas y salidas'!K:K))); INDEX(FILTER('Cortes x inversión'!J:J, 'Cortes x inversión'!D:D=D567),1)}), """"))"),"")</f>
        <v/>
      </c>
      <c r="U567" s="40"/>
      <c r="V567" s="40"/>
      <c r="W567" s="40"/>
      <c r="X567" s="40"/>
      <c r="Y567" s="40"/>
      <c r="Z567" s="40"/>
      <c r="AA567" s="40"/>
      <c r="AB567" s="40"/>
      <c r="AC567" s="40"/>
    </row>
    <row r="568" ht="28.5" customHeight="1">
      <c r="A568" s="40"/>
      <c r="B568" s="44"/>
      <c r="C568" s="44"/>
      <c r="D568" s="44"/>
      <c r="E568" s="44"/>
      <c r="F568" s="48" t="str">
        <f>IF(E568="COP", SUMIF('Entradas y salidas'!D:D, D568, 'Entradas y salidas'!J:J), )</f>
        <v/>
      </c>
      <c r="G568" s="57" t="str">
        <f>IFERROR(__xludf.DUMMYFUNCTION("IF(E568=""COP"", INDEX(FILTER('Cortes x inversión'!F:F, 'Cortes x inversión'!D:D=D568),1), )"),"")</f>
        <v/>
      </c>
      <c r="H568" s="53" t="str">
        <f t="shared" si="1"/>
        <v/>
      </c>
      <c r="I568" s="55" t="str">
        <f>IFERROR(__xludf.DUMMYFUNCTION("IF(ISBLANK(D568),"""",IFERROR(XIRR({FILTER('Entradas y salidas'!J:J, 'Entradas y salidas'!D:D=D568, NOT(ISBLANK('Entradas y salidas'!J:J))); INDEX(FILTER('Cortes x inversión'!F:F, 'Cortes x inversión'!D:D=D568),1)}, {FILTER('Entradas y salidas'!F:F, 'Entr"&amp;"adas y salidas'!D:D=D568, NOT(ISBLANK('Entradas y salidas'!J:J))); INDEX(FILTER('Cortes x inversión'!J:J, 'Cortes x inversión'!D:D=D568),1)}), """"))"),"")</f>
        <v/>
      </c>
      <c r="J568" s="40"/>
      <c r="K568" s="48" t="str">
        <f>IF(E568="USD", SUMIF('Entradas y salidas'!D:D, D568, 'Entradas y salidas'!I:I), )</f>
        <v/>
      </c>
      <c r="L568" s="57" t="str">
        <f>IFERROR(__xludf.DUMMYFUNCTION("IF(E568=""USD"", INDEX(FILTER('Cortes x inversión'!G:G, 'Cortes x inversión'!D:D=D568),1), )"),"")</f>
        <v/>
      </c>
      <c r="M568" s="53" t="str">
        <f t="shared" si="2"/>
        <v/>
      </c>
      <c r="N568" s="55" t="str">
        <f>IFERROR(__xludf.DUMMYFUNCTION("IF(ISBLANK(D568),"""",IFERROR(XIRR({FILTER('Entradas y salidas'!I:I, 'Entradas y salidas'!D:D=D568, NOT(ISBLANK('Entradas y salidas'!I:I))); INDEX(FILTER('Cortes x inversión'!G:G, 'Cortes x inversión'!D:D=D568),1)}, {FILTER('Entradas y salidas'!F:F, 'Entr"&amp;"adas y salidas'!D:D=D568, NOT(ISBLANK('Entradas y salidas'!I:I))); INDEX(FILTER('Cortes x inversión'!J:J, 'Cortes x inversión'!D:D=D568),1)}), """"))"),"")</f>
        <v/>
      </c>
      <c r="O568" s="40"/>
      <c r="P568" s="47" t="str">
        <f>IFERROR(__xludf.DUMMYFUNCTION("IF(K568="""","""", GOOGLEFINANCE(""CURRENCY:USDCOP""))
"),"")</f>
        <v/>
      </c>
      <c r="Q568" s="47" t="str">
        <f>IFERROR(__xludf.DUMMYFUNCTION("IF(L568="""","""", GOOGLEFINANCE(""CURRENCY:USDCOP""))
"),"")</f>
        <v/>
      </c>
      <c r="R568" s="56" t="str">
        <f t="shared" si="4"/>
        <v/>
      </c>
      <c r="S568" s="58" t="str">
        <f t="shared" si="5"/>
        <v/>
      </c>
      <c r="T568" s="55" t="str">
        <f>IFERROR(__xludf.DUMMYFUNCTION("IF(ISBLANK(D568),"""",IFERROR(XIRR({FILTER('Entradas y salidas'!K:K, 'Entradas y salidas'!D:D=D568, NOT(ISBLANK('Entradas y salidas'!K:K))); INDEX(FILTER('Cortes x inversión'!I:I, 'Cortes x inversión'!D:D=D568),1)}, {FILTER('Entradas y salidas'!F:F, 'Entr"&amp;"adas y salidas'!D:D=D568, NOT(ISBLANK('Entradas y salidas'!K:K))); INDEX(FILTER('Cortes x inversión'!J:J, 'Cortes x inversión'!D:D=D568),1)}), """"))"),"")</f>
        <v/>
      </c>
      <c r="U568" s="40"/>
      <c r="V568" s="40"/>
      <c r="W568" s="40"/>
      <c r="X568" s="40"/>
      <c r="Y568" s="40"/>
      <c r="Z568" s="40"/>
      <c r="AA568" s="40"/>
      <c r="AB568" s="40"/>
      <c r="AC568" s="40"/>
    </row>
    <row r="569" ht="28.5" customHeight="1">
      <c r="A569" s="40"/>
      <c r="B569" s="44"/>
      <c r="C569" s="44"/>
      <c r="D569" s="44"/>
      <c r="E569" s="44"/>
      <c r="F569" s="48" t="str">
        <f>IF(E569="COP", SUMIF('Entradas y salidas'!D:D, D569, 'Entradas y salidas'!J:J), )</f>
        <v/>
      </c>
      <c r="G569" s="57" t="str">
        <f>IFERROR(__xludf.DUMMYFUNCTION("IF(E569=""COP"", INDEX(FILTER('Cortes x inversión'!F:F, 'Cortes x inversión'!D:D=D569),1), )"),"")</f>
        <v/>
      </c>
      <c r="H569" s="53" t="str">
        <f t="shared" si="1"/>
        <v/>
      </c>
      <c r="I569" s="55" t="str">
        <f>IFERROR(__xludf.DUMMYFUNCTION("IF(ISBLANK(D569),"""",IFERROR(XIRR({FILTER('Entradas y salidas'!J:J, 'Entradas y salidas'!D:D=D569, NOT(ISBLANK('Entradas y salidas'!J:J))); INDEX(FILTER('Cortes x inversión'!F:F, 'Cortes x inversión'!D:D=D569),1)}, {FILTER('Entradas y salidas'!F:F, 'Entr"&amp;"adas y salidas'!D:D=D569, NOT(ISBLANK('Entradas y salidas'!J:J))); INDEX(FILTER('Cortes x inversión'!J:J, 'Cortes x inversión'!D:D=D569),1)}), """"))"),"")</f>
        <v/>
      </c>
      <c r="J569" s="40"/>
      <c r="K569" s="48" t="str">
        <f>IF(E569="USD", SUMIF('Entradas y salidas'!D:D, D569, 'Entradas y salidas'!I:I), )</f>
        <v/>
      </c>
      <c r="L569" s="57" t="str">
        <f>IFERROR(__xludf.DUMMYFUNCTION("IF(E569=""USD"", INDEX(FILTER('Cortes x inversión'!G:G, 'Cortes x inversión'!D:D=D569),1), )"),"")</f>
        <v/>
      </c>
      <c r="M569" s="53" t="str">
        <f t="shared" si="2"/>
        <v/>
      </c>
      <c r="N569" s="55" t="str">
        <f>IFERROR(__xludf.DUMMYFUNCTION("IF(ISBLANK(D569),"""",IFERROR(XIRR({FILTER('Entradas y salidas'!I:I, 'Entradas y salidas'!D:D=D569, NOT(ISBLANK('Entradas y salidas'!I:I))); INDEX(FILTER('Cortes x inversión'!G:G, 'Cortes x inversión'!D:D=D569),1)}, {FILTER('Entradas y salidas'!F:F, 'Entr"&amp;"adas y salidas'!D:D=D569, NOT(ISBLANK('Entradas y salidas'!I:I))); INDEX(FILTER('Cortes x inversión'!J:J, 'Cortes x inversión'!D:D=D569),1)}), """"))"),"")</f>
        <v/>
      </c>
      <c r="O569" s="40"/>
      <c r="P569" s="47" t="str">
        <f>IFERROR(__xludf.DUMMYFUNCTION("IF(K569="""","""", GOOGLEFINANCE(""CURRENCY:USDCOP""))
"),"")</f>
        <v/>
      </c>
      <c r="Q569" s="47" t="str">
        <f>IFERROR(__xludf.DUMMYFUNCTION("IF(L569="""","""", GOOGLEFINANCE(""CURRENCY:USDCOP""))
"),"")</f>
        <v/>
      </c>
      <c r="R569" s="56" t="str">
        <f t="shared" si="4"/>
        <v/>
      </c>
      <c r="S569" s="58" t="str">
        <f t="shared" si="5"/>
        <v/>
      </c>
      <c r="T569" s="55" t="str">
        <f>IFERROR(__xludf.DUMMYFUNCTION("IF(ISBLANK(D569),"""",IFERROR(XIRR({FILTER('Entradas y salidas'!K:K, 'Entradas y salidas'!D:D=D569, NOT(ISBLANK('Entradas y salidas'!K:K))); INDEX(FILTER('Cortes x inversión'!I:I, 'Cortes x inversión'!D:D=D569),1)}, {FILTER('Entradas y salidas'!F:F, 'Entr"&amp;"adas y salidas'!D:D=D569, NOT(ISBLANK('Entradas y salidas'!K:K))); INDEX(FILTER('Cortes x inversión'!J:J, 'Cortes x inversión'!D:D=D569),1)}), """"))"),"")</f>
        <v/>
      </c>
      <c r="U569" s="40"/>
      <c r="V569" s="40"/>
      <c r="W569" s="40"/>
      <c r="X569" s="40"/>
      <c r="Y569" s="40"/>
      <c r="Z569" s="40"/>
      <c r="AA569" s="40"/>
      <c r="AB569" s="40"/>
      <c r="AC569" s="40"/>
    </row>
    <row r="570" ht="28.5" customHeight="1">
      <c r="A570" s="40"/>
      <c r="B570" s="44"/>
      <c r="C570" s="44"/>
      <c r="D570" s="44"/>
      <c r="E570" s="44"/>
      <c r="F570" s="48" t="str">
        <f>IF(E570="COP", SUMIF('Entradas y salidas'!D:D, D570, 'Entradas y salidas'!J:J), )</f>
        <v/>
      </c>
      <c r="G570" s="57" t="str">
        <f>IFERROR(__xludf.DUMMYFUNCTION("IF(E570=""COP"", INDEX(FILTER('Cortes x inversión'!F:F, 'Cortes x inversión'!D:D=D570),1), )"),"")</f>
        <v/>
      </c>
      <c r="H570" s="53" t="str">
        <f t="shared" si="1"/>
        <v/>
      </c>
      <c r="I570" s="55" t="str">
        <f>IFERROR(__xludf.DUMMYFUNCTION("IF(ISBLANK(D570),"""",IFERROR(XIRR({FILTER('Entradas y salidas'!J:J, 'Entradas y salidas'!D:D=D570, NOT(ISBLANK('Entradas y salidas'!J:J))); INDEX(FILTER('Cortes x inversión'!F:F, 'Cortes x inversión'!D:D=D570),1)}, {FILTER('Entradas y salidas'!F:F, 'Entr"&amp;"adas y salidas'!D:D=D570, NOT(ISBLANK('Entradas y salidas'!J:J))); INDEX(FILTER('Cortes x inversión'!J:J, 'Cortes x inversión'!D:D=D570),1)}), """"))"),"")</f>
        <v/>
      </c>
      <c r="J570" s="40"/>
      <c r="K570" s="48" t="str">
        <f>IF(E570="USD", SUMIF('Entradas y salidas'!D:D, D570, 'Entradas y salidas'!I:I), )</f>
        <v/>
      </c>
      <c r="L570" s="57" t="str">
        <f>IFERROR(__xludf.DUMMYFUNCTION("IF(E570=""USD"", INDEX(FILTER('Cortes x inversión'!G:G, 'Cortes x inversión'!D:D=D570),1), )"),"")</f>
        <v/>
      </c>
      <c r="M570" s="53" t="str">
        <f t="shared" si="2"/>
        <v/>
      </c>
      <c r="N570" s="55" t="str">
        <f>IFERROR(__xludf.DUMMYFUNCTION("IF(ISBLANK(D570),"""",IFERROR(XIRR({FILTER('Entradas y salidas'!I:I, 'Entradas y salidas'!D:D=D570, NOT(ISBLANK('Entradas y salidas'!I:I))); INDEX(FILTER('Cortes x inversión'!G:G, 'Cortes x inversión'!D:D=D570),1)}, {FILTER('Entradas y salidas'!F:F, 'Entr"&amp;"adas y salidas'!D:D=D570, NOT(ISBLANK('Entradas y salidas'!I:I))); INDEX(FILTER('Cortes x inversión'!J:J, 'Cortes x inversión'!D:D=D570),1)}), """"))"),"")</f>
        <v/>
      </c>
      <c r="O570" s="40"/>
      <c r="P570" s="47" t="str">
        <f>IFERROR(__xludf.DUMMYFUNCTION("IF(K570="""","""", GOOGLEFINANCE(""CURRENCY:USDCOP""))
"),"")</f>
        <v/>
      </c>
      <c r="Q570" s="47" t="str">
        <f>IFERROR(__xludf.DUMMYFUNCTION("IF(L570="""","""", GOOGLEFINANCE(""CURRENCY:USDCOP""))
"),"")</f>
        <v/>
      </c>
      <c r="R570" s="56" t="str">
        <f t="shared" si="4"/>
        <v/>
      </c>
      <c r="S570" s="58" t="str">
        <f t="shared" si="5"/>
        <v/>
      </c>
      <c r="T570" s="55" t="str">
        <f>IFERROR(__xludf.DUMMYFUNCTION("IF(ISBLANK(D570),"""",IFERROR(XIRR({FILTER('Entradas y salidas'!K:K, 'Entradas y salidas'!D:D=D570, NOT(ISBLANK('Entradas y salidas'!K:K))); INDEX(FILTER('Cortes x inversión'!I:I, 'Cortes x inversión'!D:D=D570),1)}, {FILTER('Entradas y salidas'!F:F, 'Entr"&amp;"adas y salidas'!D:D=D570, NOT(ISBLANK('Entradas y salidas'!K:K))); INDEX(FILTER('Cortes x inversión'!J:J, 'Cortes x inversión'!D:D=D570),1)}), """"))"),"")</f>
        <v/>
      </c>
      <c r="U570" s="40"/>
      <c r="V570" s="40"/>
      <c r="W570" s="40"/>
      <c r="X570" s="40"/>
      <c r="Y570" s="40"/>
      <c r="Z570" s="40"/>
      <c r="AA570" s="40"/>
      <c r="AB570" s="40"/>
      <c r="AC570" s="40"/>
    </row>
    <row r="571" ht="28.5" customHeight="1">
      <c r="A571" s="40"/>
      <c r="B571" s="44"/>
      <c r="C571" s="44"/>
      <c r="D571" s="44"/>
      <c r="E571" s="44"/>
      <c r="F571" s="48" t="str">
        <f>IF(E571="COP", SUMIF('Entradas y salidas'!D:D, D571, 'Entradas y salidas'!J:J), )</f>
        <v/>
      </c>
      <c r="G571" s="57" t="str">
        <f>IFERROR(__xludf.DUMMYFUNCTION("IF(E571=""COP"", INDEX(FILTER('Cortes x inversión'!F:F, 'Cortes x inversión'!D:D=D571),1), )"),"")</f>
        <v/>
      </c>
      <c r="H571" s="53" t="str">
        <f t="shared" si="1"/>
        <v/>
      </c>
      <c r="I571" s="55" t="str">
        <f>IFERROR(__xludf.DUMMYFUNCTION("IF(ISBLANK(D571),"""",IFERROR(XIRR({FILTER('Entradas y salidas'!J:J, 'Entradas y salidas'!D:D=D571, NOT(ISBLANK('Entradas y salidas'!J:J))); INDEX(FILTER('Cortes x inversión'!F:F, 'Cortes x inversión'!D:D=D571),1)}, {FILTER('Entradas y salidas'!F:F, 'Entr"&amp;"adas y salidas'!D:D=D571, NOT(ISBLANK('Entradas y salidas'!J:J))); INDEX(FILTER('Cortes x inversión'!J:J, 'Cortes x inversión'!D:D=D571),1)}), """"))"),"")</f>
        <v/>
      </c>
      <c r="J571" s="40"/>
      <c r="K571" s="48" t="str">
        <f>IF(E571="USD", SUMIF('Entradas y salidas'!D:D, D571, 'Entradas y salidas'!I:I), )</f>
        <v/>
      </c>
      <c r="L571" s="57" t="str">
        <f>IFERROR(__xludf.DUMMYFUNCTION("IF(E571=""USD"", INDEX(FILTER('Cortes x inversión'!G:G, 'Cortes x inversión'!D:D=D571),1), )"),"")</f>
        <v/>
      </c>
      <c r="M571" s="53" t="str">
        <f t="shared" si="2"/>
        <v/>
      </c>
      <c r="N571" s="55" t="str">
        <f>IFERROR(__xludf.DUMMYFUNCTION("IF(ISBLANK(D571),"""",IFERROR(XIRR({FILTER('Entradas y salidas'!I:I, 'Entradas y salidas'!D:D=D571, NOT(ISBLANK('Entradas y salidas'!I:I))); INDEX(FILTER('Cortes x inversión'!G:G, 'Cortes x inversión'!D:D=D571),1)}, {FILTER('Entradas y salidas'!F:F, 'Entr"&amp;"adas y salidas'!D:D=D571, NOT(ISBLANK('Entradas y salidas'!I:I))); INDEX(FILTER('Cortes x inversión'!J:J, 'Cortes x inversión'!D:D=D571),1)}), """"))"),"")</f>
        <v/>
      </c>
      <c r="O571" s="40"/>
      <c r="P571" s="47" t="str">
        <f>IFERROR(__xludf.DUMMYFUNCTION("IF(K571="""","""", GOOGLEFINANCE(""CURRENCY:USDCOP""))
"),"")</f>
        <v/>
      </c>
      <c r="Q571" s="47" t="str">
        <f>IFERROR(__xludf.DUMMYFUNCTION("IF(L571="""","""", GOOGLEFINANCE(""CURRENCY:USDCOP""))
"),"")</f>
        <v/>
      </c>
      <c r="R571" s="56" t="str">
        <f t="shared" si="4"/>
        <v/>
      </c>
      <c r="S571" s="58" t="str">
        <f t="shared" si="5"/>
        <v/>
      </c>
      <c r="T571" s="55" t="str">
        <f>IFERROR(__xludf.DUMMYFUNCTION("IF(ISBLANK(D571),"""",IFERROR(XIRR({FILTER('Entradas y salidas'!K:K, 'Entradas y salidas'!D:D=D571, NOT(ISBLANK('Entradas y salidas'!K:K))); INDEX(FILTER('Cortes x inversión'!I:I, 'Cortes x inversión'!D:D=D571),1)}, {FILTER('Entradas y salidas'!F:F, 'Entr"&amp;"adas y salidas'!D:D=D571, NOT(ISBLANK('Entradas y salidas'!K:K))); INDEX(FILTER('Cortes x inversión'!J:J, 'Cortes x inversión'!D:D=D571),1)}), """"))"),"")</f>
        <v/>
      </c>
      <c r="U571" s="40"/>
      <c r="V571" s="40"/>
      <c r="W571" s="40"/>
      <c r="X571" s="40"/>
      <c r="Y571" s="40"/>
      <c r="Z571" s="40"/>
      <c r="AA571" s="40"/>
      <c r="AB571" s="40"/>
      <c r="AC571" s="40"/>
    </row>
    <row r="572" ht="28.5" customHeight="1">
      <c r="A572" s="40"/>
      <c r="B572" s="44"/>
      <c r="C572" s="44"/>
      <c r="D572" s="44"/>
      <c r="E572" s="44"/>
      <c r="F572" s="48" t="str">
        <f>IF(E572="COP", SUMIF('Entradas y salidas'!D:D, D572, 'Entradas y salidas'!J:J), )</f>
        <v/>
      </c>
      <c r="G572" s="57" t="str">
        <f>IFERROR(__xludf.DUMMYFUNCTION("IF(E572=""COP"", INDEX(FILTER('Cortes x inversión'!F:F, 'Cortes x inversión'!D:D=D572),1), )"),"")</f>
        <v/>
      </c>
      <c r="H572" s="53" t="str">
        <f t="shared" si="1"/>
        <v/>
      </c>
      <c r="I572" s="55" t="str">
        <f>IFERROR(__xludf.DUMMYFUNCTION("IF(ISBLANK(D572),"""",IFERROR(XIRR({FILTER('Entradas y salidas'!J:J, 'Entradas y salidas'!D:D=D572, NOT(ISBLANK('Entradas y salidas'!J:J))); INDEX(FILTER('Cortes x inversión'!F:F, 'Cortes x inversión'!D:D=D572),1)}, {FILTER('Entradas y salidas'!F:F, 'Entr"&amp;"adas y salidas'!D:D=D572, NOT(ISBLANK('Entradas y salidas'!J:J))); INDEX(FILTER('Cortes x inversión'!J:J, 'Cortes x inversión'!D:D=D572),1)}), """"))"),"")</f>
        <v/>
      </c>
      <c r="J572" s="40"/>
      <c r="K572" s="48" t="str">
        <f>IF(E572="USD", SUMIF('Entradas y salidas'!D:D, D572, 'Entradas y salidas'!I:I), )</f>
        <v/>
      </c>
      <c r="L572" s="57" t="str">
        <f>IFERROR(__xludf.DUMMYFUNCTION("IF(E572=""USD"", INDEX(FILTER('Cortes x inversión'!G:G, 'Cortes x inversión'!D:D=D572),1), )"),"")</f>
        <v/>
      </c>
      <c r="M572" s="53" t="str">
        <f t="shared" si="2"/>
        <v/>
      </c>
      <c r="N572" s="55" t="str">
        <f>IFERROR(__xludf.DUMMYFUNCTION("IF(ISBLANK(D572),"""",IFERROR(XIRR({FILTER('Entradas y salidas'!I:I, 'Entradas y salidas'!D:D=D572, NOT(ISBLANK('Entradas y salidas'!I:I))); INDEX(FILTER('Cortes x inversión'!G:G, 'Cortes x inversión'!D:D=D572),1)}, {FILTER('Entradas y salidas'!F:F, 'Entr"&amp;"adas y salidas'!D:D=D572, NOT(ISBLANK('Entradas y salidas'!I:I))); INDEX(FILTER('Cortes x inversión'!J:J, 'Cortes x inversión'!D:D=D572),1)}), """"))"),"")</f>
        <v/>
      </c>
      <c r="O572" s="40"/>
      <c r="P572" s="47" t="str">
        <f>IFERROR(__xludf.DUMMYFUNCTION("IF(K572="""","""", GOOGLEFINANCE(""CURRENCY:USDCOP""))
"),"")</f>
        <v/>
      </c>
      <c r="Q572" s="47" t="str">
        <f>IFERROR(__xludf.DUMMYFUNCTION("IF(L572="""","""", GOOGLEFINANCE(""CURRENCY:USDCOP""))
"),"")</f>
        <v/>
      </c>
      <c r="R572" s="56" t="str">
        <f t="shared" si="4"/>
        <v/>
      </c>
      <c r="S572" s="58" t="str">
        <f t="shared" si="5"/>
        <v/>
      </c>
      <c r="T572" s="55" t="str">
        <f>IFERROR(__xludf.DUMMYFUNCTION("IF(ISBLANK(D572),"""",IFERROR(XIRR({FILTER('Entradas y salidas'!K:K, 'Entradas y salidas'!D:D=D572, NOT(ISBLANK('Entradas y salidas'!K:K))); INDEX(FILTER('Cortes x inversión'!I:I, 'Cortes x inversión'!D:D=D572),1)}, {FILTER('Entradas y salidas'!F:F, 'Entr"&amp;"adas y salidas'!D:D=D572, NOT(ISBLANK('Entradas y salidas'!K:K))); INDEX(FILTER('Cortes x inversión'!J:J, 'Cortes x inversión'!D:D=D572),1)}), """"))"),"")</f>
        <v/>
      </c>
      <c r="U572" s="40"/>
      <c r="V572" s="40"/>
      <c r="W572" s="40"/>
      <c r="X572" s="40"/>
      <c r="Y572" s="40"/>
      <c r="Z572" s="40"/>
      <c r="AA572" s="40"/>
      <c r="AB572" s="40"/>
      <c r="AC572" s="40"/>
    </row>
    <row r="573" ht="28.5" customHeight="1">
      <c r="A573" s="40"/>
      <c r="B573" s="44"/>
      <c r="C573" s="44"/>
      <c r="D573" s="44"/>
      <c r="E573" s="44"/>
      <c r="F573" s="48" t="str">
        <f>IF(E573="COP", SUMIF('Entradas y salidas'!D:D, D573, 'Entradas y salidas'!J:J), )</f>
        <v/>
      </c>
      <c r="G573" s="57" t="str">
        <f>IFERROR(__xludf.DUMMYFUNCTION("IF(E573=""COP"", INDEX(FILTER('Cortes x inversión'!F:F, 'Cortes x inversión'!D:D=D573),1), )"),"")</f>
        <v/>
      </c>
      <c r="H573" s="53" t="str">
        <f t="shared" si="1"/>
        <v/>
      </c>
      <c r="I573" s="55" t="str">
        <f>IFERROR(__xludf.DUMMYFUNCTION("IF(ISBLANK(D573),"""",IFERROR(XIRR({FILTER('Entradas y salidas'!J:J, 'Entradas y salidas'!D:D=D573, NOT(ISBLANK('Entradas y salidas'!J:J))); INDEX(FILTER('Cortes x inversión'!F:F, 'Cortes x inversión'!D:D=D573),1)}, {FILTER('Entradas y salidas'!F:F, 'Entr"&amp;"adas y salidas'!D:D=D573, NOT(ISBLANK('Entradas y salidas'!J:J))); INDEX(FILTER('Cortes x inversión'!J:J, 'Cortes x inversión'!D:D=D573),1)}), """"))"),"")</f>
        <v/>
      </c>
      <c r="J573" s="40"/>
      <c r="K573" s="48" t="str">
        <f>IF(E573="USD", SUMIF('Entradas y salidas'!D:D, D573, 'Entradas y salidas'!I:I), )</f>
        <v/>
      </c>
      <c r="L573" s="57" t="str">
        <f>IFERROR(__xludf.DUMMYFUNCTION("IF(E573=""USD"", INDEX(FILTER('Cortes x inversión'!G:G, 'Cortes x inversión'!D:D=D573),1), )"),"")</f>
        <v/>
      </c>
      <c r="M573" s="53" t="str">
        <f t="shared" si="2"/>
        <v/>
      </c>
      <c r="N573" s="55" t="str">
        <f>IFERROR(__xludf.DUMMYFUNCTION("IF(ISBLANK(D573),"""",IFERROR(XIRR({FILTER('Entradas y salidas'!I:I, 'Entradas y salidas'!D:D=D573, NOT(ISBLANK('Entradas y salidas'!I:I))); INDEX(FILTER('Cortes x inversión'!G:G, 'Cortes x inversión'!D:D=D573),1)}, {FILTER('Entradas y salidas'!F:F, 'Entr"&amp;"adas y salidas'!D:D=D573, NOT(ISBLANK('Entradas y salidas'!I:I))); INDEX(FILTER('Cortes x inversión'!J:J, 'Cortes x inversión'!D:D=D573),1)}), """"))"),"")</f>
        <v/>
      </c>
      <c r="O573" s="40"/>
      <c r="P573" s="47" t="str">
        <f>IFERROR(__xludf.DUMMYFUNCTION("IF(K573="""","""", GOOGLEFINANCE(""CURRENCY:USDCOP""))
"),"")</f>
        <v/>
      </c>
      <c r="Q573" s="47" t="str">
        <f>IFERROR(__xludf.DUMMYFUNCTION("IF(L573="""","""", GOOGLEFINANCE(""CURRENCY:USDCOP""))
"),"")</f>
        <v/>
      </c>
      <c r="R573" s="56" t="str">
        <f t="shared" si="4"/>
        <v/>
      </c>
      <c r="S573" s="58" t="str">
        <f t="shared" si="5"/>
        <v/>
      </c>
      <c r="T573" s="55" t="str">
        <f>IFERROR(__xludf.DUMMYFUNCTION("IF(ISBLANK(D573),"""",IFERROR(XIRR({FILTER('Entradas y salidas'!K:K, 'Entradas y salidas'!D:D=D573, NOT(ISBLANK('Entradas y salidas'!K:K))); INDEX(FILTER('Cortes x inversión'!I:I, 'Cortes x inversión'!D:D=D573),1)}, {FILTER('Entradas y salidas'!F:F, 'Entr"&amp;"adas y salidas'!D:D=D573, NOT(ISBLANK('Entradas y salidas'!K:K))); INDEX(FILTER('Cortes x inversión'!J:J, 'Cortes x inversión'!D:D=D573),1)}), """"))"),"")</f>
        <v/>
      </c>
      <c r="U573" s="40"/>
      <c r="V573" s="40"/>
      <c r="W573" s="40"/>
      <c r="X573" s="40"/>
      <c r="Y573" s="40"/>
      <c r="Z573" s="40"/>
      <c r="AA573" s="40"/>
      <c r="AB573" s="40"/>
      <c r="AC573" s="40"/>
    </row>
    <row r="574" ht="28.5" customHeight="1">
      <c r="A574" s="40"/>
      <c r="B574" s="44"/>
      <c r="C574" s="44"/>
      <c r="D574" s="44"/>
      <c r="E574" s="44"/>
      <c r="F574" s="48" t="str">
        <f>IF(E574="COP", SUMIF('Entradas y salidas'!D:D, D574, 'Entradas y salidas'!J:J), )</f>
        <v/>
      </c>
      <c r="G574" s="57" t="str">
        <f>IFERROR(__xludf.DUMMYFUNCTION("IF(E574=""COP"", INDEX(FILTER('Cortes x inversión'!F:F, 'Cortes x inversión'!D:D=D574),1), )"),"")</f>
        <v/>
      </c>
      <c r="H574" s="53" t="str">
        <f t="shared" si="1"/>
        <v/>
      </c>
      <c r="I574" s="55" t="str">
        <f>IFERROR(__xludf.DUMMYFUNCTION("IF(ISBLANK(D574),"""",IFERROR(XIRR({FILTER('Entradas y salidas'!J:J, 'Entradas y salidas'!D:D=D574, NOT(ISBLANK('Entradas y salidas'!J:J))); INDEX(FILTER('Cortes x inversión'!F:F, 'Cortes x inversión'!D:D=D574),1)}, {FILTER('Entradas y salidas'!F:F, 'Entr"&amp;"adas y salidas'!D:D=D574, NOT(ISBLANK('Entradas y salidas'!J:J))); INDEX(FILTER('Cortes x inversión'!J:J, 'Cortes x inversión'!D:D=D574),1)}), """"))"),"")</f>
        <v/>
      </c>
      <c r="J574" s="40"/>
      <c r="K574" s="48" t="str">
        <f>IF(E574="USD", SUMIF('Entradas y salidas'!D:D, D574, 'Entradas y salidas'!I:I), )</f>
        <v/>
      </c>
      <c r="L574" s="57" t="str">
        <f>IFERROR(__xludf.DUMMYFUNCTION("IF(E574=""USD"", INDEX(FILTER('Cortes x inversión'!G:G, 'Cortes x inversión'!D:D=D574),1), )"),"")</f>
        <v/>
      </c>
      <c r="M574" s="53" t="str">
        <f t="shared" si="2"/>
        <v/>
      </c>
      <c r="N574" s="55" t="str">
        <f>IFERROR(__xludf.DUMMYFUNCTION("IF(ISBLANK(D574),"""",IFERROR(XIRR({FILTER('Entradas y salidas'!I:I, 'Entradas y salidas'!D:D=D574, NOT(ISBLANK('Entradas y salidas'!I:I))); INDEX(FILTER('Cortes x inversión'!G:G, 'Cortes x inversión'!D:D=D574),1)}, {FILTER('Entradas y salidas'!F:F, 'Entr"&amp;"adas y salidas'!D:D=D574, NOT(ISBLANK('Entradas y salidas'!I:I))); INDEX(FILTER('Cortes x inversión'!J:J, 'Cortes x inversión'!D:D=D574),1)}), """"))"),"")</f>
        <v/>
      </c>
      <c r="O574" s="40"/>
      <c r="P574" s="47" t="str">
        <f>IFERROR(__xludf.DUMMYFUNCTION("IF(K574="""","""", GOOGLEFINANCE(""CURRENCY:USDCOP""))
"),"")</f>
        <v/>
      </c>
      <c r="Q574" s="47" t="str">
        <f>IFERROR(__xludf.DUMMYFUNCTION("IF(L574="""","""", GOOGLEFINANCE(""CURRENCY:USDCOP""))
"),"")</f>
        <v/>
      </c>
      <c r="R574" s="56" t="str">
        <f t="shared" si="4"/>
        <v/>
      </c>
      <c r="S574" s="58" t="str">
        <f t="shared" si="5"/>
        <v/>
      </c>
      <c r="T574" s="55" t="str">
        <f>IFERROR(__xludf.DUMMYFUNCTION("IF(ISBLANK(D574),"""",IFERROR(XIRR({FILTER('Entradas y salidas'!K:K, 'Entradas y salidas'!D:D=D574, NOT(ISBLANK('Entradas y salidas'!K:K))); INDEX(FILTER('Cortes x inversión'!I:I, 'Cortes x inversión'!D:D=D574),1)}, {FILTER('Entradas y salidas'!F:F, 'Entr"&amp;"adas y salidas'!D:D=D574, NOT(ISBLANK('Entradas y salidas'!K:K))); INDEX(FILTER('Cortes x inversión'!J:J, 'Cortes x inversión'!D:D=D574),1)}), """"))"),"")</f>
        <v/>
      </c>
      <c r="U574" s="40"/>
      <c r="V574" s="40"/>
      <c r="W574" s="40"/>
      <c r="X574" s="40"/>
      <c r="Y574" s="40"/>
      <c r="Z574" s="40"/>
      <c r="AA574" s="40"/>
      <c r="AB574" s="40"/>
      <c r="AC574" s="40"/>
    </row>
    <row r="575" ht="28.5" customHeight="1">
      <c r="A575" s="40"/>
      <c r="B575" s="44"/>
      <c r="C575" s="44"/>
      <c r="D575" s="44"/>
      <c r="E575" s="44"/>
      <c r="F575" s="48" t="str">
        <f>IF(E575="COP", SUMIF('Entradas y salidas'!D:D, D575, 'Entradas y salidas'!J:J), )</f>
        <v/>
      </c>
      <c r="G575" s="57" t="str">
        <f>IFERROR(__xludf.DUMMYFUNCTION("IF(E575=""COP"", INDEX(FILTER('Cortes x inversión'!F:F, 'Cortes x inversión'!D:D=D575),1), )"),"")</f>
        <v/>
      </c>
      <c r="H575" s="53" t="str">
        <f t="shared" si="1"/>
        <v/>
      </c>
      <c r="I575" s="55" t="str">
        <f>IFERROR(__xludf.DUMMYFUNCTION("IF(ISBLANK(D575),"""",IFERROR(XIRR({FILTER('Entradas y salidas'!J:J, 'Entradas y salidas'!D:D=D575, NOT(ISBLANK('Entradas y salidas'!J:J))); INDEX(FILTER('Cortes x inversión'!F:F, 'Cortes x inversión'!D:D=D575),1)}, {FILTER('Entradas y salidas'!F:F, 'Entr"&amp;"adas y salidas'!D:D=D575, NOT(ISBLANK('Entradas y salidas'!J:J))); INDEX(FILTER('Cortes x inversión'!J:J, 'Cortes x inversión'!D:D=D575),1)}), """"))"),"")</f>
        <v/>
      </c>
      <c r="J575" s="40"/>
      <c r="K575" s="48" t="str">
        <f>IF(E575="USD", SUMIF('Entradas y salidas'!D:D, D575, 'Entradas y salidas'!I:I), )</f>
        <v/>
      </c>
      <c r="L575" s="57" t="str">
        <f>IFERROR(__xludf.DUMMYFUNCTION("IF(E575=""USD"", INDEX(FILTER('Cortes x inversión'!G:G, 'Cortes x inversión'!D:D=D575),1), )"),"")</f>
        <v/>
      </c>
      <c r="M575" s="53" t="str">
        <f t="shared" si="2"/>
        <v/>
      </c>
      <c r="N575" s="55" t="str">
        <f>IFERROR(__xludf.DUMMYFUNCTION("IF(ISBLANK(D575),"""",IFERROR(XIRR({FILTER('Entradas y salidas'!I:I, 'Entradas y salidas'!D:D=D575, NOT(ISBLANK('Entradas y salidas'!I:I))); INDEX(FILTER('Cortes x inversión'!G:G, 'Cortes x inversión'!D:D=D575),1)}, {FILTER('Entradas y salidas'!F:F, 'Entr"&amp;"adas y salidas'!D:D=D575, NOT(ISBLANK('Entradas y salidas'!I:I))); INDEX(FILTER('Cortes x inversión'!J:J, 'Cortes x inversión'!D:D=D575),1)}), """"))"),"")</f>
        <v/>
      </c>
      <c r="O575" s="40"/>
      <c r="P575" s="47" t="str">
        <f>IFERROR(__xludf.DUMMYFUNCTION("IF(K575="""","""", GOOGLEFINANCE(""CURRENCY:USDCOP""))
"),"")</f>
        <v/>
      </c>
      <c r="Q575" s="47" t="str">
        <f>IFERROR(__xludf.DUMMYFUNCTION("IF(L575="""","""", GOOGLEFINANCE(""CURRENCY:USDCOP""))
"),"")</f>
        <v/>
      </c>
      <c r="R575" s="56" t="str">
        <f t="shared" si="4"/>
        <v/>
      </c>
      <c r="S575" s="58" t="str">
        <f t="shared" si="5"/>
        <v/>
      </c>
      <c r="T575" s="55" t="str">
        <f>IFERROR(__xludf.DUMMYFUNCTION("IF(ISBLANK(D575),"""",IFERROR(XIRR({FILTER('Entradas y salidas'!K:K, 'Entradas y salidas'!D:D=D575, NOT(ISBLANK('Entradas y salidas'!K:K))); INDEX(FILTER('Cortes x inversión'!I:I, 'Cortes x inversión'!D:D=D575),1)}, {FILTER('Entradas y salidas'!F:F, 'Entr"&amp;"adas y salidas'!D:D=D575, NOT(ISBLANK('Entradas y salidas'!K:K))); INDEX(FILTER('Cortes x inversión'!J:J, 'Cortes x inversión'!D:D=D575),1)}), """"))"),"")</f>
        <v/>
      </c>
      <c r="U575" s="40"/>
      <c r="V575" s="40"/>
      <c r="W575" s="40"/>
      <c r="X575" s="40"/>
      <c r="Y575" s="40"/>
      <c r="Z575" s="40"/>
      <c r="AA575" s="40"/>
      <c r="AB575" s="40"/>
      <c r="AC575" s="40"/>
    </row>
    <row r="576" ht="28.5" customHeight="1">
      <c r="A576" s="40"/>
      <c r="B576" s="44"/>
      <c r="C576" s="44"/>
      <c r="D576" s="44"/>
      <c r="E576" s="44"/>
      <c r="F576" s="48" t="str">
        <f>IF(E576="COP", SUMIF('Entradas y salidas'!D:D, D576, 'Entradas y salidas'!J:J), )</f>
        <v/>
      </c>
      <c r="G576" s="57" t="str">
        <f>IFERROR(__xludf.DUMMYFUNCTION("IF(E576=""COP"", INDEX(FILTER('Cortes x inversión'!F:F, 'Cortes x inversión'!D:D=D576),1), )"),"")</f>
        <v/>
      </c>
      <c r="H576" s="53" t="str">
        <f t="shared" si="1"/>
        <v/>
      </c>
      <c r="I576" s="55" t="str">
        <f>IFERROR(__xludf.DUMMYFUNCTION("IF(ISBLANK(D576),"""",IFERROR(XIRR({FILTER('Entradas y salidas'!J:J, 'Entradas y salidas'!D:D=D576, NOT(ISBLANK('Entradas y salidas'!J:J))); INDEX(FILTER('Cortes x inversión'!F:F, 'Cortes x inversión'!D:D=D576),1)}, {FILTER('Entradas y salidas'!F:F, 'Entr"&amp;"adas y salidas'!D:D=D576, NOT(ISBLANK('Entradas y salidas'!J:J))); INDEX(FILTER('Cortes x inversión'!J:J, 'Cortes x inversión'!D:D=D576),1)}), """"))"),"")</f>
        <v/>
      </c>
      <c r="J576" s="40"/>
      <c r="K576" s="48" t="str">
        <f>IF(E576="USD", SUMIF('Entradas y salidas'!D:D, D576, 'Entradas y salidas'!I:I), )</f>
        <v/>
      </c>
      <c r="L576" s="57" t="str">
        <f>IFERROR(__xludf.DUMMYFUNCTION("IF(E576=""USD"", INDEX(FILTER('Cortes x inversión'!G:G, 'Cortes x inversión'!D:D=D576),1), )"),"")</f>
        <v/>
      </c>
      <c r="M576" s="53" t="str">
        <f t="shared" si="2"/>
        <v/>
      </c>
      <c r="N576" s="55" t="str">
        <f>IFERROR(__xludf.DUMMYFUNCTION("IF(ISBLANK(D576),"""",IFERROR(XIRR({FILTER('Entradas y salidas'!I:I, 'Entradas y salidas'!D:D=D576, NOT(ISBLANK('Entradas y salidas'!I:I))); INDEX(FILTER('Cortes x inversión'!G:G, 'Cortes x inversión'!D:D=D576),1)}, {FILTER('Entradas y salidas'!F:F, 'Entr"&amp;"adas y salidas'!D:D=D576, NOT(ISBLANK('Entradas y salidas'!I:I))); INDEX(FILTER('Cortes x inversión'!J:J, 'Cortes x inversión'!D:D=D576),1)}), """"))"),"")</f>
        <v/>
      </c>
      <c r="O576" s="40"/>
      <c r="P576" s="47" t="str">
        <f>IFERROR(__xludf.DUMMYFUNCTION("IF(K576="""","""", GOOGLEFINANCE(""CURRENCY:USDCOP""))
"),"")</f>
        <v/>
      </c>
      <c r="Q576" s="47" t="str">
        <f>IFERROR(__xludf.DUMMYFUNCTION("IF(L576="""","""", GOOGLEFINANCE(""CURRENCY:USDCOP""))
"),"")</f>
        <v/>
      </c>
      <c r="R576" s="56" t="str">
        <f t="shared" si="4"/>
        <v/>
      </c>
      <c r="S576" s="58" t="str">
        <f t="shared" si="5"/>
        <v/>
      </c>
      <c r="T576" s="55" t="str">
        <f>IFERROR(__xludf.DUMMYFUNCTION("IF(ISBLANK(D576),"""",IFERROR(XIRR({FILTER('Entradas y salidas'!K:K, 'Entradas y salidas'!D:D=D576, NOT(ISBLANK('Entradas y salidas'!K:K))); INDEX(FILTER('Cortes x inversión'!I:I, 'Cortes x inversión'!D:D=D576),1)}, {FILTER('Entradas y salidas'!F:F, 'Entr"&amp;"adas y salidas'!D:D=D576, NOT(ISBLANK('Entradas y salidas'!K:K))); INDEX(FILTER('Cortes x inversión'!J:J, 'Cortes x inversión'!D:D=D576),1)}), """"))"),"")</f>
        <v/>
      </c>
      <c r="U576" s="40"/>
      <c r="V576" s="40"/>
      <c r="W576" s="40"/>
      <c r="X576" s="40"/>
      <c r="Y576" s="40"/>
      <c r="Z576" s="40"/>
      <c r="AA576" s="40"/>
      <c r="AB576" s="40"/>
      <c r="AC576" s="40"/>
    </row>
    <row r="577" ht="28.5" customHeight="1">
      <c r="A577" s="40"/>
      <c r="B577" s="44"/>
      <c r="C577" s="44"/>
      <c r="D577" s="44"/>
      <c r="E577" s="44"/>
      <c r="F577" s="48" t="str">
        <f>IF(E577="COP", SUMIF('Entradas y salidas'!D:D, D577, 'Entradas y salidas'!J:J), )</f>
        <v/>
      </c>
      <c r="G577" s="57" t="str">
        <f>IFERROR(__xludf.DUMMYFUNCTION("IF(E577=""COP"", INDEX(FILTER('Cortes x inversión'!F:F, 'Cortes x inversión'!D:D=D577),1), )"),"")</f>
        <v/>
      </c>
      <c r="H577" s="53" t="str">
        <f t="shared" si="1"/>
        <v/>
      </c>
      <c r="I577" s="55" t="str">
        <f>IFERROR(__xludf.DUMMYFUNCTION("IF(ISBLANK(D577),"""",IFERROR(XIRR({FILTER('Entradas y salidas'!J:J, 'Entradas y salidas'!D:D=D577, NOT(ISBLANK('Entradas y salidas'!J:J))); INDEX(FILTER('Cortes x inversión'!F:F, 'Cortes x inversión'!D:D=D577),1)}, {FILTER('Entradas y salidas'!F:F, 'Entr"&amp;"adas y salidas'!D:D=D577, NOT(ISBLANK('Entradas y salidas'!J:J))); INDEX(FILTER('Cortes x inversión'!J:J, 'Cortes x inversión'!D:D=D577),1)}), """"))"),"")</f>
        <v/>
      </c>
      <c r="J577" s="40"/>
      <c r="K577" s="48" t="str">
        <f>IF(E577="USD", SUMIF('Entradas y salidas'!D:D, D577, 'Entradas y salidas'!I:I), )</f>
        <v/>
      </c>
      <c r="L577" s="57" t="str">
        <f>IFERROR(__xludf.DUMMYFUNCTION("IF(E577=""USD"", INDEX(FILTER('Cortes x inversión'!G:G, 'Cortes x inversión'!D:D=D577),1), )"),"")</f>
        <v/>
      </c>
      <c r="M577" s="53" t="str">
        <f t="shared" si="2"/>
        <v/>
      </c>
      <c r="N577" s="55" t="str">
        <f>IFERROR(__xludf.DUMMYFUNCTION("IF(ISBLANK(D577),"""",IFERROR(XIRR({FILTER('Entradas y salidas'!I:I, 'Entradas y salidas'!D:D=D577, NOT(ISBLANK('Entradas y salidas'!I:I))); INDEX(FILTER('Cortes x inversión'!G:G, 'Cortes x inversión'!D:D=D577),1)}, {FILTER('Entradas y salidas'!F:F, 'Entr"&amp;"adas y salidas'!D:D=D577, NOT(ISBLANK('Entradas y salidas'!I:I))); INDEX(FILTER('Cortes x inversión'!J:J, 'Cortes x inversión'!D:D=D577),1)}), """"))"),"")</f>
        <v/>
      </c>
      <c r="O577" s="40"/>
      <c r="P577" s="47" t="str">
        <f>IFERROR(__xludf.DUMMYFUNCTION("IF(K577="""","""", GOOGLEFINANCE(""CURRENCY:USDCOP""))
"),"")</f>
        <v/>
      </c>
      <c r="Q577" s="47" t="str">
        <f>IFERROR(__xludf.DUMMYFUNCTION("IF(L577="""","""", GOOGLEFINANCE(""CURRENCY:USDCOP""))
"),"")</f>
        <v/>
      </c>
      <c r="R577" s="56" t="str">
        <f t="shared" si="4"/>
        <v/>
      </c>
      <c r="S577" s="58" t="str">
        <f t="shared" si="5"/>
        <v/>
      </c>
      <c r="T577" s="55" t="str">
        <f>IFERROR(__xludf.DUMMYFUNCTION("IF(ISBLANK(D577),"""",IFERROR(XIRR({FILTER('Entradas y salidas'!K:K, 'Entradas y salidas'!D:D=D577, NOT(ISBLANK('Entradas y salidas'!K:K))); INDEX(FILTER('Cortes x inversión'!I:I, 'Cortes x inversión'!D:D=D577),1)}, {FILTER('Entradas y salidas'!F:F, 'Entr"&amp;"adas y salidas'!D:D=D577, NOT(ISBLANK('Entradas y salidas'!K:K))); INDEX(FILTER('Cortes x inversión'!J:J, 'Cortes x inversión'!D:D=D577),1)}), """"))"),"")</f>
        <v/>
      </c>
      <c r="U577" s="40"/>
      <c r="V577" s="40"/>
      <c r="W577" s="40"/>
      <c r="X577" s="40"/>
      <c r="Y577" s="40"/>
      <c r="Z577" s="40"/>
      <c r="AA577" s="40"/>
      <c r="AB577" s="40"/>
      <c r="AC577" s="40"/>
    </row>
    <row r="578" ht="28.5" customHeight="1">
      <c r="A578" s="40"/>
      <c r="B578" s="44"/>
      <c r="C578" s="44"/>
      <c r="D578" s="44"/>
      <c r="E578" s="44"/>
      <c r="F578" s="48" t="str">
        <f>IF(E578="COP", SUMIF('Entradas y salidas'!D:D, D578, 'Entradas y salidas'!J:J), )</f>
        <v/>
      </c>
      <c r="G578" s="57" t="str">
        <f>IFERROR(__xludf.DUMMYFUNCTION("IF(E578=""COP"", INDEX(FILTER('Cortes x inversión'!F:F, 'Cortes x inversión'!D:D=D578),1), )"),"")</f>
        <v/>
      </c>
      <c r="H578" s="53" t="str">
        <f t="shared" si="1"/>
        <v/>
      </c>
      <c r="I578" s="55" t="str">
        <f>IFERROR(__xludf.DUMMYFUNCTION("IF(ISBLANK(D578),"""",IFERROR(XIRR({FILTER('Entradas y salidas'!J:J, 'Entradas y salidas'!D:D=D578, NOT(ISBLANK('Entradas y salidas'!J:J))); INDEX(FILTER('Cortes x inversión'!F:F, 'Cortes x inversión'!D:D=D578),1)}, {FILTER('Entradas y salidas'!F:F, 'Entr"&amp;"adas y salidas'!D:D=D578, NOT(ISBLANK('Entradas y salidas'!J:J))); INDEX(FILTER('Cortes x inversión'!J:J, 'Cortes x inversión'!D:D=D578),1)}), """"))"),"")</f>
        <v/>
      </c>
      <c r="J578" s="40"/>
      <c r="K578" s="48" t="str">
        <f>IF(E578="USD", SUMIF('Entradas y salidas'!D:D, D578, 'Entradas y salidas'!I:I), )</f>
        <v/>
      </c>
      <c r="L578" s="57" t="str">
        <f>IFERROR(__xludf.DUMMYFUNCTION("IF(E578=""USD"", INDEX(FILTER('Cortes x inversión'!G:G, 'Cortes x inversión'!D:D=D578),1), )"),"")</f>
        <v/>
      </c>
      <c r="M578" s="53" t="str">
        <f t="shared" si="2"/>
        <v/>
      </c>
      <c r="N578" s="55" t="str">
        <f>IFERROR(__xludf.DUMMYFUNCTION("IF(ISBLANK(D578),"""",IFERROR(XIRR({FILTER('Entradas y salidas'!I:I, 'Entradas y salidas'!D:D=D578, NOT(ISBLANK('Entradas y salidas'!I:I))); INDEX(FILTER('Cortes x inversión'!G:G, 'Cortes x inversión'!D:D=D578),1)}, {FILTER('Entradas y salidas'!F:F, 'Entr"&amp;"adas y salidas'!D:D=D578, NOT(ISBLANK('Entradas y salidas'!I:I))); INDEX(FILTER('Cortes x inversión'!J:J, 'Cortes x inversión'!D:D=D578),1)}), """"))"),"")</f>
        <v/>
      </c>
      <c r="O578" s="40"/>
      <c r="P578" s="47" t="str">
        <f>IFERROR(__xludf.DUMMYFUNCTION("IF(K578="""","""", GOOGLEFINANCE(""CURRENCY:USDCOP""))
"),"")</f>
        <v/>
      </c>
      <c r="Q578" s="47" t="str">
        <f>IFERROR(__xludf.DUMMYFUNCTION("IF(L578="""","""", GOOGLEFINANCE(""CURRENCY:USDCOP""))
"),"")</f>
        <v/>
      </c>
      <c r="R578" s="56" t="str">
        <f t="shared" si="4"/>
        <v/>
      </c>
      <c r="S578" s="58" t="str">
        <f t="shared" si="5"/>
        <v/>
      </c>
      <c r="T578" s="55" t="str">
        <f>IFERROR(__xludf.DUMMYFUNCTION("IF(ISBLANK(D578),"""",IFERROR(XIRR({FILTER('Entradas y salidas'!K:K, 'Entradas y salidas'!D:D=D578, NOT(ISBLANK('Entradas y salidas'!K:K))); INDEX(FILTER('Cortes x inversión'!I:I, 'Cortes x inversión'!D:D=D578),1)}, {FILTER('Entradas y salidas'!F:F, 'Entr"&amp;"adas y salidas'!D:D=D578, NOT(ISBLANK('Entradas y salidas'!K:K))); INDEX(FILTER('Cortes x inversión'!J:J, 'Cortes x inversión'!D:D=D578),1)}), """"))"),"")</f>
        <v/>
      </c>
      <c r="U578" s="40"/>
      <c r="V578" s="40"/>
      <c r="W578" s="40"/>
      <c r="X578" s="40"/>
      <c r="Y578" s="40"/>
      <c r="Z578" s="40"/>
      <c r="AA578" s="40"/>
      <c r="AB578" s="40"/>
      <c r="AC578" s="40"/>
    </row>
    <row r="579" ht="28.5" customHeight="1">
      <c r="A579" s="40"/>
      <c r="B579" s="44"/>
      <c r="C579" s="44"/>
      <c r="D579" s="44"/>
      <c r="E579" s="44"/>
      <c r="F579" s="48" t="str">
        <f>IF(E579="COP", SUMIF('Entradas y salidas'!D:D, D579, 'Entradas y salidas'!J:J), )</f>
        <v/>
      </c>
      <c r="G579" s="57" t="str">
        <f>IFERROR(__xludf.DUMMYFUNCTION("IF(E579=""COP"", INDEX(FILTER('Cortes x inversión'!F:F, 'Cortes x inversión'!D:D=D579),1), )"),"")</f>
        <v/>
      </c>
      <c r="H579" s="53" t="str">
        <f t="shared" si="1"/>
        <v/>
      </c>
      <c r="I579" s="55" t="str">
        <f>IFERROR(__xludf.DUMMYFUNCTION("IF(ISBLANK(D579),"""",IFERROR(XIRR({FILTER('Entradas y salidas'!J:J, 'Entradas y salidas'!D:D=D579, NOT(ISBLANK('Entradas y salidas'!J:J))); INDEX(FILTER('Cortes x inversión'!F:F, 'Cortes x inversión'!D:D=D579),1)}, {FILTER('Entradas y salidas'!F:F, 'Entr"&amp;"adas y salidas'!D:D=D579, NOT(ISBLANK('Entradas y salidas'!J:J))); INDEX(FILTER('Cortes x inversión'!J:J, 'Cortes x inversión'!D:D=D579),1)}), """"))"),"")</f>
        <v/>
      </c>
      <c r="J579" s="40"/>
      <c r="K579" s="48" t="str">
        <f>IF(E579="USD", SUMIF('Entradas y salidas'!D:D, D579, 'Entradas y salidas'!I:I), )</f>
        <v/>
      </c>
      <c r="L579" s="57" t="str">
        <f>IFERROR(__xludf.DUMMYFUNCTION("IF(E579=""USD"", INDEX(FILTER('Cortes x inversión'!G:G, 'Cortes x inversión'!D:D=D579),1), )"),"")</f>
        <v/>
      </c>
      <c r="M579" s="53" t="str">
        <f t="shared" si="2"/>
        <v/>
      </c>
      <c r="N579" s="55" t="str">
        <f>IFERROR(__xludf.DUMMYFUNCTION("IF(ISBLANK(D579),"""",IFERROR(XIRR({FILTER('Entradas y salidas'!I:I, 'Entradas y salidas'!D:D=D579, NOT(ISBLANK('Entradas y salidas'!I:I))); INDEX(FILTER('Cortes x inversión'!G:G, 'Cortes x inversión'!D:D=D579),1)}, {FILTER('Entradas y salidas'!F:F, 'Entr"&amp;"adas y salidas'!D:D=D579, NOT(ISBLANK('Entradas y salidas'!I:I))); INDEX(FILTER('Cortes x inversión'!J:J, 'Cortes x inversión'!D:D=D579),1)}), """"))"),"")</f>
        <v/>
      </c>
      <c r="O579" s="40"/>
      <c r="P579" s="47" t="str">
        <f>IFERROR(__xludf.DUMMYFUNCTION("IF(K579="""","""", GOOGLEFINANCE(""CURRENCY:USDCOP""))
"),"")</f>
        <v/>
      </c>
      <c r="Q579" s="47" t="str">
        <f>IFERROR(__xludf.DUMMYFUNCTION("IF(L579="""","""", GOOGLEFINANCE(""CURRENCY:USDCOP""))
"),"")</f>
        <v/>
      </c>
      <c r="R579" s="56" t="str">
        <f t="shared" si="4"/>
        <v/>
      </c>
      <c r="S579" s="58" t="str">
        <f t="shared" si="5"/>
        <v/>
      </c>
      <c r="T579" s="55" t="str">
        <f>IFERROR(__xludf.DUMMYFUNCTION("IF(ISBLANK(D579),"""",IFERROR(XIRR({FILTER('Entradas y salidas'!K:K, 'Entradas y salidas'!D:D=D579, NOT(ISBLANK('Entradas y salidas'!K:K))); INDEX(FILTER('Cortes x inversión'!I:I, 'Cortes x inversión'!D:D=D579),1)}, {FILTER('Entradas y salidas'!F:F, 'Entr"&amp;"adas y salidas'!D:D=D579, NOT(ISBLANK('Entradas y salidas'!K:K))); INDEX(FILTER('Cortes x inversión'!J:J, 'Cortes x inversión'!D:D=D579),1)}), """"))"),"")</f>
        <v/>
      </c>
      <c r="U579" s="40"/>
      <c r="V579" s="40"/>
      <c r="W579" s="40"/>
      <c r="X579" s="40"/>
      <c r="Y579" s="40"/>
      <c r="Z579" s="40"/>
      <c r="AA579" s="40"/>
      <c r="AB579" s="40"/>
      <c r="AC579" s="40"/>
    </row>
    <row r="580" ht="28.5" customHeight="1">
      <c r="A580" s="40"/>
      <c r="B580" s="44"/>
      <c r="C580" s="44"/>
      <c r="D580" s="44"/>
      <c r="E580" s="44"/>
      <c r="F580" s="48" t="str">
        <f>IF(E580="COP", SUMIF('Entradas y salidas'!D:D, D580, 'Entradas y salidas'!J:J), )</f>
        <v/>
      </c>
      <c r="G580" s="57" t="str">
        <f>IFERROR(__xludf.DUMMYFUNCTION("IF(E580=""COP"", INDEX(FILTER('Cortes x inversión'!F:F, 'Cortes x inversión'!D:D=D580),1), )"),"")</f>
        <v/>
      </c>
      <c r="H580" s="53" t="str">
        <f t="shared" si="1"/>
        <v/>
      </c>
      <c r="I580" s="55" t="str">
        <f>IFERROR(__xludf.DUMMYFUNCTION("IF(ISBLANK(D580),"""",IFERROR(XIRR({FILTER('Entradas y salidas'!J:J, 'Entradas y salidas'!D:D=D580, NOT(ISBLANK('Entradas y salidas'!J:J))); INDEX(FILTER('Cortes x inversión'!F:F, 'Cortes x inversión'!D:D=D580),1)}, {FILTER('Entradas y salidas'!F:F, 'Entr"&amp;"adas y salidas'!D:D=D580, NOT(ISBLANK('Entradas y salidas'!J:J))); INDEX(FILTER('Cortes x inversión'!J:J, 'Cortes x inversión'!D:D=D580),1)}), """"))"),"")</f>
        <v/>
      </c>
      <c r="J580" s="40"/>
      <c r="K580" s="48" t="str">
        <f>IF(E580="USD", SUMIF('Entradas y salidas'!D:D, D580, 'Entradas y salidas'!I:I), )</f>
        <v/>
      </c>
      <c r="L580" s="57" t="str">
        <f>IFERROR(__xludf.DUMMYFUNCTION("IF(E580=""USD"", INDEX(FILTER('Cortes x inversión'!G:G, 'Cortes x inversión'!D:D=D580),1), )"),"")</f>
        <v/>
      </c>
      <c r="M580" s="53" t="str">
        <f t="shared" si="2"/>
        <v/>
      </c>
      <c r="N580" s="55" t="str">
        <f>IFERROR(__xludf.DUMMYFUNCTION("IF(ISBLANK(D580),"""",IFERROR(XIRR({FILTER('Entradas y salidas'!I:I, 'Entradas y salidas'!D:D=D580, NOT(ISBLANK('Entradas y salidas'!I:I))); INDEX(FILTER('Cortes x inversión'!G:G, 'Cortes x inversión'!D:D=D580),1)}, {FILTER('Entradas y salidas'!F:F, 'Entr"&amp;"adas y salidas'!D:D=D580, NOT(ISBLANK('Entradas y salidas'!I:I))); INDEX(FILTER('Cortes x inversión'!J:J, 'Cortes x inversión'!D:D=D580),1)}), """"))"),"")</f>
        <v/>
      </c>
      <c r="O580" s="40"/>
      <c r="P580" s="47" t="str">
        <f>IFERROR(__xludf.DUMMYFUNCTION("IF(K580="""","""", GOOGLEFINANCE(""CURRENCY:USDCOP""))
"),"")</f>
        <v/>
      </c>
      <c r="Q580" s="47" t="str">
        <f>IFERROR(__xludf.DUMMYFUNCTION("IF(L580="""","""", GOOGLEFINANCE(""CURRENCY:USDCOP""))
"),"")</f>
        <v/>
      </c>
      <c r="R580" s="56" t="str">
        <f t="shared" si="4"/>
        <v/>
      </c>
      <c r="S580" s="58" t="str">
        <f t="shared" si="5"/>
        <v/>
      </c>
      <c r="T580" s="55" t="str">
        <f>IFERROR(__xludf.DUMMYFUNCTION("IF(ISBLANK(D580),"""",IFERROR(XIRR({FILTER('Entradas y salidas'!K:K, 'Entradas y salidas'!D:D=D580, NOT(ISBLANK('Entradas y salidas'!K:K))); INDEX(FILTER('Cortes x inversión'!I:I, 'Cortes x inversión'!D:D=D580),1)}, {FILTER('Entradas y salidas'!F:F, 'Entr"&amp;"adas y salidas'!D:D=D580, NOT(ISBLANK('Entradas y salidas'!K:K))); INDEX(FILTER('Cortes x inversión'!J:J, 'Cortes x inversión'!D:D=D580),1)}), """"))"),"")</f>
        <v/>
      </c>
      <c r="U580" s="40"/>
      <c r="V580" s="40"/>
      <c r="W580" s="40"/>
      <c r="X580" s="40"/>
      <c r="Y580" s="40"/>
      <c r="Z580" s="40"/>
      <c r="AA580" s="40"/>
      <c r="AB580" s="40"/>
      <c r="AC580" s="40"/>
    </row>
    <row r="581" ht="28.5" customHeight="1">
      <c r="A581" s="40"/>
      <c r="B581" s="44"/>
      <c r="C581" s="44"/>
      <c r="D581" s="44"/>
      <c r="E581" s="44"/>
      <c r="F581" s="48" t="str">
        <f>IF(E581="COP", SUMIF('Entradas y salidas'!D:D, D581, 'Entradas y salidas'!J:J), )</f>
        <v/>
      </c>
      <c r="G581" s="57" t="str">
        <f>IFERROR(__xludf.DUMMYFUNCTION("IF(E581=""COP"", INDEX(FILTER('Cortes x inversión'!F:F, 'Cortes x inversión'!D:D=D581),1), )"),"")</f>
        <v/>
      </c>
      <c r="H581" s="53" t="str">
        <f t="shared" si="1"/>
        <v/>
      </c>
      <c r="I581" s="55" t="str">
        <f>IFERROR(__xludf.DUMMYFUNCTION("IF(ISBLANK(D581),"""",IFERROR(XIRR({FILTER('Entradas y salidas'!J:J, 'Entradas y salidas'!D:D=D581, NOT(ISBLANK('Entradas y salidas'!J:J))); INDEX(FILTER('Cortes x inversión'!F:F, 'Cortes x inversión'!D:D=D581),1)}, {FILTER('Entradas y salidas'!F:F, 'Entr"&amp;"adas y salidas'!D:D=D581, NOT(ISBLANK('Entradas y salidas'!J:J))); INDEX(FILTER('Cortes x inversión'!J:J, 'Cortes x inversión'!D:D=D581),1)}), """"))"),"")</f>
        <v/>
      </c>
      <c r="J581" s="40"/>
      <c r="K581" s="48" t="str">
        <f>IF(E581="USD", SUMIF('Entradas y salidas'!D:D, D581, 'Entradas y salidas'!I:I), )</f>
        <v/>
      </c>
      <c r="L581" s="57" t="str">
        <f>IFERROR(__xludf.DUMMYFUNCTION("IF(E581=""USD"", INDEX(FILTER('Cortes x inversión'!G:G, 'Cortes x inversión'!D:D=D581),1), )"),"")</f>
        <v/>
      </c>
      <c r="M581" s="53" t="str">
        <f t="shared" si="2"/>
        <v/>
      </c>
      <c r="N581" s="55" t="str">
        <f>IFERROR(__xludf.DUMMYFUNCTION("IF(ISBLANK(D581),"""",IFERROR(XIRR({FILTER('Entradas y salidas'!I:I, 'Entradas y salidas'!D:D=D581, NOT(ISBLANK('Entradas y salidas'!I:I))); INDEX(FILTER('Cortes x inversión'!G:G, 'Cortes x inversión'!D:D=D581),1)}, {FILTER('Entradas y salidas'!F:F, 'Entr"&amp;"adas y salidas'!D:D=D581, NOT(ISBLANK('Entradas y salidas'!I:I))); INDEX(FILTER('Cortes x inversión'!J:J, 'Cortes x inversión'!D:D=D581),1)}), """"))"),"")</f>
        <v/>
      </c>
      <c r="O581" s="40"/>
      <c r="P581" s="47" t="str">
        <f>IFERROR(__xludf.DUMMYFUNCTION("IF(K581="""","""", GOOGLEFINANCE(""CURRENCY:USDCOP""))
"),"")</f>
        <v/>
      </c>
      <c r="Q581" s="47" t="str">
        <f>IFERROR(__xludf.DUMMYFUNCTION("IF(L581="""","""", GOOGLEFINANCE(""CURRENCY:USDCOP""))
"),"")</f>
        <v/>
      </c>
      <c r="R581" s="56" t="str">
        <f t="shared" si="4"/>
        <v/>
      </c>
      <c r="S581" s="58" t="str">
        <f t="shared" si="5"/>
        <v/>
      </c>
      <c r="T581" s="55" t="str">
        <f>IFERROR(__xludf.DUMMYFUNCTION("IF(ISBLANK(D581),"""",IFERROR(XIRR({FILTER('Entradas y salidas'!K:K, 'Entradas y salidas'!D:D=D581, NOT(ISBLANK('Entradas y salidas'!K:K))); INDEX(FILTER('Cortes x inversión'!I:I, 'Cortes x inversión'!D:D=D581),1)}, {FILTER('Entradas y salidas'!F:F, 'Entr"&amp;"adas y salidas'!D:D=D581, NOT(ISBLANK('Entradas y salidas'!K:K))); INDEX(FILTER('Cortes x inversión'!J:J, 'Cortes x inversión'!D:D=D581),1)}), """"))"),"")</f>
        <v/>
      </c>
      <c r="U581" s="40"/>
      <c r="V581" s="40"/>
      <c r="W581" s="40"/>
      <c r="X581" s="40"/>
      <c r="Y581" s="40"/>
      <c r="Z581" s="40"/>
      <c r="AA581" s="40"/>
      <c r="AB581" s="40"/>
      <c r="AC581" s="40"/>
    </row>
    <row r="582" ht="28.5" customHeight="1">
      <c r="A582" s="40"/>
      <c r="B582" s="44"/>
      <c r="C582" s="44"/>
      <c r="D582" s="44"/>
      <c r="E582" s="44"/>
      <c r="F582" s="48" t="str">
        <f>IF(E582="COP", SUMIF('Entradas y salidas'!D:D, D582, 'Entradas y salidas'!J:J), )</f>
        <v/>
      </c>
      <c r="G582" s="57" t="str">
        <f>IFERROR(__xludf.DUMMYFUNCTION("IF(E582=""COP"", INDEX(FILTER('Cortes x inversión'!F:F, 'Cortes x inversión'!D:D=D582),1), )"),"")</f>
        <v/>
      </c>
      <c r="H582" s="53" t="str">
        <f t="shared" si="1"/>
        <v/>
      </c>
      <c r="I582" s="55" t="str">
        <f>IFERROR(__xludf.DUMMYFUNCTION("IF(ISBLANK(D582),"""",IFERROR(XIRR({FILTER('Entradas y salidas'!J:J, 'Entradas y salidas'!D:D=D582, NOT(ISBLANK('Entradas y salidas'!J:J))); INDEX(FILTER('Cortes x inversión'!F:F, 'Cortes x inversión'!D:D=D582),1)}, {FILTER('Entradas y salidas'!F:F, 'Entr"&amp;"adas y salidas'!D:D=D582, NOT(ISBLANK('Entradas y salidas'!J:J))); INDEX(FILTER('Cortes x inversión'!J:J, 'Cortes x inversión'!D:D=D582),1)}), """"))"),"")</f>
        <v/>
      </c>
      <c r="J582" s="40"/>
      <c r="K582" s="48" t="str">
        <f>IF(E582="USD", SUMIF('Entradas y salidas'!D:D, D582, 'Entradas y salidas'!I:I), )</f>
        <v/>
      </c>
      <c r="L582" s="57" t="str">
        <f>IFERROR(__xludf.DUMMYFUNCTION("IF(E582=""USD"", INDEX(FILTER('Cortes x inversión'!G:G, 'Cortes x inversión'!D:D=D582),1), )"),"")</f>
        <v/>
      </c>
      <c r="M582" s="53" t="str">
        <f t="shared" si="2"/>
        <v/>
      </c>
      <c r="N582" s="55" t="str">
        <f>IFERROR(__xludf.DUMMYFUNCTION("IF(ISBLANK(D582),"""",IFERROR(XIRR({FILTER('Entradas y salidas'!I:I, 'Entradas y salidas'!D:D=D582, NOT(ISBLANK('Entradas y salidas'!I:I))); INDEX(FILTER('Cortes x inversión'!G:G, 'Cortes x inversión'!D:D=D582),1)}, {FILTER('Entradas y salidas'!F:F, 'Entr"&amp;"adas y salidas'!D:D=D582, NOT(ISBLANK('Entradas y salidas'!I:I))); INDEX(FILTER('Cortes x inversión'!J:J, 'Cortes x inversión'!D:D=D582),1)}), """"))"),"")</f>
        <v/>
      </c>
      <c r="O582" s="40"/>
      <c r="P582" s="47" t="str">
        <f>IFERROR(__xludf.DUMMYFUNCTION("IF(K582="""","""", GOOGLEFINANCE(""CURRENCY:USDCOP""))
"),"")</f>
        <v/>
      </c>
      <c r="Q582" s="47" t="str">
        <f>IFERROR(__xludf.DUMMYFUNCTION("IF(L582="""","""", GOOGLEFINANCE(""CURRENCY:USDCOP""))
"),"")</f>
        <v/>
      </c>
      <c r="R582" s="56" t="str">
        <f t="shared" si="4"/>
        <v/>
      </c>
      <c r="S582" s="58" t="str">
        <f t="shared" si="5"/>
        <v/>
      </c>
      <c r="T582" s="55" t="str">
        <f>IFERROR(__xludf.DUMMYFUNCTION("IF(ISBLANK(D582),"""",IFERROR(XIRR({FILTER('Entradas y salidas'!K:K, 'Entradas y salidas'!D:D=D582, NOT(ISBLANK('Entradas y salidas'!K:K))); INDEX(FILTER('Cortes x inversión'!I:I, 'Cortes x inversión'!D:D=D582),1)}, {FILTER('Entradas y salidas'!F:F, 'Entr"&amp;"adas y salidas'!D:D=D582, NOT(ISBLANK('Entradas y salidas'!K:K))); INDEX(FILTER('Cortes x inversión'!J:J, 'Cortes x inversión'!D:D=D582),1)}), """"))"),"")</f>
        <v/>
      </c>
      <c r="U582" s="40"/>
      <c r="V582" s="40"/>
      <c r="W582" s="40"/>
      <c r="X582" s="40"/>
      <c r="Y582" s="40"/>
      <c r="Z582" s="40"/>
      <c r="AA582" s="40"/>
      <c r="AB582" s="40"/>
      <c r="AC582" s="40"/>
    </row>
    <row r="583" ht="28.5" customHeight="1">
      <c r="A583" s="40"/>
      <c r="B583" s="44"/>
      <c r="C583" s="44"/>
      <c r="D583" s="44"/>
      <c r="E583" s="44"/>
      <c r="F583" s="48" t="str">
        <f>IF(E583="COP", SUMIF('Entradas y salidas'!D:D, D583, 'Entradas y salidas'!J:J), )</f>
        <v/>
      </c>
      <c r="G583" s="57" t="str">
        <f>IFERROR(__xludf.DUMMYFUNCTION("IF(E583=""COP"", INDEX(FILTER('Cortes x inversión'!F:F, 'Cortes x inversión'!D:D=D583),1), )"),"")</f>
        <v/>
      </c>
      <c r="H583" s="53" t="str">
        <f t="shared" si="1"/>
        <v/>
      </c>
      <c r="I583" s="55" t="str">
        <f>IFERROR(__xludf.DUMMYFUNCTION("IF(ISBLANK(D583),"""",IFERROR(XIRR({FILTER('Entradas y salidas'!J:J, 'Entradas y salidas'!D:D=D583, NOT(ISBLANK('Entradas y salidas'!J:J))); INDEX(FILTER('Cortes x inversión'!F:F, 'Cortes x inversión'!D:D=D583),1)}, {FILTER('Entradas y salidas'!F:F, 'Entr"&amp;"adas y salidas'!D:D=D583, NOT(ISBLANK('Entradas y salidas'!J:J))); INDEX(FILTER('Cortes x inversión'!J:J, 'Cortes x inversión'!D:D=D583),1)}), """"))"),"")</f>
        <v/>
      </c>
      <c r="J583" s="40"/>
      <c r="K583" s="48" t="str">
        <f>IF(E583="USD", SUMIF('Entradas y salidas'!D:D, D583, 'Entradas y salidas'!I:I), )</f>
        <v/>
      </c>
      <c r="L583" s="57" t="str">
        <f>IFERROR(__xludf.DUMMYFUNCTION("IF(E583=""USD"", INDEX(FILTER('Cortes x inversión'!G:G, 'Cortes x inversión'!D:D=D583),1), )"),"")</f>
        <v/>
      </c>
      <c r="M583" s="53" t="str">
        <f t="shared" si="2"/>
        <v/>
      </c>
      <c r="N583" s="55" t="str">
        <f>IFERROR(__xludf.DUMMYFUNCTION("IF(ISBLANK(D583),"""",IFERROR(XIRR({FILTER('Entradas y salidas'!I:I, 'Entradas y salidas'!D:D=D583, NOT(ISBLANK('Entradas y salidas'!I:I))); INDEX(FILTER('Cortes x inversión'!G:G, 'Cortes x inversión'!D:D=D583),1)}, {FILTER('Entradas y salidas'!F:F, 'Entr"&amp;"adas y salidas'!D:D=D583, NOT(ISBLANK('Entradas y salidas'!I:I))); INDEX(FILTER('Cortes x inversión'!J:J, 'Cortes x inversión'!D:D=D583),1)}), """"))"),"")</f>
        <v/>
      </c>
      <c r="O583" s="40"/>
      <c r="P583" s="47" t="str">
        <f>IFERROR(__xludf.DUMMYFUNCTION("IF(K583="""","""", GOOGLEFINANCE(""CURRENCY:USDCOP""))
"),"")</f>
        <v/>
      </c>
      <c r="Q583" s="47" t="str">
        <f>IFERROR(__xludf.DUMMYFUNCTION("IF(L583="""","""", GOOGLEFINANCE(""CURRENCY:USDCOP""))
"),"")</f>
        <v/>
      </c>
      <c r="R583" s="56" t="str">
        <f t="shared" si="4"/>
        <v/>
      </c>
      <c r="S583" s="58" t="str">
        <f t="shared" si="5"/>
        <v/>
      </c>
      <c r="T583" s="55" t="str">
        <f>IFERROR(__xludf.DUMMYFUNCTION("IF(ISBLANK(D583),"""",IFERROR(XIRR({FILTER('Entradas y salidas'!K:K, 'Entradas y salidas'!D:D=D583, NOT(ISBLANK('Entradas y salidas'!K:K))); INDEX(FILTER('Cortes x inversión'!I:I, 'Cortes x inversión'!D:D=D583),1)}, {FILTER('Entradas y salidas'!F:F, 'Entr"&amp;"adas y salidas'!D:D=D583, NOT(ISBLANK('Entradas y salidas'!K:K))); INDEX(FILTER('Cortes x inversión'!J:J, 'Cortes x inversión'!D:D=D583),1)}), """"))"),"")</f>
        <v/>
      </c>
      <c r="U583" s="40"/>
      <c r="V583" s="40"/>
      <c r="W583" s="40"/>
      <c r="X583" s="40"/>
      <c r="Y583" s="40"/>
      <c r="Z583" s="40"/>
      <c r="AA583" s="40"/>
      <c r="AB583" s="40"/>
      <c r="AC583" s="40"/>
    </row>
    <row r="584" ht="28.5" customHeight="1">
      <c r="A584" s="40"/>
      <c r="B584" s="44"/>
      <c r="C584" s="44"/>
      <c r="D584" s="44"/>
      <c r="E584" s="44"/>
      <c r="F584" s="48" t="str">
        <f>IF(E584="COP", SUMIF('Entradas y salidas'!D:D, D584, 'Entradas y salidas'!J:J), )</f>
        <v/>
      </c>
      <c r="G584" s="57" t="str">
        <f>IFERROR(__xludf.DUMMYFUNCTION("IF(E584=""COP"", INDEX(FILTER('Cortes x inversión'!F:F, 'Cortes x inversión'!D:D=D584),1), )"),"")</f>
        <v/>
      </c>
      <c r="H584" s="53" t="str">
        <f t="shared" si="1"/>
        <v/>
      </c>
      <c r="I584" s="55" t="str">
        <f>IFERROR(__xludf.DUMMYFUNCTION("IF(ISBLANK(D584),"""",IFERROR(XIRR({FILTER('Entradas y salidas'!J:J, 'Entradas y salidas'!D:D=D584, NOT(ISBLANK('Entradas y salidas'!J:J))); INDEX(FILTER('Cortes x inversión'!F:F, 'Cortes x inversión'!D:D=D584),1)}, {FILTER('Entradas y salidas'!F:F, 'Entr"&amp;"adas y salidas'!D:D=D584, NOT(ISBLANK('Entradas y salidas'!J:J))); INDEX(FILTER('Cortes x inversión'!J:J, 'Cortes x inversión'!D:D=D584),1)}), """"))"),"")</f>
        <v/>
      </c>
      <c r="J584" s="40"/>
      <c r="K584" s="48" t="str">
        <f>IF(E584="USD", SUMIF('Entradas y salidas'!D:D, D584, 'Entradas y salidas'!I:I), )</f>
        <v/>
      </c>
      <c r="L584" s="57" t="str">
        <f>IFERROR(__xludf.DUMMYFUNCTION("IF(E584=""USD"", INDEX(FILTER('Cortes x inversión'!G:G, 'Cortes x inversión'!D:D=D584),1), )"),"")</f>
        <v/>
      </c>
      <c r="M584" s="53" t="str">
        <f t="shared" si="2"/>
        <v/>
      </c>
      <c r="N584" s="55" t="str">
        <f>IFERROR(__xludf.DUMMYFUNCTION("IF(ISBLANK(D584),"""",IFERROR(XIRR({FILTER('Entradas y salidas'!I:I, 'Entradas y salidas'!D:D=D584, NOT(ISBLANK('Entradas y salidas'!I:I))); INDEX(FILTER('Cortes x inversión'!G:G, 'Cortes x inversión'!D:D=D584),1)}, {FILTER('Entradas y salidas'!F:F, 'Entr"&amp;"adas y salidas'!D:D=D584, NOT(ISBLANK('Entradas y salidas'!I:I))); INDEX(FILTER('Cortes x inversión'!J:J, 'Cortes x inversión'!D:D=D584),1)}), """"))"),"")</f>
        <v/>
      </c>
      <c r="O584" s="40"/>
      <c r="P584" s="47" t="str">
        <f>IFERROR(__xludf.DUMMYFUNCTION("IF(K584="""","""", GOOGLEFINANCE(""CURRENCY:USDCOP""))
"),"")</f>
        <v/>
      </c>
      <c r="Q584" s="47" t="str">
        <f>IFERROR(__xludf.DUMMYFUNCTION("IF(L584="""","""", GOOGLEFINANCE(""CURRENCY:USDCOP""))
"),"")</f>
        <v/>
      </c>
      <c r="R584" s="56" t="str">
        <f t="shared" si="4"/>
        <v/>
      </c>
      <c r="S584" s="58" t="str">
        <f t="shared" si="5"/>
        <v/>
      </c>
      <c r="T584" s="55" t="str">
        <f>IFERROR(__xludf.DUMMYFUNCTION("IF(ISBLANK(D584),"""",IFERROR(XIRR({FILTER('Entradas y salidas'!K:K, 'Entradas y salidas'!D:D=D584, NOT(ISBLANK('Entradas y salidas'!K:K))); INDEX(FILTER('Cortes x inversión'!I:I, 'Cortes x inversión'!D:D=D584),1)}, {FILTER('Entradas y salidas'!F:F, 'Entr"&amp;"adas y salidas'!D:D=D584, NOT(ISBLANK('Entradas y salidas'!K:K))); INDEX(FILTER('Cortes x inversión'!J:J, 'Cortes x inversión'!D:D=D584),1)}), """"))"),"")</f>
        <v/>
      </c>
      <c r="U584" s="40"/>
      <c r="V584" s="40"/>
      <c r="W584" s="40"/>
      <c r="X584" s="40"/>
      <c r="Y584" s="40"/>
      <c r="Z584" s="40"/>
      <c r="AA584" s="40"/>
      <c r="AB584" s="40"/>
      <c r="AC584" s="40"/>
    </row>
    <row r="585" ht="28.5" customHeight="1">
      <c r="A585" s="40"/>
      <c r="B585" s="44"/>
      <c r="C585" s="44"/>
      <c r="D585" s="44"/>
      <c r="E585" s="44"/>
      <c r="F585" s="48" t="str">
        <f>IF(E585="COP", SUMIF('Entradas y salidas'!D:D, D585, 'Entradas y salidas'!J:J), )</f>
        <v/>
      </c>
      <c r="G585" s="57" t="str">
        <f>IFERROR(__xludf.DUMMYFUNCTION("IF(E585=""COP"", INDEX(FILTER('Cortes x inversión'!F:F, 'Cortes x inversión'!D:D=D585),1), )"),"")</f>
        <v/>
      </c>
      <c r="H585" s="53" t="str">
        <f t="shared" si="1"/>
        <v/>
      </c>
      <c r="I585" s="55" t="str">
        <f>IFERROR(__xludf.DUMMYFUNCTION("IF(ISBLANK(D585),"""",IFERROR(XIRR({FILTER('Entradas y salidas'!J:J, 'Entradas y salidas'!D:D=D585, NOT(ISBLANK('Entradas y salidas'!J:J))); INDEX(FILTER('Cortes x inversión'!F:F, 'Cortes x inversión'!D:D=D585),1)}, {FILTER('Entradas y salidas'!F:F, 'Entr"&amp;"adas y salidas'!D:D=D585, NOT(ISBLANK('Entradas y salidas'!J:J))); INDEX(FILTER('Cortes x inversión'!J:J, 'Cortes x inversión'!D:D=D585),1)}), """"))"),"")</f>
        <v/>
      </c>
      <c r="J585" s="40"/>
      <c r="K585" s="48" t="str">
        <f>IF(E585="USD", SUMIF('Entradas y salidas'!D:D, D585, 'Entradas y salidas'!I:I), )</f>
        <v/>
      </c>
      <c r="L585" s="57" t="str">
        <f>IFERROR(__xludf.DUMMYFUNCTION("IF(E585=""USD"", INDEX(FILTER('Cortes x inversión'!G:G, 'Cortes x inversión'!D:D=D585),1), )"),"")</f>
        <v/>
      </c>
      <c r="M585" s="53" t="str">
        <f t="shared" si="2"/>
        <v/>
      </c>
      <c r="N585" s="55" t="str">
        <f>IFERROR(__xludf.DUMMYFUNCTION("IF(ISBLANK(D585),"""",IFERROR(XIRR({FILTER('Entradas y salidas'!I:I, 'Entradas y salidas'!D:D=D585, NOT(ISBLANK('Entradas y salidas'!I:I))); INDEX(FILTER('Cortes x inversión'!G:G, 'Cortes x inversión'!D:D=D585),1)}, {FILTER('Entradas y salidas'!F:F, 'Entr"&amp;"adas y salidas'!D:D=D585, NOT(ISBLANK('Entradas y salidas'!I:I))); INDEX(FILTER('Cortes x inversión'!J:J, 'Cortes x inversión'!D:D=D585),1)}), """"))"),"")</f>
        <v/>
      </c>
      <c r="O585" s="40"/>
      <c r="P585" s="47" t="str">
        <f>IFERROR(__xludf.DUMMYFUNCTION("IF(K585="""","""", GOOGLEFINANCE(""CURRENCY:USDCOP""))
"),"")</f>
        <v/>
      </c>
      <c r="Q585" s="47" t="str">
        <f>IFERROR(__xludf.DUMMYFUNCTION("IF(L585="""","""", GOOGLEFINANCE(""CURRENCY:USDCOP""))
"),"")</f>
        <v/>
      </c>
      <c r="R585" s="56" t="str">
        <f t="shared" si="4"/>
        <v/>
      </c>
      <c r="S585" s="58" t="str">
        <f t="shared" si="5"/>
        <v/>
      </c>
      <c r="T585" s="55" t="str">
        <f>IFERROR(__xludf.DUMMYFUNCTION("IF(ISBLANK(D585),"""",IFERROR(XIRR({FILTER('Entradas y salidas'!K:K, 'Entradas y salidas'!D:D=D585, NOT(ISBLANK('Entradas y salidas'!K:K))); INDEX(FILTER('Cortes x inversión'!I:I, 'Cortes x inversión'!D:D=D585),1)}, {FILTER('Entradas y salidas'!F:F, 'Entr"&amp;"adas y salidas'!D:D=D585, NOT(ISBLANK('Entradas y salidas'!K:K))); INDEX(FILTER('Cortes x inversión'!J:J, 'Cortes x inversión'!D:D=D585),1)}), """"))"),"")</f>
        <v/>
      </c>
      <c r="U585" s="40"/>
      <c r="V585" s="40"/>
      <c r="W585" s="40"/>
      <c r="X585" s="40"/>
      <c r="Y585" s="40"/>
      <c r="Z585" s="40"/>
      <c r="AA585" s="40"/>
      <c r="AB585" s="40"/>
      <c r="AC585" s="40"/>
    </row>
    <row r="586" ht="28.5" customHeight="1">
      <c r="A586" s="40"/>
      <c r="B586" s="44"/>
      <c r="C586" s="44"/>
      <c r="D586" s="44"/>
      <c r="E586" s="44"/>
      <c r="F586" s="48" t="str">
        <f>IF(E586="COP", SUMIF('Entradas y salidas'!D:D, D586, 'Entradas y salidas'!J:J), )</f>
        <v/>
      </c>
      <c r="G586" s="57" t="str">
        <f>IFERROR(__xludf.DUMMYFUNCTION("IF(E586=""COP"", INDEX(FILTER('Cortes x inversión'!F:F, 'Cortes x inversión'!D:D=D586),1), )"),"")</f>
        <v/>
      </c>
      <c r="H586" s="53" t="str">
        <f t="shared" si="1"/>
        <v/>
      </c>
      <c r="I586" s="55" t="str">
        <f>IFERROR(__xludf.DUMMYFUNCTION("IF(ISBLANK(D586),"""",IFERROR(XIRR({FILTER('Entradas y salidas'!J:J, 'Entradas y salidas'!D:D=D586, NOT(ISBLANK('Entradas y salidas'!J:J))); INDEX(FILTER('Cortes x inversión'!F:F, 'Cortes x inversión'!D:D=D586),1)}, {FILTER('Entradas y salidas'!F:F, 'Entr"&amp;"adas y salidas'!D:D=D586, NOT(ISBLANK('Entradas y salidas'!J:J))); INDEX(FILTER('Cortes x inversión'!J:J, 'Cortes x inversión'!D:D=D586),1)}), """"))"),"")</f>
        <v/>
      </c>
      <c r="J586" s="40"/>
      <c r="K586" s="48" t="str">
        <f>IF(E586="USD", SUMIF('Entradas y salidas'!D:D, D586, 'Entradas y salidas'!I:I), )</f>
        <v/>
      </c>
      <c r="L586" s="57" t="str">
        <f>IFERROR(__xludf.DUMMYFUNCTION("IF(E586=""USD"", INDEX(FILTER('Cortes x inversión'!G:G, 'Cortes x inversión'!D:D=D586),1), )"),"")</f>
        <v/>
      </c>
      <c r="M586" s="53" t="str">
        <f t="shared" si="2"/>
        <v/>
      </c>
      <c r="N586" s="55" t="str">
        <f>IFERROR(__xludf.DUMMYFUNCTION("IF(ISBLANK(D586),"""",IFERROR(XIRR({FILTER('Entradas y salidas'!I:I, 'Entradas y salidas'!D:D=D586, NOT(ISBLANK('Entradas y salidas'!I:I))); INDEX(FILTER('Cortes x inversión'!G:G, 'Cortes x inversión'!D:D=D586),1)}, {FILTER('Entradas y salidas'!F:F, 'Entr"&amp;"adas y salidas'!D:D=D586, NOT(ISBLANK('Entradas y salidas'!I:I))); INDEX(FILTER('Cortes x inversión'!J:J, 'Cortes x inversión'!D:D=D586),1)}), """"))"),"")</f>
        <v/>
      </c>
      <c r="O586" s="40"/>
      <c r="P586" s="47" t="str">
        <f>IFERROR(__xludf.DUMMYFUNCTION("IF(K586="""","""", GOOGLEFINANCE(""CURRENCY:USDCOP""))
"),"")</f>
        <v/>
      </c>
      <c r="Q586" s="47" t="str">
        <f>IFERROR(__xludf.DUMMYFUNCTION("IF(L586="""","""", GOOGLEFINANCE(""CURRENCY:USDCOP""))
"),"")</f>
        <v/>
      </c>
      <c r="R586" s="56" t="str">
        <f t="shared" si="4"/>
        <v/>
      </c>
      <c r="S586" s="58" t="str">
        <f t="shared" si="5"/>
        <v/>
      </c>
      <c r="T586" s="55" t="str">
        <f>IFERROR(__xludf.DUMMYFUNCTION("IF(ISBLANK(D586),"""",IFERROR(XIRR({FILTER('Entradas y salidas'!K:K, 'Entradas y salidas'!D:D=D586, NOT(ISBLANK('Entradas y salidas'!K:K))); INDEX(FILTER('Cortes x inversión'!I:I, 'Cortes x inversión'!D:D=D586),1)}, {FILTER('Entradas y salidas'!F:F, 'Entr"&amp;"adas y salidas'!D:D=D586, NOT(ISBLANK('Entradas y salidas'!K:K))); INDEX(FILTER('Cortes x inversión'!J:J, 'Cortes x inversión'!D:D=D586),1)}), """"))"),"")</f>
        <v/>
      </c>
      <c r="U586" s="40"/>
      <c r="V586" s="40"/>
      <c r="W586" s="40"/>
      <c r="X586" s="40"/>
      <c r="Y586" s="40"/>
      <c r="Z586" s="40"/>
      <c r="AA586" s="40"/>
      <c r="AB586" s="40"/>
      <c r="AC586" s="40"/>
    </row>
    <row r="587" ht="28.5" customHeight="1">
      <c r="A587" s="40"/>
      <c r="B587" s="44"/>
      <c r="C587" s="44"/>
      <c r="D587" s="44"/>
      <c r="E587" s="44"/>
      <c r="F587" s="48" t="str">
        <f>IF(E587="COP", SUMIF('Entradas y salidas'!D:D, D587, 'Entradas y salidas'!J:J), )</f>
        <v/>
      </c>
      <c r="G587" s="57" t="str">
        <f>IFERROR(__xludf.DUMMYFUNCTION("IF(E587=""COP"", INDEX(FILTER('Cortes x inversión'!F:F, 'Cortes x inversión'!D:D=D587),1), )"),"")</f>
        <v/>
      </c>
      <c r="H587" s="53" t="str">
        <f t="shared" si="1"/>
        <v/>
      </c>
      <c r="I587" s="55" t="str">
        <f>IFERROR(__xludf.DUMMYFUNCTION("IF(ISBLANK(D587),"""",IFERROR(XIRR({FILTER('Entradas y salidas'!J:J, 'Entradas y salidas'!D:D=D587, NOT(ISBLANK('Entradas y salidas'!J:J))); INDEX(FILTER('Cortes x inversión'!F:F, 'Cortes x inversión'!D:D=D587),1)}, {FILTER('Entradas y salidas'!F:F, 'Entr"&amp;"adas y salidas'!D:D=D587, NOT(ISBLANK('Entradas y salidas'!J:J))); INDEX(FILTER('Cortes x inversión'!J:J, 'Cortes x inversión'!D:D=D587),1)}), """"))"),"")</f>
        <v/>
      </c>
      <c r="J587" s="40"/>
      <c r="K587" s="48" t="str">
        <f>IF(E587="USD", SUMIF('Entradas y salidas'!D:D, D587, 'Entradas y salidas'!I:I), )</f>
        <v/>
      </c>
      <c r="L587" s="57" t="str">
        <f>IFERROR(__xludf.DUMMYFUNCTION("IF(E587=""USD"", INDEX(FILTER('Cortes x inversión'!G:G, 'Cortes x inversión'!D:D=D587),1), )"),"")</f>
        <v/>
      </c>
      <c r="M587" s="53" t="str">
        <f t="shared" si="2"/>
        <v/>
      </c>
      <c r="N587" s="55" t="str">
        <f>IFERROR(__xludf.DUMMYFUNCTION("IF(ISBLANK(D587),"""",IFERROR(XIRR({FILTER('Entradas y salidas'!I:I, 'Entradas y salidas'!D:D=D587, NOT(ISBLANK('Entradas y salidas'!I:I))); INDEX(FILTER('Cortes x inversión'!G:G, 'Cortes x inversión'!D:D=D587),1)}, {FILTER('Entradas y salidas'!F:F, 'Entr"&amp;"adas y salidas'!D:D=D587, NOT(ISBLANK('Entradas y salidas'!I:I))); INDEX(FILTER('Cortes x inversión'!J:J, 'Cortes x inversión'!D:D=D587),1)}), """"))"),"")</f>
        <v/>
      </c>
      <c r="O587" s="40"/>
      <c r="P587" s="47" t="str">
        <f>IFERROR(__xludf.DUMMYFUNCTION("IF(K587="""","""", GOOGLEFINANCE(""CURRENCY:USDCOP""))
"),"")</f>
        <v/>
      </c>
      <c r="Q587" s="47" t="str">
        <f>IFERROR(__xludf.DUMMYFUNCTION("IF(L587="""","""", GOOGLEFINANCE(""CURRENCY:USDCOP""))
"),"")</f>
        <v/>
      </c>
      <c r="R587" s="56" t="str">
        <f t="shared" si="4"/>
        <v/>
      </c>
      <c r="S587" s="58" t="str">
        <f t="shared" si="5"/>
        <v/>
      </c>
      <c r="T587" s="55" t="str">
        <f>IFERROR(__xludf.DUMMYFUNCTION("IF(ISBLANK(D587),"""",IFERROR(XIRR({FILTER('Entradas y salidas'!K:K, 'Entradas y salidas'!D:D=D587, NOT(ISBLANK('Entradas y salidas'!K:K))); INDEX(FILTER('Cortes x inversión'!I:I, 'Cortes x inversión'!D:D=D587),1)}, {FILTER('Entradas y salidas'!F:F, 'Entr"&amp;"adas y salidas'!D:D=D587, NOT(ISBLANK('Entradas y salidas'!K:K))); INDEX(FILTER('Cortes x inversión'!J:J, 'Cortes x inversión'!D:D=D587),1)}), """"))"),"")</f>
        <v/>
      </c>
      <c r="U587" s="40"/>
      <c r="V587" s="40"/>
      <c r="W587" s="40"/>
      <c r="X587" s="40"/>
      <c r="Y587" s="40"/>
      <c r="Z587" s="40"/>
      <c r="AA587" s="40"/>
      <c r="AB587" s="40"/>
      <c r="AC587" s="40"/>
    </row>
    <row r="588" ht="28.5" customHeight="1">
      <c r="A588" s="40"/>
      <c r="B588" s="44"/>
      <c r="C588" s="44"/>
      <c r="D588" s="44"/>
      <c r="E588" s="44"/>
      <c r="F588" s="48" t="str">
        <f>IF(E588="COP", SUMIF('Entradas y salidas'!D:D, D588, 'Entradas y salidas'!J:J), )</f>
        <v/>
      </c>
      <c r="G588" s="57" t="str">
        <f>IFERROR(__xludf.DUMMYFUNCTION("IF(E588=""COP"", INDEX(FILTER('Cortes x inversión'!F:F, 'Cortes x inversión'!D:D=D588),1), )"),"")</f>
        <v/>
      </c>
      <c r="H588" s="53" t="str">
        <f t="shared" si="1"/>
        <v/>
      </c>
      <c r="I588" s="55" t="str">
        <f>IFERROR(__xludf.DUMMYFUNCTION("IF(ISBLANK(D588),"""",IFERROR(XIRR({FILTER('Entradas y salidas'!J:J, 'Entradas y salidas'!D:D=D588, NOT(ISBLANK('Entradas y salidas'!J:J))); INDEX(FILTER('Cortes x inversión'!F:F, 'Cortes x inversión'!D:D=D588),1)}, {FILTER('Entradas y salidas'!F:F, 'Entr"&amp;"adas y salidas'!D:D=D588, NOT(ISBLANK('Entradas y salidas'!J:J))); INDEX(FILTER('Cortes x inversión'!J:J, 'Cortes x inversión'!D:D=D588),1)}), """"))"),"")</f>
        <v/>
      </c>
      <c r="J588" s="40"/>
      <c r="K588" s="48" t="str">
        <f>IF(E588="USD", SUMIF('Entradas y salidas'!D:D, D588, 'Entradas y salidas'!I:I), )</f>
        <v/>
      </c>
      <c r="L588" s="57" t="str">
        <f>IFERROR(__xludf.DUMMYFUNCTION("IF(E588=""USD"", INDEX(FILTER('Cortes x inversión'!G:G, 'Cortes x inversión'!D:D=D588),1), )"),"")</f>
        <v/>
      </c>
      <c r="M588" s="53" t="str">
        <f t="shared" si="2"/>
        <v/>
      </c>
      <c r="N588" s="55" t="str">
        <f>IFERROR(__xludf.DUMMYFUNCTION("IF(ISBLANK(D588),"""",IFERROR(XIRR({FILTER('Entradas y salidas'!I:I, 'Entradas y salidas'!D:D=D588, NOT(ISBLANK('Entradas y salidas'!I:I))); INDEX(FILTER('Cortes x inversión'!G:G, 'Cortes x inversión'!D:D=D588),1)}, {FILTER('Entradas y salidas'!F:F, 'Entr"&amp;"adas y salidas'!D:D=D588, NOT(ISBLANK('Entradas y salidas'!I:I))); INDEX(FILTER('Cortes x inversión'!J:J, 'Cortes x inversión'!D:D=D588),1)}), """"))"),"")</f>
        <v/>
      </c>
      <c r="O588" s="40"/>
      <c r="P588" s="47" t="str">
        <f>IFERROR(__xludf.DUMMYFUNCTION("IF(K588="""","""", GOOGLEFINANCE(""CURRENCY:USDCOP""))
"),"")</f>
        <v/>
      </c>
      <c r="Q588" s="47" t="str">
        <f>IFERROR(__xludf.DUMMYFUNCTION("IF(L588="""","""", GOOGLEFINANCE(""CURRENCY:USDCOP""))
"),"")</f>
        <v/>
      </c>
      <c r="R588" s="56" t="str">
        <f t="shared" si="4"/>
        <v/>
      </c>
      <c r="S588" s="58" t="str">
        <f t="shared" si="5"/>
        <v/>
      </c>
      <c r="T588" s="55" t="str">
        <f>IFERROR(__xludf.DUMMYFUNCTION("IF(ISBLANK(D588),"""",IFERROR(XIRR({FILTER('Entradas y salidas'!K:K, 'Entradas y salidas'!D:D=D588, NOT(ISBLANK('Entradas y salidas'!K:K))); INDEX(FILTER('Cortes x inversión'!I:I, 'Cortes x inversión'!D:D=D588),1)}, {FILTER('Entradas y salidas'!F:F, 'Entr"&amp;"adas y salidas'!D:D=D588, NOT(ISBLANK('Entradas y salidas'!K:K))); INDEX(FILTER('Cortes x inversión'!J:J, 'Cortes x inversión'!D:D=D588),1)}), """"))"),"")</f>
        <v/>
      </c>
      <c r="U588" s="40"/>
      <c r="V588" s="40"/>
      <c r="W588" s="40"/>
      <c r="X588" s="40"/>
      <c r="Y588" s="40"/>
      <c r="Z588" s="40"/>
      <c r="AA588" s="40"/>
      <c r="AB588" s="40"/>
      <c r="AC588" s="40"/>
    </row>
    <row r="589" ht="28.5" customHeight="1">
      <c r="A589" s="40"/>
      <c r="B589" s="44"/>
      <c r="C589" s="44"/>
      <c r="D589" s="44"/>
      <c r="E589" s="44"/>
      <c r="F589" s="48" t="str">
        <f>IF(E589="COP", SUMIF('Entradas y salidas'!D:D, D589, 'Entradas y salidas'!J:J), )</f>
        <v/>
      </c>
      <c r="G589" s="57" t="str">
        <f>IFERROR(__xludf.DUMMYFUNCTION("IF(E589=""COP"", INDEX(FILTER('Cortes x inversión'!F:F, 'Cortes x inversión'!D:D=D589),1), )"),"")</f>
        <v/>
      </c>
      <c r="H589" s="53" t="str">
        <f t="shared" si="1"/>
        <v/>
      </c>
      <c r="I589" s="55" t="str">
        <f>IFERROR(__xludf.DUMMYFUNCTION("IF(ISBLANK(D589),"""",IFERROR(XIRR({FILTER('Entradas y salidas'!J:J, 'Entradas y salidas'!D:D=D589, NOT(ISBLANK('Entradas y salidas'!J:J))); INDEX(FILTER('Cortes x inversión'!F:F, 'Cortes x inversión'!D:D=D589),1)}, {FILTER('Entradas y salidas'!F:F, 'Entr"&amp;"adas y salidas'!D:D=D589, NOT(ISBLANK('Entradas y salidas'!J:J))); INDEX(FILTER('Cortes x inversión'!J:J, 'Cortes x inversión'!D:D=D589),1)}), """"))"),"")</f>
        <v/>
      </c>
      <c r="J589" s="40"/>
      <c r="K589" s="48" t="str">
        <f>IF(E589="USD", SUMIF('Entradas y salidas'!D:D, D589, 'Entradas y salidas'!I:I), )</f>
        <v/>
      </c>
      <c r="L589" s="57" t="str">
        <f>IFERROR(__xludf.DUMMYFUNCTION("IF(E589=""USD"", INDEX(FILTER('Cortes x inversión'!G:G, 'Cortes x inversión'!D:D=D589),1), )"),"")</f>
        <v/>
      </c>
      <c r="M589" s="53" t="str">
        <f t="shared" si="2"/>
        <v/>
      </c>
      <c r="N589" s="55" t="str">
        <f>IFERROR(__xludf.DUMMYFUNCTION("IF(ISBLANK(D589),"""",IFERROR(XIRR({FILTER('Entradas y salidas'!I:I, 'Entradas y salidas'!D:D=D589, NOT(ISBLANK('Entradas y salidas'!I:I))); INDEX(FILTER('Cortes x inversión'!G:G, 'Cortes x inversión'!D:D=D589),1)}, {FILTER('Entradas y salidas'!F:F, 'Entr"&amp;"adas y salidas'!D:D=D589, NOT(ISBLANK('Entradas y salidas'!I:I))); INDEX(FILTER('Cortes x inversión'!J:J, 'Cortes x inversión'!D:D=D589),1)}), """"))"),"")</f>
        <v/>
      </c>
      <c r="O589" s="40"/>
      <c r="P589" s="47" t="str">
        <f>IFERROR(__xludf.DUMMYFUNCTION("IF(K589="""","""", GOOGLEFINANCE(""CURRENCY:USDCOP""))
"),"")</f>
        <v/>
      </c>
      <c r="Q589" s="47" t="str">
        <f>IFERROR(__xludf.DUMMYFUNCTION("IF(L589="""","""", GOOGLEFINANCE(""CURRENCY:USDCOP""))
"),"")</f>
        <v/>
      </c>
      <c r="R589" s="56" t="str">
        <f t="shared" si="4"/>
        <v/>
      </c>
      <c r="S589" s="58" t="str">
        <f t="shared" si="5"/>
        <v/>
      </c>
      <c r="T589" s="55" t="str">
        <f>IFERROR(__xludf.DUMMYFUNCTION("IF(ISBLANK(D589),"""",IFERROR(XIRR({FILTER('Entradas y salidas'!K:K, 'Entradas y salidas'!D:D=D589, NOT(ISBLANK('Entradas y salidas'!K:K))); INDEX(FILTER('Cortes x inversión'!I:I, 'Cortes x inversión'!D:D=D589),1)}, {FILTER('Entradas y salidas'!F:F, 'Entr"&amp;"adas y salidas'!D:D=D589, NOT(ISBLANK('Entradas y salidas'!K:K))); INDEX(FILTER('Cortes x inversión'!J:J, 'Cortes x inversión'!D:D=D589),1)}), """"))"),"")</f>
        <v/>
      </c>
      <c r="U589" s="40"/>
      <c r="V589" s="40"/>
      <c r="W589" s="40"/>
      <c r="X589" s="40"/>
      <c r="Y589" s="40"/>
      <c r="Z589" s="40"/>
      <c r="AA589" s="40"/>
      <c r="AB589" s="40"/>
      <c r="AC589" s="40"/>
    </row>
    <row r="590" ht="28.5" customHeight="1">
      <c r="A590" s="40"/>
      <c r="B590" s="44"/>
      <c r="C590" s="44"/>
      <c r="D590" s="44"/>
      <c r="E590" s="44"/>
      <c r="F590" s="48" t="str">
        <f>IF(E590="COP", SUMIF('Entradas y salidas'!D:D, D590, 'Entradas y salidas'!J:J), )</f>
        <v/>
      </c>
      <c r="G590" s="57" t="str">
        <f>IFERROR(__xludf.DUMMYFUNCTION("IF(E590=""COP"", INDEX(FILTER('Cortes x inversión'!F:F, 'Cortes x inversión'!D:D=D590),1), )"),"")</f>
        <v/>
      </c>
      <c r="H590" s="53" t="str">
        <f t="shared" si="1"/>
        <v/>
      </c>
      <c r="I590" s="55" t="str">
        <f>IFERROR(__xludf.DUMMYFUNCTION("IF(ISBLANK(D590),"""",IFERROR(XIRR({FILTER('Entradas y salidas'!J:J, 'Entradas y salidas'!D:D=D590, NOT(ISBLANK('Entradas y salidas'!J:J))); INDEX(FILTER('Cortes x inversión'!F:F, 'Cortes x inversión'!D:D=D590),1)}, {FILTER('Entradas y salidas'!F:F, 'Entr"&amp;"adas y salidas'!D:D=D590, NOT(ISBLANK('Entradas y salidas'!J:J))); INDEX(FILTER('Cortes x inversión'!J:J, 'Cortes x inversión'!D:D=D590),1)}), """"))"),"")</f>
        <v/>
      </c>
      <c r="J590" s="40"/>
      <c r="K590" s="48" t="str">
        <f>IF(E590="USD", SUMIF('Entradas y salidas'!D:D, D590, 'Entradas y salidas'!I:I), )</f>
        <v/>
      </c>
      <c r="L590" s="57" t="str">
        <f>IFERROR(__xludf.DUMMYFUNCTION("IF(E590=""USD"", INDEX(FILTER('Cortes x inversión'!G:G, 'Cortes x inversión'!D:D=D590),1), )"),"")</f>
        <v/>
      </c>
      <c r="M590" s="53" t="str">
        <f t="shared" si="2"/>
        <v/>
      </c>
      <c r="N590" s="55" t="str">
        <f>IFERROR(__xludf.DUMMYFUNCTION("IF(ISBLANK(D590),"""",IFERROR(XIRR({FILTER('Entradas y salidas'!I:I, 'Entradas y salidas'!D:D=D590, NOT(ISBLANK('Entradas y salidas'!I:I))); INDEX(FILTER('Cortes x inversión'!G:G, 'Cortes x inversión'!D:D=D590),1)}, {FILTER('Entradas y salidas'!F:F, 'Entr"&amp;"adas y salidas'!D:D=D590, NOT(ISBLANK('Entradas y salidas'!I:I))); INDEX(FILTER('Cortes x inversión'!J:J, 'Cortes x inversión'!D:D=D590),1)}), """"))"),"")</f>
        <v/>
      </c>
      <c r="O590" s="40"/>
      <c r="P590" s="47" t="str">
        <f>IFERROR(__xludf.DUMMYFUNCTION("IF(K590="""","""", GOOGLEFINANCE(""CURRENCY:USDCOP""))
"),"")</f>
        <v/>
      </c>
      <c r="Q590" s="47" t="str">
        <f>IFERROR(__xludf.DUMMYFUNCTION("IF(L590="""","""", GOOGLEFINANCE(""CURRENCY:USDCOP""))
"),"")</f>
        <v/>
      </c>
      <c r="R590" s="56" t="str">
        <f t="shared" si="4"/>
        <v/>
      </c>
      <c r="S590" s="58" t="str">
        <f t="shared" si="5"/>
        <v/>
      </c>
      <c r="T590" s="55" t="str">
        <f>IFERROR(__xludf.DUMMYFUNCTION("IF(ISBLANK(D590),"""",IFERROR(XIRR({FILTER('Entradas y salidas'!K:K, 'Entradas y salidas'!D:D=D590, NOT(ISBLANK('Entradas y salidas'!K:K))); INDEX(FILTER('Cortes x inversión'!I:I, 'Cortes x inversión'!D:D=D590),1)}, {FILTER('Entradas y salidas'!F:F, 'Entr"&amp;"adas y salidas'!D:D=D590, NOT(ISBLANK('Entradas y salidas'!K:K))); INDEX(FILTER('Cortes x inversión'!J:J, 'Cortes x inversión'!D:D=D590),1)}), """"))"),"")</f>
        <v/>
      </c>
      <c r="U590" s="40"/>
      <c r="V590" s="40"/>
      <c r="W590" s="40"/>
      <c r="X590" s="40"/>
      <c r="Y590" s="40"/>
      <c r="Z590" s="40"/>
      <c r="AA590" s="40"/>
      <c r="AB590" s="40"/>
      <c r="AC590" s="40"/>
    </row>
    <row r="591" ht="28.5" customHeight="1">
      <c r="A591" s="40"/>
      <c r="B591" s="44"/>
      <c r="C591" s="44"/>
      <c r="D591" s="44"/>
      <c r="E591" s="44"/>
      <c r="F591" s="48" t="str">
        <f>IF(E591="COP", SUMIF('Entradas y salidas'!D:D, D591, 'Entradas y salidas'!J:J), )</f>
        <v/>
      </c>
      <c r="G591" s="57" t="str">
        <f>IFERROR(__xludf.DUMMYFUNCTION("IF(E591=""COP"", INDEX(FILTER('Cortes x inversión'!F:F, 'Cortes x inversión'!D:D=D591),1), )"),"")</f>
        <v/>
      </c>
      <c r="H591" s="53" t="str">
        <f t="shared" si="1"/>
        <v/>
      </c>
      <c r="I591" s="55" t="str">
        <f>IFERROR(__xludf.DUMMYFUNCTION("IF(ISBLANK(D591),"""",IFERROR(XIRR({FILTER('Entradas y salidas'!J:J, 'Entradas y salidas'!D:D=D591, NOT(ISBLANK('Entradas y salidas'!J:J))); INDEX(FILTER('Cortes x inversión'!F:F, 'Cortes x inversión'!D:D=D591),1)}, {FILTER('Entradas y salidas'!F:F, 'Entr"&amp;"adas y salidas'!D:D=D591, NOT(ISBLANK('Entradas y salidas'!J:J))); INDEX(FILTER('Cortes x inversión'!J:J, 'Cortes x inversión'!D:D=D591),1)}), """"))"),"")</f>
        <v/>
      </c>
      <c r="J591" s="40"/>
      <c r="K591" s="48" t="str">
        <f>IF(E591="USD", SUMIF('Entradas y salidas'!D:D, D591, 'Entradas y salidas'!I:I), )</f>
        <v/>
      </c>
      <c r="L591" s="57" t="str">
        <f>IFERROR(__xludf.DUMMYFUNCTION("IF(E591=""USD"", INDEX(FILTER('Cortes x inversión'!G:G, 'Cortes x inversión'!D:D=D591),1), )"),"")</f>
        <v/>
      </c>
      <c r="M591" s="53" t="str">
        <f t="shared" si="2"/>
        <v/>
      </c>
      <c r="N591" s="55" t="str">
        <f>IFERROR(__xludf.DUMMYFUNCTION("IF(ISBLANK(D591),"""",IFERROR(XIRR({FILTER('Entradas y salidas'!I:I, 'Entradas y salidas'!D:D=D591, NOT(ISBLANK('Entradas y salidas'!I:I))); INDEX(FILTER('Cortes x inversión'!G:G, 'Cortes x inversión'!D:D=D591),1)}, {FILTER('Entradas y salidas'!F:F, 'Entr"&amp;"adas y salidas'!D:D=D591, NOT(ISBLANK('Entradas y salidas'!I:I))); INDEX(FILTER('Cortes x inversión'!J:J, 'Cortes x inversión'!D:D=D591),1)}), """"))"),"")</f>
        <v/>
      </c>
      <c r="O591" s="40"/>
      <c r="P591" s="47" t="str">
        <f>IFERROR(__xludf.DUMMYFUNCTION("IF(K591="""","""", GOOGLEFINANCE(""CURRENCY:USDCOP""))
"),"")</f>
        <v/>
      </c>
      <c r="Q591" s="47" t="str">
        <f>IFERROR(__xludf.DUMMYFUNCTION("IF(L591="""","""", GOOGLEFINANCE(""CURRENCY:USDCOP""))
"),"")</f>
        <v/>
      </c>
      <c r="R591" s="56" t="str">
        <f t="shared" si="4"/>
        <v/>
      </c>
      <c r="S591" s="58" t="str">
        <f t="shared" si="5"/>
        <v/>
      </c>
      <c r="T591" s="55" t="str">
        <f>IFERROR(__xludf.DUMMYFUNCTION("IF(ISBLANK(D591),"""",IFERROR(XIRR({FILTER('Entradas y salidas'!K:K, 'Entradas y salidas'!D:D=D591, NOT(ISBLANK('Entradas y salidas'!K:K))); INDEX(FILTER('Cortes x inversión'!I:I, 'Cortes x inversión'!D:D=D591),1)}, {FILTER('Entradas y salidas'!F:F, 'Entr"&amp;"adas y salidas'!D:D=D591, NOT(ISBLANK('Entradas y salidas'!K:K))); INDEX(FILTER('Cortes x inversión'!J:J, 'Cortes x inversión'!D:D=D591),1)}), """"))"),"")</f>
        <v/>
      </c>
      <c r="U591" s="40"/>
      <c r="V591" s="40"/>
      <c r="W591" s="40"/>
      <c r="X591" s="40"/>
      <c r="Y591" s="40"/>
      <c r="Z591" s="40"/>
      <c r="AA591" s="40"/>
      <c r="AB591" s="40"/>
      <c r="AC591" s="40"/>
    </row>
    <row r="592" ht="28.5" customHeight="1">
      <c r="A592" s="40"/>
      <c r="B592" s="44"/>
      <c r="C592" s="44"/>
      <c r="D592" s="44"/>
      <c r="E592" s="44"/>
      <c r="F592" s="48" t="str">
        <f>IF(E592="COP", SUMIF('Entradas y salidas'!D:D, D592, 'Entradas y salidas'!J:J), )</f>
        <v/>
      </c>
      <c r="G592" s="57" t="str">
        <f>IFERROR(__xludf.DUMMYFUNCTION("IF(E592=""COP"", INDEX(FILTER('Cortes x inversión'!F:F, 'Cortes x inversión'!D:D=D592),1), )"),"")</f>
        <v/>
      </c>
      <c r="H592" s="53" t="str">
        <f t="shared" si="1"/>
        <v/>
      </c>
      <c r="I592" s="55" t="str">
        <f>IFERROR(__xludf.DUMMYFUNCTION("IF(ISBLANK(D592),"""",IFERROR(XIRR({FILTER('Entradas y salidas'!J:J, 'Entradas y salidas'!D:D=D592, NOT(ISBLANK('Entradas y salidas'!J:J))); INDEX(FILTER('Cortes x inversión'!F:F, 'Cortes x inversión'!D:D=D592),1)}, {FILTER('Entradas y salidas'!F:F, 'Entr"&amp;"adas y salidas'!D:D=D592, NOT(ISBLANK('Entradas y salidas'!J:J))); INDEX(FILTER('Cortes x inversión'!J:J, 'Cortes x inversión'!D:D=D592),1)}), """"))"),"")</f>
        <v/>
      </c>
      <c r="J592" s="40"/>
      <c r="K592" s="48" t="str">
        <f>IF(E592="USD", SUMIF('Entradas y salidas'!D:D, D592, 'Entradas y salidas'!I:I), )</f>
        <v/>
      </c>
      <c r="L592" s="57" t="str">
        <f>IFERROR(__xludf.DUMMYFUNCTION("IF(E592=""USD"", INDEX(FILTER('Cortes x inversión'!G:G, 'Cortes x inversión'!D:D=D592),1), )"),"")</f>
        <v/>
      </c>
      <c r="M592" s="53" t="str">
        <f t="shared" si="2"/>
        <v/>
      </c>
      <c r="N592" s="55" t="str">
        <f>IFERROR(__xludf.DUMMYFUNCTION("IF(ISBLANK(D592),"""",IFERROR(XIRR({FILTER('Entradas y salidas'!I:I, 'Entradas y salidas'!D:D=D592, NOT(ISBLANK('Entradas y salidas'!I:I))); INDEX(FILTER('Cortes x inversión'!G:G, 'Cortes x inversión'!D:D=D592),1)}, {FILTER('Entradas y salidas'!F:F, 'Entr"&amp;"adas y salidas'!D:D=D592, NOT(ISBLANK('Entradas y salidas'!I:I))); INDEX(FILTER('Cortes x inversión'!J:J, 'Cortes x inversión'!D:D=D592),1)}), """"))"),"")</f>
        <v/>
      </c>
      <c r="O592" s="40"/>
      <c r="P592" s="47" t="str">
        <f>IFERROR(__xludf.DUMMYFUNCTION("IF(K592="""","""", GOOGLEFINANCE(""CURRENCY:USDCOP""))
"),"")</f>
        <v/>
      </c>
      <c r="Q592" s="47" t="str">
        <f>IFERROR(__xludf.DUMMYFUNCTION("IF(L592="""","""", GOOGLEFINANCE(""CURRENCY:USDCOP""))
"),"")</f>
        <v/>
      </c>
      <c r="R592" s="56" t="str">
        <f t="shared" si="4"/>
        <v/>
      </c>
      <c r="S592" s="58" t="str">
        <f t="shared" si="5"/>
        <v/>
      </c>
      <c r="T592" s="55" t="str">
        <f>IFERROR(__xludf.DUMMYFUNCTION("IF(ISBLANK(D592),"""",IFERROR(XIRR({FILTER('Entradas y salidas'!K:K, 'Entradas y salidas'!D:D=D592, NOT(ISBLANK('Entradas y salidas'!K:K))); INDEX(FILTER('Cortes x inversión'!I:I, 'Cortes x inversión'!D:D=D592),1)}, {FILTER('Entradas y salidas'!F:F, 'Entr"&amp;"adas y salidas'!D:D=D592, NOT(ISBLANK('Entradas y salidas'!K:K))); INDEX(FILTER('Cortes x inversión'!J:J, 'Cortes x inversión'!D:D=D592),1)}), """"))"),"")</f>
        <v/>
      </c>
      <c r="U592" s="40"/>
      <c r="V592" s="40"/>
      <c r="W592" s="40"/>
      <c r="X592" s="40"/>
      <c r="Y592" s="40"/>
      <c r="Z592" s="40"/>
      <c r="AA592" s="40"/>
      <c r="AB592" s="40"/>
      <c r="AC592" s="40"/>
    </row>
    <row r="593" ht="28.5" customHeight="1">
      <c r="A593" s="40"/>
      <c r="B593" s="44"/>
      <c r="C593" s="44"/>
      <c r="D593" s="44"/>
      <c r="E593" s="44"/>
      <c r="F593" s="48" t="str">
        <f>IF(E593="COP", SUMIF('Entradas y salidas'!D:D, D593, 'Entradas y salidas'!J:J), )</f>
        <v/>
      </c>
      <c r="G593" s="57" t="str">
        <f>IFERROR(__xludf.DUMMYFUNCTION("IF(E593=""COP"", INDEX(FILTER('Cortes x inversión'!F:F, 'Cortes x inversión'!D:D=D593),1), )"),"")</f>
        <v/>
      </c>
      <c r="H593" s="53" t="str">
        <f t="shared" si="1"/>
        <v/>
      </c>
      <c r="I593" s="55" t="str">
        <f>IFERROR(__xludf.DUMMYFUNCTION("IF(ISBLANK(D593),"""",IFERROR(XIRR({FILTER('Entradas y salidas'!J:J, 'Entradas y salidas'!D:D=D593, NOT(ISBLANK('Entradas y salidas'!J:J))); INDEX(FILTER('Cortes x inversión'!F:F, 'Cortes x inversión'!D:D=D593),1)}, {FILTER('Entradas y salidas'!F:F, 'Entr"&amp;"adas y salidas'!D:D=D593, NOT(ISBLANK('Entradas y salidas'!J:J))); INDEX(FILTER('Cortes x inversión'!J:J, 'Cortes x inversión'!D:D=D593),1)}), """"))"),"")</f>
        <v/>
      </c>
      <c r="J593" s="40"/>
      <c r="K593" s="48" t="str">
        <f>IF(E593="USD", SUMIF('Entradas y salidas'!D:D, D593, 'Entradas y salidas'!I:I), )</f>
        <v/>
      </c>
      <c r="L593" s="57" t="str">
        <f>IFERROR(__xludf.DUMMYFUNCTION("IF(E593=""USD"", INDEX(FILTER('Cortes x inversión'!G:G, 'Cortes x inversión'!D:D=D593),1), )"),"")</f>
        <v/>
      </c>
      <c r="M593" s="53" t="str">
        <f t="shared" si="2"/>
        <v/>
      </c>
      <c r="N593" s="55" t="str">
        <f>IFERROR(__xludf.DUMMYFUNCTION("IF(ISBLANK(D593),"""",IFERROR(XIRR({FILTER('Entradas y salidas'!I:I, 'Entradas y salidas'!D:D=D593, NOT(ISBLANK('Entradas y salidas'!I:I))); INDEX(FILTER('Cortes x inversión'!G:G, 'Cortes x inversión'!D:D=D593),1)}, {FILTER('Entradas y salidas'!F:F, 'Entr"&amp;"adas y salidas'!D:D=D593, NOT(ISBLANK('Entradas y salidas'!I:I))); INDEX(FILTER('Cortes x inversión'!J:J, 'Cortes x inversión'!D:D=D593),1)}), """"))"),"")</f>
        <v/>
      </c>
      <c r="O593" s="40"/>
      <c r="P593" s="47" t="str">
        <f>IFERROR(__xludf.DUMMYFUNCTION("IF(K593="""","""", GOOGLEFINANCE(""CURRENCY:USDCOP""))
"),"")</f>
        <v/>
      </c>
      <c r="Q593" s="47" t="str">
        <f>IFERROR(__xludf.DUMMYFUNCTION("IF(L593="""","""", GOOGLEFINANCE(""CURRENCY:USDCOP""))
"),"")</f>
        <v/>
      </c>
      <c r="R593" s="56" t="str">
        <f t="shared" si="4"/>
        <v/>
      </c>
      <c r="S593" s="58" t="str">
        <f t="shared" si="5"/>
        <v/>
      </c>
      <c r="T593" s="55" t="str">
        <f>IFERROR(__xludf.DUMMYFUNCTION("IF(ISBLANK(D593),"""",IFERROR(XIRR({FILTER('Entradas y salidas'!K:K, 'Entradas y salidas'!D:D=D593, NOT(ISBLANK('Entradas y salidas'!K:K))); INDEX(FILTER('Cortes x inversión'!I:I, 'Cortes x inversión'!D:D=D593),1)}, {FILTER('Entradas y salidas'!F:F, 'Entr"&amp;"adas y salidas'!D:D=D593, NOT(ISBLANK('Entradas y salidas'!K:K))); INDEX(FILTER('Cortes x inversión'!J:J, 'Cortes x inversión'!D:D=D593),1)}), """"))"),"")</f>
        <v/>
      </c>
      <c r="U593" s="40"/>
      <c r="V593" s="40"/>
      <c r="W593" s="40"/>
      <c r="X593" s="40"/>
      <c r="Y593" s="40"/>
      <c r="Z593" s="40"/>
      <c r="AA593" s="40"/>
      <c r="AB593" s="40"/>
      <c r="AC593" s="40"/>
    </row>
    <row r="594" ht="28.5" customHeight="1">
      <c r="A594" s="40"/>
      <c r="B594" s="44"/>
      <c r="C594" s="44"/>
      <c r="D594" s="44"/>
      <c r="E594" s="44"/>
      <c r="F594" s="48" t="str">
        <f>IF(E594="COP", SUMIF('Entradas y salidas'!D:D, D594, 'Entradas y salidas'!J:J), )</f>
        <v/>
      </c>
      <c r="G594" s="57" t="str">
        <f>IFERROR(__xludf.DUMMYFUNCTION("IF(E594=""COP"", INDEX(FILTER('Cortes x inversión'!F:F, 'Cortes x inversión'!D:D=D594),1), )"),"")</f>
        <v/>
      </c>
      <c r="H594" s="53" t="str">
        <f t="shared" si="1"/>
        <v/>
      </c>
      <c r="I594" s="55" t="str">
        <f>IFERROR(__xludf.DUMMYFUNCTION("IF(ISBLANK(D594),"""",IFERROR(XIRR({FILTER('Entradas y salidas'!J:J, 'Entradas y salidas'!D:D=D594, NOT(ISBLANK('Entradas y salidas'!J:J))); INDEX(FILTER('Cortes x inversión'!F:F, 'Cortes x inversión'!D:D=D594),1)}, {FILTER('Entradas y salidas'!F:F, 'Entr"&amp;"adas y salidas'!D:D=D594, NOT(ISBLANK('Entradas y salidas'!J:J))); INDEX(FILTER('Cortes x inversión'!J:J, 'Cortes x inversión'!D:D=D594),1)}), """"))"),"")</f>
        <v/>
      </c>
      <c r="J594" s="40"/>
      <c r="K594" s="48" t="str">
        <f>IF(E594="USD", SUMIF('Entradas y salidas'!D:D, D594, 'Entradas y salidas'!I:I), )</f>
        <v/>
      </c>
      <c r="L594" s="57" t="str">
        <f>IFERROR(__xludf.DUMMYFUNCTION("IF(E594=""USD"", INDEX(FILTER('Cortes x inversión'!G:G, 'Cortes x inversión'!D:D=D594),1), )"),"")</f>
        <v/>
      </c>
      <c r="M594" s="53" t="str">
        <f t="shared" si="2"/>
        <v/>
      </c>
      <c r="N594" s="55" t="str">
        <f>IFERROR(__xludf.DUMMYFUNCTION("IF(ISBLANK(D594),"""",IFERROR(XIRR({FILTER('Entradas y salidas'!I:I, 'Entradas y salidas'!D:D=D594, NOT(ISBLANK('Entradas y salidas'!I:I))); INDEX(FILTER('Cortes x inversión'!G:G, 'Cortes x inversión'!D:D=D594),1)}, {FILTER('Entradas y salidas'!F:F, 'Entr"&amp;"adas y salidas'!D:D=D594, NOT(ISBLANK('Entradas y salidas'!I:I))); INDEX(FILTER('Cortes x inversión'!J:J, 'Cortes x inversión'!D:D=D594),1)}), """"))"),"")</f>
        <v/>
      </c>
      <c r="O594" s="40"/>
      <c r="P594" s="47" t="str">
        <f>IFERROR(__xludf.DUMMYFUNCTION("IF(K594="""","""", GOOGLEFINANCE(""CURRENCY:USDCOP""))
"),"")</f>
        <v/>
      </c>
      <c r="Q594" s="47" t="str">
        <f>IFERROR(__xludf.DUMMYFUNCTION("IF(L594="""","""", GOOGLEFINANCE(""CURRENCY:USDCOP""))
"),"")</f>
        <v/>
      </c>
      <c r="R594" s="56" t="str">
        <f t="shared" si="4"/>
        <v/>
      </c>
      <c r="S594" s="58" t="str">
        <f t="shared" si="5"/>
        <v/>
      </c>
      <c r="T594" s="55" t="str">
        <f>IFERROR(__xludf.DUMMYFUNCTION("IF(ISBLANK(D594),"""",IFERROR(XIRR({FILTER('Entradas y salidas'!K:K, 'Entradas y salidas'!D:D=D594, NOT(ISBLANK('Entradas y salidas'!K:K))); INDEX(FILTER('Cortes x inversión'!I:I, 'Cortes x inversión'!D:D=D594),1)}, {FILTER('Entradas y salidas'!F:F, 'Entr"&amp;"adas y salidas'!D:D=D594, NOT(ISBLANK('Entradas y salidas'!K:K))); INDEX(FILTER('Cortes x inversión'!J:J, 'Cortes x inversión'!D:D=D594),1)}), """"))"),"")</f>
        <v/>
      </c>
      <c r="U594" s="40"/>
      <c r="V594" s="40"/>
      <c r="W594" s="40"/>
      <c r="X594" s="40"/>
      <c r="Y594" s="40"/>
      <c r="Z594" s="40"/>
      <c r="AA594" s="40"/>
      <c r="AB594" s="40"/>
      <c r="AC594" s="40"/>
    </row>
    <row r="595" ht="28.5" customHeight="1">
      <c r="A595" s="40"/>
      <c r="B595" s="44"/>
      <c r="C595" s="44"/>
      <c r="D595" s="44"/>
      <c r="E595" s="44"/>
      <c r="F595" s="48" t="str">
        <f>IF(E595="COP", SUMIF('Entradas y salidas'!D:D, D595, 'Entradas y salidas'!J:J), )</f>
        <v/>
      </c>
      <c r="G595" s="57" t="str">
        <f>IFERROR(__xludf.DUMMYFUNCTION("IF(E595=""COP"", INDEX(FILTER('Cortes x inversión'!F:F, 'Cortes x inversión'!D:D=D595),1), )"),"")</f>
        <v/>
      </c>
      <c r="H595" s="53" t="str">
        <f t="shared" si="1"/>
        <v/>
      </c>
      <c r="I595" s="55" t="str">
        <f>IFERROR(__xludf.DUMMYFUNCTION("IF(ISBLANK(D595),"""",IFERROR(XIRR({FILTER('Entradas y salidas'!J:J, 'Entradas y salidas'!D:D=D595, NOT(ISBLANK('Entradas y salidas'!J:J))); INDEX(FILTER('Cortes x inversión'!F:F, 'Cortes x inversión'!D:D=D595),1)}, {FILTER('Entradas y salidas'!F:F, 'Entr"&amp;"adas y salidas'!D:D=D595, NOT(ISBLANK('Entradas y salidas'!J:J))); INDEX(FILTER('Cortes x inversión'!J:J, 'Cortes x inversión'!D:D=D595),1)}), """"))"),"")</f>
        <v/>
      </c>
      <c r="J595" s="40"/>
      <c r="K595" s="48" t="str">
        <f>IF(E595="USD", SUMIF('Entradas y salidas'!D:D, D595, 'Entradas y salidas'!I:I), )</f>
        <v/>
      </c>
      <c r="L595" s="57" t="str">
        <f>IFERROR(__xludf.DUMMYFUNCTION("IF(E595=""USD"", INDEX(FILTER('Cortes x inversión'!G:G, 'Cortes x inversión'!D:D=D595),1), )"),"")</f>
        <v/>
      </c>
      <c r="M595" s="53" t="str">
        <f t="shared" si="2"/>
        <v/>
      </c>
      <c r="N595" s="55" t="str">
        <f>IFERROR(__xludf.DUMMYFUNCTION("IF(ISBLANK(D595),"""",IFERROR(XIRR({FILTER('Entradas y salidas'!I:I, 'Entradas y salidas'!D:D=D595, NOT(ISBLANK('Entradas y salidas'!I:I))); INDEX(FILTER('Cortes x inversión'!G:G, 'Cortes x inversión'!D:D=D595),1)}, {FILTER('Entradas y salidas'!F:F, 'Entr"&amp;"adas y salidas'!D:D=D595, NOT(ISBLANK('Entradas y salidas'!I:I))); INDEX(FILTER('Cortes x inversión'!J:J, 'Cortes x inversión'!D:D=D595),1)}), """"))"),"")</f>
        <v/>
      </c>
      <c r="O595" s="40"/>
      <c r="P595" s="47" t="str">
        <f>IFERROR(__xludf.DUMMYFUNCTION("IF(K595="""","""", GOOGLEFINANCE(""CURRENCY:USDCOP""))
"),"")</f>
        <v/>
      </c>
      <c r="Q595" s="47" t="str">
        <f>IFERROR(__xludf.DUMMYFUNCTION("IF(L595="""","""", GOOGLEFINANCE(""CURRENCY:USDCOP""))
"),"")</f>
        <v/>
      </c>
      <c r="R595" s="56" t="str">
        <f t="shared" si="4"/>
        <v/>
      </c>
      <c r="S595" s="58" t="str">
        <f t="shared" si="5"/>
        <v/>
      </c>
      <c r="T595" s="55" t="str">
        <f>IFERROR(__xludf.DUMMYFUNCTION("IF(ISBLANK(D595),"""",IFERROR(XIRR({FILTER('Entradas y salidas'!K:K, 'Entradas y salidas'!D:D=D595, NOT(ISBLANK('Entradas y salidas'!K:K))); INDEX(FILTER('Cortes x inversión'!I:I, 'Cortes x inversión'!D:D=D595),1)}, {FILTER('Entradas y salidas'!F:F, 'Entr"&amp;"adas y salidas'!D:D=D595, NOT(ISBLANK('Entradas y salidas'!K:K))); INDEX(FILTER('Cortes x inversión'!J:J, 'Cortes x inversión'!D:D=D595),1)}), """"))"),"")</f>
        <v/>
      </c>
      <c r="U595" s="40"/>
      <c r="V595" s="40"/>
      <c r="W595" s="40"/>
      <c r="X595" s="40"/>
      <c r="Y595" s="40"/>
      <c r="Z595" s="40"/>
      <c r="AA595" s="40"/>
      <c r="AB595" s="40"/>
      <c r="AC595" s="40"/>
    </row>
    <row r="596" ht="28.5" customHeight="1">
      <c r="A596" s="40"/>
      <c r="B596" s="44"/>
      <c r="C596" s="44"/>
      <c r="D596" s="44"/>
      <c r="E596" s="44"/>
      <c r="F596" s="48" t="str">
        <f>IF(E596="COP", SUMIF('Entradas y salidas'!D:D, D596, 'Entradas y salidas'!J:J), )</f>
        <v/>
      </c>
      <c r="G596" s="57" t="str">
        <f>IFERROR(__xludf.DUMMYFUNCTION("IF(E596=""COP"", INDEX(FILTER('Cortes x inversión'!F:F, 'Cortes x inversión'!D:D=D596),1), )"),"")</f>
        <v/>
      </c>
      <c r="H596" s="53" t="str">
        <f t="shared" si="1"/>
        <v/>
      </c>
      <c r="I596" s="55" t="str">
        <f>IFERROR(__xludf.DUMMYFUNCTION("IF(ISBLANK(D596),"""",IFERROR(XIRR({FILTER('Entradas y salidas'!J:J, 'Entradas y salidas'!D:D=D596, NOT(ISBLANK('Entradas y salidas'!J:J))); INDEX(FILTER('Cortes x inversión'!F:F, 'Cortes x inversión'!D:D=D596),1)}, {FILTER('Entradas y salidas'!F:F, 'Entr"&amp;"adas y salidas'!D:D=D596, NOT(ISBLANK('Entradas y salidas'!J:J))); INDEX(FILTER('Cortes x inversión'!J:J, 'Cortes x inversión'!D:D=D596),1)}), """"))"),"")</f>
        <v/>
      </c>
      <c r="J596" s="40"/>
      <c r="K596" s="48" t="str">
        <f>IF(E596="USD", SUMIF('Entradas y salidas'!D:D, D596, 'Entradas y salidas'!I:I), )</f>
        <v/>
      </c>
      <c r="L596" s="57" t="str">
        <f>IFERROR(__xludf.DUMMYFUNCTION("IF(E596=""USD"", INDEX(FILTER('Cortes x inversión'!G:G, 'Cortes x inversión'!D:D=D596),1), )"),"")</f>
        <v/>
      </c>
      <c r="M596" s="53" t="str">
        <f t="shared" si="2"/>
        <v/>
      </c>
      <c r="N596" s="55" t="str">
        <f>IFERROR(__xludf.DUMMYFUNCTION("IF(ISBLANK(D596),"""",IFERROR(XIRR({FILTER('Entradas y salidas'!I:I, 'Entradas y salidas'!D:D=D596, NOT(ISBLANK('Entradas y salidas'!I:I))); INDEX(FILTER('Cortes x inversión'!G:G, 'Cortes x inversión'!D:D=D596),1)}, {FILTER('Entradas y salidas'!F:F, 'Entr"&amp;"adas y salidas'!D:D=D596, NOT(ISBLANK('Entradas y salidas'!I:I))); INDEX(FILTER('Cortes x inversión'!J:J, 'Cortes x inversión'!D:D=D596),1)}), """"))"),"")</f>
        <v/>
      </c>
      <c r="O596" s="40"/>
      <c r="P596" s="47" t="str">
        <f>IFERROR(__xludf.DUMMYFUNCTION("IF(K596="""","""", GOOGLEFINANCE(""CURRENCY:USDCOP""))
"),"")</f>
        <v/>
      </c>
      <c r="Q596" s="47" t="str">
        <f>IFERROR(__xludf.DUMMYFUNCTION("IF(L596="""","""", GOOGLEFINANCE(""CURRENCY:USDCOP""))
"),"")</f>
        <v/>
      </c>
      <c r="R596" s="56" t="str">
        <f t="shared" si="4"/>
        <v/>
      </c>
      <c r="S596" s="58" t="str">
        <f t="shared" si="5"/>
        <v/>
      </c>
      <c r="T596" s="55" t="str">
        <f>IFERROR(__xludf.DUMMYFUNCTION("IF(ISBLANK(D596),"""",IFERROR(XIRR({FILTER('Entradas y salidas'!K:K, 'Entradas y salidas'!D:D=D596, NOT(ISBLANK('Entradas y salidas'!K:K))); INDEX(FILTER('Cortes x inversión'!I:I, 'Cortes x inversión'!D:D=D596),1)}, {FILTER('Entradas y salidas'!F:F, 'Entr"&amp;"adas y salidas'!D:D=D596, NOT(ISBLANK('Entradas y salidas'!K:K))); INDEX(FILTER('Cortes x inversión'!J:J, 'Cortes x inversión'!D:D=D596),1)}), """"))"),"")</f>
        <v/>
      </c>
      <c r="U596" s="40"/>
      <c r="V596" s="40"/>
      <c r="W596" s="40"/>
      <c r="X596" s="40"/>
      <c r="Y596" s="40"/>
      <c r="Z596" s="40"/>
      <c r="AA596" s="40"/>
      <c r="AB596" s="40"/>
      <c r="AC596" s="40"/>
    </row>
    <row r="597" ht="28.5" customHeight="1">
      <c r="A597" s="40"/>
      <c r="B597" s="44"/>
      <c r="C597" s="44"/>
      <c r="D597" s="44"/>
      <c r="E597" s="44"/>
      <c r="F597" s="48" t="str">
        <f>IF(E597="COP", SUMIF('Entradas y salidas'!D:D, D597, 'Entradas y salidas'!J:J), )</f>
        <v/>
      </c>
      <c r="G597" s="57" t="str">
        <f>IFERROR(__xludf.DUMMYFUNCTION("IF(E597=""COP"", INDEX(FILTER('Cortes x inversión'!F:F, 'Cortes x inversión'!D:D=D597),1), )"),"")</f>
        <v/>
      </c>
      <c r="H597" s="53" t="str">
        <f t="shared" si="1"/>
        <v/>
      </c>
      <c r="I597" s="55" t="str">
        <f>IFERROR(__xludf.DUMMYFUNCTION("IF(ISBLANK(D597),"""",IFERROR(XIRR({FILTER('Entradas y salidas'!J:J, 'Entradas y salidas'!D:D=D597, NOT(ISBLANK('Entradas y salidas'!J:J))); INDEX(FILTER('Cortes x inversión'!F:F, 'Cortes x inversión'!D:D=D597),1)}, {FILTER('Entradas y salidas'!F:F, 'Entr"&amp;"adas y salidas'!D:D=D597, NOT(ISBLANK('Entradas y salidas'!J:J))); INDEX(FILTER('Cortes x inversión'!J:J, 'Cortes x inversión'!D:D=D597),1)}), """"))"),"")</f>
        <v/>
      </c>
      <c r="J597" s="40"/>
      <c r="K597" s="48" t="str">
        <f>IF(E597="USD", SUMIF('Entradas y salidas'!D:D, D597, 'Entradas y salidas'!I:I), )</f>
        <v/>
      </c>
      <c r="L597" s="57" t="str">
        <f>IFERROR(__xludf.DUMMYFUNCTION("IF(E597=""USD"", INDEX(FILTER('Cortes x inversión'!G:G, 'Cortes x inversión'!D:D=D597),1), )"),"")</f>
        <v/>
      </c>
      <c r="M597" s="53" t="str">
        <f t="shared" si="2"/>
        <v/>
      </c>
      <c r="N597" s="55" t="str">
        <f>IFERROR(__xludf.DUMMYFUNCTION("IF(ISBLANK(D597),"""",IFERROR(XIRR({FILTER('Entradas y salidas'!I:I, 'Entradas y salidas'!D:D=D597, NOT(ISBLANK('Entradas y salidas'!I:I))); INDEX(FILTER('Cortes x inversión'!G:G, 'Cortes x inversión'!D:D=D597),1)}, {FILTER('Entradas y salidas'!F:F, 'Entr"&amp;"adas y salidas'!D:D=D597, NOT(ISBLANK('Entradas y salidas'!I:I))); INDEX(FILTER('Cortes x inversión'!J:J, 'Cortes x inversión'!D:D=D597),1)}), """"))"),"")</f>
        <v/>
      </c>
      <c r="O597" s="40"/>
      <c r="P597" s="47" t="str">
        <f>IFERROR(__xludf.DUMMYFUNCTION("IF(K597="""","""", GOOGLEFINANCE(""CURRENCY:USDCOP""))
"),"")</f>
        <v/>
      </c>
      <c r="Q597" s="47" t="str">
        <f>IFERROR(__xludf.DUMMYFUNCTION("IF(L597="""","""", GOOGLEFINANCE(""CURRENCY:USDCOP""))
"),"")</f>
        <v/>
      </c>
      <c r="R597" s="56" t="str">
        <f t="shared" si="4"/>
        <v/>
      </c>
      <c r="S597" s="58" t="str">
        <f t="shared" si="5"/>
        <v/>
      </c>
      <c r="T597" s="55" t="str">
        <f>IFERROR(__xludf.DUMMYFUNCTION("IF(ISBLANK(D597),"""",IFERROR(XIRR({FILTER('Entradas y salidas'!K:K, 'Entradas y salidas'!D:D=D597, NOT(ISBLANK('Entradas y salidas'!K:K))); INDEX(FILTER('Cortes x inversión'!I:I, 'Cortes x inversión'!D:D=D597),1)}, {FILTER('Entradas y salidas'!F:F, 'Entr"&amp;"adas y salidas'!D:D=D597, NOT(ISBLANK('Entradas y salidas'!K:K))); INDEX(FILTER('Cortes x inversión'!J:J, 'Cortes x inversión'!D:D=D597),1)}), """"))"),"")</f>
        <v/>
      </c>
      <c r="U597" s="40"/>
      <c r="V597" s="40"/>
      <c r="W597" s="40"/>
      <c r="X597" s="40"/>
      <c r="Y597" s="40"/>
      <c r="Z597" s="40"/>
      <c r="AA597" s="40"/>
      <c r="AB597" s="40"/>
      <c r="AC597" s="40"/>
    </row>
    <row r="598" ht="28.5" customHeight="1">
      <c r="A598" s="40"/>
      <c r="B598" s="44"/>
      <c r="C598" s="44"/>
      <c r="D598" s="44"/>
      <c r="E598" s="44"/>
      <c r="F598" s="48" t="str">
        <f>IF(E598="COP", SUMIF('Entradas y salidas'!D:D, D598, 'Entradas y salidas'!J:J), )</f>
        <v/>
      </c>
      <c r="G598" s="57" t="str">
        <f>IFERROR(__xludf.DUMMYFUNCTION("IF(E598=""COP"", INDEX(FILTER('Cortes x inversión'!F:F, 'Cortes x inversión'!D:D=D598),1), )"),"")</f>
        <v/>
      </c>
      <c r="H598" s="53" t="str">
        <f t="shared" si="1"/>
        <v/>
      </c>
      <c r="I598" s="55" t="str">
        <f>IFERROR(__xludf.DUMMYFUNCTION("IF(ISBLANK(D598),"""",IFERROR(XIRR({FILTER('Entradas y salidas'!J:J, 'Entradas y salidas'!D:D=D598, NOT(ISBLANK('Entradas y salidas'!J:J))); INDEX(FILTER('Cortes x inversión'!F:F, 'Cortes x inversión'!D:D=D598),1)}, {FILTER('Entradas y salidas'!F:F, 'Entr"&amp;"adas y salidas'!D:D=D598, NOT(ISBLANK('Entradas y salidas'!J:J))); INDEX(FILTER('Cortes x inversión'!J:J, 'Cortes x inversión'!D:D=D598),1)}), """"))"),"")</f>
        <v/>
      </c>
      <c r="J598" s="40"/>
      <c r="K598" s="48" t="str">
        <f>IF(E598="USD", SUMIF('Entradas y salidas'!D:D, D598, 'Entradas y salidas'!I:I), )</f>
        <v/>
      </c>
      <c r="L598" s="57" t="str">
        <f>IFERROR(__xludf.DUMMYFUNCTION("IF(E598=""USD"", INDEX(FILTER('Cortes x inversión'!G:G, 'Cortes x inversión'!D:D=D598),1), )"),"")</f>
        <v/>
      </c>
      <c r="M598" s="53" t="str">
        <f t="shared" si="2"/>
        <v/>
      </c>
      <c r="N598" s="55" t="str">
        <f>IFERROR(__xludf.DUMMYFUNCTION("IF(ISBLANK(D598),"""",IFERROR(XIRR({FILTER('Entradas y salidas'!I:I, 'Entradas y salidas'!D:D=D598, NOT(ISBLANK('Entradas y salidas'!I:I))); INDEX(FILTER('Cortes x inversión'!G:G, 'Cortes x inversión'!D:D=D598),1)}, {FILTER('Entradas y salidas'!F:F, 'Entr"&amp;"adas y salidas'!D:D=D598, NOT(ISBLANK('Entradas y salidas'!I:I))); INDEX(FILTER('Cortes x inversión'!J:J, 'Cortes x inversión'!D:D=D598),1)}), """"))"),"")</f>
        <v/>
      </c>
      <c r="O598" s="40"/>
      <c r="P598" s="47" t="str">
        <f>IFERROR(__xludf.DUMMYFUNCTION("IF(K598="""","""", GOOGLEFINANCE(""CURRENCY:USDCOP""))
"),"")</f>
        <v/>
      </c>
      <c r="Q598" s="47" t="str">
        <f>IFERROR(__xludf.DUMMYFUNCTION("IF(L598="""","""", GOOGLEFINANCE(""CURRENCY:USDCOP""))
"),"")</f>
        <v/>
      </c>
      <c r="R598" s="56" t="str">
        <f t="shared" si="4"/>
        <v/>
      </c>
      <c r="S598" s="58" t="str">
        <f t="shared" si="5"/>
        <v/>
      </c>
      <c r="T598" s="55" t="str">
        <f>IFERROR(__xludf.DUMMYFUNCTION("IF(ISBLANK(D598),"""",IFERROR(XIRR({FILTER('Entradas y salidas'!K:K, 'Entradas y salidas'!D:D=D598, NOT(ISBLANK('Entradas y salidas'!K:K))); INDEX(FILTER('Cortes x inversión'!I:I, 'Cortes x inversión'!D:D=D598),1)}, {FILTER('Entradas y salidas'!F:F, 'Entr"&amp;"adas y salidas'!D:D=D598, NOT(ISBLANK('Entradas y salidas'!K:K))); INDEX(FILTER('Cortes x inversión'!J:J, 'Cortes x inversión'!D:D=D598),1)}), """"))"),"")</f>
        <v/>
      </c>
      <c r="U598" s="40"/>
      <c r="V598" s="40"/>
      <c r="W598" s="40"/>
      <c r="X598" s="40"/>
      <c r="Y598" s="40"/>
      <c r="Z598" s="40"/>
      <c r="AA598" s="40"/>
      <c r="AB598" s="40"/>
      <c r="AC598" s="40"/>
    </row>
    <row r="599" ht="28.5" customHeight="1">
      <c r="A599" s="40"/>
      <c r="B599" s="44"/>
      <c r="C599" s="44"/>
      <c r="D599" s="44"/>
      <c r="E599" s="44"/>
      <c r="F599" s="48" t="str">
        <f>IF(E599="COP", SUMIF('Entradas y salidas'!D:D, D599, 'Entradas y salidas'!J:J), )</f>
        <v/>
      </c>
      <c r="G599" s="57" t="str">
        <f>IFERROR(__xludf.DUMMYFUNCTION("IF(E599=""COP"", INDEX(FILTER('Cortes x inversión'!F:F, 'Cortes x inversión'!D:D=D599),1), )"),"")</f>
        <v/>
      </c>
      <c r="H599" s="53" t="str">
        <f t="shared" si="1"/>
        <v/>
      </c>
      <c r="I599" s="55" t="str">
        <f>IFERROR(__xludf.DUMMYFUNCTION("IF(ISBLANK(D599),"""",IFERROR(XIRR({FILTER('Entradas y salidas'!J:J, 'Entradas y salidas'!D:D=D599, NOT(ISBLANK('Entradas y salidas'!J:J))); INDEX(FILTER('Cortes x inversión'!F:F, 'Cortes x inversión'!D:D=D599),1)}, {FILTER('Entradas y salidas'!F:F, 'Entr"&amp;"adas y salidas'!D:D=D599, NOT(ISBLANK('Entradas y salidas'!J:J))); INDEX(FILTER('Cortes x inversión'!J:J, 'Cortes x inversión'!D:D=D599),1)}), """"))"),"")</f>
        <v/>
      </c>
      <c r="J599" s="40"/>
      <c r="K599" s="48" t="str">
        <f>IF(E599="USD", SUMIF('Entradas y salidas'!D:D, D599, 'Entradas y salidas'!I:I), )</f>
        <v/>
      </c>
      <c r="L599" s="57" t="str">
        <f>IFERROR(__xludf.DUMMYFUNCTION("IF(E599=""USD"", INDEX(FILTER('Cortes x inversión'!G:G, 'Cortes x inversión'!D:D=D599),1), )"),"")</f>
        <v/>
      </c>
      <c r="M599" s="53" t="str">
        <f t="shared" si="2"/>
        <v/>
      </c>
      <c r="N599" s="55" t="str">
        <f>IFERROR(__xludf.DUMMYFUNCTION("IF(ISBLANK(D599),"""",IFERROR(XIRR({FILTER('Entradas y salidas'!I:I, 'Entradas y salidas'!D:D=D599, NOT(ISBLANK('Entradas y salidas'!I:I))); INDEX(FILTER('Cortes x inversión'!G:G, 'Cortes x inversión'!D:D=D599),1)}, {FILTER('Entradas y salidas'!F:F, 'Entr"&amp;"adas y salidas'!D:D=D599, NOT(ISBLANK('Entradas y salidas'!I:I))); INDEX(FILTER('Cortes x inversión'!J:J, 'Cortes x inversión'!D:D=D599),1)}), """"))"),"")</f>
        <v/>
      </c>
      <c r="O599" s="40"/>
      <c r="P599" s="47" t="str">
        <f>IFERROR(__xludf.DUMMYFUNCTION("IF(K599="""","""", GOOGLEFINANCE(""CURRENCY:USDCOP""))
"),"")</f>
        <v/>
      </c>
      <c r="Q599" s="47" t="str">
        <f>IFERROR(__xludf.DUMMYFUNCTION("IF(L599="""","""", GOOGLEFINANCE(""CURRENCY:USDCOP""))
"),"")</f>
        <v/>
      </c>
      <c r="R599" s="56" t="str">
        <f t="shared" si="4"/>
        <v/>
      </c>
      <c r="S599" s="58" t="str">
        <f t="shared" si="5"/>
        <v/>
      </c>
      <c r="T599" s="55" t="str">
        <f>IFERROR(__xludf.DUMMYFUNCTION("IF(ISBLANK(D599),"""",IFERROR(XIRR({FILTER('Entradas y salidas'!K:K, 'Entradas y salidas'!D:D=D599, NOT(ISBLANK('Entradas y salidas'!K:K))); INDEX(FILTER('Cortes x inversión'!I:I, 'Cortes x inversión'!D:D=D599),1)}, {FILTER('Entradas y salidas'!F:F, 'Entr"&amp;"adas y salidas'!D:D=D599, NOT(ISBLANK('Entradas y salidas'!K:K))); INDEX(FILTER('Cortes x inversión'!J:J, 'Cortes x inversión'!D:D=D599),1)}), """"))"),"")</f>
        <v/>
      </c>
      <c r="U599" s="40"/>
      <c r="V599" s="40"/>
      <c r="W599" s="40"/>
      <c r="X599" s="40"/>
      <c r="Y599" s="40"/>
      <c r="Z599" s="40"/>
      <c r="AA599" s="40"/>
      <c r="AB599" s="40"/>
      <c r="AC599" s="40"/>
    </row>
    <row r="600" ht="28.5" customHeight="1">
      <c r="A600" s="40"/>
      <c r="B600" s="44"/>
      <c r="C600" s="44"/>
      <c r="D600" s="44"/>
      <c r="E600" s="44"/>
      <c r="F600" s="48" t="str">
        <f>IF(E600="COP", SUMIF('Entradas y salidas'!D:D, D600, 'Entradas y salidas'!J:J), )</f>
        <v/>
      </c>
      <c r="G600" s="57" t="str">
        <f>IFERROR(__xludf.DUMMYFUNCTION("IF(E600=""COP"", INDEX(FILTER('Cortes x inversión'!F:F, 'Cortes x inversión'!D:D=D600),1), )"),"")</f>
        <v/>
      </c>
      <c r="H600" s="53" t="str">
        <f t="shared" si="1"/>
        <v/>
      </c>
      <c r="I600" s="55" t="str">
        <f>IFERROR(__xludf.DUMMYFUNCTION("IF(ISBLANK(D600),"""",IFERROR(XIRR({FILTER('Entradas y salidas'!J:J, 'Entradas y salidas'!D:D=D600, NOT(ISBLANK('Entradas y salidas'!J:J))); INDEX(FILTER('Cortes x inversión'!F:F, 'Cortes x inversión'!D:D=D600),1)}, {FILTER('Entradas y salidas'!F:F, 'Entr"&amp;"adas y salidas'!D:D=D600, NOT(ISBLANK('Entradas y salidas'!J:J))); INDEX(FILTER('Cortes x inversión'!J:J, 'Cortes x inversión'!D:D=D600),1)}), """"))"),"")</f>
        <v/>
      </c>
      <c r="J600" s="40"/>
      <c r="K600" s="48" t="str">
        <f>IF(E600="USD", SUMIF('Entradas y salidas'!D:D, D600, 'Entradas y salidas'!I:I), )</f>
        <v/>
      </c>
      <c r="L600" s="57" t="str">
        <f>IFERROR(__xludf.DUMMYFUNCTION("IF(E600=""USD"", INDEX(FILTER('Cortes x inversión'!G:G, 'Cortes x inversión'!D:D=D600),1), )"),"")</f>
        <v/>
      </c>
      <c r="M600" s="53" t="str">
        <f t="shared" si="2"/>
        <v/>
      </c>
      <c r="N600" s="55" t="str">
        <f>IFERROR(__xludf.DUMMYFUNCTION("IF(ISBLANK(D600),"""",IFERROR(XIRR({FILTER('Entradas y salidas'!I:I, 'Entradas y salidas'!D:D=D600, NOT(ISBLANK('Entradas y salidas'!I:I))); INDEX(FILTER('Cortes x inversión'!G:G, 'Cortes x inversión'!D:D=D600),1)}, {FILTER('Entradas y salidas'!F:F, 'Entr"&amp;"adas y salidas'!D:D=D600, NOT(ISBLANK('Entradas y salidas'!I:I))); INDEX(FILTER('Cortes x inversión'!J:J, 'Cortes x inversión'!D:D=D600),1)}), """"))"),"")</f>
        <v/>
      </c>
      <c r="O600" s="40"/>
      <c r="P600" s="47" t="str">
        <f>IFERROR(__xludf.DUMMYFUNCTION("IF(K600="""","""", GOOGLEFINANCE(""CURRENCY:USDCOP""))
"),"")</f>
        <v/>
      </c>
      <c r="Q600" s="47" t="str">
        <f>IFERROR(__xludf.DUMMYFUNCTION("IF(L600="""","""", GOOGLEFINANCE(""CURRENCY:USDCOP""))
"),"")</f>
        <v/>
      </c>
      <c r="R600" s="56" t="str">
        <f t="shared" si="4"/>
        <v/>
      </c>
      <c r="S600" s="58" t="str">
        <f t="shared" si="5"/>
        <v/>
      </c>
      <c r="T600" s="55" t="str">
        <f>IFERROR(__xludf.DUMMYFUNCTION("IF(ISBLANK(D600),"""",IFERROR(XIRR({FILTER('Entradas y salidas'!K:K, 'Entradas y salidas'!D:D=D600, NOT(ISBLANK('Entradas y salidas'!K:K))); INDEX(FILTER('Cortes x inversión'!I:I, 'Cortes x inversión'!D:D=D600),1)}, {FILTER('Entradas y salidas'!F:F, 'Entr"&amp;"adas y salidas'!D:D=D600, NOT(ISBLANK('Entradas y salidas'!K:K))); INDEX(FILTER('Cortes x inversión'!J:J, 'Cortes x inversión'!D:D=D600),1)}), """"))"),"")</f>
        <v/>
      </c>
      <c r="U600" s="40"/>
      <c r="V600" s="40"/>
      <c r="W600" s="40"/>
      <c r="X600" s="40"/>
      <c r="Y600" s="40"/>
      <c r="Z600" s="40"/>
      <c r="AA600" s="40"/>
      <c r="AB600" s="40"/>
      <c r="AC600" s="40"/>
    </row>
    <row r="601" ht="28.5" customHeight="1">
      <c r="A601" s="40"/>
      <c r="B601" s="44"/>
      <c r="C601" s="44"/>
      <c r="D601" s="44"/>
      <c r="E601" s="44"/>
      <c r="F601" s="48" t="str">
        <f>IF(E601="COP", SUMIF('Entradas y salidas'!D:D, D601, 'Entradas y salidas'!J:J), )</f>
        <v/>
      </c>
      <c r="G601" s="57" t="str">
        <f>IFERROR(__xludf.DUMMYFUNCTION("IF(E601=""COP"", INDEX(FILTER('Cortes x inversión'!F:F, 'Cortes x inversión'!D:D=D601),1), )"),"")</f>
        <v/>
      </c>
      <c r="H601" s="53" t="str">
        <f t="shared" si="1"/>
        <v/>
      </c>
      <c r="I601" s="55" t="str">
        <f>IFERROR(__xludf.DUMMYFUNCTION("IF(ISBLANK(D601),"""",IFERROR(XIRR({FILTER('Entradas y salidas'!J:J, 'Entradas y salidas'!D:D=D601, NOT(ISBLANK('Entradas y salidas'!J:J))); INDEX(FILTER('Cortes x inversión'!F:F, 'Cortes x inversión'!D:D=D601),1)}, {FILTER('Entradas y salidas'!F:F, 'Entr"&amp;"adas y salidas'!D:D=D601, NOT(ISBLANK('Entradas y salidas'!J:J))); INDEX(FILTER('Cortes x inversión'!J:J, 'Cortes x inversión'!D:D=D601),1)}), """"))"),"")</f>
        <v/>
      </c>
      <c r="J601" s="40"/>
      <c r="K601" s="48" t="str">
        <f>IF(E601="USD", SUMIF('Entradas y salidas'!D:D, D601, 'Entradas y salidas'!I:I), )</f>
        <v/>
      </c>
      <c r="L601" s="57" t="str">
        <f>IFERROR(__xludf.DUMMYFUNCTION("IF(E601=""USD"", INDEX(FILTER('Cortes x inversión'!G:G, 'Cortes x inversión'!D:D=D601),1), )"),"")</f>
        <v/>
      </c>
      <c r="M601" s="53" t="str">
        <f t="shared" si="2"/>
        <v/>
      </c>
      <c r="N601" s="55" t="str">
        <f>IFERROR(__xludf.DUMMYFUNCTION("IF(ISBLANK(D601),"""",IFERROR(XIRR({FILTER('Entradas y salidas'!I:I, 'Entradas y salidas'!D:D=D601, NOT(ISBLANK('Entradas y salidas'!I:I))); INDEX(FILTER('Cortes x inversión'!G:G, 'Cortes x inversión'!D:D=D601),1)}, {FILTER('Entradas y salidas'!F:F, 'Entr"&amp;"adas y salidas'!D:D=D601, NOT(ISBLANK('Entradas y salidas'!I:I))); INDEX(FILTER('Cortes x inversión'!J:J, 'Cortes x inversión'!D:D=D601),1)}), """"))"),"")</f>
        <v/>
      </c>
      <c r="O601" s="40"/>
      <c r="P601" s="47" t="str">
        <f>IFERROR(__xludf.DUMMYFUNCTION("IF(K601="""","""", GOOGLEFINANCE(""CURRENCY:USDCOP""))
"),"")</f>
        <v/>
      </c>
      <c r="Q601" s="47" t="str">
        <f>IFERROR(__xludf.DUMMYFUNCTION("IF(L601="""","""", GOOGLEFINANCE(""CURRENCY:USDCOP""))
"),"")</f>
        <v/>
      </c>
      <c r="R601" s="56" t="str">
        <f t="shared" si="4"/>
        <v/>
      </c>
      <c r="S601" s="58" t="str">
        <f t="shared" si="5"/>
        <v/>
      </c>
      <c r="T601" s="55" t="str">
        <f>IFERROR(__xludf.DUMMYFUNCTION("IF(ISBLANK(D601),"""",IFERROR(XIRR({FILTER('Entradas y salidas'!K:K, 'Entradas y salidas'!D:D=D601, NOT(ISBLANK('Entradas y salidas'!K:K))); INDEX(FILTER('Cortes x inversión'!I:I, 'Cortes x inversión'!D:D=D601),1)}, {FILTER('Entradas y salidas'!F:F, 'Entr"&amp;"adas y salidas'!D:D=D601, NOT(ISBLANK('Entradas y salidas'!K:K))); INDEX(FILTER('Cortes x inversión'!J:J, 'Cortes x inversión'!D:D=D601),1)}), """"))"),"")</f>
        <v/>
      </c>
      <c r="U601" s="40"/>
      <c r="V601" s="40"/>
      <c r="W601" s="40"/>
      <c r="X601" s="40"/>
      <c r="Y601" s="40"/>
      <c r="Z601" s="40"/>
      <c r="AA601" s="40"/>
      <c r="AB601" s="40"/>
      <c r="AC601" s="40"/>
    </row>
    <row r="602" ht="28.5" customHeight="1">
      <c r="A602" s="40"/>
      <c r="B602" s="44"/>
      <c r="C602" s="44"/>
      <c r="D602" s="44"/>
      <c r="E602" s="44"/>
      <c r="F602" s="48" t="str">
        <f>IF(E602="COP", SUMIF('Entradas y salidas'!D:D, D602, 'Entradas y salidas'!J:J), )</f>
        <v/>
      </c>
      <c r="G602" s="57" t="str">
        <f>IFERROR(__xludf.DUMMYFUNCTION("IF(E602=""COP"", INDEX(FILTER('Cortes x inversión'!F:F, 'Cortes x inversión'!D:D=D602),1), )"),"")</f>
        <v/>
      </c>
      <c r="H602" s="53" t="str">
        <f t="shared" si="1"/>
        <v/>
      </c>
      <c r="I602" s="55" t="str">
        <f>IFERROR(__xludf.DUMMYFUNCTION("IF(ISBLANK(D602),"""",IFERROR(XIRR({FILTER('Entradas y salidas'!J:J, 'Entradas y salidas'!D:D=D602, NOT(ISBLANK('Entradas y salidas'!J:J))); INDEX(FILTER('Cortes x inversión'!F:F, 'Cortes x inversión'!D:D=D602),1)}, {FILTER('Entradas y salidas'!F:F, 'Entr"&amp;"adas y salidas'!D:D=D602, NOT(ISBLANK('Entradas y salidas'!J:J))); INDEX(FILTER('Cortes x inversión'!J:J, 'Cortes x inversión'!D:D=D602),1)}), """"))"),"")</f>
        <v/>
      </c>
      <c r="J602" s="40"/>
      <c r="K602" s="48" t="str">
        <f>IF(E602="USD", SUMIF('Entradas y salidas'!D:D, D602, 'Entradas y salidas'!I:I), )</f>
        <v/>
      </c>
      <c r="L602" s="57" t="str">
        <f>IFERROR(__xludf.DUMMYFUNCTION("IF(E602=""USD"", INDEX(FILTER('Cortes x inversión'!G:G, 'Cortes x inversión'!D:D=D602),1), )"),"")</f>
        <v/>
      </c>
      <c r="M602" s="53" t="str">
        <f t="shared" si="2"/>
        <v/>
      </c>
      <c r="N602" s="55" t="str">
        <f>IFERROR(__xludf.DUMMYFUNCTION("IF(ISBLANK(D602),"""",IFERROR(XIRR({FILTER('Entradas y salidas'!I:I, 'Entradas y salidas'!D:D=D602, NOT(ISBLANK('Entradas y salidas'!I:I))); INDEX(FILTER('Cortes x inversión'!G:G, 'Cortes x inversión'!D:D=D602),1)}, {FILTER('Entradas y salidas'!F:F, 'Entr"&amp;"adas y salidas'!D:D=D602, NOT(ISBLANK('Entradas y salidas'!I:I))); INDEX(FILTER('Cortes x inversión'!J:J, 'Cortes x inversión'!D:D=D602),1)}), """"))"),"")</f>
        <v/>
      </c>
      <c r="O602" s="40"/>
      <c r="P602" s="47" t="str">
        <f>IFERROR(__xludf.DUMMYFUNCTION("IF(K602="""","""", GOOGLEFINANCE(""CURRENCY:USDCOP""))
"),"")</f>
        <v/>
      </c>
      <c r="Q602" s="47" t="str">
        <f>IFERROR(__xludf.DUMMYFUNCTION("IF(L602="""","""", GOOGLEFINANCE(""CURRENCY:USDCOP""))
"),"")</f>
        <v/>
      </c>
      <c r="R602" s="56" t="str">
        <f t="shared" si="4"/>
        <v/>
      </c>
      <c r="S602" s="58" t="str">
        <f t="shared" si="5"/>
        <v/>
      </c>
      <c r="T602" s="55" t="str">
        <f>IFERROR(__xludf.DUMMYFUNCTION("IF(ISBLANK(D602),"""",IFERROR(XIRR({FILTER('Entradas y salidas'!K:K, 'Entradas y salidas'!D:D=D602, NOT(ISBLANK('Entradas y salidas'!K:K))); INDEX(FILTER('Cortes x inversión'!I:I, 'Cortes x inversión'!D:D=D602),1)}, {FILTER('Entradas y salidas'!F:F, 'Entr"&amp;"adas y salidas'!D:D=D602, NOT(ISBLANK('Entradas y salidas'!K:K))); INDEX(FILTER('Cortes x inversión'!J:J, 'Cortes x inversión'!D:D=D602),1)}), """"))"),"")</f>
        <v/>
      </c>
      <c r="U602" s="40"/>
      <c r="V602" s="40"/>
      <c r="W602" s="40"/>
      <c r="X602" s="40"/>
      <c r="Y602" s="40"/>
      <c r="Z602" s="40"/>
      <c r="AA602" s="40"/>
      <c r="AB602" s="40"/>
      <c r="AC602" s="40"/>
    </row>
    <row r="603" ht="28.5" customHeight="1">
      <c r="A603" s="40"/>
      <c r="B603" s="44"/>
      <c r="C603" s="44"/>
      <c r="D603" s="44"/>
      <c r="E603" s="44"/>
      <c r="F603" s="48" t="str">
        <f>IF(E603="COP", SUMIF('Entradas y salidas'!D:D, D603, 'Entradas y salidas'!J:J), )</f>
        <v/>
      </c>
      <c r="G603" s="57" t="str">
        <f>IFERROR(__xludf.DUMMYFUNCTION("IF(E603=""COP"", INDEX(FILTER('Cortes x inversión'!F:F, 'Cortes x inversión'!D:D=D603),1), )"),"")</f>
        <v/>
      </c>
      <c r="H603" s="53" t="str">
        <f t="shared" si="1"/>
        <v/>
      </c>
      <c r="I603" s="55" t="str">
        <f>IFERROR(__xludf.DUMMYFUNCTION("IF(ISBLANK(D603),"""",IFERROR(XIRR({FILTER('Entradas y salidas'!J:J, 'Entradas y salidas'!D:D=D603, NOT(ISBLANK('Entradas y salidas'!J:J))); INDEX(FILTER('Cortes x inversión'!F:F, 'Cortes x inversión'!D:D=D603),1)}, {FILTER('Entradas y salidas'!F:F, 'Entr"&amp;"adas y salidas'!D:D=D603, NOT(ISBLANK('Entradas y salidas'!J:J))); INDEX(FILTER('Cortes x inversión'!J:J, 'Cortes x inversión'!D:D=D603),1)}), """"))"),"")</f>
        <v/>
      </c>
      <c r="J603" s="40"/>
      <c r="K603" s="48" t="str">
        <f>IF(E603="USD", SUMIF('Entradas y salidas'!D:D, D603, 'Entradas y salidas'!I:I), )</f>
        <v/>
      </c>
      <c r="L603" s="57" t="str">
        <f>IFERROR(__xludf.DUMMYFUNCTION("IF(E603=""USD"", INDEX(FILTER('Cortes x inversión'!G:G, 'Cortes x inversión'!D:D=D603),1), )"),"")</f>
        <v/>
      </c>
      <c r="M603" s="53" t="str">
        <f t="shared" si="2"/>
        <v/>
      </c>
      <c r="N603" s="55" t="str">
        <f>IFERROR(__xludf.DUMMYFUNCTION("IF(ISBLANK(D603),"""",IFERROR(XIRR({FILTER('Entradas y salidas'!I:I, 'Entradas y salidas'!D:D=D603, NOT(ISBLANK('Entradas y salidas'!I:I))); INDEX(FILTER('Cortes x inversión'!G:G, 'Cortes x inversión'!D:D=D603),1)}, {FILTER('Entradas y salidas'!F:F, 'Entr"&amp;"adas y salidas'!D:D=D603, NOT(ISBLANK('Entradas y salidas'!I:I))); INDEX(FILTER('Cortes x inversión'!J:J, 'Cortes x inversión'!D:D=D603),1)}), """"))"),"")</f>
        <v/>
      </c>
      <c r="O603" s="40"/>
      <c r="P603" s="47" t="str">
        <f>IFERROR(__xludf.DUMMYFUNCTION("IF(K603="""","""", GOOGLEFINANCE(""CURRENCY:USDCOP""))
"),"")</f>
        <v/>
      </c>
      <c r="Q603" s="47" t="str">
        <f>IFERROR(__xludf.DUMMYFUNCTION("IF(L603="""","""", GOOGLEFINANCE(""CURRENCY:USDCOP""))
"),"")</f>
        <v/>
      </c>
      <c r="R603" s="56" t="str">
        <f t="shared" si="4"/>
        <v/>
      </c>
      <c r="S603" s="58" t="str">
        <f t="shared" si="5"/>
        <v/>
      </c>
      <c r="T603" s="55" t="str">
        <f>IFERROR(__xludf.DUMMYFUNCTION("IF(ISBLANK(D603),"""",IFERROR(XIRR({FILTER('Entradas y salidas'!K:K, 'Entradas y salidas'!D:D=D603, NOT(ISBLANK('Entradas y salidas'!K:K))); INDEX(FILTER('Cortes x inversión'!I:I, 'Cortes x inversión'!D:D=D603),1)}, {FILTER('Entradas y salidas'!F:F, 'Entr"&amp;"adas y salidas'!D:D=D603, NOT(ISBLANK('Entradas y salidas'!K:K))); INDEX(FILTER('Cortes x inversión'!J:J, 'Cortes x inversión'!D:D=D603),1)}), """"))"),"")</f>
        <v/>
      </c>
      <c r="U603" s="40"/>
      <c r="V603" s="40"/>
      <c r="W603" s="40"/>
      <c r="X603" s="40"/>
      <c r="Y603" s="40"/>
      <c r="Z603" s="40"/>
      <c r="AA603" s="40"/>
      <c r="AB603" s="40"/>
      <c r="AC603" s="40"/>
    </row>
    <row r="604" ht="28.5" customHeight="1">
      <c r="A604" s="40"/>
      <c r="B604" s="44"/>
      <c r="C604" s="44"/>
      <c r="D604" s="44"/>
      <c r="E604" s="44"/>
      <c r="F604" s="48" t="str">
        <f>IF(E604="COP", SUMIF('Entradas y salidas'!D:D, D604, 'Entradas y salidas'!J:J), )</f>
        <v/>
      </c>
      <c r="G604" s="57" t="str">
        <f>IFERROR(__xludf.DUMMYFUNCTION("IF(E604=""COP"", INDEX(FILTER('Cortes x inversión'!F:F, 'Cortes x inversión'!D:D=D604),1), )"),"")</f>
        <v/>
      </c>
      <c r="H604" s="53" t="str">
        <f t="shared" si="1"/>
        <v/>
      </c>
      <c r="I604" s="55" t="str">
        <f>IFERROR(__xludf.DUMMYFUNCTION("IF(ISBLANK(D604),"""",IFERROR(XIRR({FILTER('Entradas y salidas'!J:J, 'Entradas y salidas'!D:D=D604, NOT(ISBLANK('Entradas y salidas'!J:J))); INDEX(FILTER('Cortes x inversión'!F:F, 'Cortes x inversión'!D:D=D604),1)}, {FILTER('Entradas y salidas'!F:F, 'Entr"&amp;"adas y salidas'!D:D=D604, NOT(ISBLANK('Entradas y salidas'!J:J))); INDEX(FILTER('Cortes x inversión'!J:J, 'Cortes x inversión'!D:D=D604),1)}), """"))"),"")</f>
        <v/>
      </c>
      <c r="J604" s="40"/>
      <c r="K604" s="48" t="str">
        <f>IF(E604="USD", SUMIF('Entradas y salidas'!D:D, D604, 'Entradas y salidas'!I:I), )</f>
        <v/>
      </c>
      <c r="L604" s="57" t="str">
        <f>IFERROR(__xludf.DUMMYFUNCTION("IF(E604=""USD"", INDEX(FILTER('Cortes x inversión'!G:G, 'Cortes x inversión'!D:D=D604),1), )"),"")</f>
        <v/>
      </c>
      <c r="M604" s="53" t="str">
        <f t="shared" si="2"/>
        <v/>
      </c>
      <c r="N604" s="55" t="str">
        <f>IFERROR(__xludf.DUMMYFUNCTION("IF(ISBLANK(D604),"""",IFERROR(XIRR({FILTER('Entradas y salidas'!I:I, 'Entradas y salidas'!D:D=D604, NOT(ISBLANK('Entradas y salidas'!I:I))); INDEX(FILTER('Cortes x inversión'!G:G, 'Cortes x inversión'!D:D=D604),1)}, {FILTER('Entradas y salidas'!F:F, 'Entr"&amp;"adas y salidas'!D:D=D604, NOT(ISBLANK('Entradas y salidas'!I:I))); INDEX(FILTER('Cortes x inversión'!J:J, 'Cortes x inversión'!D:D=D604),1)}), """"))"),"")</f>
        <v/>
      </c>
      <c r="O604" s="40"/>
      <c r="P604" s="47" t="str">
        <f>IFERROR(__xludf.DUMMYFUNCTION("IF(K604="""","""", GOOGLEFINANCE(""CURRENCY:USDCOP""))
"),"")</f>
        <v/>
      </c>
      <c r="Q604" s="47" t="str">
        <f>IFERROR(__xludf.DUMMYFUNCTION("IF(L604="""","""", GOOGLEFINANCE(""CURRENCY:USDCOP""))
"),"")</f>
        <v/>
      </c>
      <c r="R604" s="56" t="str">
        <f t="shared" si="4"/>
        <v/>
      </c>
      <c r="S604" s="58" t="str">
        <f t="shared" si="5"/>
        <v/>
      </c>
      <c r="T604" s="55" t="str">
        <f>IFERROR(__xludf.DUMMYFUNCTION("IF(ISBLANK(D604),"""",IFERROR(XIRR({FILTER('Entradas y salidas'!K:K, 'Entradas y salidas'!D:D=D604, NOT(ISBLANK('Entradas y salidas'!K:K))); INDEX(FILTER('Cortes x inversión'!I:I, 'Cortes x inversión'!D:D=D604),1)}, {FILTER('Entradas y salidas'!F:F, 'Entr"&amp;"adas y salidas'!D:D=D604, NOT(ISBLANK('Entradas y salidas'!K:K))); INDEX(FILTER('Cortes x inversión'!J:J, 'Cortes x inversión'!D:D=D604),1)}), """"))"),"")</f>
        <v/>
      </c>
      <c r="U604" s="40"/>
      <c r="V604" s="40"/>
      <c r="W604" s="40"/>
      <c r="X604" s="40"/>
      <c r="Y604" s="40"/>
      <c r="Z604" s="40"/>
      <c r="AA604" s="40"/>
      <c r="AB604" s="40"/>
      <c r="AC604" s="40"/>
    </row>
    <row r="605" ht="28.5" customHeight="1">
      <c r="A605" s="40"/>
      <c r="B605" s="44"/>
      <c r="C605" s="44"/>
      <c r="D605" s="44"/>
      <c r="E605" s="44"/>
      <c r="F605" s="48" t="str">
        <f>IF(E605="COP", SUMIF('Entradas y salidas'!D:D, D605, 'Entradas y salidas'!J:J), )</f>
        <v/>
      </c>
      <c r="G605" s="57" t="str">
        <f>IFERROR(__xludf.DUMMYFUNCTION("IF(E605=""COP"", INDEX(FILTER('Cortes x inversión'!F:F, 'Cortes x inversión'!D:D=D605),1), )"),"")</f>
        <v/>
      </c>
      <c r="H605" s="53" t="str">
        <f t="shared" si="1"/>
        <v/>
      </c>
      <c r="I605" s="55" t="str">
        <f>IFERROR(__xludf.DUMMYFUNCTION("IF(ISBLANK(D605),"""",IFERROR(XIRR({FILTER('Entradas y salidas'!J:J, 'Entradas y salidas'!D:D=D605, NOT(ISBLANK('Entradas y salidas'!J:J))); INDEX(FILTER('Cortes x inversión'!F:F, 'Cortes x inversión'!D:D=D605),1)}, {FILTER('Entradas y salidas'!F:F, 'Entr"&amp;"adas y salidas'!D:D=D605, NOT(ISBLANK('Entradas y salidas'!J:J))); INDEX(FILTER('Cortes x inversión'!J:J, 'Cortes x inversión'!D:D=D605),1)}), """"))"),"")</f>
        <v/>
      </c>
      <c r="J605" s="40"/>
      <c r="K605" s="48" t="str">
        <f>IF(E605="USD", SUMIF('Entradas y salidas'!D:D, D605, 'Entradas y salidas'!I:I), )</f>
        <v/>
      </c>
      <c r="L605" s="57" t="str">
        <f>IFERROR(__xludf.DUMMYFUNCTION("IF(E605=""USD"", INDEX(FILTER('Cortes x inversión'!G:G, 'Cortes x inversión'!D:D=D605),1), )"),"")</f>
        <v/>
      </c>
      <c r="M605" s="53" t="str">
        <f t="shared" si="2"/>
        <v/>
      </c>
      <c r="N605" s="55" t="str">
        <f>IFERROR(__xludf.DUMMYFUNCTION("IF(ISBLANK(D605),"""",IFERROR(XIRR({FILTER('Entradas y salidas'!I:I, 'Entradas y salidas'!D:D=D605, NOT(ISBLANK('Entradas y salidas'!I:I))); INDEX(FILTER('Cortes x inversión'!G:G, 'Cortes x inversión'!D:D=D605),1)}, {FILTER('Entradas y salidas'!F:F, 'Entr"&amp;"adas y salidas'!D:D=D605, NOT(ISBLANK('Entradas y salidas'!I:I))); INDEX(FILTER('Cortes x inversión'!J:J, 'Cortes x inversión'!D:D=D605),1)}), """"))"),"")</f>
        <v/>
      </c>
      <c r="O605" s="40"/>
      <c r="P605" s="47" t="str">
        <f>IFERROR(__xludf.DUMMYFUNCTION("IF(K605="""","""", GOOGLEFINANCE(""CURRENCY:USDCOP""))
"),"")</f>
        <v/>
      </c>
      <c r="Q605" s="47" t="str">
        <f>IFERROR(__xludf.DUMMYFUNCTION("IF(L605="""","""", GOOGLEFINANCE(""CURRENCY:USDCOP""))
"),"")</f>
        <v/>
      </c>
      <c r="R605" s="56" t="str">
        <f t="shared" si="4"/>
        <v/>
      </c>
      <c r="S605" s="58" t="str">
        <f t="shared" si="5"/>
        <v/>
      </c>
      <c r="T605" s="55" t="str">
        <f>IFERROR(__xludf.DUMMYFUNCTION("IF(ISBLANK(D605),"""",IFERROR(XIRR({FILTER('Entradas y salidas'!K:K, 'Entradas y salidas'!D:D=D605, NOT(ISBLANK('Entradas y salidas'!K:K))); INDEX(FILTER('Cortes x inversión'!I:I, 'Cortes x inversión'!D:D=D605),1)}, {FILTER('Entradas y salidas'!F:F, 'Entr"&amp;"adas y salidas'!D:D=D605, NOT(ISBLANK('Entradas y salidas'!K:K))); INDEX(FILTER('Cortes x inversión'!J:J, 'Cortes x inversión'!D:D=D605),1)}), """"))"),"")</f>
        <v/>
      </c>
      <c r="U605" s="40"/>
      <c r="V605" s="40"/>
      <c r="W605" s="40"/>
      <c r="X605" s="40"/>
      <c r="Y605" s="40"/>
      <c r="Z605" s="40"/>
      <c r="AA605" s="40"/>
      <c r="AB605" s="40"/>
      <c r="AC605" s="40"/>
    </row>
    <row r="606" ht="28.5" customHeight="1">
      <c r="A606" s="40"/>
      <c r="B606" s="44"/>
      <c r="C606" s="44"/>
      <c r="D606" s="44"/>
      <c r="E606" s="44"/>
      <c r="F606" s="48" t="str">
        <f>IF(E606="COP", SUMIF('Entradas y salidas'!D:D, D606, 'Entradas y salidas'!J:J), )</f>
        <v/>
      </c>
      <c r="G606" s="57" t="str">
        <f>IFERROR(__xludf.DUMMYFUNCTION("IF(E606=""COP"", INDEX(FILTER('Cortes x inversión'!F:F, 'Cortes x inversión'!D:D=D606),1), )"),"")</f>
        <v/>
      </c>
      <c r="H606" s="53" t="str">
        <f t="shared" si="1"/>
        <v/>
      </c>
      <c r="I606" s="55" t="str">
        <f>IFERROR(__xludf.DUMMYFUNCTION("IF(ISBLANK(D606),"""",IFERROR(XIRR({FILTER('Entradas y salidas'!J:J, 'Entradas y salidas'!D:D=D606, NOT(ISBLANK('Entradas y salidas'!J:J))); INDEX(FILTER('Cortes x inversión'!F:F, 'Cortes x inversión'!D:D=D606),1)}, {FILTER('Entradas y salidas'!F:F, 'Entr"&amp;"adas y salidas'!D:D=D606, NOT(ISBLANK('Entradas y salidas'!J:J))); INDEX(FILTER('Cortes x inversión'!J:J, 'Cortes x inversión'!D:D=D606),1)}), """"))"),"")</f>
        <v/>
      </c>
      <c r="J606" s="40"/>
      <c r="K606" s="48" t="str">
        <f>IF(E606="USD", SUMIF('Entradas y salidas'!D:D, D606, 'Entradas y salidas'!I:I), )</f>
        <v/>
      </c>
      <c r="L606" s="57" t="str">
        <f>IFERROR(__xludf.DUMMYFUNCTION("IF(E606=""USD"", INDEX(FILTER('Cortes x inversión'!G:G, 'Cortes x inversión'!D:D=D606),1), )"),"")</f>
        <v/>
      </c>
      <c r="M606" s="53" t="str">
        <f t="shared" si="2"/>
        <v/>
      </c>
      <c r="N606" s="55" t="str">
        <f>IFERROR(__xludf.DUMMYFUNCTION("IF(ISBLANK(D606),"""",IFERROR(XIRR({FILTER('Entradas y salidas'!I:I, 'Entradas y salidas'!D:D=D606, NOT(ISBLANK('Entradas y salidas'!I:I))); INDEX(FILTER('Cortes x inversión'!G:G, 'Cortes x inversión'!D:D=D606),1)}, {FILTER('Entradas y salidas'!F:F, 'Entr"&amp;"adas y salidas'!D:D=D606, NOT(ISBLANK('Entradas y salidas'!I:I))); INDEX(FILTER('Cortes x inversión'!J:J, 'Cortes x inversión'!D:D=D606),1)}), """"))"),"")</f>
        <v/>
      </c>
      <c r="O606" s="40"/>
      <c r="P606" s="47" t="str">
        <f>IFERROR(__xludf.DUMMYFUNCTION("IF(K606="""","""", GOOGLEFINANCE(""CURRENCY:USDCOP""))
"),"")</f>
        <v/>
      </c>
      <c r="Q606" s="47" t="str">
        <f>IFERROR(__xludf.DUMMYFUNCTION("IF(L606="""","""", GOOGLEFINANCE(""CURRENCY:USDCOP""))
"),"")</f>
        <v/>
      </c>
      <c r="R606" s="56" t="str">
        <f t="shared" si="4"/>
        <v/>
      </c>
      <c r="S606" s="58" t="str">
        <f t="shared" si="5"/>
        <v/>
      </c>
      <c r="T606" s="55" t="str">
        <f>IFERROR(__xludf.DUMMYFUNCTION("IF(ISBLANK(D606),"""",IFERROR(XIRR({FILTER('Entradas y salidas'!K:K, 'Entradas y salidas'!D:D=D606, NOT(ISBLANK('Entradas y salidas'!K:K))); INDEX(FILTER('Cortes x inversión'!I:I, 'Cortes x inversión'!D:D=D606),1)}, {FILTER('Entradas y salidas'!F:F, 'Entr"&amp;"adas y salidas'!D:D=D606, NOT(ISBLANK('Entradas y salidas'!K:K))); INDEX(FILTER('Cortes x inversión'!J:J, 'Cortes x inversión'!D:D=D606),1)}), """"))"),"")</f>
        <v/>
      </c>
      <c r="U606" s="40"/>
      <c r="V606" s="40"/>
      <c r="W606" s="40"/>
      <c r="X606" s="40"/>
      <c r="Y606" s="40"/>
      <c r="Z606" s="40"/>
      <c r="AA606" s="40"/>
      <c r="AB606" s="40"/>
      <c r="AC606" s="40"/>
    </row>
    <row r="607" ht="28.5" customHeight="1">
      <c r="A607" s="40"/>
      <c r="B607" s="44"/>
      <c r="C607" s="44"/>
      <c r="D607" s="44"/>
      <c r="E607" s="44"/>
      <c r="F607" s="48" t="str">
        <f>IF(E607="COP", SUMIF('Entradas y salidas'!D:D, D607, 'Entradas y salidas'!J:J), )</f>
        <v/>
      </c>
      <c r="G607" s="57" t="str">
        <f>IFERROR(__xludf.DUMMYFUNCTION("IF(E607=""COP"", INDEX(FILTER('Cortes x inversión'!F:F, 'Cortes x inversión'!D:D=D607),1), )"),"")</f>
        <v/>
      </c>
      <c r="H607" s="53" t="str">
        <f t="shared" si="1"/>
        <v/>
      </c>
      <c r="I607" s="55" t="str">
        <f>IFERROR(__xludf.DUMMYFUNCTION("IF(ISBLANK(D607),"""",IFERROR(XIRR({FILTER('Entradas y salidas'!J:J, 'Entradas y salidas'!D:D=D607, NOT(ISBLANK('Entradas y salidas'!J:J))); INDEX(FILTER('Cortes x inversión'!F:F, 'Cortes x inversión'!D:D=D607),1)}, {FILTER('Entradas y salidas'!F:F, 'Entr"&amp;"adas y salidas'!D:D=D607, NOT(ISBLANK('Entradas y salidas'!J:J))); INDEX(FILTER('Cortes x inversión'!J:J, 'Cortes x inversión'!D:D=D607),1)}), """"))"),"")</f>
        <v/>
      </c>
      <c r="J607" s="40"/>
      <c r="K607" s="48" t="str">
        <f>IF(E607="USD", SUMIF('Entradas y salidas'!D:D, D607, 'Entradas y salidas'!I:I), )</f>
        <v/>
      </c>
      <c r="L607" s="57" t="str">
        <f>IFERROR(__xludf.DUMMYFUNCTION("IF(E607=""USD"", INDEX(FILTER('Cortes x inversión'!G:G, 'Cortes x inversión'!D:D=D607),1), )"),"")</f>
        <v/>
      </c>
      <c r="M607" s="53" t="str">
        <f t="shared" si="2"/>
        <v/>
      </c>
      <c r="N607" s="55" t="str">
        <f>IFERROR(__xludf.DUMMYFUNCTION("IF(ISBLANK(D607),"""",IFERROR(XIRR({FILTER('Entradas y salidas'!I:I, 'Entradas y salidas'!D:D=D607, NOT(ISBLANK('Entradas y salidas'!I:I))); INDEX(FILTER('Cortes x inversión'!G:G, 'Cortes x inversión'!D:D=D607),1)}, {FILTER('Entradas y salidas'!F:F, 'Entr"&amp;"adas y salidas'!D:D=D607, NOT(ISBLANK('Entradas y salidas'!I:I))); INDEX(FILTER('Cortes x inversión'!J:J, 'Cortes x inversión'!D:D=D607),1)}), """"))"),"")</f>
        <v/>
      </c>
      <c r="O607" s="40"/>
      <c r="P607" s="47" t="str">
        <f>IFERROR(__xludf.DUMMYFUNCTION("IF(K607="""","""", GOOGLEFINANCE(""CURRENCY:USDCOP""))
"),"")</f>
        <v/>
      </c>
      <c r="Q607" s="47" t="str">
        <f>IFERROR(__xludf.DUMMYFUNCTION("IF(L607="""","""", GOOGLEFINANCE(""CURRENCY:USDCOP""))
"),"")</f>
        <v/>
      </c>
      <c r="R607" s="56" t="str">
        <f t="shared" si="4"/>
        <v/>
      </c>
      <c r="S607" s="58" t="str">
        <f t="shared" si="5"/>
        <v/>
      </c>
      <c r="T607" s="55" t="str">
        <f>IFERROR(__xludf.DUMMYFUNCTION("IF(ISBLANK(D607),"""",IFERROR(XIRR({FILTER('Entradas y salidas'!K:K, 'Entradas y salidas'!D:D=D607, NOT(ISBLANK('Entradas y salidas'!K:K))); INDEX(FILTER('Cortes x inversión'!I:I, 'Cortes x inversión'!D:D=D607),1)}, {FILTER('Entradas y salidas'!F:F, 'Entr"&amp;"adas y salidas'!D:D=D607, NOT(ISBLANK('Entradas y salidas'!K:K))); INDEX(FILTER('Cortes x inversión'!J:J, 'Cortes x inversión'!D:D=D607),1)}), """"))"),"")</f>
        <v/>
      </c>
      <c r="U607" s="40"/>
      <c r="V607" s="40"/>
      <c r="W607" s="40"/>
      <c r="X607" s="40"/>
      <c r="Y607" s="40"/>
      <c r="Z607" s="40"/>
      <c r="AA607" s="40"/>
      <c r="AB607" s="40"/>
      <c r="AC607" s="40"/>
    </row>
    <row r="608" ht="28.5" customHeight="1">
      <c r="A608" s="40"/>
      <c r="B608" s="44"/>
      <c r="C608" s="44"/>
      <c r="D608" s="44"/>
      <c r="E608" s="44"/>
      <c r="F608" s="48" t="str">
        <f>IF(E608="COP", SUMIF('Entradas y salidas'!D:D, D608, 'Entradas y salidas'!J:J), )</f>
        <v/>
      </c>
      <c r="G608" s="57" t="str">
        <f>IFERROR(__xludf.DUMMYFUNCTION("IF(E608=""COP"", INDEX(FILTER('Cortes x inversión'!F:F, 'Cortes x inversión'!D:D=D608),1), )"),"")</f>
        <v/>
      </c>
      <c r="H608" s="53" t="str">
        <f t="shared" si="1"/>
        <v/>
      </c>
      <c r="I608" s="55" t="str">
        <f>IFERROR(__xludf.DUMMYFUNCTION("IF(ISBLANK(D608),"""",IFERROR(XIRR({FILTER('Entradas y salidas'!J:J, 'Entradas y salidas'!D:D=D608, NOT(ISBLANK('Entradas y salidas'!J:J))); INDEX(FILTER('Cortes x inversión'!F:F, 'Cortes x inversión'!D:D=D608),1)}, {FILTER('Entradas y salidas'!F:F, 'Entr"&amp;"adas y salidas'!D:D=D608, NOT(ISBLANK('Entradas y salidas'!J:J))); INDEX(FILTER('Cortes x inversión'!J:J, 'Cortes x inversión'!D:D=D608),1)}), """"))"),"")</f>
        <v/>
      </c>
      <c r="J608" s="40"/>
      <c r="K608" s="48" t="str">
        <f>IF(E608="USD", SUMIF('Entradas y salidas'!D:D, D608, 'Entradas y salidas'!I:I), )</f>
        <v/>
      </c>
      <c r="L608" s="57" t="str">
        <f>IFERROR(__xludf.DUMMYFUNCTION("IF(E608=""USD"", INDEX(FILTER('Cortes x inversión'!G:G, 'Cortes x inversión'!D:D=D608),1), )"),"")</f>
        <v/>
      </c>
      <c r="M608" s="53" t="str">
        <f t="shared" si="2"/>
        <v/>
      </c>
      <c r="N608" s="55" t="str">
        <f>IFERROR(__xludf.DUMMYFUNCTION("IF(ISBLANK(D608),"""",IFERROR(XIRR({FILTER('Entradas y salidas'!I:I, 'Entradas y salidas'!D:D=D608, NOT(ISBLANK('Entradas y salidas'!I:I))); INDEX(FILTER('Cortes x inversión'!G:G, 'Cortes x inversión'!D:D=D608),1)}, {FILTER('Entradas y salidas'!F:F, 'Entr"&amp;"adas y salidas'!D:D=D608, NOT(ISBLANK('Entradas y salidas'!I:I))); INDEX(FILTER('Cortes x inversión'!J:J, 'Cortes x inversión'!D:D=D608),1)}), """"))"),"")</f>
        <v/>
      </c>
      <c r="O608" s="40"/>
      <c r="P608" s="47" t="str">
        <f>IFERROR(__xludf.DUMMYFUNCTION("IF(K608="""","""", GOOGLEFINANCE(""CURRENCY:USDCOP""))
"),"")</f>
        <v/>
      </c>
      <c r="Q608" s="47" t="str">
        <f>IFERROR(__xludf.DUMMYFUNCTION("IF(L608="""","""", GOOGLEFINANCE(""CURRENCY:USDCOP""))
"),"")</f>
        <v/>
      </c>
      <c r="R608" s="56" t="str">
        <f t="shared" si="4"/>
        <v/>
      </c>
      <c r="S608" s="58" t="str">
        <f t="shared" si="5"/>
        <v/>
      </c>
      <c r="T608" s="55" t="str">
        <f>IFERROR(__xludf.DUMMYFUNCTION("IF(ISBLANK(D608),"""",IFERROR(XIRR({FILTER('Entradas y salidas'!K:K, 'Entradas y salidas'!D:D=D608, NOT(ISBLANK('Entradas y salidas'!K:K))); INDEX(FILTER('Cortes x inversión'!I:I, 'Cortes x inversión'!D:D=D608),1)}, {FILTER('Entradas y salidas'!F:F, 'Entr"&amp;"adas y salidas'!D:D=D608, NOT(ISBLANK('Entradas y salidas'!K:K))); INDEX(FILTER('Cortes x inversión'!J:J, 'Cortes x inversión'!D:D=D608),1)}), """"))"),"")</f>
        <v/>
      </c>
      <c r="U608" s="40"/>
      <c r="V608" s="40"/>
      <c r="W608" s="40"/>
      <c r="X608" s="40"/>
      <c r="Y608" s="40"/>
      <c r="Z608" s="40"/>
      <c r="AA608" s="40"/>
      <c r="AB608" s="40"/>
      <c r="AC608" s="40"/>
    </row>
    <row r="609" ht="28.5" customHeight="1">
      <c r="A609" s="40"/>
      <c r="B609" s="44"/>
      <c r="C609" s="44"/>
      <c r="D609" s="44"/>
      <c r="E609" s="44"/>
      <c r="F609" s="48" t="str">
        <f>IF(E609="COP", SUMIF('Entradas y salidas'!D:D, D609, 'Entradas y salidas'!J:J), )</f>
        <v/>
      </c>
      <c r="G609" s="57" t="str">
        <f>IFERROR(__xludf.DUMMYFUNCTION("IF(E609=""COP"", INDEX(FILTER('Cortes x inversión'!F:F, 'Cortes x inversión'!D:D=D609),1), )"),"")</f>
        <v/>
      </c>
      <c r="H609" s="53" t="str">
        <f t="shared" si="1"/>
        <v/>
      </c>
      <c r="I609" s="55" t="str">
        <f>IFERROR(__xludf.DUMMYFUNCTION("IF(ISBLANK(D609),"""",IFERROR(XIRR({FILTER('Entradas y salidas'!J:J, 'Entradas y salidas'!D:D=D609, NOT(ISBLANK('Entradas y salidas'!J:J))); INDEX(FILTER('Cortes x inversión'!F:F, 'Cortes x inversión'!D:D=D609),1)}, {FILTER('Entradas y salidas'!F:F, 'Entr"&amp;"adas y salidas'!D:D=D609, NOT(ISBLANK('Entradas y salidas'!J:J))); INDEX(FILTER('Cortes x inversión'!J:J, 'Cortes x inversión'!D:D=D609),1)}), """"))"),"")</f>
        <v/>
      </c>
      <c r="J609" s="40"/>
      <c r="K609" s="48" t="str">
        <f>IF(E609="USD", SUMIF('Entradas y salidas'!D:D, D609, 'Entradas y salidas'!I:I), )</f>
        <v/>
      </c>
      <c r="L609" s="57" t="str">
        <f>IFERROR(__xludf.DUMMYFUNCTION("IF(E609=""USD"", INDEX(FILTER('Cortes x inversión'!G:G, 'Cortes x inversión'!D:D=D609),1), )"),"")</f>
        <v/>
      </c>
      <c r="M609" s="53" t="str">
        <f t="shared" si="2"/>
        <v/>
      </c>
      <c r="N609" s="55" t="str">
        <f>IFERROR(__xludf.DUMMYFUNCTION("IF(ISBLANK(D609),"""",IFERROR(XIRR({FILTER('Entradas y salidas'!I:I, 'Entradas y salidas'!D:D=D609, NOT(ISBLANK('Entradas y salidas'!I:I))); INDEX(FILTER('Cortes x inversión'!G:G, 'Cortes x inversión'!D:D=D609),1)}, {FILTER('Entradas y salidas'!F:F, 'Entr"&amp;"adas y salidas'!D:D=D609, NOT(ISBLANK('Entradas y salidas'!I:I))); INDEX(FILTER('Cortes x inversión'!J:J, 'Cortes x inversión'!D:D=D609),1)}), """"))"),"")</f>
        <v/>
      </c>
      <c r="O609" s="40"/>
      <c r="P609" s="47" t="str">
        <f>IFERROR(__xludf.DUMMYFUNCTION("IF(K609="""","""", GOOGLEFINANCE(""CURRENCY:USDCOP""))
"),"")</f>
        <v/>
      </c>
      <c r="Q609" s="47" t="str">
        <f>IFERROR(__xludf.DUMMYFUNCTION("IF(L609="""","""", GOOGLEFINANCE(""CURRENCY:USDCOP""))
"),"")</f>
        <v/>
      </c>
      <c r="R609" s="56" t="str">
        <f t="shared" si="4"/>
        <v/>
      </c>
      <c r="S609" s="58" t="str">
        <f t="shared" si="5"/>
        <v/>
      </c>
      <c r="T609" s="55" t="str">
        <f>IFERROR(__xludf.DUMMYFUNCTION("IF(ISBLANK(D609),"""",IFERROR(XIRR({FILTER('Entradas y salidas'!K:K, 'Entradas y salidas'!D:D=D609, NOT(ISBLANK('Entradas y salidas'!K:K))); INDEX(FILTER('Cortes x inversión'!I:I, 'Cortes x inversión'!D:D=D609),1)}, {FILTER('Entradas y salidas'!F:F, 'Entr"&amp;"adas y salidas'!D:D=D609, NOT(ISBLANK('Entradas y salidas'!K:K))); INDEX(FILTER('Cortes x inversión'!J:J, 'Cortes x inversión'!D:D=D609),1)}), """"))"),"")</f>
        <v/>
      </c>
      <c r="U609" s="40"/>
      <c r="V609" s="40"/>
      <c r="W609" s="40"/>
      <c r="X609" s="40"/>
      <c r="Y609" s="40"/>
      <c r="Z609" s="40"/>
      <c r="AA609" s="40"/>
      <c r="AB609" s="40"/>
      <c r="AC609" s="40"/>
    </row>
    <row r="610" ht="28.5" customHeight="1">
      <c r="A610" s="40"/>
      <c r="B610" s="44"/>
      <c r="C610" s="44"/>
      <c r="D610" s="44"/>
      <c r="E610" s="44"/>
      <c r="F610" s="48" t="str">
        <f>IF(E610="COP", SUMIF('Entradas y salidas'!D:D, D610, 'Entradas y salidas'!J:J), )</f>
        <v/>
      </c>
      <c r="G610" s="57" t="str">
        <f>IFERROR(__xludf.DUMMYFUNCTION("IF(E610=""COP"", INDEX(FILTER('Cortes x inversión'!F:F, 'Cortes x inversión'!D:D=D610),1), )"),"")</f>
        <v/>
      </c>
      <c r="H610" s="53" t="str">
        <f t="shared" si="1"/>
        <v/>
      </c>
      <c r="I610" s="55" t="str">
        <f>IFERROR(__xludf.DUMMYFUNCTION("IF(ISBLANK(D610),"""",IFERROR(XIRR({FILTER('Entradas y salidas'!J:J, 'Entradas y salidas'!D:D=D610, NOT(ISBLANK('Entradas y salidas'!J:J))); INDEX(FILTER('Cortes x inversión'!F:F, 'Cortes x inversión'!D:D=D610),1)}, {FILTER('Entradas y salidas'!F:F, 'Entr"&amp;"adas y salidas'!D:D=D610, NOT(ISBLANK('Entradas y salidas'!J:J))); INDEX(FILTER('Cortes x inversión'!J:J, 'Cortes x inversión'!D:D=D610),1)}), """"))"),"")</f>
        <v/>
      </c>
      <c r="J610" s="40"/>
      <c r="K610" s="48" t="str">
        <f>IF(E610="USD", SUMIF('Entradas y salidas'!D:D, D610, 'Entradas y salidas'!I:I), )</f>
        <v/>
      </c>
      <c r="L610" s="57" t="str">
        <f>IFERROR(__xludf.DUMMYFUNCTION("IF(E610=""USD"", INDEX(FILTER('Cortes x inversión'!G:G, 'Cortes x inversión'!D:D=D610),1), )"),"")</f>
        <v/>
      </c>
      <c r="M610" s="53" t="str">
        <f t="shared" si="2"/>
        <v/>
      </c>
      <c r="N610" s="55" t="str">
        <f>IFERROR(__xludf.DUMMYFUNCTION("IF(ISBLANK(D610),"""",IFERROR(XIRR({FILTER('Entradas y salidas'!I:I, 'Entradas y salidas'!D:D=D610, NOT(ISBLANK('Entradas y salidas'!I:I))); INDEX(FILTER('Cortes x inversión'!G:G, 'Cortes x inversión'!D:D=D610),1)}, {FILTER('Entradas y salidas'!F:F, 'Entr"&amp;"adas y salidas'!D:D=D610, NOT(ISBLANK('Entradas y salidas'!I:I))); INDEX(FILTER('Cortes x inversión'!J:J, 'Cortes x inversión'!D:D=D610),1)}), """"))"),"")</f>
        <v/>
      </c>
      <c r="O610" s="40"/>
      <c r="P610" s="47" t="str">
        <f>IFERROR(__xludf.DUMMYFUNCTION("IF(K610="""","""", GOOGLEFINANCE(""CURRENCY:USDCOP""))
"),"")</f>
        <v/>
      </c>
      <c r="Q610" s="47" t="str">
        <f>IFERROR(__xludf.DUMMYFUNCTION("IF(L610="""","""", GOOGLEFINANCE(""CURRENCY:USDCOP""))
"),"")</f>
        <v/>
      </c>
      <c r="R610" s="56" t="str">
        <f t="shared" si="4"/>
        <v/>
      </c>
      <c r="S610" s="58" t="str">
        <f t="shared" si="5"/>
        <v/>
      </c>
      <c r="T610" s="55" t="str">
        <f>IFERROR(__xludf.DUMMYFUNCTION("IF(ISBLANK(D610),"""",IFERROR(XIRR({FILTER('Entradas y salidas'!K:K, 'Entradas y salidas'!D:D=D610, NOT(ISBLANK('Entradas y salidas'!K:K))); INDEX(FILTER('Cortes x inversión'!I:I, 'Cortes x inversión'!D:D=D610),1)}, {FILTER('Entradas y salidas'!F:F, 'Entr"&amp;"adas y salidas'!D:D=D610, NOT(ISBLANK('Entradas y salidas'!K:K))); INDEX(FILTER('Cortes x inversión'!J:J, 'Cortes x inversión'!D:D=D610),1)}), """"))"),"")</f>
        <v/>
      </c>
      <c r="U610" s="40"/>
      <c r="V610" s="40"/>
      <c r="W610" s="40"/>
      <c r="X610" s="40"/>
      <c r="Y610" s="40"/>
      <c r="Z610" s="40"/>
      <c r="AA610" s="40"/>
      <c r="AB610" s="40"/>
      <c r="AC610" s="40"/>
    </row>
    <row r="611" ht="28.5" customHeight="1">
      <c r="A611" s="40"/>
      <c r="B611" s="44"/>
      <c r="C611" s="44"/>
      <c r="D611" s="44"/>
      <c r="E611" s="44"/>
      <c r="F611" s="48" t="str">
        <f>IF(E611="COP", SUMIF('Entradas y salidas'!D:D, D611, 'Entradas y salidas'!J:J), )</f>
        <v/>
      </c>
      <c r="G611" s="57" t="str">
        <f>IFERROR(__xludf.DUMMYFUNCTION("IF(E611=""COP"", INDEX(FILTER('Cortes x inversión'!F:F, 'Cortes x inversión'!D:D=D611),1), )"),"")</f>
        <v/>
      </c>
      <c r="H611" s="53" t="str">
        <f t="shared" si="1"/>
        <v/>
      </c>
      <c r="I611" s="55" t="str">
        <f>IFERROR(__xludf.DUMMYFUNCTION("IF(ISBLANK(D611),"""",IFERROR(XIRR({FILTER('Entradas y salidas'!J:J, 'Entradas y salidas'!D:D=D611, NOT(ISBLANK('Entradas y salidas'!J:J))); INDEX(FILTER('Cortes x inversión'!F:F, 'Cortes x inversión'!D:D=D611),1)}, {FILTER('Entradas y salidas'!F:F, 'Entr"&amp;"adas y salidas'!D:D=D611, NOT(ISBLANK('Entradas y salidas'!J:J))); INDEX(FILTER('Cortes x inversión'!J:J, 'Cortes x inversión'!D:D=D611),1)}), """"))"),"")</f>
        <v/>
      </c>
      <c r="J611" s="40"/>
      <c r="K611" s="48" t="str">
        <f>IF(E611="USD", SUMIF('Entradas y salidas'!D:D, D611, 'Entradas y salidas'!I:I), )</f>
        <v/>
      </c>
      <c r="L611" s="57" t="str">
        <f>IFERROR(__xludf.DUMMYFUNCTION("IF(E611=""USD"", INDEX(FILTER('Cortes x inversión'!G:G, 'Cortes x inversión'!D:D=D611),1), )"),"")</f>
        <v/>
      </c>
      <c r="M611" s="53" t="str">
        <f t="shared" si="2"/>
        <v/>
      </c>
      <c r="N611" s="55" t="str">
        <f>IFERROR(__xludf.DUMMYFUNCTION("IF(ISBLANK(D611),"""",IFERROR(XIRR({FILTER('Entradas y salidas'!I:I, 'Entradas y salidas'!D:D=D611, NOT(ISBLANK('Entradas y salidas'!I:I))); INDEX(FILTER('Cortes x inversión'!G:G, 'Cortes x inversión'!D:D=D611),1)}, {FILTER('Entradas y salidas'!F:F, 'Entr"&amp;"adas y salidas'!D:D=D611, NOT(ISBLANK('Entradas y salidas'!I:I))); INDEX(FILTER('Cortes x inversión'!J:J, 'Cortes x inversión'!D:D=D611),1)}), """"))"),"")</f>
        <v/>
      </c>
      <c r="O611" s="40"/>
      <c r="P611" s="47" t="str">
        <f>IFERROR(__xludf.DUMMYFUNCTION("IF(K611="""","""", GOOGLEFINANCE(""CURRENCY:USDCOP""))
"),"")</f>
        <v/>
      </c>
      <c r="Q611" s="47" t="str">
        <f>IFERROR(__xludf.DUMMYFUNCTION("IF(L611="""","""", GOOGLEFINANCE(""CURRENCY:USDCOP""))
"),"")</f>
        <v/>
      </c>
      <c r="R611" s="56" t="str">
        <f t="shared" si="4"/>
        <v/>
      </c>
      <c r="S611" s="58" t="str">
        <f t="shared" si="5"/>
        <v/>
      </c>
      <c r="T611" s="55" t="str">
        <f>IFERROR(__xludf.DUMMYFUNCTION("IF(ISBLANK(D611),"""",IFERROR(XIRR({FILTER('Entradas y salidas'!K:K, 'Entradas y salidas'!D:D=D611, NOT(ISBLANK('Entradas y salidas'!K:K))); INDEX(FILTER('Cortes x inversión'!I:I, 'Cortes x inversión'!D:D=D611),1)}, {FILTER('Entradas y salidas'!F:F, 'Entr"&amp;"adas y salidas'!D:D=D611, NOT(ISBLANK('Entradas y salidas'!K:K))); INDEX(FILTER('Cortes x inversión'!J:J, 'Cortes x inversión'!D:D=D611),1)}), """"))"),"")</f>
        <v/>
      </c>
      <c r="U611" s="40"/>
      <c r="V611" s="40"/>
      <c r="W611" s="40"/>
      <c r="X611" s="40"/>
      <c r="Y611" s="40"/>
      <c r="Z611" s="40"/>
      <c r="AA611" s="40"/>
      <c r="AB611" s="40"/>
      <c r="AC611" s="40"/>
    </row>
    <row r="612" ht="28.5" customHeight="1">
      <c r="A612" s="40"/>
      <c r="B612" s="44"/>
      <c r="C612" s="44"/>
      <c r="D612" s="44"/>
      <c r="E612" s="44"/>
      <c r="F612" s="48" t="str">
        <f>IF(E612="COP", SUMIF('Entradas y salidas'!D:D, D612, 'Entradas y salidas'!J:J), )</f>
        <v/>
      </c>
      <c r="G612" s="57" t="str">
        <f>IFERROR(__xludf.DUMMYFUNCTION("IF(E612=""COP"", INDEX(FILTER('Cortes x inversión'!F:F, 'Cortes x inversión'!D:D=D612),1), )"),"")</f>
        <v/>
      </c>
      <c r="H612" s="53" t="str">
        <f t="shared" si="1"/>
        <v/>
      </c>
      <c r="I612" s="55" t="str">
        <f>IFERROR(__xludf.DUMMYFUNCTION("IF(ISBLANK(D612),"""",IFERROR(XIRR({FILTER('Entradas y salidas'!J:J, 'Entradas y salidas'!D:D=D612, NOT(ISBLANK('Entradas y salidas'!J:J))); INDEX(FILTER('Cortes x inversión'!F:F, 'Cortes x inversión'!D:D=D612),1)}, {FILTER('Entradas y salidas'!F:F, 'Entr"&amp;"adas y salidas'!D:D=D612, NOT(ISBLANK('Entradas y salidas'!J:J))); INDEX(FILTER('Cortes x inversión'!J:J, 'Cortes x inversión'!D:D=D612),1)}), """"))"),"")</f>
        <v/>
      </c>
      <c r="J612" s="40"/>
      <c r="K612" s="48" t="str">
        <f>IF(E612="USD", SUMIF('Entradas y salidas'!D:D, D612, 'Entradas y salidas'!I:I), )</f>
        <v/>
      </c>
      <c r="L612" s="57" t="str">
        <f>IFERROR(__xludf.DUMMYFUNCTION("IF(E612=""USD"", INDEX(FILTER('Cortes x inversión'!G:G, 'Cortes x inversión'!D:D=D612),1), )"),"")</f>
        <v/>
      </c>
      <c r="M612" s="53" t="str">
        <f t="shared" si="2"/>
        <v/>
      </c>
      <c r="N612" s="55" t="str">
        <f>IFERROR(__xludf.DUMMYFUNCTION("IF(ISBLANK(D612),"""",IFERROR(XIRR({FILTER('Entradas y salidas'!I:I, 'Entradas y salidas'!D:D=D612, NOT(ISBLANK('Entradas y salidas'!I:I))); INDEX(FILTER('Cortes x inversión'!G:G, 'Cortes x inversión'!D:D=D612),1)}, {FILTER('Entradas y salidas'!F:F, 'Entr"&amp;"adas y salidas'!D:D=D612, NOT(ISBLANK('Entradas y salidas'!I:I))); INDEX(FILTER('Cortes x inversión'!J:J, 'Cortes x inversión'!D:D=D612),1)}), """"))"),"")</f>
        <v/>
      </c>
      <c r="O612" s="40"/>
      <c r="P612" s="47" t="str">
        <f>IFERROR(__xludf.DUMMYFUNCTION("IF(K612="""","""", GOOGLEFINANCE(""CURRENCY:USDCOP""))
"),"")</f>
        <v/>
      </c>
      <c r="Q612" s="47" t="str">
        <f>IFERROR(__xludf.DUMMYFUNCTION("IF(L612="""","""", GOOGLEFINANCE(""CURRENCY:USDCOP""))
"),"")</f>
        <v/>
      </c>
      <c r="R612" s="56" t="str">
        <f t="shared" si="4"/>
        <v/>
      </c>
      <c r="S612" s="58" t="str">
        <f t="shared" si="5"/>
        <v/>
      </c>
      <c r="T612" s="55" t="str">
        <f>IFERROR(__xludf.DUMMYFUNCTION("IF(ISBLANK(D612),"""",IFERROR(XIRR({FILTER('Entradas y salidas'!K:K, 'Entradas y salidas'!D:D=D612, NOT(ISBLANK('Entradas y salidas'!K:K))); INDEX(FILTER('Cortes x inversión'!I:I, 'Cortes x inversión'!D:D=D612),1)}, {FILTER('Entradas y salidas'!F:F, 'Entr"&amp;"adas y salidas'!D:D=D612, NOT(ISBLANK('Entradas y salidas'!K:K))); INDEX(FILTER('Cortes x inversión'!J:J, 'Cortes x inversión'!D:D=D612),1)}), """"))"),"")</f>
        <v/>
      </c>
      <c r="U612" s="40"/>
      <c r="V612" s="40"/>
      <c r="W612" s="40"/>
      <c r="X612" s="40"/>
      <c r="Y612" s="40"/>
      <c r="Z612" s="40"/>
      <c r="AA612" s="40"/>
      <c r="AB612" s="40"/>
      <c r="AC612" s="40"/>
    </row>
    <row r="613" ht="28.5" customHeight="1">
      <c r="A613" s="40"/>
      <c r="B613" s="44"/>
      <c r="C613" s="44"/>
      <c r="D613" s="44"/>
      <c r="E613" s="44"/>
      <c r="F613" s="48" t="str">
        <f>IF(E613="COP", SUMIF('Entradas y salidas'!D:D, D613, 'Entradas y salidas'!J:J), )</f>
        <v/>
      </c>
      <c r="G613" s="57" t="str">
        <f>IFERROR(__xludf.DUMMYFUNCTION("IF(E613=""COP"", INDEX(FILTER('Cortes x inversión'!F:F, 'Cortes x inversión'!D:D=D613),1), )"),"")</f>
        <v/>
      </c>
      <c r="H613" s="53" t="str">
        <f t="shared" si="1"/>
        <v/>
      </c>
      <c r="I613" s="55" t="str">
        <f>IFERROR(__xludf.DUMMYFUNCTION("IF(ISBLANK(D613),"""",IFERROR(XIRR({FILTER('Entradas y salidas'!J:J, 'Entradas y salidas'!D:D=D613, NOT(ISBLANK('Entradas y salidas'!J:J))); INDEX(FILTER('Cortes x inversión'!F:F, 'Cortes x inversión'!D:D=D613),1)}, {FILTER('Entradas y salidas'!F:F, 'Entr"&amp;"adas y salidas'!D:D=D613, NOT(ISBLANK('Entradas y salidas'!J:J))); INDEX(FILTER('Cortes x inversión'!J:J, 'Cortes x inversión'!D:D=D613),1)}), """"))"),"")</f>
        <v/>
      </c>
      <c r="J613" s="40"/>
      <c r="K613" s="48" t="str">
        <f>IF(E613="USD", SUMIF('Entradas y salidas'!D:D, D613, 'Entradas y salidas'!I:I), )</f>
        <v/>
      </c>
      <c r="L613" s="57" t="str">
        <f>IFERROR(__xludf.DUMMYFUNCTION("IF(E613=""USD"", INDEX(FILTER('Cortes x inversión'!G:G, 'Cortes x inversión'!D:D=D613),1), )"),"")</f>
        <v/>
      </c>
      <c r="M613" s="53" t="str">
        <f t="shared" si="2"/>
        <v/>
      </c>
      <c r="N613" s="55" t="str">
        <f>IFERROR(__xludf.DUMMYFUNCTION("IF(ISBLANK(D613),"""",IFERROR(XIRR({FILTER('Entradas y salidas'!I:I, 'Entradas y salidas'!D:D=D613, NOT(ISBLANK('Entradas y salidas'!I:I))); INDEX(FILTER('Cortes x inversión'!G:G, 'Cortes x inversión'!D:D=D613),1)}, {FILTER('Entradas y salidas'!F:F, 'Entr"&amp;"adas y salidas'!D:D=D613, NOT(ISBLANK('Entradas y salidas'!I:I))); INDEX(FILTER('Cortes x inversión'!J:J, 'Cortes x inversión'!D:D=D613),1)}), """"))"),"")</f>
        <v/>
      </c>
      <c r="O613" s="40"/>
      <c r="P613" s="47" t="str">
        <f>IFERROR(__xludf.DUMMYFUNCTION("IF(K613="""","""", GOOGLEFINANCE(""CURRENCY:USDCOP""))
"),"")</f>
        <v/>
      </c>
      <c r="Q613" s="47" t="str">
        <f>IFERROR(__xludf.DUMMYFUNCTION("IF(L613="""","""", GOOGLEFINANCE(""CURRENCY:USDCOP""))
"),"")</f>
        <v/>
      </c>
      <c r="R613" s="56" t="str">
        <f t="shared" si="4"/>
        <v/>
      </c>
      <c r="S613" s="58" t="str">
        <f t="shared" si="5"/>
        <v/>
      </c>
      <c r="T613" s="55" t="str">
        <f>IFERROR(__xludf.DUMMYFUNCTION("IF(ISBLANK(D613),"""",IFERROR(XIRR({FILTER('Entradas y salidas'!K:K, 'Entradas y salidas'!D:D=D613, NOT(ISBLANK('Entradas y salidas'!K:K))); INDEX(FILTER('Cortes x inversión'!I:I, 'Cortes x inversión'!D:D=D613),1)}, {FILTER('Entradas y salidas'!F:F, 'Entr"&amp;"adas y salidas'!D:D=D613, NOT(ISBLANK('Entradas y salidas'!K:K))); INDEX(FILTER('Cortes x inversión'!J:J, 'Cortes x inversión'!D:D=D613),1)}), """"))"),"")</f>
        <v/>
      </c>
      <c r="U613" s="40"/>
      <c r="V613" s="40"/>
      <c r="W613" s="40"/>
      <c r="X613" s="40"/>
      <c r="Y613" s="40"/>
      <c r="Z613" s="40"/>
      <c r="AA613" s="40"/>
      <c r="AB613" s="40"/>
      <c r="AC613" s="40"/>
    </row>
    <row r="614" ht="28.5" customHeight="1">
      <c r="A614" s="40"/>
      <c r="B614" s="44"/>
      <c r="C614" s="44"/>
      <c r="D614" s="44"/>
      <c r="E614" s="44"/>
      <c r="F614" s="48" t="str">
        <f>IF(E614="COP", SUMIF('Entradas y salidas'!D:D, D614, 'Entradas y salidas'!J:J), )</f>
        <v/>
      </c>
      <c r="G614" s="57" t="str">
        <f>IFERROR(__xludf.DUMMYFUNCTION("IF(E614=""COP"", INDEX(FILTER('Cortes x inversión'!F:F, 'Cortes x inversión'!D:D=D614),1), )"),"")</f>
        <v/>
      </c>
      <c r="H614" s="53" t="str">
        <f t="shared" si="1"/>
        <v/>
      </c>
      <c r="I614" s="55" t="str">
        <f>IFERROR(__xludf.DUMMYFUNCTION("IF(ISBLANK(D614),"""",IFERROR(XIRR({FILTER('Entradas y salidas'!J:J, 'Entradas y salidas'!D:D=D614, NOT(ISBLANK('Entradas y salidas'!J:J))); INDEX(FILTER('Cortes x inversión'!F:F, 'Cortes x inversión'!D:D=D614),1)}, {FILTER('Entradas y salidas'!F:F, 'Entr"&amp;"adas y salidas'!D:D=D614, NOT(ISBLANK('Entradas y salidas'!J:J))); INDEX(FILTER('Cortes x inversión'!J:J, 'Cortes x inversión'!D:D=D614),1)}), """"))"),"")</f>
        <v/>
      </c>
      <c r="J614" s="40"/>
      <c r="K614" s="48" t="str">
        <f>IF(E614="USD", SUMIF('Entradas y salidas'!D:D, D614, 'Entradas y salidas'!I:I), )</f>
        <v/>
      </c>
      <c r="L614" s="57" t="str">
        <f>IFERROR(__xludf.DUMMYFUNCTION("IF(E614=""USD"", INDEX(FILTER('Cortes x inversión'!G:G, 'Cortes x inversión'!D:D=D614),1), )"),"")</f>
        <v/>
      </c>
      <c r="M614" s="53" t="str">
        <f t="shared" si="2"/>
        <v/>
      </c>
      <c r="N614" s="55" t="str">
        <f>IFERROR(__xludf.DUMMYFUNCTION("IF(ISBLANK(D614),"""",IFERROR(XIRR({FILTER('Entradas y salidas'!I:I, 'Entradas y salidas'!D:D=D614, NOT(ISBLANK('Entradas y salidas'!I:I))); INDEX(FILTER('Cortes x inversión'!G:G, 'Cortes x inversión'!D:D=D614),1)}, {FILTER('Entradas y salidas'!F:F, 'Entr"&amp;"adas y salidas'!D:D=D614, NOT(ISBLANK('Entradas y salidas'!I:I))); INDEX(FILTER('Cortes x inversión'!J:J, 'Cortes x inversión'!D:D=D614),1)}), """"))"),"")</f>
        <v/>
      </c>
      <c r="O614" s="40"/>
      <c r="P614" s="47" t="str">
        <f>IFERROR(__xludf.DUMMYFUNCTION("IF(K614="""","""", GOOGLEFINANCE(""CURRENCY:USDCOP""))
"),"")</f>
        <v/>
      </c>
      <c r="Q614" s="47" t="str">
        <f>IFERROR(__xludf.DUMMYFUNCTION("IF(L614="""","""", GOOGLEFINANCE(""CURRENCY:USDCOP""))
"),"")</f>
        <v/>
      </c>
      <c r="R614" s="56" t="str">
        <f t="shared" si="4"/>
        <v/>
      </c>
      <c r="S614" s="58" t="str">
        <f t="shared" si="5"/>
        <v/>
      </c>
      <c r="T614" s="55" t="str">
        <f>IFERROR(__xludf.DUMMYFUNCTION("IF(ISBLANK(D614),"""",IFERROR(XIRR({FILTER('Entradas y salidas'!K:K, 'Entradas y salidas'!D:D=D614, NOT(ISBLANK('Entradas y salidas'!K:K))); INDEX(FILTER('Cortes x inversión'!I:I, 'Cortes x inversión'!D:D=D614),1)}, {FILTER('Entradas y salidas'!F:F, 'Entr"&amp;"adas y salidas'!D:D=D614, NOT(ISBLANK('Entradas y salidas'!K:K))); INDEX(FILTER('Cortes x inversión'!J:J, 'Cortes x inversión'!D:D=D614),1)}), """"))"),"")</f>
        <v/>
      </c>
      <c r="U614" s="40"/>
      <c r="V614" s="40"/>
      <c r="W614" s="40"/>
      <c r="X614" s="40"/>
      <c r="Y614" s="40"/>
      <c r="Z614" s="40"/>
      <c r="AA614" s="40"/>
      <c r="AB614" s="40"/>
      <c r="AC614" s="40"/>
    </row>
    <row r="615" ht="28.5" customHeight="1">
      <c r="A615" s="40"/>
      <c r="B615" s="44"/>
      <c r="C615" s="44"/>
      <c r="D615" s="44"/>
      <c r="E615" s="44"/>
      <c r="F615" s="48" t="str">
        <f>IF(E615="COP", SUMIF('Entradas y salidas'!D:D, D615, 'Entradas y salidas'!J:J), )</f>
        <v/>
      </c>
      <c r="G615" s="57" t="str">
        <f>IFERROR(__xludf.DUMMYFUNCTION("IF(E615=""COP"", INDEX(FILTER('Cortes x inversión'!F:F, 'Cortes x inversión'!D:D=D615),1), )"),"")</f>
        <v/>
      </c>
      <c r="H615" s="53" t="str">
        <f t="shared" si="1"/>
        <v/>
      </c>
      <c r="I615" s="55" t="str">
        <f>IFERROR(__xludf.DUMMYFUNCTION("IF(ISBLANK(D615),"""",IFERROR(XIRR({FILTER('Entradas y salidas'!J:J, 'Entradas y salidas'!D:D=D615, NOT(ISBLANK('Entradas y salidas'!J:J))); INDEX(FILTER('Cortes x inversión'!F:F, 'Cortes x inversión'!D:D=D615),1)}, {FILTER('Entradas y salidas'!F:F, 'Entr"&amp;"adas y salidas'!D:D=D615, NOT(ISBLANK('Entradas y salidas'!J:J))); INDEX(FILTER('Cortes x inversión'!J:J, 'Cortes x inversión'!D:D=D615),1)}), """"))"),"")</f>
        <v/>
      </c>
      <c r="J615" s="40"/>
      <c r="K615" s="48" t="str">
        <f>IF(E615="USD", SUMIF('Entradas y salidas'!D:D, D615, 'Entradas y salidas'!I:I), )</f>
        <v/>
      </c>
      <c r="L615" s="57" t="str">
        <f>IFERROR(__xludf.DUMMYFUNCTION("IF(E615=""USD"", INDEX(FILTER('Cortes x inversión'!G:G, 'Cortes x inversión'!D:D=D615),1), )"),"")</f>
        <v/>
      </c>
      <c r="M615" s="53" t="str">
        <f t="shared" si="2"/>
        <v/>
      </c>
      <c r="N615" s="55" t="str">
        <f>IFERROR(__xludf.DUMMYFUNCTION("IF(ISBLANK(D615),"""",IFERROR(XIRR({FILTER('Entradas y salidas'!I:I, 'Entradas y salidas'!D:D=D615, NOT(ISBLANK('Entradas y salidas'!I:I))); INDEX(FILTER('Cortes x inversión'!G:G, 'Cortes x inversión'!D:D=D615),1)}, {FILTER('Entradas y salidas'!F:F, 'Entr"&amp;"adas y salidas'!D:D=D615, NOT(ISBLANK('Entradas y salidas'!I:I))); INDEX(FILTER('Cortes x inversión'!J:J, 'Cortes x inversión'!D:D=D615),1)}), """"))"),"")</f>
        <v/>
      </c>
      <c r="O615" s="40"/>
      <c r="P615" s="47" t="str">
        <f>IFERROR(__xludf.DUMMYFUNCTION("IF(K615="""","""", GOOGLEFINANCE(""CURRENCY:USDCOP""))
"),"")</f>
        <v/>
      </c>
      <c r="Q615" s="47" t="str">
        <f>IFERROR(__xludf.DUMMYFUNCTION("IF(L615="""","""", GOOGLEFINANCE(""CURRENCY:USDCOP""))
"),"")</f>
        <v/>
      </c>
      <c r="R615" s="56" t="str">
        <f t="shared" si="4"/>
        <v/>
      </c>
      <c r="S615" s="58" t="str">
        <f t="shared" si="5"/>
        <v/>
      </c>
      <c r="T615" s="55" t="str">
        <f>IFERROR(__xludf.DUMMYFUNCTION("IF(ISBLANK(D615),"""",IFERROR(XIRR({FILTER('Entradas y salidas'!K:K, 'Entradas y salidas'!D:D=D615, NOT(ISBLANK('Entradas y salidas'!K:K))); INDEX(FILTER('Cortes x inversión'!I:I, 'Cortes x inversión'!D:D=D615),1)}, {FILTER('Entradas y salidas'!F:F, 'Entr"&amp;"adas y salidas'!D:D=D615, NOT(ISBLANK('Entradas y salidas'!K:K))); INDEX(FILTER('Cortes x inversión'!J:J, 'Cortes x inversión'!D:D=D615),1)}), """"))"),"")</f>
        <v/>
      </c>
      <c r="U615" s="40"/>
      <c r="V615" s="40"/>
      <c r="W615" s="40"/>
      <c r="X615" s="40"/>
      <c r="Y615" s="40"/>
      <c r="Z615" s="40"/>
      <c r="AA615" s="40"/>
      <c r="AB615" s="40"/>
      <c r="AC615" s="40"/>
    </row>
    <row r="616" ht="28.5" customHeight="1">
      <c r="A616" s="40"/>
      <c r="B616" s="44"/>
      <c r="C616" s="44"/>
      <c r="D616" s="44"/>
      <c r="E616" s="44"/>
      <c r="F616" s="48" t="str">
        <f>IF(E616="COP", SUMIF('Entradas y salidas'!D:D, D616, 'Entradas y salidas'!J:J), )</f>
        <v/>
      </c>
      <c r="G616" s="57" t="str">
        <f>IFERROR(__xludf.DUMMYFUNCTION("IF(E616=""COP"", INDEX(FILTER('Cortes x inversión'!F:F, 'Cortes x inversión'!D:D=D616),1), )"),"")</f>
        <v/>
      </c>
      <c r="H616" s="53" t="str">
        <f t="shared" si="1"/>
        <v/>
      </c>
      <c r="I616" s="55" t="str">
        <f>IFERROR(__xludf.DUMMYFUNCTION("IF(ISBLANK(D616),"""",IFERROR(XIRR({FILTER('Entradas y salidas'!J:J, 'Entradas y salidas'!D:D=D616, NOT(ISBLANK('Entradas y salidas'!J:J))); INDEX(FILTER('Cortes x inversión'!F:F, 'Cortes x inversión'!D:D=D616),1)}, {FILTER('Entradas y salidas'!F:F, 'Entr"&amp;"adas y salidas'!D:D=D616, NOT(ISBLANK('Entradas y salidas'!J:J))); INDEX(FILTER('Cortes x inversión'!J:J, 'Cortes x inversión'!D:D=D616),1)}), """"))"),"")</f>
        <v/>
      </c>
      <c r="J616" s="40"/>
      <c r="K616" s="48" t="str">
        <f>IF(E616="USD", SUMIF('Entradas y salidas'!D:D, D616, 'Entradas y salidas'!I:I), )</f>
        <v/>
      </c>
      <c r="L616" s="57" t="str">
        <f>IFERROR(__xludf.DUMMYFUNCTION("IF(E616=""USD"", INDEX(FILTER('Cortes x inversión'!G:G, 'Cortes x inversión'!D:D=D616),1), )"),"")</f>
        <v/>
      </c>
      <c r="M616" s="53" t="str">
        <f t="shared" si="2"/>
        <v/>
      </c>
      <c r="N616" s="55" t="str">
        <f>IFERROR(__xludf.DUMMYFUNCTION("IF(ISBLANK(D616),"""",IFERROR(XIRR({FILTER('Entradas y salidas'!I:I, 'Entradas y salidas'!D:D=D616, NOT(ISBLANK('Entradas y salidas'!I:I))); INDEX(FILTER('Cortes x inversión'!G:G, 'Cortes x inversión'!D:D=D616),1)}, {FILTER('Entradas y salidas'!F:F, 'Entr"&amp;"adas y salidas'!D:D=D616, NOT(ISBLANK('Entradas y salidas'!I:I))); INDEX(FILTER('Cortes x inversión'!J:J, 'Cortes x inversión'!D:D=D616),1)}), """"))"),"")</f>
        <v/>
      </c>
      <c r="O616" s="40"/>
      <c r="P616" s="47" t="str">
        <f>IFERROR(__xludf.DUMMYFUNCTION("IF(K616="""","""", GOOGLEFINANCE(""CURRENCY:USDCOP""))
"),"")</f>
        <v/>
      </c>
      <c r="Q616" s="47" t="str">
        <f>IFERROR(__xludf.DUMMYFUNCTION("IF(L616="""","""", GOOGLEFINANCE(""CURRENCY:USDCOP""))
"),"")</f>
        <v/>
      </c>
      <c r="R616" s="56" t="str">
        <f t="shared" si="4"/>
        <v/>
      </c>
      <c r="S616" s="58" t="str">
        <f t="shared" si="5"/>
        <v/>
      </c>
      <c r="T616" s="55" t="str">
        <f>IFERROR(__xludf.DUMMYFUNCTION("IF(ISBLANK(D616),"""",IFERROR(XIRR({FILTER('Entradas y salidas'!K:K, 'Entradas y salidas'!D:D=D616, NOT(ISBLANK('Entradas y salidas'!K:K))); INDEX(FILTER('Cortes x inversión'!I:I, 'Cortes x inversión'!D:D=D616),1)}, {FILTER('Entradas y salidas'!F:F, 'Entr"&amp;"adas y salidas'!D:D=D616, NOT(ISBLANK('Entradas y salidas'!K:K))); INDEX(FILTER('Cortes x inversión'!J:J, 'Cortes x inversión'!D:D=D616),1)}), """"))"),"")</f>
        <v/>
      </c>
      <c r="U616" s="40"/>
      <c r="V616" s="40"/>
      <c r="W616" s="40"/>
      <c r="X616" s="40"/>
      <c r="Y616" s="40"/>
      <c r="Z616" s="40"/>
      <c r="AA616" s="40"/>
      <c r="AB616" s="40"/>
      <c r="AC616" s="40"/>
    </row>
    <row r="617" ht="28.5" customHeight="1">
      <c r="A617" s="40"/>
      <c r="B617" s="44"/>
      <c r="C617" s="44"/>
      <c r="D617" s="44"/>
      <c r="E617" s="44"/>
      <c r="F617" s="48" t="str">
        <f>IF(E617="COP", SUMIF('Entradas y salidas'!D:D, D617, 'Entradas y salidas'!J:J), )</f>
        <v/>
      </c>
      <c r="G617" s="57" t="str">
        <f>IFERROR(__xludf.DUMMYFUNCTION("IF(E617=""COP"", INDEX(FILTER('Cortes x inversión'!F:F, 'Cortes x inversión'!D:D=D617),1), )"),"")</f>
        <v/>
      </c>
      <c r="H617" s="53" t="str">
        <f t="shared" si="1"/>
        <v/>
      </c>
      <c r="I617" s="55" t="str">
        <f>IFERROR(__xludf.DUMMYFUNCTION("IF(ISBLANK(D617),"""",IFERROR(XIRR({FILTER('Entradas y salidas'!J:J, 'Entradas y salidas'!D:D=D617, NOT(ISBLANK('Entradas y salidas'!J:J))); INDEX(FILTER('Cortes x inversión'!F:F, 'Cortes x inversión'!D:D=D617),1)}, {FILTER('Entradas y salidas'!F:F, 'Entr"&amp;"adas y salidas'!D:D=D617, NOT(ISBLANK('Entradas y salidas'!J:J))); INDEX(FILTER('Cortes x inversión'!J:J, 'Cortes x inversión'!D:D=D617),1)}), """"))"),"")</f>
        <v/>
      </c>
      <c r="J617" s="40"/>
      <c r="K617" s="48" t="str">
        <f>IF(E617="USD", SUMIF('Entradas y salidas'!D:D, D617, 'Entradas y salidas'!I:I), )</f>
        <v/>
      </c>
      <c r="L617" s="57" t="str">
        <f>IFERROR(__xludf.DUMMYFUNCTION("IF(E617=""USD"", INDEX(FILTER('Cortes x inversión'!G:G, 'Cortes x inversión'!D:D=D617),1), )"),"")</f>
        <v/>
      </c>
      <c r="M617" s="53" t="str">
        <f t="shared" si="2"/>
        <v/>
      </c>
      <c r="N617" s="55" t="str">
        <f>IFERROR(__xludf.DUMMYFUNCTION("IF(ISBLANK(D617),"""",IFERROR(XIRR({FILTER('Entradas y salidas'!I:I, 'Entradas y salidas'!D:D=D617, NOT(ISBLANK('Entradas y salidas'!I:I))); INDEX(FILTER('Cortes x inversión'!G:G, 'Cortes x inversión'!D:D=D617),1)}, {FILTER('Entradas y salidas'!F:F, 'Entr"&amp;"adas y salidas'!D:D=D617, NOT(ISBLANK('Entradas y salidas'!I:I))); INDEX(FILTER('Cortes x inversión'!J:J, 'Cortes x inversión'!D:D=D617),1)}), """"))"),"")</f>
        <v/>
      </c>
      <c r="O617" s="40"/>
      <c r="P617" s="47" t="str">
        <f>IFERROR(__xludf.DUMMYFUNCTION("IF(K617="""","""", GOOGLEFINANCE(""CURRENCY:USDCOP""))
"),"")</f>
        <v/>
      </c>
      <c r="Q617" s="47" t="str">
        <f>IFERROR(__xludf.DUMMYFUNCTION("IF(L617="""","""", GOOGLEFINANCE(""CURRENCY:USDCOP""))
"),"")</f>
        <v/>
      </c>
      <c r="R617" s="56" t="str">
        <f t="shared" si="4"/>
        <v/>
      </c>
      <c r="S617" s="58" t="str">
        <f t="shared" si="5"/>
        <v/>
      </c>
      <c r="T617" s="55" t="str">
        <f>IFERROR(__xludf.DUMMYFUNCTION("IF(ISBLANK(D617),"""",IFERROR(XIRR({FILTER('Entradas y salidas'!K:K, 'Entradas y salidas'!D:D=D617, NOT(ISBLANK('Entradas y salidas'!K:K))); INDEX(FILTER('Cortes x inversión'!I:I, 'Cortes x inversión'!D:D=D617),1)}, {FILTER('Entradas y salidas'!F:F, 'Entr"&amp;"adas y salidas'!D:D=D617, NOT(ISBLANK('Entradas y salidas'!K:K))); INDEX(FILTER('Cortes x inversión'!J:J, 'Cortes x inversión'!D:D=D617),1)}), """"))"),"")</f>
        <v/>
      </c>
      <c r="U617" s="40"/>
      <c r="V617" s="40"/>
      <c r="W617" s="40"/>
      <c r="X617" s="40"/>
      <c r="Y617" s="40"/>
      <c r="Z617" s="40"/>
      <c r="AA617" s="40"/>
      <c r="AB617" s="40"/>
      <c r="AC617" s="40"/>
    </row>
    <row r="618" ht="28.5" customHeight="1">
      <c r="A618" s="40"/>
      <c r="B618" s="44"/>
      <c r="C618" s="44"/>
      <c r="D618" s="44"/>
      <c r="E618" s="44"/>
      <c r="F618" s="48" t="str">
        <f>IF(E618="COP", SUMIF('Entradas y salidas'!D:D, D618, 'Entradas y salidas'!J:J), )</f>
        <v/>
      </c>
      <c r="G618" s="57" t="str">
        <f>IFERROR(__xludf.DUMMYFUNCTION("IF(E618=""COP"", INDEX(FILTER('Cortes x inversión'!F:F, 'Cortes x inversión'!D:D=D618),1), )"),"")</f>
        <v/>
      </c>
      <c r="H618" s="53" t="str">
        <f t="shared" si="1"/>
        <v/>
      </c>
      <c r="I618" s="55" t="str">
        <f>IFERROR(__xludf.DUMMYFUNCTION("IF(ISBLANK(D618),"""",IFERROR(XIRR({FILTER('Entradas y salidas'!J:J, 'Entradas y salidas'!D:D=D618, NOT(ISBLANK('Entradas y salidas'!J:J))); INDEX(FILTER('Cortes x inversión'!F:F, 'Cortes x inversión'!D:D=D618),1)}, {FILTER('Entradas y salidas'!F:F, 'Entr"&amp;"adas y salidas'!D:D=D618, NOT(ISBLANK('Entradas y salidas'!J:J))); INDEX(FILTER('Cortes x inversión'!J:J, 'Cortes x inversión'!D:D=D618),1)}), """"))"),"")</f>
        <v/>
      </c>
      <c r="J618" s="40"/>
      <c r="K618" s="48" t="str">
        <f>IF(E618="USD", SUMIF('Entradas y salidas'!D:D, D618, 'Entradas y salidas'!I:I), )</f>
        <v/>
      </c>
      <c r="L618" s="57" t="str">
        <f>IFERROR(__xludf.DUMMYFUNCTION("IF(E618=""USD"", INDEX(FILTER('Cortes x inversión'!G:G, 'Cortes x inversión'!D:D=D618),1), )"),"")</f>
        <v/>
      </c>
      <c r="M618" s="53" t="str">
        <f t="shared" si="2"/>
        <v/>
      </c>
      <c r="N618" s="55" t="str">
        <f>IFERROR(__xludf.DUMMYFUNCTION("IF(ISBLANK(D618),"""",IFERROR(XIRR({FILTER('Entradas y salidas'!I:I, 'Entradas y salidas'!D:D=D618, NOT(ISBLANK('Entradas y salidas'!I:I))); INDEX(FILTER('Cortes x inversión'!G:G, 'Cortes x inversión'!D:D=D618),1)}, {FILTER('Entradas y salidas'!F:F, 'Entr"&amp;"adas y salidas'!D:D=D618, NOT(ISBLANK('Entradas y salidas'!I:I))); INDEX(FILTER('Cortes x inversión'!J:J, 'Cortes x inversión'!D:D=D618),1)}), """"))"),"")</f>
        <v/>
      </c>
      <c r="O618" s="40"/>
      <c r="P618" s="47" t="str">
        <f>IFERROR(__xludf.DUMMYFUNCTION("IF(K618="""","""", GOOGLEFINANCE(""CURRENCY:USDCOP""))
"),"")</f>
        <v/>
      </c>
      <c r="Q618" s="47" t="str">
        <f>IFERROR(__xludf.DUMMYFUNCTION("IF(L618="""","""", GOOGLEFINANCE(""CURRENCY:USDCOP""))
"),"")</f>
        <v/>
      </c>
      <c r="R618" s="56" t="str">
        <f t="shared" si="4"/>
        <v/>
      </c>
      <c r="S618" s="58" t="str">
        <f t="shared" si="5"/>
        <v/>
      </c>
      <c r="T618" s="55" t="str">
        <f>IFERROR(__xludf.DUMMYFUNCTION("IF(ISBLANK(D618),"""",IFERROR(XIRR({FILTER('Entradas y salidas'!K:K, 'Entradas y salidas'!D:D=D618, NOT(ISBLANK('Entradas y salidas'!K:K))); INDEX(FILTER('Cortes x inversión'!I:I, 'Cortes x inversión'!D:D=D618),1)}, {FILTER('Entradas y salidas'!F:F, 'Entr"&amp;"adas y salidas'!D:D=D618, NOT(ISBLANK('Entradas y salidas'!K:K))); INDEX(FILTER('Cortes x inversión'!J:J, 'Cortes x inversión'!D:D=D618),1)}), """"))"),"")</f>
        <v/>
      </c>
      <c r="U618" s="40"/>
      <c r="V618" s="40"/>
      <c r="W618" s="40"/>
      <c r="X618" s="40"/>
      <c r="Y618" s="40"/>
      <c r="Z618" s="40"/>
      <c r="AA618" s="40"/>
      <c r="AB618" s="40"/>
      <c r="AC618" s="40"/>
    </row>
    <row r="619" ht="28.5" customHeight="1">
      <c r="A619" s="40"/>
      <c r="B619" s="44"/>
      <c r="C619" s="44"/>
      <c r="D619" s="44"/>
      <c r="E619" s="44"/>
      <c r="F619" s="48" t="str">
        <f>IF(E619="COP", SUMIF('Entradas y salidas'!D:D, D619, 'Entradas y salidas'!J:J), )</f>
        <v/>
      </c>
      <c r="G619" s="57" t="str">
        <f>IFERROR(__xludf.DUMMYFUNCTION("IF(E619=""COP"", INDEX(FILTER('Cortes x inversión'!F:F, 'Cortes x inversión'!D:D=D619),1), )"),"")</f>
        <v/>
      </c>
      <c r="H619" s="53" t="str">
        <f t="shared" si="1"/>
        <v/>
      </c>
      <c r="I619" s="55" t="str">
        <f>IFERROR(__xludf.DUMMYFUNCTION("IF(ISBLANK(D619),"""",IFERROR(XIRR({FILTER('Entradas y salidas'!J:J, 'Entradas y salidas'!D:D=D619, NOT(ISBLANK('Entradas y salidas'!J:J))); INDEX(FILTER('Cortes x inversión'!F:F, 'Cortes x inversión'!D:D=D619),1)}, {FILTER('Entradas y salidas'!F:F, 'Entr"&amp;"adas y salidas'!D:D=D619, NOT(ISBLANK('Entradas y salidas'!J:J))); INDEX(FILTER('Cortes x inversión'!J:J, 'Cortes x inversión'!D:D=D619),1)}), """"))"),"")</f>
        <v/>
      </c>
      <c r="J619" s="40"/>
      <c r="K619" s="48" t="str">
        <f>IF(E619="USD", SUMIF('Entradas y salidas'!D:D, D619, 'Entradas y salidas'!I:I), )</f>
        <v/>
      </c>
      <c r="L619" s="57" t="str">
        <f>IFERROR(__xludf.DUMMYFUNCTION("IF(E619=""USD"", INDEX(FILTER('Cortes x inversión'!G:G, 'Cortes x inversión'!D:D=D619),1), )"),"")</f>
        <v/>
      </c>
      <c r="M619" s="53" t="str">
        <f t="shared" si="2"/>
        <v/>
      </c>
      <c r="N619" s="55" t="str">
        <f>IFERROR(__xludf.DUMMYFUNCTION("IF(ISBLANK(D619),"""",IFERROR(XIRR({FILTER('Entradas y salidas'!I:I, 'Entradas y salidas'!D:D=D619, NOT(ISBLANK('Entradas y salidas'!I:I))); INDEX(FILTER('Cortes x inversión'!G:G, 'Cortes x inversión'!D:D=D619),1)}, {FILTER('Entradas y salidas'!F:F, 'Entr"&amp;"adas y salidas'!D:D=D619, NOT(ISBLANK('Entradas y salidas'!I:I))); INDEX(FILTER('Cortes x inversión'!J:J, 'Cortes x inversión'!D:D=D619),1)}), """"))"),"")</f>
        <v/>
      </c>
      <c r="O619" s="40"/>
      <c r="P619" s="47" t="str">
        <f>IFERROR(__xludf.DUMMYFUNCTION("IF(K619="""","""", GOOGLEFINANCE(""CURRENCY:USDCOP""))
"),"")</f>
        <v/>
      </c>
      <c r="Q619" s="47" t="str">
        <f>IFERROR(__xludf.DUMMYFUNCTION("IF(L619="""","""", GOOGLEFINANCE(""CURRENCY:USDCOP""))
"),"")</f>
        <v/>
      </c>
      <c r="R619" s="56" t="str">
        <f t="shared" si="4"/>
        <v/>
      </c>
      <c r="S619" s="58" t="str">
        <f t="shared" si="5"/>
        <v/>
      </c>
      <c r="T619" s="55" t="str">
        <f>IFERROR(__xludf.DUMMYFUNCTION("IF(ISBLANK(D619),"""",IFERROR(XIRR({FILTER('Entradas y salidas'!K:K, 'Entradas y salidas'!D:D=D619, NOT(ISBLANK('Entradas y salidas'!K:K))); INDEX(FILTER('Cortes x inversión'!I:I, 'Cortes x inversión'!D:D=D619),1)}, {FILTER('Entradas y salidas'!F:F, 'Entr"&amp;"adas y salidas'!D:D=D619, NOT(ISBLANK('Entradas y salidas'!K:K))); INDEX(FILTER('Cortes x inversión'!J:J, 'Cortes x inversión'!D:D=D619),1)}), """"))"),"")</f>
        <v/>
      </c>
      <c r="U619" s="40"/>
      <c r="V619" s="40"/>
      <c r="W619" s="40"/>
      <c r="X619" s="40"/>
      <c r="Y619" s="40"/>
      <c r="Z619" s="40"/>
      <c r="AA619" s="40"/>
      <c r="AB619" s="40"/>
      <c r="AC619" s="40"/>
    </row>
    <row r="620" ht="28.5" customHeight="1">
      <c r="A620" s="40"/>
      <c r="B620" s="44"/>
      <c r="C620" s="44"/>
      <c r="D620" s="44"/>
      <c r="E620" s="44"/>
      <c r="F620" s="48" t="str">
        <f>IF(E620="COP", SUMIF('Entradas y salidas'!D:D, D620, 'Entradas y salidas'!J:J), )</f>
        <v/>
      </c>
      <c r="G620" s="57" t="str">
        <f>IFERROR(__xludf.DUMMYFUNCTION("IF(E620=""COP"", INDEX(FILTER('Cortes x inversión'!F:F, 'Cortes x inversión'!D:D=D620),1), )"),"")</f>
        <v/>
      </c>
      <c r="H620" s="53" t="str">
        <f t="shared" si="1"/>
        <v/>
      </c>
      <c r="I620" s="55" t="str">
        <f>IFERROR(__xludf.DUMMYFUNCTION("IF(ISBLANK(D620),"""",IFERROR(XIRR({FILTER('Entradas y salidas'!J:J, 'Entradas y salidas'!D:D=D620, NOT(ISBLANK('Entradas y salidas'!J:J))); INDEX(FILTER('Cortes x inversión'!F:F, 'Cortes x inversión'!D:D=D620),1)}, {FILTER('Entradas y salidas'!F:F, 'Entr"&amp;"adas y salidas'!D:D=D620, NOT(ISBLANK('Entradas y salidas'!J:J))); INDEX(FILTER('Cortes x inversión'!J:J, 'Cortes x inversión'!D:D=D620),1)}), """"))"),"")</f>
        <v/>
      </c>
      <c r="J620" s="40"/>
      <c r="K620" s="48" t="str">
        <f>IF(E620="USD", SUMIF('Entradas y salidas'!D:D, D620, 'Entradas y salidas'!I:I), )</f>
        <v/>
      </c>
      <c r="L620" s="57" t="str">
        <f>IFERROR(__xludf.DUMMYFUNCTION("IF(E620=""USD"", INDEX(FILTER('Cortes x inversión'!G:G, 'Cortes x inversión'!D:D=D620),1), )"),"")</f>
        <v/>
      </c>
      <c r="M620" s="53" t="str">
        <f t="shared" si="2"/>
        <v/>
      </c>
      <c r="N620" s="55" t="str">
        <f>IFERROR(__xludf.DUMMYFUNCTION("IF(ISBLANK(D620),"""",IFERROR(XIRR({FILTER('Entradas y salidas'!I:I, 'Entradas y salidas'!D:D=D620, NOT(ISBLANK('Entradas y salidas'!I:I))); INDEX(FILTER('Cortes x inversión'!G:G, 'Cortes x inversión'!D:D=D620),1)}, {FILTER('Entradas y salidas'!F:F, 'Entr"&amp;"adas y salidas'!D:D=D620, NOT(ISBLANK('Entradas y salidas'!I:I))); INDEX(FILTER('Cortes x inversión'!J:J, 'Cortes x inversión'!D:D=D620),1)}), """"))"),"")</f>
        <v/>
      </c>
      <c r="O620" s="40"/>
      <c r="P620" s="47" t="str">
        <f>IFERROR(__xludf.DUMMYFUNCTION("IF(K620="""","""", GOOGLEFINANCE(""CURRENCY:USDCOP""))
"),"")</f>
        <v/>
      </c>
      <c r="Q620" s="47" t="str">
        <f>IFERROR(__xludf.DUMMYFUNCTION("IF(L620="""","""", GOOGLEFINANCE(""CURRENCY:USDCOP""))
"),"")</f>
        <v/>
      </c>
      <c r="R620" s="56" t="str">
        <f t="shared" si="4"/>
        <v/>
      </c>
      <c r="S620" s="58" t="str">
        <f t="shared" si="5"/>
        <v/>
      </c>
      <c r="T620" s="55" t="str">
        <f>IFERROR(__xludf.DUMMYFUNCTION("IF(ISBLANK(D620),"""",IFERROR(XIRR({FILTER('Entradas y salidas'!K:K, 'Entradas y salidas'!D:D=D620, NOT(ISBLANK('Entradas y salidas'!K:K))); INDEX(FILTER('Cortes x inversión'!I:I, 'Cortes x inversión'!D:D=D620),1)}, {FILTER('Entradas y salidas'!F:F, 'Entr"&amp;"adas y salidas'!D:D=D620, NOT(ISBLANK('Entradas y salidas'!K:K))); INDEX(FILTER('Cortes x inversión'!J:J, 'Cortes x inversión'!D:D=D620),1)}), """"))"),"")</f>
        <v/>
      </c>
      <c r="U620" s="40"/>
      <c r="V620" s="40"/>
      <c r="W620" s="40"/>
      <c r="X620" s="40"/>
      <c r="Y620" s="40"/>
      <c r="Z620" s="40"/>
      <c r="AA620" s="40"/>
      <c r="AB620" s="40"/>
      <c r="AC620" s="40"/>
    </row>
    <row r="621" ht="28.5" customHeight="1">
      <c r="A621" s="40"/>
      <c r="B621" s="44"/>
      <c r="C621" s="44"/>
      <c r="D621" s="44"/>
      <c r="E621" s="44"/>
      <c r="F621" s="48" t="str">
        <f>IF(E621="COP", SUMIF('Entradas y salidas'!D:D, D621, 'Entradas y salidas'!J:J), )</f>
        <v/>
      </c>
      <c r="G621" s="57" t="str">
        <f>IFERROR(__xludf.DUMMYFUNCTION("IF(E621=""COP"", INDEX(FILTER('Cortes x inversión'!F:F, 'Cortes x inversión'!D:D=D621),1), )"),"")</f>
        <v/>
      </c>
      <c r="H621" s="53" t="str">
        <f t="shared" si="1"/>
        <v/>
      </c>
      <c r="I621" s="55" t="str">
        <f>IFERROR(__xludf.DUMMYFUNCTION("IF(ISBLANK(D621),"""",IFERROR(XIRR({FILTER('Entradas y salidas'!J:J, 'Entradas y salidas'!D:D=D621, NOT(ISBLANK('Entradas y salidas'!J:J))); INDEX(FILTER('Cortes x inversión'!F:F, 'Cortes x inversión'!D:D=D621),1)}, {FILTER('Entradas y salidas'!F:F, 'Entr"&amp;"adas y salidas'!D:D=D621, NOT(ISBLANK('Entradas y salidas'!J:J))); INDEX(FILTER('Cortes x inversión'!J:J, 'Cortes x inversión'!D:D=D621),1)}), """"))"),"")</f>
        <v/>
      </c>
      <c r="J621" s="40"/>
      <c r="K621" s="48" t="str">
        <f>IF(E621="USD", SUMIF('Entradas y salidas'!D:D, D621, 'Entradas y salidas'!I:I), )</f>
        <v/>
      </c>
      <c r="L621" s="57" t="str">
        <f>IFERROR(__xludf.DUMMYFUNCTION("IF(E621=""USD"", INDEX(FILTER('Cortes x inversión'!G:G, 'Cortes x inversión'!D:D=D621),1), )"),"")</f>
        <v/>
      </c>
      <c r="M621" s="53" t="str">
        <f t="shared" si="2"/>
        <v/>
      </c>
      <c r="N621" s="55" t="str">
        <f>IFERROR(__xludf.DUMMYFUNCTION("IF(ISBLANK(D621),"""",IFERROR(XIRR({FILTER('Entradas y salidas'!I:I, 'Entradas y salidas'!D:D=D621, NOT(ISBLANK('Entradas y salidas'!I:I))); INDEX(FILTER('Cortes x inversión'!G:G, 'Cortes x inversión'!D:D=D621),1)}, {FILTER('Entradas y salidas'!F:F, 'Entr"&amp;"adas y salidas'!D:D=D621, NOT(ISBLANK('Entradas y salidas'!I:I))); INDEX(FILTER('Cortes x inversión'!J:J, 'Cortes x inversión'!D:D=D621),1)}), """"))"),"")</f>
        <v/>
      </c>
      <c r="O621" s="40"/>
      <c r="P621" s="47" t="str">
        <f>IFERROR(__xludf.DUMMYFUNCTION("IF(K621="""","""", GOOGLEFINANCE(""CURRENCY:USDCOP""))
"),"")</f>
        <v/>
      </c>
      <c r="Q621" s="47" t="str">
        <f>IFERROR(__xludf.DUMMYFUNCTION("IF(L621="""","""", GOOGLEFINANCE(""CURRENCY:USDCOP""))
"),"")</f>
        <v/>
      </c>
      <c r="R621" s="56" t="str">
        <f t="shared" si="4"/>
        <v/>
      </c>
      <c r="S621" s="58" t="str">
        <f t="shared" si="5"/>
        <v/>
      </c>
      <c r="T621" s="55" t="str">
        <f>IFERROR(__xludf.DUMMYFUNCTION("IF(ISBLANK(D621),"""",IFERROR(XIRR({FILTER('Entradas y salidas'!K:K, 'Entradas y salidas'!D:D=D621, NOT(ISBLANK('Entradas y salidas'!K:K))); INDEX(FILTER('Cortes x inversión'!I:I, 'Cortes x inversión'!D:D=D621),1)}, {FILTER('Entradas y salidas'!F:F, 'Entr"&amp;"adas y salidas'!D:D=D621, NOT(ISBLANK('Entradas y salidas'!K:K))); INDEX(FILTER('Cortes x inversión'!J:J, 'Cortes x inversión'!D:D=D621),1)}), """"))"),"")</f>
        <v/>
      </c>
      <c r="U621" s="40"/>
      <c r="V621" s="40"/>
      <c r="W621" s="40"/>
      <c r="X621" s="40"/>
      <c r="Y621" s="40"/>
      <c r="Z621" s="40"/>
      <c r="AA621" s="40"/>
      <c r="AB621" s="40"/>
      <c r="AC621" s="40"/>
    </row>
    <row r="622" ht="28.5" customHeight="1">
      <c r="A622" s="40"/>
      <c r="B622" s="44"/>
      <c r="C622" s="44"/>
      <c r="D622" s="44"/>
      <c r="E622" s="44"/>
      <c r="F622" s="48" t="str">
        <f>IF(E622="COP", SUMIF('Entradas y salidas'!D:D, D622, 'Entradas y salidas'!J:J), )</f>
        <v/>
      </c>
      <c r="G622" s="57" t="str">
        <f>IFERROR(__xludf.DUMMYFUNCTION("IF(E622=""COP"", INDEX(FILTER('Cortes x inversión'!F:F, 'Cortes x inversión'!D:D=D622),1), )"),"")</f>
        <v/>
      </c>
      <c r="H622" s="53" t="str">
        <f t="shared" si="1"/>
        <v/>
      </c>
      <c r="I622" s="55" t="str">
        <f>IFERROR(__xludf.DUMMYFUNCTION("IF(ISBLANK(D622),"""",IFERROR(XIRR({FILTER('Entradas y salidas'!J:J, 'Entradas y salidas'!D:D=D622, NOT(ISBLANK('Entradas y salidas'!J:J))); INDEX(FILTER('Cortes x inversión'!F:F, 'Cortes x inversión'!D:D=D622),1)}, {FILTER('Entradas y salidas'!F:F, 'Entr"&amp;"adas y salidas'!D:D=D622, NOT(ISBLANK('Entradas y salidas'!J:J))); INDEX(FILTER('Cortes x inversión'!J:J, 'Cortes x inversión'!D:D=D622),1)}), """"))"),"")</f>
        <v/>
      </c>
      <c r="J622" s="40"/>
      <c r="K622" s="48" t="str">
        <f>IF(E622="USD", SUMIF('Entradas y salidas'!D:D, D622, 'Entradas y salidas'!I:I), )</f>
        <v/>
      </c>
      <c r="L622" s="57" t="str">
        <f>IFERROR(__xludf.DUMMYFUNCTION("IF(E622=""USD"", INDEX(FILTER('Cortes x inversión'!G:G, 'Cortes x inversión'!D:D=D622),1), )"),"")</f>
        <v/>
      </c>
      <c r="M622" s="53" t="str">
        <f t="shared" si="2"/>
        <v/>
      </c>
      <c r="N622" s="55" t="str">
        <f>IFERROR(__xludf.DUMMYFUNCTION("IF(ISBLANK(D622),"""",IFERROR(XIRR({FILTER('Entradas y salidas'!I:I, 'Entradas y salidas'!D:D=D622, NOT(ISBLANK('Entradas y salidas'!I:I))); INDEX(FILTER('Cortes x inversión'!G:G, 'Cortes x inversión'!D:D=D622),1)}, {FILTER('Entradas y salidas'!F:F, 'Entr"&amp;"adas y salidas'!D:D=D622, NOT(ISBLANK('Entradas y salidas'!I:I))); INDEX(FILTER('Cortes x inversión'!J:J, 'Cortes x inversión'!D:D=D622),1)}), """"))"),"")</f>
        <v/>
      </c>
      <c r="O622" s="40"/>
      <c r="P622" s="47" t="str">
        <f>IFERROR(__xludf.DUMMYFUNCTION("IF(K622="""","""", GOOGLEFINANCE(""CURRENCY:USDCOP""))
"),"")</f>
        <v/>
      </c>
      <c r="Q622" s="47" t="str">
        <f>IFERROR(__xludf.DUMMYFUNCTION("IF(L622="""","""", GOOGLEFINANCE(""CURRENCY:USDCOP""))
"),"")</f>
        <v/>
      </c>
      <c r="R622" s="56" t="str">
        <f t="shared" si="4"/>
        <v/>
      </c>
      <c r="S622" s="58" t="str">
        <f t="shared" si="5"/>
        <v/>
      </c>
      <c r="T622" s="55" t="str">
        <f>IFERROR(__xludf.DUMMYFUNCTION("IF(ISBLANK(D622),"""",IFERROR(XIRR({FILTER('Entradas y salidas'!K:K, 'Entradas y salidas'!D:D=D622, NOT(ISBLANK('Entradas y salidas'!K:K))); INDEX(FILTER('Cortes x inversión'!I:I, 'Cortes x inversión'!D:D=D622),1)}, {FILTER('Entradas y salidas'!F:F, 'Entr"&amp;"adas y salidas'!D:D=D622, NOT(ISBLANK('Entradas y salidas'!K:K))); INDEX(FILTER('Cortes x inversión'!J:J, 'Cortes x inversión'!D:D=D622),1)}), """"))"),"")</f>
        <v/>
      </c>
      <c r="U622" s="40"/>
      <c r="V622" s="40"/>
      <c r="W622" s="40"/>
      <c r="X622" s="40"/>
      <c r="Y622" s="40"/>
      <c r="Z622" s="40"/>
      <c r="AA622" s="40"/>
      <c r="AB622" s="40"/>
      <c r="AC622" s="40"/>
    </row>
    <row r="623" ht="28.5" customHeight="1">
      <c r="A623" s="40"/>
      <c r="B623" s="44"/>
      <c r="C623" s="44"/>
      <c r="D623" s="44"/>
      <c r="E623" s="44"/>
      <c r="F623" s="48" t="str">
        <f>IF(E623="COP", SUMIF('Entradas y salidas'!D:D, D623, 'Entradas y salidas'!J:J), )</f>
        <v/>
      </c>
      <c r="G623" s="57" t="str">
        <f>IFERROR(__xludf.DUMMYFUNCTION("IF(E623=""COP"", INDEX(FILTER('Cortes x inversión'!F:F, 'Cortes x inversión'!D:D=D623),1), )"),"")</f>
        <v/>
      </c>
      <c r="H623" s="53" t="str">
        <f t="shared" si="1"/>
        <v/>
      </c>
      <c r="I623" s="55" t="str">
        <f>IFERROR(__xludf.DUMMYFUNCTION("IF(ISBLANK(D623),"""",IFERROR(XIRR({FILTER('Entradas y salidas'!J:J, 'Entradas y salidas'!D:D=D623, NOT(ISBLANK('Entradas y salidas'!J:J))); INDEX(FILTER('Cortes x inversión'!F:F, 'Cortes x inversión'!D:D=D623),1)}, {FILTER('Entradas y salidas'!F:F, 'Entr"&amp;"adas y salidas'!D:D=D623, NOT(ISBLANK('Entradas y salidas'!J:J))); INDEX(FILTER('Cortes x inversión'!J:J, 'Cortes x inversión'!D:D=D623),1)}), """"))"),"")</f>
        <v/>
      </c>
      <c r="J623" s="40"/>
      <c r="K623" s="48" t="str">
        <f>IF(E623="USD", SUMIF('Entradas y salidas'!D:D, D623, 'Entradas y salidas'!I:I), )</f>
        <v/>
      </c>
      <c r="L623" s="57" t="str">
        <f>IFERROR(__xludf.DUMMYFUNCTION("IF(E623=""USD"", INDEX(FILTER('Cortes x inversión'!G:G, 'Cortes x inversión'!D:D=D623),1), )"),"")</f>
        <v/>
      </c>
      <c r="M623" s="53" t="str">
        <f t="shared" si="2"/>
        <v/>
      </c>
      <c r="N623" s="55" t="str">
        <f>IFERROR(__xludf.DUMMYFUNCTION("IF(ISBLANK(D623),"""",IFERROR(XIRR({FILTER('Entradas y salidas'!I:I, 'Entradas y salidas'!D:D=D623, NOT(ISBLANK('Entradas y salidas'!I:I))); INDEX(FILTER('Cortes x inversión'!G:G, 'Cortes x inversión'!D:D=D623),1)}, {FILTER('Entradas y salidas'!F:F, 'Entr"&amp;"adas y salidas'!D:D=D623, NOT(ISBLANK('Entradas y salidas'!I:I))); INDEX(FILTER('Cortes x inversión'!J:J, 'Cortes x inversión'!D:D=D623),1)}), """"))"),"")</f>
        <v/>
      </c>
      <c r="O623" s="40"/>
      <c r="P623" s="47" t="str">
        <f>IFERROR(__xludf.DUMMYFUNCTION("IF(K623="""","""", GOOGLEFINANCE(""CURRENCY:USDCOP""))
"),"")</f>
        <v/>
      </c>
      <c r="Q623" s="47" t="str">
        <f>IFERROR(__xludf.DUMMYFUNCTION("IF(L623="""","""", GOOGLEFINANCE(""CURRENCY:USDCOP""))
"),"")</f>
        <v/>
      </c>
      <c r="R623" s="56" t="str">
        <f t="shared" si="4"/>
        <v/>
      </c>
      <c r="S623" s="58" t="str">
        <f t="shared" si="5"/>
        <v/>
      </c>
      <c r="T623" s="55" t="str">
        <f>IFERROR(__xludf.DUMMYFUNCTION("IF(ISBLANK(D623),"""",IFERROR(XIRR({FILTER('Entradas y salidas'!K:K, 'Entradas y salidas'!D:D=D623, NOT(ISBLANK('Entradas y salidas'!K:K))); INDEX(FILTER('Cortes x inversión'!I:I, 'Cortes x inversión'!D:D=D623),1)}, {FILTER('Entradas y salidas'!F:F, 'Entr"&amp;"adas y salidas'!D:D=D623, NOT(ISBLANK('Entradas y salidas'!K:K))); INDEX(FILTER('Cortes x inversión'!J:J, 'Cortes x inversión'!D:D=D623),1)}), """"))"),"")</f>
        <v/>
      </c>
      <c r="U623" s="40"/>
      <c r="V623" s="40"/>
      <c r="W623" s="40"/>
      <c r="X623" s="40"/>
      <c r="Y623" s="40"/>
      <c r="Z623" s="40"/>
      <c r="AA623" s="40"/>
      <c r="AB623" s="40"/>
      <c r="AC623" s="40"/>
    </row>
    <row r="624" ht="28.5" customHeight="1">
      <c r="A624" s="40"/>
      <c r="B624" s="44"/>
      <c r="C624" s="44"/>
      <c r="D624" s="44"/>
      <c r="E624" s="44"/>
      <c r="F624" s="48" t="str">
        <f>IF(E624="COP", SUMIF('Entradas y salidas'!D:D, D624, 'Entradas y salidas'!J:J), )</f>
        <v/>
      </c>
      <c r="G624" s="57" t="str">
        <f>IFERROR(__xludf.DUMMYFUNCTION("IF(E624=""COP"", INDEX(FILTER('Cortes x inversión'!F:F, 'Cortes x inversión'!D:D=D624),1), )"),"")</f>
        <v/>
      </c>
      <c r="H624" s="53" t="str">
        <f t="shared" si="1"/>
        <v/>
      </c>
      <c r="I624" s="55" t="str">
        <f>IFERROR(__xludf.DUMMYFUNCTION("IF(ISBLANK(D624),"""",IFERROR(XIRR({FILTER('Entradas y salidas'!J:J, 'Entradas y salidas'!D:D=D624, NOT(ISBLANK('Entradas y salidas'!J:J))); INDEX(FILTER('Cortes x inversión'!F:F, 'Cortes x inversión'!D:D=D624),1)}, {FILTER('Entradas y salidas'!F:F, 'Entr"&amp;"adas y salidas'!D:D=D624, NOT(ISBLANK('Entradas y salidas'!J:J))); INDEX(FILTER('Cortes x inversión'!J:J, 'Cortes x inversión'!D:D=D624),1)}), """"))"),"")</f>
        <v/>
      </c>
      <c r="J624" s="40"/>
      <c r="K624" s="48" t="str">
        <f>IF(E624="USD", SUMIF('Entradas y salidas'!D:D, D624, 'Entradas y salidas'!I:I), )</f>
        <v/>
      </c>
      <c r="L624" s="57" t="str">
        <f>IFERROR(__xludf.DUMMYFUNCTION("IF(E624=""USD"", INDEX(FILTER('Cortes x inversión'!G:G, 'Cortes x inversión'!D:D=D624),1), )"),"")</f>
        <v/>
      </c>
      <c r="M624" s="53" t="str">
        <f t="shared" si="2"/>
        <v/>
      </c>
      <c r="N624" s="55" t="str">
        <f>IFERROR(__xludf.DUMMYFUNCTION("IF(ISBLANK(D624),"""",IFERROR(XIRR({FILTER('Entradas y salidas'!I:I, 'Entradas y salidas'!D:D=D624, NOT(ISBLANK('Entradas y salidas'!I:I))); INDEX(FILTER('Cortes x inversión'!G:G, 'Cortes x inversión'!D:D=D624),1)}, {FILTER('Entradas y salidas'!F:F, 'Entr"&amp;"adas y salidas'!D:D=D624, NOT(ISBLANK('Entradas y salidas'!I:I))); INDEX(FILTER('Cortes x inversión'!J:J, 'Cortes x inversión'!D:D=D624),1)}), """"))"),"")</f>
        <v/>
      </c>
      <c r="O624" s="40"/>
      <c r="P624" s="47" t="str">
        <f>IFERROR(__xludf.DUMMYFUNCTION("IF(K624="""","""", GOOGLEFINANCE(""CURRENCY:USDCOP""))
"),"")</f>
        <v/>
      </c>
      <c r="Q624" s="47" t="str">
        <f>IFERROR(__xludf.DUMMYFUNCTION("IF(L624="""","""", GOOGLEFINANCE(""CURRENCY:USDCOP""))
"),"")</f>
        <v/>
      </c>
      <c r="R624" s="56" t="str">
        <f t="shared" si="4"/>
        <v/>
      </c>
      <c r="S624" s="58" t="str">
        <f t="shared" si="5"/>
        <v/>
      </c>
      <c r="T624" s="55" t="str">
        <f>IFERROR(__xludf.DUMMYFUNCTION("IF(ISBLANK(D624),"""",IFERROR(XIRR({FILTER('Entradas y salidas'!K:K, 'Entradas y salidas'!D:D=D624, NOT(ISBLANK('Entradas y salidas'!K:K))); INDEX(FILTER('Cortes x inversión'!I:I, 'Cortes x inversión'!D:D=D624),1)}, {FILTER('Entradas y salidas'!F:F, 'Entr"&amp;"adas y salidas'!D:D=D624, NOT(ISBLANK('Entradas y salidas'!K:K))); INDEX(FILTER('Cortes x inversión'!J:J, 'Cortes x inversión'!D:D=D624),1)}), """"))"),"")</f>
        <v/>
      </c>
      <c r="U624" s="40"/>
      <c r="V624" s="40"/>
      <c r="W624" s="40"/>
      <c r="X624" s="40"/>
      <c r="Y624" s="40"/>
      <c r="Z624" s="40"/>
      <c r="AA624" s="40"/>
      <c r="AB624" s="40"/>
      <c r="AC624" s="40"/>
    </row>
    <row r="625" ht="28.5" customHeight="1">
      <c r="A625" s="40"/>
      <c r="B625" s="44"/>
      <c r="C625" s="44"/>
      <c r="D625" s="44"/>
      <c r="E625" s="44"/>
      <c r="F625" s="48" t="str">
        <f>IF(E625="COP", SUMIF('Entradas y salidas'!D:D, D625, 'Entradas y salidas'!J:J), )</f>
        <v/>
      </c>
      <c r="G625" s="57" t="str">
        <f>IFERROR(__xludf.DUMMYFUNCTION("IF(E625=""COP"", INDEX(FILTER('Cortes x inversión'!F:F, 'Cortes x inversión'!D:D=D625),1), )"),"")</f>
        <v/>
      </c>
      <c r="H625" s="53" t="str">
        <f t="shared" si="1"/>
        <v/>
      </c>
      <c r="I625" s="55" t="str">
        <f>IFERROR(__xludf.DUMMYFUNCTION("IF(ISBLANK(D625),"""",IFERROR(XIRR({FILTER('Entradas y salidas'!J:J, 'Entradas y salidas'!D:D=D625, NOT(ISBLANK('Entradas y salidas'!J:J))); INDEX(FILTER('Cortes x inversión'!F:F, 'Cortes x inversión'!D:D=D625),1)}, {FILTER('Entradas y salidas'!F:F, 'Entr"&amp;"adas y salidas'!D:D=D625, NOT(ISBLANK('Entradas y salidas'!J:J))); INDEX(FILTER('Cortes x inversión'!J:J, 'Cortes x inversión'!D:D=D625),1)}), """"))"),"")</f>
        <v/>
      </c>
      <c r="J625" s="40"/>
      <c r="K625" s="48" t="str">
        <f>IF(E625="USD", SUMIF('Entradas y salidas'!D:D, D625, 'Entradas y salidas'!I:I), )</f>
        <v/>
      </c>
      <c r="L625" s="57" t="str">
        <f>IFERROR(__xludf.DUMMYFUNCTION("IF(E625=""USD"", INDEX(FILTER('Cortes x inversión'!G:G, 'Cortes x inversión'!D:D=D625),1), )"),"")</f>
        <v/>
      </c>
      <c r="M625" s="53" t="str">
        <f t="shared" si="2"/>
        <v/>
      </c>
      <c r="N625" s="55" t="str">
        <f>IFERROR(__xludf.DUMMYFUNCTION("IF(ISBLANK(D625),"""",IFERROR(XIRR({FILTER('Entradas y salidas'!I:I, 'Entradas y salidas'!D:D=D625, NOT(ISBLANK('Entradas y salidas'!I:I))); INDEX(FILTER('Cortes x inversión'!G:G, 'Cortes x inversión'!D:D=D625),1)}, {FILTER('Entradas y salidas'!F:F, 'Entr"&amp;"adas y salidas'!D:D=D625, NOT(ISBLANK('Entradas y salidas'!I:I))); INDEX(FILTER('Cortes x inversión'!J:J, 'Cortes x inversión'!D:D=D625),1)}), """"))"),"")</f>
        <v/>
      </c>
      <c r="O625" s="40"/>
      <c r="P625" s="47" t="str">
        <f>IFERROR(__xludf.DUMMYFUNCTION("IF(K625="""","""", GOOGLEFINANCE(""CURRENCY:USDCOP""))
"),"")</f>
        <v/>
      </c>
      <c r="Q625" s="47" t="str">
        <f>IFERROR(__xludf.DUMMYFUNCTION("IF(L625="""","""", GOOGLEFINANCE(""CURRENCY:USDCOP""))
"),"")</f>
        <v/>
      </c>
      <c r="R625" s="56" t="str">
        <f t="shared" si="4"/>
        <v/>
      </c>
      <c r="S625" s="58" t="str">
        <f t="shared" si="5"/>
        <v/>
      </c>
      <c r="T625" s="55" t="str">
        <f>IFERROR(__xludf.DUMMYFUNCTION("IF(ISBLANK(D625),"""",IFERROR(XIRR({FILTER('Entradas y salidas'!K:K, 'Entradas y salidas'!D:D=D625, NOT(ISBLANK('Entradas y salidas'!K:K))); INDEX(FILTER('Cortes x inversión'!I:I, 'Cortes x inversión'!D:D=D625),1)}, {FILTER('Entradas y salidas'!F:F, 'Entr"&amp;"adas y salidas'!D:D=D625, NOT(ISBLANK('Entradas y salidas'!K:K))); INDEX(FILTER('Cortes x inversión'!J:J, 'Cortes x inversión'!D:D=D625),1)}), """"))"),"")</f>
        <v/>
      </c>
      <c r="U625" s="40"/>
      <c r="V625" s="40"/>
      <c r="W625" s="40"/>
      <c r="X625" s="40"/>
      <c r="Y625" s="40"/>
      <c r="Z625" s="40"/>
      <c r="AA625" s="40"/>
      <c r="AB625" s="40"/>
      <c r="AC625" s="40"/>
    </row>
    <row r="626" ht="28.5" customHeight="1">
      <c r="A626" s="40"/>
      <c r="B626" s="44"/>
      <c r="C626" s="44"/>
      <c r="D626" s="44"/>
      <c r="E626" s="44"/>
      <c r="F626" s="48" t="str">
        <f>IF(E626="COP", SUMIF('Entradas y salidas'!D:D, D626, 'Entradas y salidas'!J:J), )</f>
        <v/>
      </c>
      <c r="G626" s="57" t="str">
        <f>IFERROR(__xludf.DUMMYFUNCTION("IF(E626=""COP"", INDEX(FILTER('Cortes x inversión'!F:F, 'Cortes x inversión'!D:D=D626),1), )"),"")</f>
        <v/>
      </c>
      <c r="H626" s="53" t="str">
        <f t="shared" si="1"/>
        <v/>
      </c>
      <c r="I626" s="55" t="str">
        <f>IFERROR(__xludf.DUMMYFUNCTION("IF(ISBLANK(D626),"""",IFERROR(XIRR({FILTER('Entradas y salidas'!J:J, 'Entradas y salidas'!D:D=D626, NOT(ISBLANK('Entradas y salidas'!J:J))); INDEX(FILTER('Cortes x inversión'!F:F, 'Cortes x inversión'!D:D=D626),1)}, {FILTER('Entradas y salidas'!F:F, 'Entr"&amp;"adas y salidas'!D:D=D626, NOT(ISBLANK('Entradas y salidas'!J:J))); INDEX(FILTER('Cortes x inversión'!J:J, 'Cortes x inversión'!D:D=D626),1)}), """"))"),"")</f>
        <v/>
      </c>
      <c r="J626" s="40"/>
      <c r="K626" s="48" t="str">
        <f>IF(E626="USD", SUMIF('Entradas y salidas'!D:D, D626, 'Entradas y salidas'!I:I), )</f>
        <v/>
      </c>
      <c r="L626" s="57" t="str">
        <f>IFERROR(__xludf.DUMMYFUNCTION("IF(E626=""USD"", INDEX(FILTER('Cortes x inversión'!G:G, 'Cortes x inversión'!D:D=D626),1), )"),"")</f>
        <v/>
      </c>
      <c r="M626" s="53" t="str">
        <f t="shared" si="2"/>
        <v/>
      </c>
      <c r="N626" s="55" t="str">
        <f>IFERROR(__xludf.DUMMYFUNCTION("IF(ISBLANK(D626),"""",IFERROR(XIRR({FILTER('Entradas y salidas'!I:I, 'Entradas y salidas'!D:D=D626, NOT(ISBLANK('Entradas y salidas'!I:I))); INDEX(FILTER('Cortes x inversión'!G:G, 'Cortes x inversión'!D:D=D626),1)}, {FILTER('Entradas y salidas'!F:F, 'Entr"&amp;"adas y salidas'!D:D=D626, NOT(ISBLANK('Entradas y salidas'!I:I))); INDEX(FILTER('Cortes x inversión'!J:J, 'Cortes x inversión'!D:D=D626),1)}), """"))"),"")</f>
        <v/>
      </c>
      <c r="O626" s="40"/>
      <c r="P626" s="47" t="str">
        <f>IFERROR(__xludf.DUMMYFUNCTION("IF(K626="""","""", GOOGLEFINANCE(""CURRENCY:USDCOP""))
"),"")</f>
        <v/>
      </c>
      <c r="Q626" s="47" t="str">
        <f>IFERROR(__xludf.DUMMYFUNCTION("IF(L626="""","""", GOOGLEFINANCE(""CURRENCY:USDCOP""))
"),"")</f>
        <v/>
      </c>
      <c r="R626" s="56" t="str">
        <f t="shared" si="4"/>
        <v/>
      </c>
      <c r="S626" s="58" t="str">
        <f t="shared" si="5"/>
        <v/>
      </c>
      <c r="T626" s="55" t="str">
        <f>IFERROR(__xludf.DUMMYFUNCTION("IF(ISBLANK(D626),"""",IFERROR(XIRR({FILTER('Entradas y salidas'!K:K, 'Entradas y salidas'!D:D=D626, NOT(ISBLANK('Entradas y salidas'!K:K))); INDEX(FILTER('Cortes x inversión'!I:I, 'Cortes x inversión'!D:D=D626),1)}, {FILTER('Entradas y salidas'!F:F, 'Entr"&amp;"adas y salidas'!D:D=D626, NOT(ISBLANK('Entradas y salidas'!K:K))); INDEX(FILTER('Cortes x inversión'!J:J, 'Cortes x inversión'!D:D=D626),1)}), """"))"),"")</f>
        <v/>
      </c>
      <c r="U626" s="40"/>
      <c r="V626" s="40"/>
      <c r="W626" s="40"/>
      <c r="X626" s="40"/>
      <c r="Y626" s="40"/>
      <c r="Z626" s="40"/>
      <c r="AA626" s="40"/>
      <c r="AB626" s="40"/>
      <c r="AC626" s="40"/>
    </row>
    <row r="627" ht="28.5" customHeight="1">
      <c r="A627" s="40"/>
      <c r="B627" s="44"/>
      <c r="C627" s="44"/>
      <c r="D627" s="44"/>
      <c r="E627" s="44"/>
      <c r="F627" s="48" t="str">
        <f>IF(E627="COP", SUMIF('Entradas y salidas'!D:D, D627, 'Entradas y salidas'!J:J), )</f>
        <v/>
      </c>
      <c r="G627" s="57" t="str">
        <f>IFERROR(__xludf.DUMMYFUNCTION("IF(E627=""COP"", INDEX(FILTER('Cortes x inversión'!F:F, 'Cortes x inversión'!D:D=D627),1), )"),"")</f>
        <v/>
      </c>
      <c r="H627" s="53" t="str">
        <f t="shared" si="1"/>
        <v/>
      </c>
      <c r="I627" s="55" t="str">
        <f>IFERROR(__xludf.DUMMYFUNCTION("IF(ISBLANK(D627),"""",IFERROR(XIRR({FILTER('Entradas y salidas'!J:J, 'Entradas y salidas'!D:D=D627, NOT(ISBLANK('Entradas y salidas'!J:J))); INDEX(FILTER('Cortes x inversión'!F:F, 'Cortes x inversión'!D:D=D627),1)}, {FILTER('Entradas y salidas'!F:F, 'Entr"&amp;"adas y salidas'!D:D=D627, NOT(ISBLANK('Entradas y salidas'!J:J))); INDEX(FILTER('Cortes x inversión'!J:J, 'Cortes x inversión'!D:D=D627),1)}), """"))"),"")</f>
        <v/>
      </c>
      <c r="J627" s="40"/>
      <c r="K627" s="48" t="str">
        <f>IF(E627="USD", SUMIF('Entradas y salidas'!D:D, D627, 'Entradas y salidas'!I:I), )</f>
        <v/>
      </c>
      <c r="L627" s="57" t="str">
        <f>IFERROR(__xludf.DUMMYFUNCTION("IF(E627=""USD"", INDEX(FILTER('Cortes x inversión'!G:G, 'Cortes x inversión'!D:D=D627),1), )"),"")</f>
        <v/>
      </c>
      <c r="M627" s="53" t="str">
        <f t="shared" si="2"/>
        <v/>
      </c>
      <c r="N627" s="55" t="str">
        <f>IFERROR(__xludf.DUMMYFUNCTION("IF(ISBLANK(D627),"""",IFERROR(XIRR({FILTER('Entradas y salidas'!I:I, 'Entradas y salidas'!D:D=D627, NOT(ISBLANK('Entradas y salidas'!I:I))); INDEX(FILTER('Cortes x inversión'!G:G, 'Cortes x inversión'!D:D=D627),1)}, {FILTER('Entradas y salidas'!F:F, 'Entr"&amp;"adas y salidas'!D:D=D627, NOT(ISBLANK('Entradas y salidas'!I:I))); INDEX(FILTER('Cortes x inversión'!J:J, 'Cortes x inversión'!D:D=D627),1)}), """"))"),"")</f>
        <v/>
      </c>
      <c r="O627" s="40"/>
      <c r="P627" s="47" t="str">
        <f>IFERROR(__xludf.DUMMYFUNCTION("IF(K627="""","""", GOOGLEFINANCE(""CURRENCY:USDCOP""))
"),"")</f>
        <v/>
      </c>
      <c r="Q627" s="47" t="str">
        <f>IFERROR(__xludf.DUMMYFUNCTION("IF(L627="""","""", GOOGLEFINANCE(""CURRENCY:USDCOP""))
"),"")</f>
        <v/>
      </c>
      <c r="R627" s="56" t="str">
        <f t="shared" si="4"/>
        <v/>
      </c>
      <c r="S627" s="58" t="str">
        <f t="shared" si="5"/>
        <v/>
      </c>
      <c r="T627" s="55" t="str">
        <f>IFERROR(__xludf.DUMMYFUNCTION("IF(ISBLANK(D627),"""",IFERROR(XIRR({FILTER('Entradas y salidas'!K:K, 'Entradas y salidas'!D:D=D627, NOT(ISBLANK('Entradas y salidas'!K:K))); INDEX(FILTER('Cortes x inversión'!I:I, 'Cortes x inversión'!D:D=D627),1)}, {FILTER('Entradas y salidas'!F:F, 'Entr"&amp;"adas y salidas'!D:D=D627, NOT(ISBLANK('Entradas y salidas'!K:K))); INDEX(FILTER('Cortes x inversión'!J:J, 'Cortes x inversión'!D:D=D627),1)}), """"))"),"")</f>
        <v/>
      </c>
      <c r="U627" s="40"/>
      <c r="V627" s="40"/>
      <c r="W627" s="40"/>
      <c r="X627" s="40"/>
      <c r="Y627" s="40"/>
      <c r="Z627" s="40"/>
      <c r="AA627" s="40"/>
      <c r="AB627" s="40"/>
      <c r="AC627" s="40"/>
    </row>
    <row r="628" ht="28.5" customHeight="1">
      <c r="A628" s="40"/>
      <c r="B628" s="44"/>
      <c r="C628" s="44"/>
      <c r="D628" s="44"/>
      <c r="E628" s="44"/>
      <c r="F628" s="48" t="str">
        <f>IF(E628="COP", SUMIF('Entradas y salidas'!D:D, D628, 'Entradas y salidas'!J:J), )</f>
        <v/>
      </c>
      <c r="G628" s="57" t="str">
        <f>IFERROR(__xludf.DUMMYFUNCTION("IF(E628=""COP"", INDEX(FILTER('Cortes x inversión'!F:F, 'Cortes x inversión'!D:D=D628),1), )"),"")</f>
        <v/>
      </c>
      <c r="H628" s="53" t="str">
        <f t="shared" si="1"/>
        <v/>
      </c>
      <c r="I628" s="55" t="str">
        <f>IFERROR(__xludf.DUMMYFUNCTION("IF(ISBLANK(D628),"""",IFERROR(XIRR({FILTER('Entradas y salidas'!J:J, 'Entradas y salidas'!D:D=D628, NOT(ISBLANK('Entradas y salidas'!J:J))); INDEX(FILTER('Cortes x inversión'!F:F, 'Cortes x inversión'!D:D=D628),1)}, {FILTER('Entradas y salidas'!F:F, 'Entr"&amp;"adas y salidas'!D:D=D628, NOT(ISBLANK('Entradas y salidas'!J:J))); INDEX(FILTER('Cortes x inversión'!J:J, 'Cortes x inversión'!D:D=D628),1)}), """"))"),"")</f>
        <v/>
      </c>
      <c r="J628" s="40"/>
      <c r="K628" s="48" t="str">
        <f>IF(E628="USD", SUMIF('Entradas y salidas'!D:D, D628, 'Entradas y salidas'!I:I), )</f>
        <v/>
      </c>
      <c r="L628" s="57" t="str">
        <f>IFERROR(__xludf.DUMMYFUNCTION("IF(E628=""USD"", INDEX(FILTER('Cortes x inversión'!G:G, 'Cortes x inversión'!D:D=D628),1), )"),"")</f>
        <v/>
      </c>
      <c r="M628" s="53" t="str">
        <f t="shared" si="2"/>
        <v/>
      </c>
      <c r="N628" s="55" t="str">
        <f>IFERROR(__xludf.DUMMYFUNCTION("IF(ISBLANK(D628),"""",IFERROR(XIRR({FILTER('Entradas y salidas'!I:I, 'Entradas y salidas'!D:D=D628, NOT(ISBLANK('Entradas y salidas'!I:I))); INDEX(FILTER('Cortes x inversión'!G:G, 'Cortes x inversión'!D:D=D628),1)}, {FILTER('Entradas y salidas'!F:F, 'Entr"&amp;"adas y salidas'!D:D=D628, NOT(ISBLANK('Entradas y salidas'!I:I))); INDEX(FILTER('Cortes x inversión'!J:J, 'Cortes x inversión'!D:D=D628),1)}), """"))"),"")</f>
        <v/>
      </c>
      <c r="O628" s="40"/>
      <c r="P628" s="47" t="str">
        <f>IFERROR(__xludf.DUMMYFUNCTION("IF(K628="""","""", GOOGLEFINANCE(""CURRENCY:USDCOP""))
"),"")</f>
        <v/>
      </c>
      <c r="Q628" s="47" t="str">
        <f>IFERROR(__xludf.DUMMYFUNCTION("IF(L628="""","""", GOOGLEFINANCE(""CURRENCY:USDCOP""))
"),"")</f>
        <v/>
      </c>
      <c r="R628" s="56" t="str">
        <f t="shared" si="4"/>
        <v/>
      </c>
      <c r="S628" s="58" t="str">
        <f t="shared" si="5"/>
        <v/>
      </c>
      <c r="T628" s="55" t="str">
        <f>IFERROR(__xludf.DUMMYFUNCTION("IF(ISBLANK(D628),"""",IFERROR(XIRR({FILTER('Entradas y salidas'!K:K, 'Entradas y salidas'!D:D=D628, NOT(ISBLANK('Entradas y salidas'!K:K))); INDEX(FILTER('Cortes x inversión'!I:I, 'Cortes x inversión'!D:D=D628),1)}, {FILTER('Entradas y salidas'!F:F, 'Entr"&amp;"adas y salidas'!D:D=D628, NOT(ISBLANK('Entradas y salidas'!K:K))); INDEX(FILTER('Cortes x inversión'!J:J, 'Cortes x inversión'!D:D=D628),1)}), """"))"),"")</f>
        <v/>
      </c>
      <c r="U628" s="40"/>
      <c r="V628" s="40"/>
      <c r="W628" s="40"/>
      <c r="X628" s="40"/>
      <c r="Y628" s="40"/>
      <c r="Z628" s="40"/>
      <c r="AA628" s="40"/>
      <c r="AB628" s="40"/>
      <c r="AC628" s="40"/>
    </row>
    <row r="629" ht="28.5" customHeight="1">
      <c r="A629" s="40"/>
      <c r="B629" s="44"/>
      <c r="C629" s="44"/>
      <c r="D629" s="44"/>
      <c r="E629" s="44"/>
      <c r="F629" s="48" t="str">
        <f>IF(E629="COP", SUMIF('Entradas y salidas'!D:D, D629, 'Entradas y salidas'!J:J), )</f>
        <v/>
      </c>
      <c r="G629" s="57" t="str">
        <f>IFERROR(__xludf.DUMMYFUNCTION("IF(E629=""COP"", INDEX(FILTER('Cortes x inversión'!F:F, 'Cortes x inversión'!D:D=D629),1), )"),"")</f>
        <v/>
      </c>
      <c r="H629" s="53" t="str">
        <f t="shared" si="1"/>
        <v/>
      </c>
      <c r="I629" s="55" t="str">
        <f>IFERROR(__xludf.DUMMYFUNCTION("IF(ISBLANK(D629),"""",IFERROR(XIRR({FILTER('Entradas y salidas'!J:J, 'Entradas y salidas'!D:D=D629, NOT(ISBLANK('Entradas y salidas'!J:J))); INDEX(FILTER('Cortes x inversión'!F:F, 'Cortes x inversión'!D:D=D629),1)}, {FILTER('Entradas y salidas'!F:F, 'Entr"&amp;"adas y salidas'!D:D=D629, NOT(ISBLANK('Entradas y salidas'!J:J))); INDEX(FILTER('Cortes x inversión'!J:J, 'Cortes x inversión'!D:D=D629),1)}), """"))"),"")</f>
        <v/>
      </c>
      <c r="J629" s="40"/>
      <c r="K629" s="48" t="str">
        <f>IF(E629="USD", SUMIF('Entradas y salidas'!D:D, D629, 'Entradas y salidas'!I:I), )</f>
        <v/>
      </c>
      <c r="L629" s="57" t="str">
        <f>IFERROR(__xludf.DUMMYFUNCTION("IF(E629=""USD"", INDEX(FILTER('Cortes x inversión'!G:G, 'Cortes x inversión'!D:D=D629),1), )"),"")</f>
        <v/>
      </c>
      <c r="M629" s="53" t="str">
        <f t="shared" si="2"/>
        <v/>
      </c>
      <c r="N629" s="55" t="str">
        <f>IFERROR(__xludf.DUMMYFUNCTION("IF(ISBLANK(D629),"""",IFERROR(XIRR({FILTER('Entradas y salidas'!I:I, 'Entradas y salidas'!D:D=D629, NOT(ISBLANK('Entradas y salidas'!I:I))); INDEX(FILTER('Cortes x inversión'!G:G, 'Cortes x inversión'!D:D=D629),1)}, {FILTER('Entradas y salidas'!F:F, 'Entr"&amp;"adas y salidas'!D:D=D629, NOT(ISBLANK('Entradas y salidas'!I:I))); INDEX(FILTER('Cortes x inversión'!J:J, 'Cortes x inversión'!D:D=D629),1)}), """"))"),"")</f>
        <v/>
      </c>
      <c r="O629" s="40"/>
      <c r="P629" s="47" t="str">
        <f>IFERROR(__xludf.DUMMYFUNCTION("IF(K629="""","""", GOOGLEFINANCE(""CURRENCY:USDCOP""))
"),"")</f>
        <v/>
      </c>
      <c r="Q629" s="47" t="str">
        <f>IFERROR(__xludf.DUMMYFUNCTION("IF(L629="""","""", GOOGLEFINANCE(""CURRENCY:USDCOP""))
"),"")</f>
        <v/>
      </c>
      <c r="R629" s="56" t="str">
        <f t="shared" si="4"/>
        <v/>
      </c>
      <c r="S629" s="58" t="str">
        <f t="shared" si="5"/>
        <v/>
      </c>
      <c r="T629" s="55" t="str">
        <f>IFERROR(__xludf.DUMMYFUNCTION("IF(ISBLANK(D629),"""",IFERROR(XIRR({FILTER('Entradas y salidas'!K:K, 'Entradas y salidas'!D:D=D629, NOT(ISBLANK('Entradas y salidas'!K:K))); INDEX(FILTER('Cortes x inversión'!I:I, 'Cortes x inversión'!D:D=D629),1)}, {FILTER('Entradas y salidas'!F:F, 'Entr"&amp;"adas y salidas'!D:D=D629, NOT(ISBLANK('Entradas y salidas'!K:K))); INDEX(FILTER('Cortes x inversión'!J:J, 'Cortes x inversión'!D:D=D629),1)}), """"))"),"")</f>
        <v/>
      </c>
      <c r="U629" s="40"/>
      <c r="V629" s="40"/>
      <c r="W629" s="40"/>
      <c r="X629" s="40"/>
      <c r="Y629" s="40"/>
      <c r="Z629" s="40"/>
      <c r="AA629" s="40"/>
      <c r="AB629" s="40"/>
      <c r="AC629" s="40"/>
    </row>
    <row r="630" ht="28.5" customHeight="1">
      <c r="A630" s="40"/>
      <c r="B630" s="44"/>
      <c r="C630" s="44"/>
      <c r="D630" s="44"/>
      <c r="E630" s="44"/>
      <c r="F630" s="48" t="str">
        <f>IF(E630="COP", SUMIF('Entradas y salidas'!D:D, D630, 'Entradas y salidas'!J:J), )</f>
        <v/>
      </c>
      <c r="G630" s="57" t="str">
        <f>IFERROR(__xludf.DUMMYFUNCTION("IF(E630=""COP"", INDEX(FILTER('Cortes x inversión'!F:F, 'Cortes x inversión'!D:D=D630),1), )"),"")</f>
        <v/>
      </c>
      <c r="H630" s="53" t="str">
        <f t="shared" si="1"/>
        <v/>
      </c>
      <c r="I630" s="55" t="str">
        <f>IFERROR(__xludf.DUMMYFUNCTION("IF(ISBLANK(D630),"""",IFERROR(XIRR({FILTER('Entradas y salidas'!J:J, 'Entradas y salidas'!D:D=D630, NOT(ISBLANK('Entradas y salidas'!J:J))); INDEX(FILTER('Cortes x inversión'!F:F, 'Cortes x inversión'!D:D=D630),1)}, {FILTER('Entradas y salidas'!F:F, 'Entr"&amp;"adas y salidas'!D:D=D630, NOT(ISBLANK('Entradas y salidas'!J:J))); INDEX(FILTER('Cortes x inversión'!J:J, 'Cortes x inversión'!D:D=D630),1)}), """"))"),"")</f>
        <v/>
      </c>
      <c r="J630" s="40"/>
      <c r="K630" s="48" t="str">
        <f>IF(E630="USD", SUMIF('Entradas y salidas'!D:D, D630, 'Entradas y salidas'!I:I), )</f>
        <v/>
      </c>
      <c r="L630" s="57" t="str">
        <f>IFERROR(__xludf.DUMMYFUNCTION("IF(E630=""USD"", INDEX(FILTER('Cortes x inversión'!G:G, 'Cortes x inversión'!D:D=D630),1), )"),"")</f>
        <v/>
      </c>
      <c r="M630" s="53" t="str">
        <f t="shared" si="2"/>
        <v/>
      </c>
      <c r="N630" s="55" t="str">
        <f>IFERROR(__xludf.DUMMYFUNCTION("IF(ISBLANK(D630),"""",IFERROR(XIRR({FILTER('Entradas y salidas'!I:I, 'Entradas y salidas'!D:D=D630, NOT(ISBLANK('Entradas y salidas'!I:I))); INDEX(FILTER('Cortes x inversión'!G:G, 'Cortes x inversión'!D:D=D630),1)}, {FILTER('Entradas y salidas'!F:F, 'Entr"&amp;"adas y salidas'!D:D=D630, NOT(ISBLANK('Entradas y salidas'!I:I))); INDEX(FILTER('Cortes x inversión'!J:J, 'Cortes x inversión'!D:D=D630),1)}), """"))"),"")</f>
        <v/>
      </c>
      <c r="O630" s="40"/>
      <c r="P630" s="47" t="str">
        <f>IFERROR(__xludf.DUMMYFUNCTION("IF(K630="""","""", GOOGLEFINANCE(""CURRENCY:USDCOP""))
"),"")</f>
        <v/>
      </c>
      <c r="Q630" s="47" t="str">
        <f>IFERROR(__xludf.DUMMYFUNCTION("IF(L630="""","""", GOOGLEFINANCE(""CURRENCY:USDCOP""))
"),"")</f>
        <v/>
      </c>
      <c r="R630" s="56" t="str">
        <f t="shared" si="4"/>
        <v/>
      </c>
      <c r="S630" s="58" t="str">
        <f t="shared" si="5"/>
        <v/>
      </c>
      <c r="T630" s="55" t="str">
        <f>IFERROR(__xludf.DUMMYFUNCTION("IF(ISBLANK(D630),"""",IFERROR(XIRR({FILTER('Entradas y salidas'!K:K, 'Entradas y salidas'!D:D=D630, NOT(ISBLANK('Entradas y salidas'!K:K))); INDEX(FILTER('Cortes x inversión'!I:I, 'Cortes x inversión'!D:D=D630),1)}, {FILTER('Entradas y salidas'!F:F, 'Entr"&amp;"adas y salidas'!D:D=D630, NOT(ISBLANK('Entradas y salidas'!K:K))); INDEX(FILTER('Cortes x inversión'!J:J, 'Cortes x inversión'!D:D=D630),1)}), """"))"),"")</f>
        <v/>
      </c>
      <c r="U630" s="40"/>
      <c r="V630" s="40"/>
      <c r="W630" s="40"/>
      <c r="X630" s="40"/>
      <c r="Y630" s="40"/>
      <c r="Z630" s="40"/>
      <c r="AA630" s="40"/>
      <c r="AB630" s="40"/>
      <c r="AC630" s="40"/>
    </row>
    <row r="631" ht="28.5" customHeight="1">
      <c r="A631" s="40"/>
      <c r="B631" s="44"/>
      <c r="C631" s="44"/>
      <c r="D631" s="44"/>
      <c r="E631" s="44"/>
      <c r="F631" s="48" t="str">
        <f>IF(E631="COP", SUMIF('Entradas y salidas'!D:D, D631, 'Entradas y salidas'!J:J), )</f>
        <v/>
      </c>
      <c r="G631" s="57" t="str">
        <f>IFERROR(__xludf.DUMMYFUNCTION("IF(E631=""COP"", INDEX(FILTER('Cortes x inversión'!F:F, 'Cortes x inversión'!D:D=D631),1), )"),"")</f>
        <v/>
      </c>
      <c r="H631" s="53" t="str">
        <f t="shared" si="1"/>
        <v/>
      </c>
      <c r="I631" s="55" t="str">
        <f>IFERROR(__xludf.DUMMYFUNCTION("IF(ISBLANK(D631),"""",IFERROR(XIRR({FILTER('Entradas y salidas'!J:J, 'Entradas y salidas'!D:D=D631, NOT(ISBLANK('Entradas y salidas'!J:J))); INDEX(FILTER('Cortes x inversión'!F:F, 'Cortes x inversión'!D:D=D631),1)}, {FILTER('Entradas y salidas'!F:F, 'Entr"&amp;"adas y salidas'!D:D=D631, NOT(ISBLANK('Entradas y salidas'!J:J))); INDEX(FILTER('Cortes x inversión'!J:J, 'Cortes x inversión'!D:D=D631),1)}), """"))"),"")</f>
        <v/>
      </c>
      <c r="J631" s="40"/>
      <c r="K631" s="48" t="str">
        <f>IF(E631="USD", SUMIF('Entradas y salidas'!D:D, D631, 'Entradas y salidas'!I:I), )</f>
        <v/>
      </c>
      <c r="L631" s="57" t="str">
        <f>IFERROR(__xludf.DUMMYFUNCTION("IF(E631=""USD"", INDEX(FILTER('Cortes x inversión'!G:G, 'Cortes x inversión'!D:D=D631),1), )"),"")</f>
        <v/>
      </c>
      <c r="M631" s="53" t="str">
        <f t="shared" si="2"/>
        <v/>
      </c>
      <c r="N631" s="55" t="str">
        <f>IFERROR(__xludf.DUMMYFUNCTION("IF(ISBLANK(D631),"""",IFERROR(XIRR({FILTER('Entradas y salidas'!I:I, 'Entradas y salidas'!D:D=D631, NOT(ISBLANK('Entradas y salidas'!I:I))); INDEX(FILTER('Cortes x inversión'!G:G, 'Cortes x inversión'!D:D=D631),1)}, {FILTER('Entradas y salidas'!F:F, 'Entr"&amp;"adas y salidas'!D:D=D631, NOT(ISBLANK('Entradas y salidas'!I:I))); INDEX(FILTER('Cortes x inversión'!J:J, 'Cortes x inversión'!D:D=D631),1)}), """"))"),"")</f>
        <v/>
      </c>
      <c r="O631" s="40"/>
      <c r="P631" s="47" t="str">
        <f>IFERROR(__xludf.DUMMYFUNCTION("IF(K631="""","""", GOOGLEFINANCE(""CURRENCY:USDCOP""))
"),"")</f>
        <v/>
      </c>
      <c r="Q631" s="47" t="str">
        <f>IFERROR(__xludf.DUMMYFUNCTION("IF(L631="""","""", GOOGLEFINANCE(""CURRENCY:USDCOP""))
"),"")</f>
        <v/>
      </c>
      <c r="R631" s="56" t="str">
        <f t="shared" si="4"/>
        <v/>
      </c>
      <c r="S631" s="58" t="str">
        <f t="shared" si="5"/>
        <v/>
      </c>
      <c r="T631" s="55" t="str">
        <f>IFERROR(__xludf.DUMMYFUNCTION("IF(ISBLANK(D631),"""",IFERROR(XIRR({FILTER('Entradas y salidas'!K:K, 'Entradas y salidas'!D:D=D631, NOT(ISBLANK('Entradas y salidas'!K:K))); INDEX(FILTER('Cortes x inversión'!I:I, 'Cortes x inversión'!D:D=D631),1)}, {FILTER('Entradas y salidas'!F:F, 'Entr"&amp;"adas y salidas'!D:D=D631, NOT(ISBLANK('Entradas y salidas'!K:K))); INDEX(FILTER('Cortes x inversión'!J:J, 'Cortes x inversión'!D:D=D631),1)}), """"))"),"")</f>
        <v/>
      </c>
      <c r="U631" s="40"/>
      <c r="V631" s="40"/>
      <c r="W631" s="40"/>
      <c r="X631" s="40"/>
      <c r="Y631" s="40"/>
      <c r="Z631" s="40"/>
      <c r="AA631" s="40"/>
      <c r="AB631" s="40"/>
      <c r="AC631" s="40"/>
    </row>
    <row r="632" ht="28.5" customHeight="1">
      <c r="A632" s="40"/>
      <c r="B632" s="44"/>
      <c r="C632" s="44"/>
      <c r="D632" s="44"/>
      <c r="E632" s="44"/>
      <c r="F632" s="48" t="str">
        <f>IF(E632="COP", SUMIF('Entradas y salidas'!D:D, D632, 'Entradas y salidas'!J:J), )</f>
        <v/>
      </c>
      <c r="G632" s="57" t="str">
        <f>IFERROR(__xludf.DUMMYFUNCTION("IF(E632=""COP"", INDEX(FILTER('Cortes x inversión'!F:F, 'Cortes x inversión'!D:D=D632),1), )"),"")</f>
        <v/>
      </c>
      <c r="H632" s="53" t="str">
        <f t="shared" si="1"/>
        <v/>
      </c>
      <c r="I632" s="55" t="str">
        <f>IFERROR(__xludf.DUMMYFUNCTION("IF(ISBLANK(D632),"""",IFERROR(XIRR({FILTER('Entradas y salidas'!J:J, 'Entradas y salidas'!D:D=D632, NOT(ISBLANK('Entradas y salidas'!J:J))); INDEX(FILTER('Cortes x inversión'!F:F, 'Cortes x inversión'!D:D=D632),1)}, {FILTER('Entradas y salidas'!F:F, 'Entr"&amp;"adas y salidas'!D:D=D632, NOT(ISBLANK('Entradas y salidas'!J:J))); INDEX(FILTER('Cortes x inversión'!J:J, 'Cortes x inversión'!D:D=D632),1)}), """"))"),"")</f>
        <v/>
      </c>
      <c r="J632" s="40"/>
      <c r="K632" s="48" t="str">
        <f>IF(E632="USD", SUMIF('Entradas y salidas'!D:D, D632, 'Entradas y salidas'!I:I), )</f>
        <v/>
      </c>
      <c r="L632" s="57" t="str">
        <f>IFERROR(__xludf.DUMMYFUNCTION("IF(E632=""USD"", INDEX(FILTER('Cortes x inversión'!G:G, 'Cortes x inversión'!D:D=D632),1), )"),"")</f>
        <v/>
      </c>
      <c r="M632" s="53" t="str">
        <f t="shared" si="2"/>
        <v/>
      </c>
      <c r="N632" s="55" t="str">
        <f>IFERROR(__xludf.DUMMYFUNCTION("IF(ISBLANK(D632),"""",IFERROR(XIRR({FILTER('Entradas y salidas'!I:I, 'Entradas y salidas'!D:D=D632, NOT(ISBLANK('Entradas y salidas'!I:I))); INDEX(FILTER('Cortes x inversión'!G:G, 'Cortes x inversión'!D:D=D632),1)}, {FILTER('Entradas y salidas'!F:F, 'Entr"&amp;"adas y salidas'!D:D=D632, NOT(ISBLANK('Entradas y salidas'!I:I))); INDEX(FILTER('Cortes x inversión'!J:J, 'Cortes x inversión'!D:D=D632),1)}), """"))"),"")</f>
        <v/>
      </c>
      <c r="O632" s="40"/>
      <c r="P632" s="47" t="str">
        <f>IFERROR(__xludf.DUMMYFUNCTION("IF(K632="""","""", GOOGLEFINANCE(""CURRENCY:USDCOP""))
"),"")</f>
        <v/>
      </c>
      <c r="Q632" s="47" t="str">
        <f>IFERROR(__xludf.DUMMYFUNCTION("IF(L632="""","""", GOOGLEFINANCE(""CURRENCY:USDCOP""))
"),"")</f>
        <v/>
      </c>
      <c r="R632" s="56" t="str">
        <f t="shared" si="4"/>
        <v/>
      </c>
      <c r="S632" s="58" t="str">
        <f t="shared" si="5"/>
        <v/>
      </c>
      <c r="T632" s="55" t="str">
        <f>IFERROR(__xludf.DUMMYFUNCTION("IF(ISBLANK(D632),"""",IFERROR(XIRR({FILTER('Entradas y salidas'!K:K, 'Entradas y salidas'!D:D=D632, NOT(ISBLANK('Entradas y salidas'!K:K))); INDEX(FILTER('Cortes x inversión'!I:I, 'Cortes x inversión'!D:D=D632),1)}, {FILTER('Entradas y salidas'!F:F, 'Entr"&amp;"adas y salidas'!D:D=D632, NOT(ISBLANK('Entradas y salidas'!K:K))); INDEX(FILTER('Cortes x inversión'!J:J, 'Cortes x inversión'!D:D=D632),1)}), """"))"),"")</f>
        <v/>
      </c>
      <c r="U632" s="40"/>
      <c r="V632" s="40"/>
      <c r="W632" s="40"/>
      <c r="X632" s="40"/>
      <c r="Y632" s="40"/>
      <c r="Z632" s="40"/>
      <c r="AA632" s="40"/>
      <c r="AB632" s="40"/>
      <c r="AC632" s="40"/>
    </row>
    <row r="633" ht="28.5" customHeight="1">
      <c r="A633" s="40"/>
      <c r="B633" s="44"/>
      <c r="C633" s="44"/>
      <c r="D633" s="44"/>
      <c r="E633" s="44"/>
      <c r="F633" s="48" t="str">
        <f>IF(E633="COP", SUMIF('Entradas y salidas'!D:D, D633, 'Entradas y salidas'!J:J), )</f>
        <v/>
      </c>
      <c r="G633" s="57" t="str">
        <f>IFERROR(__xludf.DUMMYFUNCTION("IF(E633=""COP"", INDEX(FILTER('Cortes x inversión'!F:F, 'Cortes x inversión'!D:D=D633),1), )"),"")</f>
        <v/>
      </c>
      <c r="H633" s="53" t="str">
        <f t="shared" si="1"/>
        <v/>
      </c>
      <c r="I633" s="55" t="str">
        <f>IFERROR(__xludf.DUMMYFUNCTION("IF(ISBLANK(D633),"""",IFERROR(XIRR({FILTER('Entradas y salidas'!J:J, 'Entradas y salidas'!D:D=D633, NOT(ISBLANK('Entradas y salidas'!J:J))); INDEX(FILTER('Cortes x inversión'!F:F, 'Cortes x inversión'!D:D=D633),1)}, {FILTER('Entradas y salidas'!F:F, 'Entr"&amp;"adas y salidas'!D:D=D633, NOT(ISBLANK('Entradas y salidas'!J:J))); INDEX(FILTER('Cortes x inversión'!J:J, 'Cortes x inversión'!D:D=D633),1)}), """"))"),"")</f>
        <v/>
      </c>
      <c r="J633" s="40"/>
      <c r="K633" s="48" t="str">
        <f>IF(E633="USD", SUMIF('Entradas y salidas'!D:D, D633, 'Entradas y salidas'!I:I), )</f>
        <v/>
      </c>
      <c r="L633" s="57" t="str">
        <f>IFERROR(__xludf.DUMMYFUNCTION("IF(E633=""USD"", INDEX(FILTER('Cortes x inversión'!G:G, 'Cortes x inversión'!D:D=D633),1), )"),"")</f>
        <v/>
      </c>
      <c r="M633" s="53" t="str">
        <f t="shared" si="2"/>
        <v/>
      </c>
      <c r="N633" s="55" t="str">
        <f>IFERROR(__xludf.DUMMYFUNCTION("IF(ISBLANK(D633),"""",IFERROR(XIRR({FILTER('Entradas y salidas'!I:I, 'Entradas y salidas'!D:D=D633, NOT(ISBLANK('Entradas y salidas'!I:I))); INDEX(FILTER('Cortes x inversión'!G:G, 'Cortes x inversión'!D:D=D633),1)}, {FILTER('Entradas y salidas'!F:F, 'Entr"&amp;"adas y salidas'!D:D=D633, NOT(ISBLANK('Entradas y salidas'!I:I))); INDEX(FILTER('Cortes x inversión'!J:J, 'Cortes x inversión'!D:D=D633),1)}), """"))"),"")</f>
        <v/>
      </c>
      <c r="O633" s="40"/>
      <c r="P633" s="47" t="str">
        <f>IFERROR(__xludf.DUMMYFUNCTION("IF(K633="""","""", GOOGLEFINANCE(""CURRENCY:USDCOP""))
"),"")</f>
        <v/>
      </c>
      <c r="Q633" s="47" t="str">
        <f>IFERROR(__xludf.DUMMYFUNCTION("IF(L633="""","""", GOOGLEFINANCE(""CURRENCY:USDCOP""))
"),"")</f>
        <v/>
      </c>
      <c r="R633" s="56" t="str">
        <f t="shared" si="4"/>
        <v/>
      </c>
      <c r="S633" s="58" t="str">
        <f t="shared" si="5"/>
        <v/>
      </c>
      <c r="T633" s="55" t="str">
        <f>IFERROR(__xludf.DUMMYFUNCTION("IF(ISBLANK(D633),"""",IFERROR(XIRR({FILTER('Entradas y salidas'!K:K, 'Entradas y salidas'!D:D=D633, NOT(ISBLANK('Entradas y salidas'!K:K))); INDEX(FILTER('Cortes x inversión'!I:I, 'Cortes x inversión'!D:D=D633),1)}, {FILTER('Entradas y salidas'!F:F, 'Entr"&amp;"adas y salidas'!D:D=D633, NOT(ISBLANK('Entradas y salidas'!K:K))); INDEX(FILTER('Cortes x inversión'!J:J, 'Cortes x inversión'!D:D=D633),1)}), """"))"),"")</f>
        <v/>
      </c>
      <c r="U633" s="40"/>
      <c r="V633" s="40"/>
      <c r="W633" s="40"/>
      <c r="X633" s="40"/>
      <c r="Y633" s="40"/>
      <c r="Z633" s="40"/>
      <c r="AA633" s="40"/>
      <c r="AB633" s="40"/>
      <c r="AC633" s="40"/>
    </row>
    <row r="634" ht="28.5" customHeight="1">
      <c r="A634" s="40"/>
      <c r="B634" s="44"/>
      <c r="C634" s="44"/>
      <c r="D634" s="44"/>
      <c r="E634" s="44"/>
      <c r="F634" s="48" t="str">
        <f>IF(E634="COP", SUMIF('Entradas y salidas'!D:D, D634, 'Entradas y salidas'!J:J), )</f>
        <v/>
      </c>
      <c r="G634" s="57" t="str">
        <f>IFERROR(__xludf.DUMMYFUNCTION("IF(E634=""COP"", INDEX(FILTER('Cortes x inversión'!F:F, 'Cortes x inversión'!D:D=D634),1), )"),"")</f>
        <v/>
      </c>
      <c r="H634" s="53" t="str">
        <f t="shared" si="1"/>
        <v/>
      </c>
      <c r="I634" s="55" t="str">
        <f>IFERROR(__xludf.DUMMYFUNCTION("IF(ISBLANK(D634),"""",IFERROR(XIRR({FILTER('Entradas y salidas'!J:J, 'Entradas y salidas'!D:D=D634, NOT(ISBLANK('Entradas y salidas'!J:J))); INDEX(FILTER('Cortes x inversión'!F:F, 'Cortes x inversión'!D:D=D634),1)}, {FILTER('Entradas y salidas'!F:F, 'Entr"&amp;"adas y salidas'!D:D=D634, NOT(ISBLANK('Entradas y salidas'!J:J))); INDEX(FILTER('Cortes x inversión'!J:J, 'Cortes x inversión'!D:D=D634),1)}), """"))"),"")</f>
        <v/>
      </c>
      <c r="J634" s="40"/>
      <c r="K634" s="48" t="str">
        <f>IF(E634="USD", SUMIF('Entradas y salidas'!D:D, D634, 'Entradas y salidas'!I:I), )</f>
        <v/>
      </c>
      <c r="L634" s="57" t="str">
        <f>IFERROR(__xludf.DUMMYFUNCTION("IF(E634=""USD"", INDEX(FILTER('Cortes x inversión'!G:G, 'Cortes x inversión'!D:D=D634),1), )"),"")</f>
        <v/>
      </c>
      <c r="M634" s="53" t="str">
        <f t="shared" si="2"/>
        <v/>
      </c>
      <c r="N634" s="55" t="str">
        <f>IFERROR(__xludf.DUMMYFUNCTION("IF(ISBLANK(D634),"""",IFERROR(XIRR({FILTER('Entradas y salidas'!I:I, 'Entradas y salidas'!D:D=D634, NOT(ISBLANK('Entradas y salidas'!I:I))); INDEX(FILTER('Cortes x inversión'!G:G, 'Cortes x inversión'!D:D=D634),1)}, {FILTER('Entradas y salidas'!F:F, 'Entr"&amp;"adas y salidas'!D:D=D634, NOT(ISBLANK('Entradas y salidas'!I:I))); INDEX(FILTER('Cortes x inversión'!J:J, 'Cortes x inversión'!D:D=D634),1)}), """"))"),"")</f>
        <v/>
      </c>
      <c r="O634" s="40"/>
      <c r="P634" s="47" t="str">
        <f>IFERROR(__xludf.DUMMYFUNCTION("IF(K634="""","""", GOOGLEFINANCE(""CURRENCY:USDCOP""))
"),"")</f>
        <v/>
      </c>
      <c r="Q634" s="47" t="str">
        <f>IFERROR(__xludf.DUMMYFUNCTION("IF(L634="""","""", GOOGLEFINANCE(""CURRENCY:USDCOP""))
"),"")</f>
        <v/>
      </c>
      <c r="R634" s="56" t="str">
        <f t="shared" si="4"/>
        <v/>
      </c>
      <c r="S634" s="58" t="str">
        <f t="shared" si="5"/>
        <v/>
      </c>
      <c r="T634" s="55" t="str">
        <f>IFERROR(__xludf.DUMMYFUNCTION("IF(ISBLANK(D634),"""",IFERROR(XIRR({FILTER('Entradas y salidas'!K:K, 'Entradas y salidas'!D:D=D634, NOT(ISBLANK('Entradas y salidas'!K:K))); INDEX(FILTER('Cortes x inversión'!I:I, 'Cortes x inversión'!D:D=D634),1)}, {FILTER('Entradas y salidas'!F:F, 'Entr"&amp;"adas y salidas'!D:D=D634, NOT(ISBLANK('Entradas y salidas'!K:K))); INDEX(FILTER('Cortes x inversión'!J:J, 'Cortes x inversión'!D:D=D634),1)}), """"))"),"")</f>
        <v/>
      </c>
      <c r="U634" s="40"/>
      <c r="V634" s="40"/>
      <c r="W634" s="40"/>
      <c r="X634" s="40"/>
      <c r="Y634" s="40"/>
      <c r="Z634" s="40"/>
      <c r="AA634" s="40"/>
      <c r="AB634" s="40"/>
      <c r="AC634" s="40"/>
    </row>
    <row r="635" ht="28.5" customHeight="1">
      <c r="A635" s="40"/>
      <c r="B635" s="44"/>
      <c r="C635" s="44"/>
      <c r="D635" s="44"/>
      <c r="E635" s="44"/>
      <c r="F635" s="48" t="str">
        <f>IF(E635="COP", SUMIF('Entradas y salidas'!D:D, D635, 'Entradas y salidas'!J:J), )</f>
        <v/>
      </c>
      <c r="G635" s="57" t="str">
        <f>IFERROR(__xludf.DUMMYFUNCTION("IF(E635=""COP"", INDEX(FILTER('Cortes x inversión'!F:F, 'Cortes x inversión'!D:D=D635),1), )"),"")</f>
        <v/>
      </c>
      <c r="H635" s="53" t="str">
        <f t="shared" si="1"/>
        <v/>
      </c>
      <c r="I635" s="55" t="str">
        <f>IFERROR(__xludf.DUMMYFUNCTION("IF(ISBLANK(D635),"""",IFERROR(XIRR({FILTER('Entradas y salidas'!J:J, 'Entradas y salidas'!D:D=D635, NOT(ISBLANK('Entradas y salidas'!J:J))); INDEX(FILTER('Cortes x inversión'!F:F, 'Cortes x inversión'!D:D=D635),1)}, {FILTER('Entradas y salidas'!F:F, 'Entr"&amp;"adas y salidas'!D:D=D635, NOT(ISBLANK('Entradas y salidas'!J:J))); INDEX(FILTER('Cortes x inversión'!J:J, 'Cortes x inversión'!D:D=D635),1)}), """"))"),"")</f>
        <v/>
      </c>
      <c r="J635" s="40"/>
      <c r="K635" s="48" t="str">
        <f>IF(E635="USD", SUMIF('Entradas y salidas'!D:D, D635, 'Entradas y salidas'!I:I), )</f>
        <v/>
      </c>
      <c r="L635" s="57" t="str">
        <f>IFERROR(__xludf.DUMMYFUNCTION("IF(E635=""USD"", INDEX(FILTER('Cortes x inversión'!G:G, 'Cortes x inversión'!D:D=D635),1), )"),"")</f>
        <v/>
      </c>
      <c r="M635" s="53" t="str">
        <f t="shared" si="2"/>
        <v/>
      </c>
      <c r="N635" s="55" t="str">
        <f>IFERROR(__xludf.DUMMYFUNCTION("IF(ISBLANK(D635),"""",IFERROR(XIRR({FILTER('Entradas y salidas'!I:I, 'Entradas y salidas'!D:D=D635, NOT(ISBLANK('Entradas y salidas'!I:I))); INDEX(FILTER('Cortes x inversión'!G:G, 'Cortes x inversión'!D:D=D635),1)}, {FILTER('Entradas y salidas'!F:F, 'Entr"&amp;"adas y salidas'!D:D=D635, NOT(ISBLANK('Entradas y salidas'!I:I))); INDEX(FILTER('Cortes x inversión'!J:J, 'Cortes x inversión'!D:D=D635),1)}), """"))"),"")</f>
        <v/>
      </c>
      <c r="O635" s="40"/>
      <c r="P635" s="47" t="str">
        <f>IFERROR(__xludf.DUMMYFUNCTION("IF(K635="""","""", GOOGLEFINANCE(""CURRENCY:USDCOP""))
"),"")</f>
        <v/>
      </c>
      <c r="Q635" s="47" t="str">
        <f>IFERROR(__xludf.DUMMYFUNCTION("IF(L635="""","""", GOOGLEFINANCE(""CURRENCY:USDCOP""))
"),"")</f>
        <v/>
      </c>
      <c r="R635" s="56" t="str">
        <f t="shared" si="4"/>
        <v/>
      </c>
      <c r="S635" s="58" t="str">
        <f t="shared" si="5"/>
        <v/>
      </c>
      <c r="T635" s="55" t="str">
        <f>IFERROR(__xludf.DUMMYFUNCTION("IF(ISBLANK(D635),"""",IFERROR(XIRR({FILTER('Entradas y salidas'!K:K, 'Entradas y salidas'!D:D=D635, NOT(ISBLANK('Entradas y salidas'!K:K))); INDEX(FILTER('Cortes x inversión'!I:I, 'Cortes x inversión'!D:D=D635),1)}, {FILTER('Entradas y salidas'!F:F, 'Entr"&amp;"adas y salidas'!D:D=D635, NOT(ISBLANK('Entradas y salidas'!K:K))); INDEX(FILTER('Cortes x inversión'!J:J, 'Cortes x inversión'!D:D=D635),1)}), """"))"),"")</f>
        <v/>
      </c>
      <c r="U635" s="40"/>
      <c r="V635" s="40"/>
      <c r="W635" s="40"/>
      <c r="X635" s="40"/>
      <c r="Y635" s="40"/>
      <c r="Z635" s="40"/>
      <c r="AA635" s="40"/>
      <c r="AB635" s="40"/>
      <c r="AC635" s="40"/>
    </row>
    <row r="636" ht="28.5" customHeight="1">
      <c r="A636" s="40"/>
      <c r="B636" s="44"/>
      <c r="C636" s="44"/>
      <c r="D636" s="44"/>
      <c r="E636" s="44"/>
      <c r="F636" s="48" t="str">
        <f>IF(E636="COP", SUMIF('Entradas y salidas'!D:D, D636, 'Entradas y salidas'!J:J), )</f>
        <v/>
      </c>
      <c r="G636" s="57" t="str">
        <f>IFERROR(__xludf.DUMMYFUNCTION("IF(E636=""COP"", INDEX(FILTER('Cortes x inversión'!F:F, 'Cortes x inversión'!D:D=D636),1), )"),"")</f>
        <v/>
      </c>
      <c r="H636" s="53" t="str">
        <f t="shared" si="1"/>
        <v/>
      </c>
      <c r="I636" s="55" t="str">
        <f>IFERROR(__xludf.DUMMYFUNCTION("IF(ISBLANK(D636),"""",IFERROR(XIRR({FILTER('Entradas y salidas'!J:J, 'Entradas y salidas'!D:D=D636, NOT(ISBLANK('Entradas y salidas'!J:J))); INDEX(FILTER('Cortes x inversión'!F:F, 'Cortes x inversión'!D:D=D636),1)}, {FILTER('Entradas y salidas'!F:F, 'Entr"&amp;"adas y salidas'!D:D=D636, NOT(ISBLANK('Entradas y salidas'!J:J))); INDEX(FILTER('Cortes x inversión'!J:J, 'Cortes x inversión'!D:D=D636),1)}), """"))"),"")</f>
        <v/>
      </c>
      <c r="J636" s="40"/>
      <c r="K636" s="48" t="str">
        <f>IF(E636="USD", SUMIF('Entradas y salidas'!D:D, D636, 'Entradas y salidas'!I:I), )</f>
        <v/>
      </c>
      <c r="L636" s="57" t="str">
        <f>IFERROR(__xludf.DUMMYFUNCTION("IF(E636=""USD"", INDEX(FILTER('Cortes x inversión'!G:G, 'Cortes x inversión'!D:D=D636),1), )"),"")</f>
        <v/>
      </c>
      <c r="M636" s="53" t="str">
        <f t="shared" si="2"/>
        <v/>
      </c>
      <c r="N636" s="55" t="str">
        <f>IFERROR(__xludf.DUMMYFUNCTION("IF(ISBLANK(D636),"""",IFERROR(XIRR({FILTER('Entradas y salidas'!I:I, 'Entradas y salidas'!D:D=D636, NOT(ISBLANK('Entradas y salidas'!I:I))); INDEX(FILTER('Cortes x inversión'!G:G, 'Cortes x inversión'!D:D=D636),1)}, {FILTER('Entradas y salidas'!F:F, 'Entr"&amp;"adas y salidas'!D:D=D636, NOT(ISBLANK('Entradas y salidas'!I:I))); INDEX(FILTER('Cortes x inversión'!J:J, 'Cortes x inversión'!D:D=D636),1)}), """"))"),"")</f>
        <v/>
      </c>
      <c r="O636" s="40"/>
      <c r="P636" s="47" t="str">
        <f>IFERROR(__xludf.DUMMYFUNCTION("IF(K636="""","""", GOOGLEFINANCE(""CURRENCY:USDCOP""))
"),"")</f>
        <v/>
      </c>
      <c r="Q636" s="47" t="str">
        <f>IFERROR(__xludf.DUMMYFUNCTION("IF(L636="""","""", GOOGLEFINANCE(""CURRENCY:USDCOP""))
"),"")</f>
        <v/>
      </c>
      <c r="R636" s="56" t="str">
        <f t="shared" si="4"/>
        <v/>
      </c>
      <c r="S636" s="58" t="str">
        <f t="shared" si="5"/>
        <v/>
      </c>
      <c r="T636" s="55" t="str">
        <f>IFERROR(__xludf.DUMMYFUNCTION("IF(ISBLANK(D636),"""",IFERROR(XIRR({FILTER('Entradas y salidas'!K:K, 'Entradas y salidas'!D:D=D636, NOT(ISBLANK('Entradas y salidas'!K:K))); INDEX(FILTER('Cortes x inversión'!I:I, 'Cortes x inversión'!D:D=D636),1)}, {FILTER('Entradas y salidas'!F:F, 'Entr"&amp;"adas y salidas'!D:D=D636, NOT(ISBLANK('Entradas y salidas'!K:K))); INDEX(FILTER('Cortes x inversión'!J:J, 'Cortes x inversión'!D:D=D636),1)}), """"))"),"")</f>
        <v/>
      </c>
      <c r="U636" s="40"/>
      <c r="V636" s="40"/>
      <c r="W636" s="40"/>
      <c r="X636" s="40"/>
      <c r="Y636" s="40"/>
      <c r="Z636" s="40"/>
      <c r="AA636" s="40"/>
      <c r="AB636" s="40"/>
      <c r="AC636" s="40"/>
    </row>
    <row r="637" ht="28.5" customHeight="1">
      <c r="A637" s="40"/>
      <c r="B637" s="44"/>
      <c r="C637" s="44"/>
      <c r="D637" s="44"/>
      <c r="E637" s="44"/>
      <c r="F637" s="48" t="str">
        <f>IF(E637="COP", SUMIF('Entradas y salidas'!D:D, D637, 'Entradas y salidas'!J:J), )</f>
        <v/>
      </c>
      <c r="G637" s="57" t="str">
        <f>IFERROR(__xludf.DUMMYFUNCTION("IF(E637=""COP"", INDEX(FILTER('Cortes x inversión'!F:F, 'Cortes x inversión'!D:D=D637),1), )"),"")</f>
        <v/>
      </c>
      <c r="H637" s="53" t="str">
        <f t="shared" si="1"/>
        <v/>
      </c>
      <c r="I637" s="55" t="str">
        <f>IFERROR(__xludf.DUMMYFUNCTION("IF(ISBLANK(D637),"""",IFERROR(XIRR({FILTER('Entradas y salidas'!J:J, 'Entradas y salidas'!D:D=D637, NOT(ISBLANK('Entradas y salidas'!J:J))); INDEX(FILTER('Cortes x inversión'!F:F, 'Cortes x inversión'!D:D=D637),1)}, {FILTER('Entradas y salidas'!F:F, 'Entr"&amp;"adas y salidas'!D:D=D637, NOT(ISBLANK('Entradas y salidas'!J:J))); INDEX(FILTER('Cortes x inversión'!J:J, 'Cortes x inversión'!D:D=D637),1)}), """"))"),"")</f>
        <v/>
      </c>
      <c r="J637" s="40"/>
      <c r="K637" s="48" t="str">
        <f>IF(E637="USD", SUMIF('Entradas y salidas'!D:D, D637, 'Entradas y salidas'!I:I), )</f>
        <v/>
      </c>
      <c r="L637" s="57" t="str">
        <f>IFERROR(__xludf.DUMMYFUNCTION("IF(E637=""USD"", INDEX(FILTER('Cortes x inversión'!G:G, 'Cortes x inversión'!D:D=D637),1), )"),"")</f>
        <v/>
      </c>
      <c r="M637" s="53" t="str">
        <f t="shared" si="2"/>
        <v/>
      </c>
      <c r="N637" s="55" t="str">
        <f>IFERROR(__xludf.DUMMYFUNCTION("IF(ISBLANK(D637),"""",IFERROR(XIRR({FILTER('Entradas y salidas'!I:I, 'Entradas y salidas'!D:D=D637, NOT(ISBLANK('Entradas y salidas'!I:I))); INDEX(FILTER('Cortes x inversión'!G:G, 'Cortes x inversión'!D:D=D637),1)}, {FILTER('Entradas y salidas'!F:F, 'Entr"&amp;"adas y salidas'!D:D=D637, NOT(ISBLANK('Entradas y salidas'!I:I))); INDEX(FILTER('Cortes x inversión'!J:J, 'Cortes x inversión'!D:D=D637),1)}), """"))"),"")</f>
        <v/>
      </c>
      <c r="O637" s="40"/>
      <c r="P637" s="47" t="str">
        <f>IFERROR(__xludf.DUMMYFUNCTION("IF(K637="""","""", GOOGLEFINANCE(""CURRENCY:USDCOP""))
"),"")</f>
        <v/>
      </c>
      <c r="Q637" s="47" t="str">
        <f>IFERROR(__xludf.DUMMYFUNCTION("IF(L637="""","""", GOOGLEFINANCE(""CURRENCY:USDCOP""))
"),"")</f>
        <v/>
      </c>
      <c r="R637" s="56" t="str">
        <f t="shared" si="4"/>
        <v/>
      </c>
      <c r="S637" s="58" t="str">
        <f t="shared" si="5"/>
        <v/>
      </c>
      <c r="T637" s="55" t="str">
        <f>IFERROR(__xludf.DUMMYFUNCTION("IF(ISBLANK(D637),"""",IFERROR(XIRR({FILTER('Entradas y salidas'!K:K, 'Entradas y salidas'!D:D=D637, NOT(ISBLANK('Entradas y salidas'!K:K))); INDEX(FILTER('Cortes x inversión'!I:I, 'Cortes x inversión'!D:D=D637),1)}, {FILTER('Entradas y salidas'!F:F, 'Entr"&amp;"adas y salidas'!D:D=D637, NOT(ISBLANK('Entradas y salidas'!K:K))); INDEX(FILTER('Cortes x inversión'!J:J, 'Cortes x inversión'!D:D=D637),1)}), """"))"),"")</f>
        <v/>
      </c>
      <c r="U637" s="40"/>
      <c r="V637" s="40"/>
      <c r="W637" s="40"/>
      <c r="X637" s="40"/>
      <c r="Y637" s="40"/>
      <c r="Z637" s="40"/>
      <c r="AA637" s="40"/>
      <c r="AB637" s="40"/>
      <c r="AC637" s="40"/>
    </row>
    <row r="638" ht="28.5" customHeight="1">
      <c r="A638" s="40"/>
      <c r="B638" s="44"/>
      <c r="C638" s="44"/>
      <c r="D638" s="44"/>
      <c r="E638" s="44"/>
      <c r="F638" s="48" t="str">
        <f>IF(E638="COP", SUMIF('Entradas y salidas'!D:D, D638, 'Entradas y salidas'!J:J), )</f>
        <v/>
      </c>
      <c r="G638" s="57" t="str">
        <f>IFERROR(__xludf.DUMMYFUNCTION("IF(E638=""COP"", INDEX(FILTER('Cortes x inversión'!F:F, 'Cortes x inversión'!D:D=D638),1), )"),"")</f>
        <v/>
      </c>
      <c r="H638" s="53" t="str">
        <f t="shared" si="1"/>
        <v/>
      </c>
      <c r="I638" s="55" t="str">
        <f>IFERROR(__xludf.DUMMYFUNCTION("IF(ISBLANK(D638),"""",IFERROR(XIRR({FILTER('Entradas y salidas'!J:J, 'Entradas y salidas'!D:D=D638, NOT(ISBLANK('Entradas y salidas'!J:J))); INDEX(FILTER('Cortes x inversión'!F:F, 'Cortes x inversión'!D:D=D638),1)}, {FILTER('Entradas y salidas'!F:F, 'Entr"&amp;"adas y salidas'!D:D=D638, NOT(ISBLANK('Entradas y salidas'!J:J))); INDEX(FILTER('Cortes x inversión'!J:J, 'Cortes x inversión'!D:D=D638),1)}), """"))"),"")</f>
        <v/>
      </c>
      <c r="J638" s="40"/>
      <c r="K638" s="48" t="str">
        <f>IF(E638="USD", SUMIF('Entradas y salidas'!D:D, D638, 'Entradas y salidas'!I:I), )</f>
        <v/>
      </c>
      <c r="L638" s="57" t="str">
        <f>IFERROR(__xludf.DUMMYFUNCTION("IF(E638=""USD"", INDEX(FILTER('Cortes x inversión'!G:G, 'Cortes x inversión'!D:D=D638),1), )"),"")</f>
        <v/>
      </c>
      <c r="M638" s="53" t="str">
        <f t="shared" si="2"/>
        <v/>
      </c>
      <c r="N638" s="55" t="str">
        <f>IFERROR(__xludf.DUMMYFUNCTION("IF(ISBLANK(D638),"""",IFERROR(XIRR({FILTER('Entradas y salidas'!I:I, 'Entradas y salidas'!D:D=D638, NOT(ISBLANK('Entradas y salidas'!I:I))); INDEX(FILTER('Cortes x inversión'!G:G, 'Cortes x inversión'!D:D=D638),1)}, {FILTER('Entradas y salidas'!F:F, 'Entr"&amp;"adas y salidas'!D:D=D638, NOT(ISBLANK('Entradas y salidas'!I:I))); INDEX(FILTER('Cortes x inversión'!J:J, 'Cortes x inversión'!D:D=D638),1)}), """"))"),"")</f>
        <v/>
      </c>
      <c r="O638" s="40"/>
      <c r="P638" s="47" t="str">
        <f>IFERROR(__xludf.DUMMYFUNCTION("IF(K638="""","""", GOOGLEFINANCE(""CURRENCY:USDCOP""))
"),"")</f>
        <v/>
      </c>
      <c r="Q638" s="47" t="str">
        <f>IFERROR(__xludf.DUMMYFUNCTION("IF(L638="""","""", GOOGLEFINANCE(""CURRENCY:USDCOP""))
"),"")</f>
        <v/>
      </c>
      <c r="R638" s="56" t="str">
        <f t="shared" si="4"/>
        <v/>
      </c>
      <c r="S638" s="58" t="str">
        <f t="shared" si="5"/>
        <v/>
      </c>
      <c r="T638" s="55" t="str">
        <f>IFERROR(__xludf.DUMMYFUNCTION("IF(ISBLANK(D638),"""",IFERROR(XIRR({FILTER('Entradas y salidas'!K:K, 'Entradas y salidas'!D:D=D638, NOT(ISBLANK('Entradas y salidas'!K:K))); INDEX(FILTER('Cortes x inversión'!I:I, 'Cortes x inversión'!D:D=D638),1)}, {FILTER('Entradas y salidas'!F:F, 'Entr"&amp;"adas y salidas'!D:D=D638, NOT(ISBLANK('Entradas y salidas'!K:K))); INDEX(FILTER('Cortes x inversión'!J:J, 'Cortes x inversión'!D:D=D638),1)}), """"))"),"")</f>
        <v/>
      </c>
      <c r="U638" s="40"/>
      <c r="V638" s="40"/>
      <c r="W638" s="40"/>
      <c r="X638" s="40"/>
      <c r="Y638" s="40"/>
      <c r="Z638" s="40"/>
      <c r="AA638" s="40"/>
      <c r="AB638" s="40"/>
      <c r="AC638" s="40"/>
    </row>
    <row r="639" ht="28.5" customHeight="1">
      <c r="A639" s="40"/>
      <c r="B639" s="44"/>
      <c r="C639" s="44"/>
      <c r="D639" s="44"/>
      <c r="E639" s="44"/>
      <c r="F639" s="48" t="str">
        <f>IF(E639="COP", SUMIF('Entradas y salidas'!D:D, D639, 'Entradas y salidas'!J:J), )</f>
        <v/>
      </c>
      <c r="G639" s="57" t="str">
        <f>IFERROR(__xludf.DUMMYFUNCTION("IF(E639=""COP"", INDEX(FILTER('Cortes x inversión'!F:F, 'Cortes x inversión'!D:D=D639),1), )"),"")</f>
        <v/>
      </c>
      <c r="H639" s="53" t="str">
        <f t="shared" si="1"/>
        <v/>
      </c>
      <c r="I639" s="55" t="str">
        <f>IFERROR(__xludf.DUMMYFUNCTION("IF(ISBLANK(D639),"""",IFERROR(XIRR({FILTER('Entradas y salidas'!J:J, 'Entradas y salidas'!D:D=D639, NOT(ISBLANK('Entradas y salidas'!J:J))); INDEX(FILTER('Cortes x inversión'!F:F, 'Cortes x inversión'!D:D=D639),1)}, {FILTER('Entradas y salidas'!F:F, 'Entr"&amp;"adas y salidas'!D:D=D639, NOT(ISBLANK('Entradas y salidas'!J:J))); INDEX(FILTER('Cortes x inversión'!J:J, 'Cortes x inversión'!D:D=D639),1)}), """"))"),"")</f>
        <v/>
      </c>
      <c r="J639" s="40"/>
      <c r="K639" s="48" t="str">
        <f>IF(E639="USD", SUMIF('Entradas y salidas'!D:D, D639, 'Entradas y salidas'!I:I), )</f>
        <v/>
      </c>
      <c r="L639" s="57" t="str">
        <f>IFERROR(__xludf.DUMMYFUNCTION("IF(E639=""USD"", INDEX(FILTER('Cortes x inversión'!G:G, 'Cortes x inversión'!D:D=D639),1), )"),"")</f>
        <v/>
      </c>
      <c r="M639" s="53" t="str">
        <f t="shared" si="2"/>
        <v/>
      </c>
      <c r="N639" s="55" t="str">
        <f>IFERROR(__xludf.DUMMYFUNCTION("IF(ISBLANK(D639),"""",IFERROR(XIRR({FILTER('Entradas y salidas'!I:I, 'Entradas y salidas'!D:D=D639, NOT(ISBLANK('Entradas y salidas'!I:I))); INDEX(FILTER('Cortes x inversión'!G:G, 'Cortes x inversión'!D:D=D639),1)}, {FILTER('Entradas y salidas'!F:F, 'Entr"&amp;"adas y salidas'!D:D=D639, NOT(ISBLANK('Entradas y salidas'!I:I))); INDEX(FILTER('Cortes x inversión'!J:J, 'Cortes x inversión'!D:D=D639),1)}), """"))"),"")</f>
        <v/>
      </c>
      <c r="O639" s="40"/>
      <c r="P639" s="47" t="str">
        <f>IFERROR(__xludf.DUMMYFUNCTION("IF(K639="""","""", GOOGLEFINANCE(""CURRENCY:USDCOP""))
"),"")</f>
        <v/>
      </c>
      <c r="Q639" s="47" t="str">
        <f>IFERROR(__xludf.DUMMYFUNCTION("IF(L639="""","""", GOOGLEFINANCE(""CURRENCY:USDCOP""))
"),"")</f>
        <v/>
      </c>
      <c r="R639" s="56" t="str">
        <f t="shared" si="4"/>
        <v/>
      </c>
      <c r="S639" s="58" t="str">
        <f t="shared" si="5"/>
        <v/>
      </c>
      <c r="T639" s="55" t="str">
        <f>IFERROR(__xludf.DUMMYFUNCTION("IF(ISBLANK(D639),"""",IFERROR(XIRR({FILTER('Entradas y salidas'!K:K, 'Entradas y salidas'!D:D=D639, NOT(ISBLANK('Entradas y salidas'!K:K))); INDEX(FILTER('Cortes x inversión'!I:I, 'Cortes x inversión'!D:D=D639),1)}, {FILTER('Entradas y salidas'!F:F, 'Entr"&amp;"adas y salidas'!D:D=D639, NOT(ISBLANK('Entradas y salidas'!K:K))); INDEX(FILTER('Cortes x inversión'!J:J, 'Cortes x inversión'!D:D=D639),1)}), """"))"),"")</f>
        <v/>
      </c>
      <c r="U639" s="40"/>
      <c r="V639" s="40"/>
      <c r="W639" s="40"/>
      <c r="X639" s="40"/>
      <c r="Y639" s="40"/>
      <c r="Z639" s="40"/>
      <c r="AA639" s="40"/>
      <c r="AB639" s="40"/>
      <c r="AC639" s="40"/>
    </row>
    <row r="640" ht="28.5" customHeight="1">
      <c r="A640" s="40"/>
      <c r="B640" s="44"/>
      <c r="C640" s="44"/>
      <c r="D640" s="44"/>
      <c r="E640" s="44"/>
      <c r="F640" s="48" t="str">
        <f>IF(E640="COP", SUMIF('Entradas y salidas'!D:D, D640, 'Entradas y salidas'!J:J), )</f>
        <v/>
      </c>
      <c r="G640" s="57" t="str">
        <f>IFERROR(__xludf.DUMMYFUNCTION("IF(E640=""COP"", INDEX(FILTER('Cortes x inversión'!F:F, 'Cortes x inversión'!D:D=D640),1), )"),"")</f>
        <v/>
      </c>
      <c r="H640" s="53" t="str">
        <f t="shared" si="1"/>
        <v/>
      </c>
      <c r="I640" s="55" t="str">
        <f>IFERROR(__xludf.DUMMYFUNCTION("IF(ISBLANK(D640),"""",IFERROR(XIRR({FILTER('Entradas y salidas'!J:J, 'Entradas y salidas'!D:D=D640, NOT(ISBLANK('Entradas y salidas'!J:J))); INDEX(FILTER('Cortes x inversión'!F:F, 'Cortes x inversión'!D:D=D640),1)}, {FILTER('Entradas y salidas'!F:F, 'Entr"&amp;"adas y salidas'!D:D=D640, NOT(ISBLANK('Entradas y salidas'!J:J))); INDEX(FILTER('Cortes x inversión'!J:J, 'Cortes x inversión'!D:D=D640),1)}), """"))"),"")</f>
        <v/>
      </c>
      <c r="J640" s="40"/>
      <c r="K640" s="48" t="str">
        <f>IF(E640="USD", SUMIF('Entradas y salidas'!D:D, D640, 'Entradas y salidas'!I:I), )</f>
        <v/>
      </c>
      <c r="L640" s="57" t="str">
        <f>IFERROR(__xludf.DUMMYFUNCTION("IF(E640=""USD"", INDEX(FILTER('Cortes x inversión'!G:G, 'Cortes x inversión'!D:D=D640),1), )"),"")</f>
        <v/>
      </c>
      <c r="M640" s="53" t="str">
        <f t="shared" si="2"/>
        <v/>
      </c>
      <c r="N640" s="55" t="str">
        <f>IFERROR(__xludf.DUMMYFUNCTION("IF(ISBLANK(D640),"""",IFERROR(XIRR({FILTER('Entradas y salidas'!I:I, 'Entradas y salidas'!D:D=D640, NOT(ISBLANK('Entradas y salidas'!I:I))); INDEX(FILTER('Cortes x inversión'!G:G, 'Cortes x inversión'!D:D=D640),1)}, {FILTER('Entradas y salidas'!F:F, 'Entr"&amp;"adas y salidas'!D:D=D640, NOT(ISBLANK('Entradas y salidas'!I:I))); INDEX(FILTER('Cortes x inversión'!J:J, 'Cortes x inversión'!D:D=D640),1)}), """"))"),"")</f>
        <v/>
      </c>
      <c r="O640" s="40"/>
      <c r="P640" s="47" t="str">
        <f>IFERROR(__xludf.DUMMYFUNCTION("IF(K640="""","""", GOOGLEFINANCE(""CURRENCY:USDCOP""))
"),"")</f>
        <v/>
      </c>
      <c r="Q640" s="47" t="str">
        <f>IFERROR(__xludf.DUMMYFUNCTION("IF(L640="""","""", GOOGLEFINANCE(""CURRENCY:USDCOP""))
"),"")</f>
        <v/>
      </c>
      <c r="R640" s="56" t="str">
        <f t="shared" si="4"/>
        <v/>
      </c>
      <c r="S640" s="58" t="str">
        <f t="shared" si="5"/>
        <v/>
      </c>
      <c r="T640" s="55" t="str">
        <f>IFERROR(__xludf.DUMMYFUNCTION("IF(ISBLANK(D640),"""",IFERROR(XIRR({FILTER('Entradas y salidas'!K:K, 'Entradas y salidas'!D:D=D640, NOT(ISBLANK('Entradas y salidas'!K:K))); INDEX(FILTER('Cortes x inversión'!I:I, 'Cortes x inversión'!D:D=D640),1)}, {FILTER('Entradas y salidas'!F:F, 'Entr"&amp;"adas y salidas'!D:D=D640, NOT(ISBLANK('Entradas y salidas'!K:K))); INDEX(FILTER('Cortes x inversión'!J:J, 'Cortes x inversión'!D:D=D640),1)}), """"))"),"")</f>
        <v/>
      </c>
      <c r="U640" s="40"/>
      <c r="V640" s="40"/>
      <c r="W640" s="40"/>
      <c r="X640" s="40"/>
      <c r="Y640" s="40"/>
      <c r="Z640" s="40"/>
      <c r="AA640" s="40"/>
      <c r="AB640" s="40"/>
      <c r="AC640" s="40"/>
    </row>
    <row r="641" ht="28.5" customHeight="1">
      <c r="A641" s="40"/>
      <c r="B641" s="44"/>
      <c r="C641" s="44"/>
      <c r="D641" s="44"/>
      <c r="E641" s="44"/>
      <c r="F641" s="48" t="str">
        <f>IF(E641="COP", SUMIF('Entradas y salidas'!D:D, D641, 'Entradas y salidas'!J:J), )</f>
        <v/>
      </c>
      <c r="G641" s="57" t="str">
        <f>IFERROR(__xludf.DUMMYFUNCTION("IF(E641=""COP"", INDEX(FILTER('Cortes x inversión'!F:F, 'Cortes x inversión'!D:D=D641),1), )"),"")</f>
        <v/>
      </c>
      <c r="H641" s="53" t="str">
        <f t="shared" si="1"/>
        <v/>
      </c>
      <c r="I641" s="55" t="str">
        <f>IFERROR(__xludf.DUMMYFUNCTION("IF(ISBLANK(D641),"""",IFERROR(XIRR({FILTER('Entradas y salidas'!J:J, 'Entradas y salidas'!D:D=D641, NOT(ISBLANK('Entradas y salidas'!J:J))); INDEX(FILTER('Cortes x inversión'!F:F, 'Cortes x inversión'!D:D=D641),1)}, {FILTER('Entradas y salidas'!F:F, 'Entr"&amp;"adas y salidas'!D:D=D641, NOT(ISBLANK('Entradas y salidas'!J:J))); INDEX(FILTER('Cortes x inversión'!J:J, 'Cortes x inversión'!D:D=D641),1)}), """"))"),"")</f>
        <v/>
      </c>
      <c r="J641" s="40"/>
      <c r="K641" s="48" t="str">
        <f>IF(E641="USD", SUMIF('Entradas y salidas'!D:D, D641, 'Entradas y salidas'!I:I), )</f>
        <v/>
      </c>
      <c r="L641" s="57" t="str">
        <f>IFERROR(__xludf.DUMMYFUNCTION("IF(E641=""USD"", INDEX(FILTER('Cortes x inversión'!G:G, 'Cortes x inversión'!D:D=D641),1), )"),"")</f>
        <v/>
      </c>
      <c r="M641" s="53" t="str">
        <f t="shared" si="2"/>
        <v/>
      </c>
      <c r="N641" s="55" t="str">
        <f>IFERROR(__xludf.DUMMYFUNCTION("IF(ISBLANK(D641),"""",IFERROR(XIRR({FILTER('Entradas y salidas'!I:I, 'Entradas y salidas'!D:D=D641, NOT(ISBLANK('Entradas y salidas'!I:I))); INDEX(FILTER('Cortes x inversión'!G:G, 'Cortes x inversión'!D:D=D641),1)}, {FILTER('Entradas y salidas'!F:F, 'Entr"&amp;"adas y salidas'!D:D=D641, NOT(ISBLANK('Entradas y salidas'!I:I))); INDEX(FILTER('Cortes x inversión'!J:J, 'Cortes x inversión'!D:D=D641),1)}), """"))"),"")</f>
        <v/>
      </c>
      <c r="O641" s="40"/>
      <c r="P641" s="47" t="str">
        <f>IFERROR(__xludf.DUMMYFUNCTION("IF(K641="""","""", GOOGLEFINANCE(""CURRENCY:USDCOP""))
"),"")</f>
        <v/>
      </c>
      <c r="Q641" s="47" t="str">
        <f>IFERROR(__xludf.DUMMYFUNCTION("IF(L641="""","""", GOOGLEFINANCE(""CURRENCY:USDCOP""))
"),"")</f>
        <v/>
      </c>
      <c r="R641" s="56" t="str">
        <f t="shared" si="4"/>
        <v/>
      </c>
      <c r="S641" s="58" t="str">
        <f t="shared" si="5"/>
        <v/>
      </c>
      <c r="T641" s="55" t="str">
        <f>IFERROR(__xludf.DUMMYFUNCTION("IF(ISBLANK(D641),"""",IFERROR(XIRR({FILTER('Entradas y salidas'!K:K, 'Entradas y salidas'!D:D=D641, NOT(ISBLANK('Entradas y salidas'!K:K))); INDEX(FILTER('Cortes x inversión'!I:I, 'Cortes x inversión'!D:D=D641),1)}, {FILTER('Entradas y salidas'!F:F, 'Entr"&amp;"adas y salidas'!D:D=D641, NOT(ISBLANK('Entradas y salidas'!K:K))); INDEX(FILTER('Cortes x inversión'!J:J, 'Cortes x inversión'!D:D=D641),1)}), """"))"),"")</f>
        <v/>
      </c>
      <c r="U641" s="40"/>
      <c r="V641" s="40"/>
      <c r="W641" s="40"/>
      <c r="X641" s="40"/>
      <c r="Y641" s="40"/>
      <c r="Z641" s="40"/>
      <c r="AA641" s="40"/>
      <c r="AB641" s="40"/>
      <c r="AC641" s="40"/>
    </row>
    <row r="642" ht="28.5" customHeight="1">
      <c r="A642" s="40"/>
      <c r="B642" s="44"/>
      <c r="C642" s="44"/>
      <c r="D642" s="44"/>
      <c r="E642" s="44"/>
      <c r="F642" s="48" t="str">
        <f>IF(E642="COP", SUMIF('Entradas y salidas'!D:D, D642, 'Entradas y salidas'!J:J), )</f>
        <v/>
      </c>
      <c r="G642" s="57" t="str">
        <f>IFERROR(__xludf.DUMMYFUNCTION("IF(E642=""COP"", INDEX(FILTER('Cortes x inversión'!F:F, 'Cortes x inversión'!D:D=D642),1), )"),"")</f>
        <v/>
      </c>
      <c r="H642" s="53" t="str">
        <f t="shared" si="1"/>
        <v/>
      </c>
      <c r="I642" s="55" t="str">
        <f>IFERROR(__xludf.DUMMYFUNCTION("IF(ISBLANK(D642),"""",IFERROR(XIRR({FILTER('Entradas y salidas'!J:J, 'Entradas y salidas'!D:D=D642, NOT(ISBLANK('Entradas y salidas'!J:J))); INDEX(FILTER('Cortes x inversión'!F:F, 'Cortes x inversión'!D:D=D642),1)}, {FILTER('Entradas y salidas'!F:F, 'Entr"&amp;"adas y salidas'!D:D=D642, NOT(ISBLANK('Entradas y salidas'!J:J))); INDEX(FILTER('Cortes x inversión'!J:J, 'Cortes x inversión'!D:D=D642),1)}), """"))"),"")</f>
        <v/>
      </c>
      <c r="J642" s="40"/>
      <c r="K642" s="48" t="str">
        <f>IF(E642="USD", SUMIF('Entradas y salidas'!D:D, D642, 'Entradas y salidas'!I:I), )</f>
        <v/>
      </c>
      <c r="L642" s="57" t="str">
        <f>IFERROR(__xludf.DUMMYFUNCTION("IF(E642=""USD"", INDEX(FILTER('Cortes x inversión'!G:G, 'Cortes x inversión'!D:D=D642),1), )"),"")</f>
        <v/>
      </c>
      <c r="M642" s="53" t="str">
        <f t="shared" si="2"/>
        <v/>
      </c>
      <c r="N642" s="55" t="str">
        <f>IFERROR(__xludf.DUMMYFUNCTION("IF(ISBLANK(D642),"""",IFERROR(XIRR({FILTER('Entradas y salidas'!I:I, 'Entradas y salidas'!D:D=D642, NOT(ISBLANK('Entradas y salidas'!I:I))); INDEX(FILTER('Cortes x inversión'!G:G, 'Cortes x inversión'!D:D=D642),1)}, {FILTER('Entradas y salidas'!F:F, 'Entr"&amp;"adas y salidas'!D:D=D642, NOT(ISBLANK('Entradas y salidas'!I:I))); INDEX(FILTER('Cortes x inversión'!J:J, 'Cortes x inversión'!D:D=D642),1)}), """"))"),"")</f>
        <v/>
      </c>
      <c r="O642" s="40"/>
      <c r="P642" s="47" t="str">
        <f>IFERROR(__xludf.DUMMYFUNCTION("IF(K642="""","""", GOOGLEFINANCE(""CURRENCY:USDCOP""))
"),"")</f>
        <v/>
      </c>
      <c r="Q642" s="47" t="str">
        <f>IFERROR(__xludf.DUMMYFUNCTION("IF(L642="""","""", GOOGLEFINANCE(""CURRENCY:USDCOP""))
"),"")</f>
        <v/>
      </c>
      <c r="R642" s="56" t="str">
        <f t="shared" si="4"/>
        <v/>
      </c>
      <c r="S642" s="58" t="str">
        <f t="shared" si="5"/>
        <v/>
      </c>
      <c r="T642" s="55" t="str">
        <f>IFERROR(__xludf.DUMMYFUNCTION("IF(ISBLANK(D642),"""",IFERROR(XIRR({FILTER('Entradas y salidas'!K:K, 'Entradas y salidas'!D:D=D642, NOT(ISBLANK('Entradas y salidas'!K:K))); INDEX(FILTER('Cortes x inversión'!I:I, 'Cortes x inversión'!D:D=D642),1)}, {FILTER('Entradas y salidas'!F:F, 'Entr"&amp;"adas y salidas'!D:D=D642, NOT(ISBLANK('Entradas y salidas'!K:K))); INDEX(FILTER('Cortes x inversión'!J:J, 'Cortes x inversión'!D:D=D642),1)}), """"))"),"")</f>
        <v/>
      </c>
      <c r="U642" s="40"/>
      <c r="V642" s="40"/>
      <c r="W642" s="40"/>
      <c r="X642" s="40"/>
      <c r="Y642" s="40"/>
      <c r="Z642" s="40"/>
      <c r="AA642" s="40"/>
      <c r="AB642" s="40"/>
      <c r="AC642" s="40"/>
    </row>
    <row r="643" ht="28.5" customHeight="1">
      <c r="A643" s="40"/>
      <c r="B643" s="44"/>
      <c r="C643" s="44"/>
      <c r="D643" s="44"/>
      <c r="E643" s="44"/>
      <c r="F643" s="48" t="str">
        <f>IF(E643="COP", SUMIF('Entradas y salidas'!D:D, D643, 'Entradas y salidas'!J:J), )</f>
        <v/>
      </c>
      <c r="G643" s="57" t="str">
        <f>IFERROR(__xludf.DUMMYFUNCTION("IF(E643=""COP"", INDEX(FILTER('Cortes x inversión'!F:F, 'Cortes x inversión'!D:D=D643),1), )"),"")</f>
        <v/>
      </c>
      <c r="H643" s="53" t="str">
        <f t="shared" si="1"/>
        <v/>
      </c>
      <c r="I643" s="55" t="str">
        <f>IFERROR(__xludf.DUMMYFUNCTION("IF(ISBLANK(D643),"""",IFERROR(XIRR({FILTER('Entradas y salidas'!J:J, 'Entradas y salidas'!D:D=D643, NOT(ISBLANK('Entradas y salidas'!J:J))); INDEX(FILTER('Cortes x inversión'!F:F, 'Cortes x inversión'!D:D=D643),1)}, {FILTER('Entradas y salidas'!F:F, 'Entr"&amp;"adas y salidas'!D:D=D643, NOT(ISBLANK('Entradas y salidas'!J:J))); INDEX(FILTER('Cortes x inversión'!J:J, 'Cortes x inversión'!D:D=D643),1)}), """"))"),"")</f>
        <v/>
      </c>
      <c r="J643" s="40"/>
      <c r="K643" s="48" t="str">
        <f>IF(E643="USD", SUMIF('Entradas y salidas'!D:D, D643, 'Entradas y salidas'!I:I), )</f>
        <v/>
      </c>
      <c r="L643" s="57" t="str">
        <f>IFERROR(__xludf.DUMMYFUNCTION("IF(E643=""USD"", INDEX(FILTER('Cortes x inversión'!G:G, 'Cortes x inversión'!D:D=D643),1), )"),"")</f>
        <v/>
      </c>
      <c r="M643" s="53" t="str">
        <f t="shared" si="2"/>
        <v/>
      </c>
      <c r="N643" s="55" t="str">
        <f>IFERROR(__xludf.DUMMYFUNCTION("IF(ISBLANK(D643),"""",IFERROR(XIRR({FILTER('Entradas y salidas'!I:I, 'Entradas y salidas'!D:D=D643, NOT(ISBLANK('Entradas y salidas'!I:I))); INDEX(FILTER('Cortes x inversión'!G:G, 'Cortes x inversión'!D:D=D643),1)}, {FILTER('Entradas y salidas'!F:F, 'Entr"&amp;"adas y salidas'!D:D=D643, NOT(ISBLANK('Entradas y salidas'!I:I))); INDEX(FILTER('Cortes x inversión'!J:J, 'Cortes x inversión'!D:D=D643),1)}), """"))"),"")</f>
        <v/>
      </c>
      <c r="O643" s="40"/>
      <c r="P643" s="47" t="str">
        <f>IFERROR(__xludf.DUMMYFUNCTION("IF(K643="""","""", GOOGLEFINANCE(""CURRENCY:USDCOP""))
"),"")</f>
        <v/>
      </c>
      <c r="Q643" s="47" t="str">
        <f>IFERROR(__xludf.DUMMYFUNCTION("IF(L643="""","""", GOOGLEFINANCE(""CURRENCY:USDCOP""))
"),"")</f>
        <v/>
      </c>
      <c r="R643" s="56" t="str">
        <f t="shared" si="4"/>
        <v/>
      </c>
      <c r="S643" s="58" t="str">
        <f t="shared" si="5"/>
        <v/>
      </c>
      <c r="T643" s="55" t="str">
        <f>IFERROR(__xludf.DUMMYFUNCTION("IF(ISBLANK(D643),"""",IFERROR(XIRR({FILTER('Entradas y salidas'!K:K, 'Entradas y salidas'!D:D=D643, NOT(ISBLANK('Entradas y salidas'!K:K))); INDEX(FILTER('Cortes x inversión'!I:I, 'Cortes x inversión'!D:D=D643),1)}, {FILTER('Entradas y salidas'!F:F, 'Entr"&amp;"adas y salidas'!D:D=D643, NOT(ISBLANK('Entradas y salidas'!K:K))); INDEX(FILTER('Cortes x inversión'!J:J, 'Cortes x inversión'!D:D=D643),1)}), """"))"),"")</f>
        <v/>
      </c>
      <c r="U643" s="40"/>
      <c r="V643" s="40"/>
      <c r="W643" s="40"/>
      <c r="X643" s="40"/>
      <c r="Y643" s="40"/>
      <c r="Z643" s="40"/>
      <c r="AA643" s="40"/>
      <c r="AB643" s="40"/>
      <c r="AC643" s="40"/>
    </row>
    <row r="644" ht="28.5" customHeight="1">
      <c r="A644" s="40"/>
      <c r="B644" s="44"/>
      <c r="C644" s="44"/>
      <c r="D644" s="44"/>
      <c r="E644" s="44"/>
      <c r="F644" s="48" t="str">
        <f>IF(E644="COP", SUMIF('Entradas y salidas'!D:D, D644, 'Entradas y salidas'!J:J), )</f>
        <v/>
      </c>
      <c r="G644" s="57" t="str">
        <f>IFERROR(__xludf.DUMMYFUNCTION("IF(E644=""COP"", INDEX(FILTER('Cortes x inversión'!F:F, 'Cortes x inversión'!D:D=D644),1), )"),"")</f>
        <v/>
      </c>
      <c r="H644" s="53" t="str">
        <f t="shared" si="1"/>
        <v/>
      </c>
      <c r="I644" s="55" t="str">
        <f>IFERROR(__xludf.DUMMYFUNCTION("IF(ISBLANK(D644),"""",IFERROR(XIRR({FILTER('Entradas y salidas'!J:J, 'Entradas y salidas'!D:D=D644, NOT(ISBLANK('Entradas y salidas'!J:J))); INDEX(FILTER('Cortes x inversión'!F:F, 'Cortes x inversión'!D:D=D644),1)}, {FILTER('Entradas y salidas'!F:F, 'Entr"&amp;"adas y salidas'!D:D=D644, NOT(ISBLANK('Entradas y salidas'!J:J))); INDEX(FILTER('Cortes x inversión'!J:J, 'Cortes x inversión'!D:D=D644),1)}), """"))"),"")</f>
        <v/>
      </c>
      <c r="J644" s="40"/>
      <c r="K644" s="48" t="str">
        <f>IF(E644="USD", SUMIF('Entradas y salidas'!D:D, D644, 'Entradas y salidas'!I:I), )</f>
        <v/>
      </c>
      <c r="L644" s="57" t="str">
        <f>IFERROR(__xludf.DUMMYFUNCTION("IF(E644=""USD"", INDEX(FILTER('Cortes x inversión'!G:G, 'Cortes x inversión'!D:D=D644),1), )"),"")</f>
        <v/>
      </c>
      <c r="M644" s="53" t="str">
        <f t="shared" si="2"/>
        <v/>
      </c>
      <c r="N644" s="55" t="str">
        <f>IFERROR(__xludf.DUMMYFUNCTION("IF(ISBLANK(D644),"""",IFERROR(XIRR({FILTER('Entradas y salidas'!I:I, 'Entradas y salidas'!D:D=D644, NOT(ISBLANK('Entradas y salidas'!I:I))); INDEX(FILTER('Cortes x inversión'!G:G, 'Cortes x inversión'!D:D=D644),1)}, {FILTER('Entradas y salidas'!F:F, 'Entr"&amp;"adas y salidas'!D:D=D644, NOT(ISBLANK('Entradas y salidas'!I:I))); INDEX(FILTER('Cortes x inversión'!J:J, 'Cortes x inversión'!D:D=D644),1)}), """"))"),"")</f>
        <v/>
      </c>
      <c r="O644" s="40"/>
      <c r="P644" s="47" t="str">
        <f>IFERROR(__xludf.DUMMYFUNCTION("IF(K644="""","""", GOOGLEFINANCE(""CURRENCY:USDCOP""))
"),"")</f>
        <v/>
      </c>
      <c r="Q644" s="47" t="str">
        <f>IFERROR(__xludf.DUMMYFUNCTION("IF(L644="""","""", GOOGLEFINANCE(""CURRENCY:USDCOP""))
"),"")</f>
        <v/>
      </c>
      <c r="R644" s="56" t="str">
        <f t="shared" si="4"/>
        <v/>
      </c>
      <c r="S644" s="58" t="str">
        <f t="shared" si="5"/>
        <v/>
      </c>
      <c r="T644" s="55" t="str">
        <f>IFERROR(__xludf.DUMMYFUNCTION("IF(ISBLANK(D644),"""",IFERROR(XIRR({FILTER('Entradas y salidas'!K:K, 'Entradas y salidas'!D:D=D644, NOT(ISBLANK('Entradas y salidas'!K:K))); INDEX(FILTER('Cortes x inversión'!I:I, 'Cortes x inversión'!D:D=D644),1)}, {FILTER('Entradas y salidas'!F:F, 'Entr"&amp;"adas y salidas'!D:D=D644, NOT(ISBLANK('Entradas y salidas'!K:K))); INDEX(FILTER('Cortes x inversión'!J:J, 'Cortes x inversión'!D:D=D644),1)}), """"))"),"")</f>
        <v/>
      </c>
      <c r="U644" s="40"/>
      <c r="V644" s="40"/>
      <c r="W644" s="40"/>
      <c r="X644" s="40"/>
      <c r="Y644" s="40"/>
      <c r="Z644" s="40"/>
      <c r="AA644" s="40"/>
      <c r="AB644" s="40"/>
      <c r="AC644" s="40"/>
    </row>
    <row r="645" ht="28.5" customHeight="1">
      <c r="A645" s="40"/>
      <c r="B645" s="44"/>
      <c r="C645" s="44"/>
      <c r="D645" s="44"/>
      <c r="E645" s="44"/>
      <c r="F645" s="48" t="str">
        <f>IF(E645="COP", SUMIF('Entradas y salidas'!D:D, D645, 'Entradas y salidas'!J:J), )</f>
        <v/>
      </c>
      <c r="G645" s="57" t="str">
        <f>IFERROR(__xludf.DUMMYFUNCTION("IF(E645=""COP"", INDEX(FILTER('Cortes x inversión'!F:F, 'Cortes x inversión'!D:D=D645),1), )"),"")</f>
        <v/>
      </c>
      <c r="H645" s="53" t="str">
        <f t="shared" si="1"/>
        <v/>
      </c>
      <c r="I645" s="55" t="str">
        <f>IFERROR(__xludf.DUMMYFUNCTION("IF(ISBLANK(D645),"""",IFERROR(XIRR({FILTER('Entradas y salidas'!J:J, 'Entradas y salidas'!D:D=D645, NOT(ISBLANK('Entradas y salidas'!J:J))); INDEX(FILTER('Cortes x inversión'!F:F, 'Cortes x inversión'!D:D=D645),1)}, {FILTER('Entradas y salidas'!F:F, 'Entr"&amp;"adas y salidas'!D:D=D645, NOT(ISBLANK('Entradas y salidas'!J:J))); INDEX(FILTER('Cortes x inversión'!J:J, 'Cortes x inversión'!D:D=D645),1)}), """"))"),"")</f>
        <v/>
      </c>
      <c r="J645" s="40"/>
      <c r="K645" s="48" t="str">
        <f>IF(E645="USD", SUMIF('Entradas y salidas'!D:D, D645, 'Entradas y salidas'!I:I), )</f>
        <v/>
      </c>
      <c r="L645" s="57" t="str">
        <f>IFERROR(__xludf.DUMMYFUNCTION("IF(E645=""USD"", INDEX(FILTER('Cortes x inversión'!G:G, 'Cortes x inversión'!D:D=D645),1), )"),"")</f>
        <v/>
      </c>
      <c r="M645" s="53" t="str">
        <f t="shared" si="2"/>
        <v/>
      </c>
      <c r="N645" s="55" t="str">
        <f>IFERROR(__xludf.DUMMYFUNCTION("IF(ISBLANK(D645),"""",IFERROR(XIRR({FILTER('Entradas y salidas'!I:I, 'Entradas y salidas'!D:D=D645, NOT(ISBLANK('Entradas y salidas'!I:I))); INDEX(FILTER('Cortes x inversión'!G:G, 'Cortes x inversión'!D:D=D645),1)}, {FILTER('Entradas y salidas'!F:F, 'Entr"&amp;"adas y salidas'!D:D=D645, NOT(ISBLANK('Entradas y salidas'!I:I))); INDEX(FILTER('Cortes x inversión'!J:J, 'Cortes x inversión'!D:D=D645),1)}), """"))"),"")</f>
        <v/>
      </c>
      <c r="O645" s="40"/>
      <c r="P645" s="47" t="str">
        <f>IFERROR(__xludf.DUMMYFUNCTION("IF(K645="""","""", GOOGLEFINANCE(""CURRENCY:USDCOP""))
"),"")</f>
        <v/>
      </c>
      <c r="Q645" s="47" t="str">
        <f>IFERROR(__xludf.DUMMYFUNCTION("IF(L645="""","""", GOOGLEFINANCE(""CURRENCY:USDCOP""))
"),"")</f>
        <v/>
      </c>
      <c r="R645" s="56" t="str">
        <f t="shared" si="4"/>
        <v/>
      </c>
      <c r="S645" s="58" t="str">
        <f t="shared" si="5"/>
        <v/>
      </c>
      <c r="T645" s="55" t="str">
        <f>IFERROR(__xludf.DUMMYFUNCTION("IF(ISBLANK(D645),"""",IFERROR(XIRR({FILTER('Entradas y salidas'!K:K, 'Entradas y salidas'!D:D=D645, NOT(ISBLANK('Entradas y salidas'!K:K))); INDEX(FILTER('Cortes x inversión'!I:I, 'Cortes x inversión'!D:D=D645),1)}, {FILTER('Entradas y salidas'!F:F, 'Entr"&amp;"adas y salidas'!D:D=D645, NOT(ISBLANK('Entradas y salidas'!K:K))); INDEX(FILTER('Cortes x inversión'!J:J, 'Cortes x inversión'!D:D=D645),1)}), """"))"),"")</f>
        <v/>
      </c>
      <c r="U645" s="40"/>
      <c r="V645" s="40"/>
      <c r="W645" s="40"/>
      <c r="X645" s="40"/>
      <c r="Y645" s="40"/>
      <c r="Z645" s="40"/>
      <c r="AA645" s="40"/>
      <c r="AB645" s="40"/>
      <c r="AC645" s="40"/>
    </row>
    <row r="646" ht="28.5" customHeight="1">
      <c r="A646" s="40"/>
      <c r="B646" s="44"/>
      <c r="C646" s="44"/>
      <c r="D646" s="44"/>
      <c r="E646" s="44"/>
      <c r="F646" s="48" t="str">
        <f>IF(E646="COP", SUMIF('Entradas y salidas'!D:D, D646, 'Entradas y salidas'!J:J), )</f>
        <v/>
      </c>
      <c r="G646" s="57" t="str">
        <f>IFERROR(__xludf.DUMMYFUNCTION("IF(E646=""COP"", INDEX(FILTER('Cortes x inversión'!F:F, 'Cortes x inversión'!D:D=D646),1), )"),"")</f>
        <v/>
      </c>
      <c r="H646" s="53" t="str">
        <f t="shared" si="1"/>
        <v/>
      </c>
      <c r="I646" s="55" t="str">
        <f>IFERROR(__xludf.DUMMYFUNCTION("IF(ISBLANK(D646),"""",IFERROR(XIRR({FILTER('Entradas y salidas'!J:J, 'Entradas y salidas'!D:D=D646, NOT(ISBLANK('Entradas y salidas'!J:J))); INDEX(FILTER('Cortes x inversión'!F:F, 'Cortes x inversión'!D:D=D646),1)}, {FILTER('Entradas y salidas'!F:F, 'Entr"&amp;"adas y salidas'!D:D=D646, NOT(ISBLANK('Entradas y salidas'!J:J))); INDEX(FILTER('Cortes x inversión'!J:J, 'Cortes x inversión'!D:D=D646),1)}), """"))"),"")</f>
        <v/>
      </c>
      <c r="J646" s="40"/>
      <c r="K646" s="48" t="str">
        <f>IF(E646="USD", SUMIF('Entradas y salidas'!D:D, D646, 'Entradas y salidas'!I:I), )</f>
        <v/>
      </c>
      <c r="L646" s="57" t="str">
        <f>IFERROR(__xludf.DUMMYFUNCTION("IF(E646=""USD"", INDEX(FILTER('Cortes x inversión'!G:G, 'Cortes x inversión'!D:D=D646),1), )"),"")</f>
        <v/>
      </c>
      <c r="M646" s="53" t="str">
        <f t="shared" si="2"/>
        <v/>
      </c>
      <c r="N646" s="55" t="str">
        <f>IFERROR(__xludf.DUMMYFUNCTION("IF(ISBLANK(D646),"""",IFERROR(XIRR({FILTER('Entradas y salidas'!I:I, 'Entradas y salidas'!D:D=D646, NOT(ISBLANK('Entradas y salidas'!I:I))); INDEX(FILTER('Cortes x inversión'!G:G, 'Cortes x inversión'!D:D=D646),1)}, {FILTER('Entradas y salidas'!F:F, 'Entr"&amp;"adas y salidas'!D:D=D646, NOT(ISBLANK('Entradas y salidas'!I:I))); INDEX(FILTER('Cortes x inversión'!J:J, 'Cortes x inversión'!D:D=D646),1)}), """"))"),"")</f>
        <v/>
      </c>
      <c r="O646" s="40"/>
      <c r="P646" s="47" t="str">
        <f>IFERROR(__xludf.DUMMYFUNCTION("IF(K646="""","""", GOOGLEFINANCE(""CURRENCY:USDCOP""))
"),"")</f>
        <v/>
      </c>
      <c r="Q646" s="47" t="str">
        <f>IFERROR(__xludf.DUMMYFUNCTION("IF(L646="""","""", GOOGLEFINANCE(""CURRENCY:USDCOP""))
"),"")</f>
        <v/>
      </c>
      <c r="R646" s="56" t="str">
        <f t="shared" si="4"/>
        <v/>
      </c>
      <c r="S646" s="58" t="str">
        <f t="shared" si="5"/>
        <v/>
      </c>
      <c r="T646" s="55" t="str">
        <f>IFERROR(__xludf.DUMMYFUNCTION("IF(ISBLANK(D646),"""",IFERROR(XIRR({FILTER('Entradas y salidas'!K:K, 'Entradas y salidas'!D:D=D646, NOT(ISBLANK('Entradas y salidas'!K:K))); INDEX(FILTER('Cortes x inversión'!I:I, 'Cortes x inversión'!D:D=D646),1)}, {FILTER('Entradas y salidas'!F:F, 'Entr"&amp;"adas y salidas'!D:D=D646, NOT(ISBLANK('Entradas y salidas'!K:K))); INDEX(FILTER('Cortes x inversión'!J:J, 'Cortes x inversión'!D:D=D646),1)}), """"))"),"")</f>
        <v/>
      </c>
      <c r="U646" s="40"/>
      <c r="V646" s="40"/>
      <c r="W646" s="40"/>
      <c r="X646" s="40"/>
      <c r="Y646" s="40"/>
      <c r="Z646" s="40"/>
      <c r="AA646" s="40"/>
      <c r="AB646" s="40"/>
      <c r="AC646" s="40"/>
    </row>
    <row r="647" ht="28.5" customHeight="1">
      <c r="A647" s="40"/>
      <c r="B647" s="44"/>
      <c r="C647" s="44"/>
      <c r="D647" s="44"/>
      <c r="E647" s="44"/>
      <c r="F647" s="48" t="str">
        <f>IF(E647="COP", SUMIF('Entradas y salidas'!D:D, D647, 'Entradas y salidas'!J:J), )</f>
        <v/>
      </c>
      <c r="G647" s="57" t="str">
        <f>IFERROR(__xludf.DUMMYFUNCTION("IF(E647=""COP"", INDEX(FILTER('Cortes x inversión'!F:F, 'Cortes x inversión'!D:D=D647),1), )"),"")</f>
        <v/>
      </c>
      <c r="H647" s="53" t="str">
        <f t="shared" si="1"/>
        <v/>
      </c>
      <c r="I647" s="55" t="str">
        <f>IFERROR(__xludf.DUMMYFUNCTION("IF(ISBLANK(D647),"""",IFERROR(XIRR({FILTER('Entradas y salidas'!J:J, 'Entradas y salidas'!D:D=D647, NOT(ISBLANK('Entradas y salidas'!J:J))); INDEX(FILTER('Cortes x inversión'!F:F, 'Cortes x inversión'!D:D=D647),1)}, {FILTER('Entradas y salidas'!F:F, 'Entr"&amp;"adas y salidas'!D:D=D647, NOT(ISBLANK('Entradas y salidas'!J:J))); INDEX(FILTER('Cortes x inversión'!J:J, 'Cortes x inversión'!D:D=D647),1)}), """"))"),"")</f>
        <v/>
      </c>
      <c r="J647" s="40"/>
      <c r="K647" s="48" t="str">
        <f>IF(E647="USD", SUMIF('Entradas y salidas'!D:D, D647, 'Entradas y salidas'!I:I), )</f>
        <v/>
      </c>
      <c r="L647" s="57" t="str">
        <f>IFERROR(__xludf.DUMMYFUNCTION("IF(E647=""USD"", INDEX(FILTER('Cortes x inversión'!G:G, 'Cortes x inversión'!D:D=D647),1), )"),"")</f>
        <v/>
      </c>
      <c r="M647" s="53" t="str">
        <f t="shared" si="2"/>
        <v/>
      </c>
      <c r="N647" s="55" t="str">
        <f>IFERROR(__xludf.DUMMYFUNCTION("IF(ISBLANK(D647),"""",IFERROR(XIRR({FILTER('Entradas y salidas'!I:I, 'Entradas y salidas'!D:D=D647, NOT(ISBLANK('Entradas y salidas'!I:I))); INDEX(FILTER('Cortes x inversión'!G:G, 'Cortes x inversión'!D:D=D647),1)}, {FILTER('Entradas y salidas'!F:F, 'Entr"&amp;"adas y salidas'!D:D=D647, NOT(ISBLANK('Entradas y salidas'!I:I))); INDEX(FILTER('Cortes x inversión'!J:J, 'Cortes x inversión'!D:D=D647),1)}), """"))"),"")</f>
        <v/>
      </c>
      <c r="O647" s="40"/>
      <c r="P647" s="47" t="str">
        <f>IFERROR(__xludf.DUMMYFUNCTION("IF(K647="""","""", GOOGLEFINANCE(""CURRENCY:USDCOP""))
"),"")</f>
        <v/>
      </c>
      <c r="Q647" s="47" t="str">
        <f>IFERROR(__xludf.DUMMYFUNCTION("IF(L647="""","""", GOOGLEFINANCE(""CURRENCY:USDCOP""))
"),"")</f>
        <v/>
      </c>
      <c r="R647" s="56" t="str">
        <f t="shared" si="4"/>
        <v/>
      </c>
      <c r="S647" s="58" t="str">
        <f t="shared" si="5"/>
        <v/>
      </c>
      <c r="T647" s="55" t="str">
        <f>IFERROR(__xludf.DUMMYFUNCTION("IF(ISBLANK(D647),"""",IFERROR(XIRR({FILTER('Entradas y salidas'!K:K, 'Entradas y salidas'!D:D=D647, NOT(ISBLANK('Entradas y salidas'!K:K))); INDEX(FILTER('Cortes x inversión'!I:I, 'Cortes x inversión'!D:D=D647),1)}, {FILTER('Entradas y salidas'!F:F, 'Entr"&amp;"adas y salidas'!D:D=D647, NOT(ISBLANK('Entradas y salidas'!K:K))); INDEX(FILTER('Cortes x inversión'!J:J, 'Cortes x inversión'!D:D=D647),1)}), """"))"),"")</f>
        <v/>
      </c>
      <c r="U647" s="40"/>
      <c r="V647" s="40"/>
      <c r="W647" s="40"/>
      <c r="X647" s="40"/>
      <c r="Y647" s="40"/>
      <c r="Z647" s="40"/>
      <c r="AA647" s="40"/>
      <c r="AB647" s="40"/>
      <c r="AC647" s="40"/>
    </row>
    <row r="648" ht="28.5" customHeight="1">
      <c r="A648" s="40"/>
      <c r="B648" s="44"/>
      <c r="C648" s="44"/>
      <c r="D648" s="44"/>
      <c r="E648" s="44"/>
      <c r="F648" s="48" t="str">
        <f>IF(E648="COP", SUMIF('Entradas y salidas'!D:D, D648, 'Entradas y salidas'!J:J), )</f>
        <v/>
      </c>
      <c r="G648" s="57" t="str">
        <f>IFERROR(__xludf.DUMMYFUNCTION("IF(E648=""COP"", INDEX(FILTER('Cortes x inversión'!F:F, 'Cortes x inversión'!D:D=D648),1), )"),"")</f>
        <v/>
      </c>
      <c r="H648" s="53" t="str">
        <f t="shared" si="1"/>
        <v/>
      </c>
      <c r="I648" s="55" t="str">
        <f>IFERROR(__xludf.DUMMYFUNCTION("IF(ISBLANK(D648),"""",IFERROR(XIRR({FILTER('Entradas y salidas'!J:J, 'Entradas y salidas'!D:D=D648, NOT(ISBLANK('Entradas y salidas'!J:J))); INDEX(FILTER('Cortes x inversión'!F:F, 'Cortes x inversión'!D:D=D648),1)}, {FILTER('Entradas y salidas'!F:F, 'Entr"&amp;"adas y salidas'!D:D=D648, NOT(ISBLANK('Entradas y salidas'!J:J))); INDEX(FILTER('Cortes x inversión'!J:J, 'Cortes x inversión'!D:D=D648),1)}), """"))"),"")</f>
        <v/>
      </c>
      <c r="J648" s="40"/>
      <c r="K648" s="48" t="str">
        <f>IF(E648="USD", SUMIF('Entradas y salidas'!D:D, D648, 'Entradas y salidas'!I:I), )</f>
        <v/>
      </c>
      <c r="L648" s="57" t="str">
        <f>IFERROR(__xludf.DUMMYFUNCTION("IF(E648=""USD"", INDEX(FILTER('Cortes x inversión'!G:G, 'Cortes x inversión'!D:D=D648),1), )"),"")</f>
        <v/>
      </c>
      <c r="M648" s="53" t="str">
        <f t="shared" si="2"/>
        <v/>
      </c>
      <c r="N648" s="55" t="str">
        <f>IFERROR(__xludf.DUMMYFUNCTION("IF(ISBLANK(D648),"""",IFERROR(XIRR({FILTER('Entradas y salidas'!I:I, 'Entradas y salidas'!D:D=D648, NOT(ISBLANK('Entradas y salidas'!I:I))); INDEX(FILTER('Cortes x inversión'!G:G, 'Cortes x inversión'!D:D=D648),1)}, {FILTER('Entradas y salidas'!F:F, 'Entr"&amp;"adas y salidas'!D:D=D648, NOT(ISBLANK('Entradas y salidas'!I:I))); INDEX(FILTER('Cortes x inversión'!J:J, 'Cortes x inversión'!D:D=D648),1)}), """"))"),"")</f>
        <v/>
      </c>
      <c r="O648" s="40"/>
      <c r="P648" s="47" t="str">
        <f>IFERROR(__xludf.DUMMYFUNCTION("IF(K648="""","""", GOOGLEFINANCE(""CURRENCY:USDCOP""))
"),"")</f>
        <v/>
      </c>
      <c r="Q648" s="47" t="str">
        <f>IFERROR(__xludf.DUMMYFUNCTION("IF(L648="""","""", GOOGLEFINANCE(""CURRENCY:USDCOP""))
"),"")</f>
        <v/>
      </c>
      <c r="R648" s="56" t="str">
        <f t="shared" si="4"/>
        <v/>
      </c>
      <c r="S648" s="58" t="str">
        <f t="shared" si="5"/>
        <v/>
      </c>
      <c r="T648" s="55" t="str">
        <f>IFERROR(__xludf.DUMMYFUNCTION("IF(ISBLANK(D648),"""",IFERROR(XIRR({FILTER('Entradas y salidas'!K:K, 'Entradas y salidas'!D:D=D648, NOT(ISBLANK('Entradas y salidas'!K:K))); INDEX(FILTER('Cortes x inversión'!I:I, 'Cortes x inversión'!D:D=D648),1)}, {FILTER('Entradas y salidas'!F:F, 'Entr"&amp;"adas y salidas'!D:D=D648, NOT(ISBLANK('Entradas y salidas'!K:K))); INDEX(FILTER('Cortes x inversión'!J:J, 'Cortes x inversión'!D:D=D648),1)}), """"))"),"")</f>
        <v/>
      </c>
      <c r="U648" s="40"/>
      <c r="V648" s="40"/>
      <c r="W648" s="40"/>
      <c r="X648" s="40"/>
      <c r="Y648" s="40"/>
      <c r="Z648" s="40"/>
      <c r="AA648" s="40"/>
      <c r="AB648" s="40"/>
      <c r="AC648" s="40"/>
    </row>
    <row r="649" ht="28.5" customHeight="1">
      <c r="A649" s="40"/>
      <c r="B649" s="44"/>
      <c r="C649" s="44"/>
      <c r="D649" s="44"/>
      <c r="E649" s="44"/>
      <c r="F649" s="48" t="str">
        <f>IF(E649="COP", SUMIF('Entradas y salidas'!D:D, D649, 'Entradas y salidas'!J:J), )</f>
        <v/>
      </c>
      <c r="G649" s="57" t="str">
        <f>IFERROR(__xludf.DUMMYFUNCTION("IF(E649=""COP"", INDEX(FILTER('Cortes x inversión'!F:F, 'Cortes x inversión'!D:D=D649),1), )"),"")</f>
        <v/>
      </c>
      <c r="H649" s="53" t="str">
        <f t="shared" si="1"/>
        <v/>
      </c>
      <c r="I649" s="55" t="str">
        <f>IFERROR(__xludf.DUMMYFUNCTION("IF(ISBLANK(D649),"""",IFERROR(XIRR({FILTER('Entradas y salidas'!J:J, 'Entradas y salidas'!D:D=D649, NOT(ISBLANK('Entradas y salidas'!J:J))); INDEX(FILTER('Cortes x inversión'!F:F, 'Cortes x inversión'!D:D=D649),1)}, {FILTER('Entradas y salidas'!F:F, 'Entr"&amp;"adas y salidas'!D:D=D649, NOT(ISBLANK('Entradas y salidas'!J:J))); INDEX(FILTER('Cortes x inversión'!J:J, 'Cortes x inversión'!D:D=D649),1)}), """"))"),"")</f>
        <v/>
      </c>
      <c r="J649" s="40"/>
      <c r="K649" s="48" t="str">
        <f>IF(E649="USD", SUMIF('Entradas y salidas'!D:D, D649, 'Entradas y salidas'!I:I), )</f>
        <v/>
      </c>
      <c r="L649" s="57" t="str">
        <f>IFERROR(__xludf.DUMMYFUNCTION("IF(E649=""USD"", INDEX(FILTER('Cortes x inversión'!G:G, 'Cortes x inversión'!D:D=D649),1), )"),"")</f>
        <v/>
      </c>
      <c r="M649" s="53" t="str">
        <f t="shared" si="2"/>
        <v/>
      </c>
      <c r="N649" s="55" t="str">
        <f>IFERROR(__xludf.DUMMYFUNCTION("IF(ISBLANK(D649),"""",IFERROR(XIRR({FILTER('Entradas y salidas'!I:I, 'Entradas y salidas'!D:D=D649, NOT(ISBLANK('Entradas y salidas'!I:I))); INDEX(FILTER('Cortes x inversión'!G:G, 'Cortes x inversión'!D:D=D649),1)}, {FILTER('Entradas y salidas'!F:F, 'Entr"&amp;"adas y salidas'!D:D=D649, NOT(ISBLANK('Entradas y salidas'!I:I))); INDEX(FILTER('Cortes x inversión'!J:J, 'Cortes x inversión'!D:D=D649),1)}), """"))"),"")</f>
        <v/>
      </c>
      <c r="O649" s="40"/>
      <c r="P649" s="47" t="str">
        <f>IFERROR(__xludf.DUMMYFUNCTION("IF(K649="""","""", GOOGLEFINANCE(""CURRENCY:USDCOP""))
"),"")</f>
        <v/>
      </c>
      <c r="Q649" s="47" t="str">
        <f>IFERROR(__xludf.DUMMYFUNCTION("IF(L649="""","""", GOOGLEFINANCE(""CURRENCY:USDCOP""))
"),"")</f>
        <v/>
      </c>
      <c r="R649" s="56" t="str">
        <f t="shared" si="4"/>
        <v/>
      </c>
      <c r="S649" s="58" t="str">
        <f t="shared" si="5"/>
        <v/>
      </c>
      <c r="T649" s="55" t="str">
        <f>IFERROR(__xludf.DUMMYFUNCTION("IF(ISBLANK(D649),"""",IFERROR(XIRR({FILTER('Entradas y salidas'!K:K, 'Entradas y salidas'!D:D=D649, NOT(ISBLANK('Entradas y salidas'!K:K))); INDEX(FILTER('Cortes x inversión'!I:I, 'Cortes x inversión'!D:D=D649),1)}, {FILTER('Entradas y salidas'!F:F, 'Entr"&amp;"adas y salidas'!D:D=D649, NOT(ISBLANK('Entradas y salidas'!K:K))); INDEX(FILTER('Cortes x inversión'!J:J, 'Cortes x inversión'!D:D=D649),1)}), """"))"),"")</f>
        <v/>
      </c>
      <c r="U649" s="40"/>
      <c r="V649" s="40"/>
      <c r="W649" s="40"/>
      <c r="X649" s="40"/>
      <c r="Y649" s="40"/>
      <c r="Z649" s="40"/>
      <c r="AA649" s="40"/>
      <c r="AB649" s="40"/>
      <c r="AC649" s="40"/>
    </row>
    <row r="650" ht="28.5" customHeight="1">
      <c r="A650" s="40"/>
      <c r="B650" s="44"/>
      <c r="C650" s="44"/>
      <c r="D650" s="44"/>
      <c r="E650" s="44"/>
      <c r="F650" s="48" t="str">
        <f>IF(E650="COP", SUMIF('Entradas y salidas'!D:D, D650, 'Entradas y salidas'!J:J), )</f>
        <v/>
      </c>
      <c r="G650" s="57" t="str">
        <f>IFERROR(__xludf.DUMMYFUNCTION("IF(E650=""COP"", INDEX(FILTER('Cortes x inversión'!F:F, 'Cortes x inversión'!D:D=D650),1), )"),"")</f>
        <v/>
      </c>
      <c r="H650" s="53" t="str">
        <f t="shared" si="1"/>
        <v/>
      </c>
      <c r="I650" s="55" t="str">
        <f>IFERROR(__xludf.DUMMYFUNCTION("IF(ISBLANK(D650),"""",IFERROR(XIRR({FILTER('Entradas y salidas'!J:J, 'Entradas y salidas'!D:D=D650, NOT(ISBLANK('Entradas y salidas'!J:J))); INDEX(FILTER('Cortes x inversión'!F:F, 'Cortes x inversión'!D:D=D650),1)}, {FILTER('Entradas y salidas'!F:F, 'Entr"&amp;"adas y salidas'!D:D=D650, NOT(ISBLANK('Entradas y salidas'!J:J))); INDEX(FILTER('Cortes x inversión'!J:J, 'Cortes x inversión'!D:D=D650),1)}), """"))"),"")</f>
        <v/>
      </c>
      <c r="J650" s="40"/>
      <c r="K650" s="48" t="str">
        <f>IF(E650="USD", SUMIF('Entradas y salidas'!D:D, D650, 'Entradas y salidas'!I:I), )</f>
        <v/>
      </c>
      <c r="L650" s="57" t="str">
        <f>IFERROR(__xludf.DUMMYFUNCTION("IF(E650=""USD"", INDEX(FILTER('Cortes x inversión'!G:G, 'Cortes x inversión'!D:D=D650),1), )"),"")</f>
        <v/>
      </c>
      <c r="M650" s="53" t="str">
        <f t="shared" si="2"/>
        <v/>
      </c>
      <c r="N650" s="55" t="str">
        <f>IFERROR(__xludf.DUMMYFUNCTION("IF(ISBLANK(D650),"""",IFERROR(XIRR({FILTER('Entradas y salidas'!I:I, 'Entradas y salidas'!D:D=D650, NOT(ISBLANK('Entradas y salidas'!I:I))); INDEX(FILTER('Cortes x inversión'!G:G, 'Cortes x inversión'!D:D=D650),1)}, {FILTER('Entradas y salidas'!F:F, 'Entr"&amp;"adas y salidas'!D:D=D650, NOT(ISBLANK('Entradas y salidas'!I:I))); INDEX(FILTER('Cortes x inversión'!J:J, 'Cortes x inversión'!D:D=D650),1)}), """"))"),"")</f>
        <v/>
      </c>
      <c r="O650" s="40"/>
      <c r="P650" s="47" t="str">
        <f>IFERROR(__xludf.DUMMYFUNCTION("IF(K650="""","""", GOOGLEFINANCE(""CURRENCY:USDCOP""))
"),"")</f>
        <v/>
      </c>
      <c r="Q650" s="47" t="str">
        <f>IFERROR(__xludf.DUMMYFUNCTION("IF(L650="""","""", GOOGLEFINANCE(""CURRENCY:USDCOP""))
"),"")</f>
        <v/>
      </c>
      <c r="R650" s="56" t="str">
        <f t="shared" si="4"/>
        <v/>
      </c>
      <c r="S650" s="58" t="str">
        <f t="shared" si="5"/>
        <v/>
      </c>
      <c r="T650" s="55" t="str">
        <f>IFERROR(__xludf.DUMMYFUNCTION("IF(ISBLANK(D650),"""",IFERROR(XIRR({FILTER('Entradas y salidas'!K:K, 'Entradas y salidas'!D:D=D650, NOT(ISBLANK('Entradas y salidas'!K:K))); INDEX(FILTER('Cortes x inversión'!I:I, 'Cortes x inversión'!D:D=D650),1)}, {FILTER('Entradas y salidas'!F:F, 'Entr"&amp;"adas y salidas'!D:D=D650, NOT(ISBLANK('Entradas y salidas'!K:K))); INDEX(FILTER('Cortes x inversión'!J:J, 'Cortes x inversión'!D:D=D650),1)}), """"))"),"")</f>
        <v/>
      </c>
      <c r="U650" s="40"/>
      <c r="V650" s="40"/>
      <c r="W650" s="40"/>
      <c r="X650" s="40"/>
      <c r="Y650" s="40"/>
      <c r="Z650" s="40"/>
      <c r="AA650" s="40"/>
      <c r="AB650" s="40"/>
      <c r="AC650" s="40"/>
    </row>
    <row r="651" ht="28.5" customHeight="1">
      <c r="A651" s="40"/>
      <c r="B651" s="44"/>
      <c r="C651" s="44"/>
      <c r="D651" s="44"/>
      <c r="E651" s="44"/>
      <c r="F651" s="48" t="str">
        <f>IF(E651="COP", SUMIF('Entradas y salidas'!D:D, D651, 'Entradas y salidas'!J:J), )</f>
        <v/>
      </c>
      <c r="G651" s="57" t="str">
        <f>IFERROR(__xludf.DUMMYFUNCTION("IF(E651=""COP"", INDEX(FILTER('Cortes x inversión'!F:F, 'Cortes x inversión'!D:D=D651),1), )"),"")</f>
        <v/>
      </c>
      <c r="H651" s="53" t="str">
        <f t="shared" si="1"/>
        <v/>
      </c>
      <c r="I651" s="55" t="str">
        <f>IFERROR(__xludf.DUMMYFUNCTION("IF(ISBLANK(D651),"""",IFERROR(XIRR({FILTER('Entradas y salidas'!J:J, 'Entradas y salidas'!D:D=D651, NOT(ISBLANK('Entradas y salidas'!J:J))); INDEX(FILTER('Cortes x inversión'!F:F, 'Cortes x inversión'!D:D=D651),1)}, {FILTER('Entradas y salidas'!F:F, 'Entr"&amp;"adas y salidas'!D:D=D651, NOT(ISBLANK('Entradas y salidas'!J:J))); INDEX(FILTER('Cortes x inversión'!J:J, 'Cortes x inversión'!D:D=D651),1)}), """"))"),"")</f>
        <v/>
      </c>
      <c r="J651" s="40"/>
      <c r="K651" s="48" t="str">
        <f>IF(E651="USD", SUMIF('Entradas y salidas'!D:D, D651, 'Entradas y salidas'!I:I), )</f>
        <v/>
      </c>
      <c r="L651" s="57" t="str">
        <f>IFERROR(__xludf.DUMMYFUNCTION("IF(E651=""USD"", INDEX(FILTER('Cortes x inversión'!G:G, 'Cortes x inversión'!D:D=D651),1), )"),"")</f>
        <v/>
      </c>
      <c r="M651" s="53" t="str">
        <f t="shared" si="2"/>
        <v/>
      </c>
      <c r="N651" s="55" t="str">
        <f>IFERROR(__xludf.DUMMYFUNCTION("IF(ISBLANK(D651),"""",IFERROR(XIRR({FILTER('Entradas y salidas'!I:I, 'Entradas y salidas'!D:D=D651, NOT(ISBLANK('Entradas y salidas'!I:I))); INDEX(FILTER('Cortes x inversión'!G:G, 'Cortes x inversión'!D:D=D651),1)}, {FILTER('Entradas y salidas'!F:F, 'Entr"&amp;"adas y salidas'!D:D=D651, NOT(ISBLANK('Entradas y salidas'!I:I))); INDEX(FILTER('Cortes x inversión'!J:J, 'Cortes x inversión'!D:D=D651),1)}), """"))"),"")</f>
        <v/>
      </c>
      <c r="O651" s="40"/>
      <c r="P651" s="47" t="str">
        <f>IFERROR(__xludf.DUMMYFUNCTION("IF(K651="""","""", GOOGLEFINANCE(""CURRENCY:USDCOP""))
"),"")</f>
        <v/>
      </c>
      <c r="Q651" s="47" t="str">
        <f>IFERROR(__xludf.DUMMYFUNCTION("IF(L651="""","""", GOOGLEFINANCE(""CURRENCY:USDCOP""))
"),"")</f>
        <v/>
      </c>
      <c r="R651" s="56" t="str">
        <f t="shared" si="4"/>
        <v/>
      </c>
      <c r="S651" s="58" t="str">
        <f t="shared" si="5"/>
        <v/>
      </c>
      <c r="T651" s="55" t="str">
        <f>IFERROR(__xludf.DUMMYFUNCTION("IF(ISBLANK(D651),"""",IFERROR(XIRR({FILTER('Entradas y salidas'!K:K, 'Entradas y salidas'!D:D=D651, NOT(ISBLANK('Entradas y salidas'!K:K))); INDEX(FILTER('Cortes x inversión'!I:I, 'Cortes x inversión'!D:D=D651),1)}, {FILTER('Entradas y salidas'!F:F, 'Entr"&amp;"adas y salidas'!D:D=D651, NOT(ISBLANK('Entradas y salidas'!K:K))); INDEX(FILTER('Cortes x inversión'!J:J, 'Cortes x inversión'!D:D=D651),1)}), """"))"),"")</f>
        <v/>
      </c>
      <c r="U651" s="40"/>
      <c r="V651" s="40"/>
      <c r="W651" s="40"/>
      <c r="X651" s="40"/>
      <c r="Y651" s="40"/>
      <c r="Z651" s="40"/>
      <c r="AA651" s="40"/>
      <c r="AB651" s="40"/>
      <c r="AC651" s="40"/>
    </row>
    <row r="652" ht="28.5" customHeight="1">
      <c r="A652" s="40"/>
      <c r="B652" s="44"/>
      <c r="C652" s="44"/>
      <c r="D652" s="44"/>
      <c r="E652" s="44"/>
      <c r="F652" s="48" t="str">
        <f>IF(E652="COP", SUMIF('Entradas y salidas'!D:D, D652, 'Entradas y salidas'!J:J), )</f>
        <v/>
      </c>
      <c r="G652" s="57" t="str">
        <f>IFERROR(__xludf.DUMMYFUNCTION("IF(E652=""COP"", INDEX(FILTER('Cortes x inversión'!F:F, 'Cortes x inversión'!D:D=D652),1), )"),"")</f>
        <v/>
      </c>
      <c r="H652" s="53" t="str">
        <f t="shared" si="1"/>
        <v/>
      </c>
      <c r="I652" s="55" t="str">
        <f>IFERROR(__xludf.DUMMYFUNCTION("IF(ISBLANK(D652),"""",IFERROR(XIRR({FILTER('Entradas y salidas'!J:J, 'Entradas y salidas'!D:D=D652, NOT(ISBLANK('Entradas y salidas'!J:J))); INDEX(FILTER('Cortes x inversión'!F:F, 'Cortes x inversión'!D:D=D652),1)}, {FILTER('Entradas y salidas'!F:F, 'Entr"&amp;"adas y salidas'!D:D=D652, NOT(ISBLANK('Entradas y salidas'!J:J))); INDEX(FILTER('Cortes x inversión'!J:J, 'Cortes x inversión'!D:D=D652),1)}), """"))"),"")</f>
        <v/>
      </c>
      <c r="J652" s="40"/>
      <c r="K652" s="48" t="str">
        <f>IF(E652="USD", SUMIF('Entradas y salidas'!D:D, D652, 'Entradas y salidas'!I:I), )</f>
        <v/>
      </c>
      <c r="L652" s="57" t="str">
        <f>IFERROR(__xludf.DUMMYFUNCTION("IF(E652=""USD"", INDEX(FILTER('Cortes x inversión'!G:G, 'Cortes x inversión'!D:D=D652),1), )"),"")</f>
        <v/>
      </c>
      <c r="M652" s="53" t="str">
        <f t="shared" si="2"/>
        <v/>
      </c>
      <c r="N652" s="55" t="str">
        <f>IFERROR(__xludf.DUMMYFUNCTION("IF(ISBLANK(D652),"""",IFERROR(XIRR({FILTER('Entradas y salidas'!I:I, 'Entradas y salidas'!D:D=D652, NOT(ISBLANK('Entradas y salidas'!I:I))); INDEX(FILTER('Cortes x inversión'!G:G, 'Cortes x inversión'!D:D=D652),1)}, {FILTER('Entradas y salidas'!F:F, 'Entr"&amp;"adas y salidas'!D:D=D652, NOT(ISBLANK('Entradas y salidas'!I:I))); INDEX(FILTER('Cortes x inversión'!J:J, 'Cortes x inversión'!D:D=D652),1)}), """"))"),"")</f>
        <v/>
      </c>
      <c r="O652" s="40"/>
      <c r="P652" s="47" t="str">
        <f>IFERROR(__xludf.DUMMYFUNCTION("IF(K652="""","""", GOOGLEFINANCE(""CURRENCY:USDCOP""))
"),"")</f>
        <v/>
      </c>
      <c r="Q652" s="47" t="str">
        <f>IFERROR(__xludf.DUMMYFUNCTION("IF(L652="""","""", GOOGLEFINANCE(""CURRENCY:USDCOP""))
"),"")</f>
        <v/>
      </c>
      <c r="R652" s="56" t="str">
        <f t="shared" si="4"/>
        <v/>
      </c>
      <c r="S652" s="58" t="str">
        <f t="shared" si="5"/>
        <v/>
      </c>
      <c r="T652" s="55" t="str">
        <f>IFERROR(__xludf.DUMMYFUNCTION("IF(ISBLANK(D652),"""",IFERROR(XIRR({FILTER('Entradas y salidas'!K:K, 'Entradas y salidas'!D:D=D652, NOT(ISBLANK('Entradas y salidas'!K:K))); INDEX(FILTER('Cortes x inversión'!I:I, 'Cortes x inversión'!D:D=D652),1)}, {FILTER('Entradas y salidas'!F:F, 'Entr"&amp;"adas y salidas'!D:D=D652, NOT(ISBLANK('Entradas y salidas'!K:K))); INDEX(FILTER('Cortes x inversión'!J:J, 'Cortes x inversión'!D:D=D652),1)}), """"))"),"")</f>
        <v/>
      </c>
      <c r="U652" s="40"/>
      <c r="V652" s="40"/>
      <c r="W652" s="40"/>
      <c r="X652" s="40"/>
      <c r="Y652" s="40"/>
      <c r="Z652" s="40"/>
      <c r="AA652" s="40"/>
      <c r="AB652" s="40"/>
      <c r="AC652" s="40"/>
    </row>
    <row r="653" ht="28.5" customHeight="1">
      <c r="A653" s="40"/>
      <c r="B653" s="44"/>
      <c r="C653" s="44"/>
      <c r="D653" s="44"/>
      <c r="E653" s="44"/>
      <c r="F653" s="48" t="str">
        <f>IF(E653="COP", SUMIF('Entradas y salidas'!D:D, D653, 'Entradas y salidas'!J:J), )</f>
        <v/>
      </c>
      <c r="G653" s="57" t="str">
        <f>IFERROR(__xludf.DUMMYFUNCTION("IF(E653=""COP"", INDEX(FILTER('Cortes x inversión'!F:F, 'Cortes x inversión'!D:D=D653),1), )"),"")</f>
        <v/>
      </c>
      <c r="H653" s="53" t="str">
        <f t="shared" si="1"/>
        <v/>
      </c>
      <c r="I653" s="55" t="str">
        <f>IFERROR(__xludf.DUMMYFUNCTION("IF(ISBLANK(D653),"""",IFERROR(XIRR({FILTER('Entradas y salidas'!J:J, 'Entradas y salidas'!D:D=D653, NOT(ISBLANK('Entradas y salidas'!J:J))); INDEX(FILTER('Cortes x inversión'!F:F, 'Cortes x inversión'!D:D=D653),1)}, {FILTER('Entradas y salidas'!F:F, 'Entr"&amp;"adas y salidas'!D:D=D653, NOT(ISBLANK('Entradas y salidas'!J:J))); INDEX(FILTER('Cortes x inversión'!J:J, 'Cortes x inversión'!D:D=D653),1)}), """"))"),"")</f>
        <v/>
      </c>
      <c r="J653" s="40"/>
      <c r="K653" s="48" t="str">
        <f>IF(E653="USD", SUMIF('Entradas y salidas'!D:D, D653, 'Entradas y salidas'!I:I), )</f>
        <v/>
      </c>
      <c r="L653" s="57" t="str">
        <f>IFERROR(__xludf.DUMMYFUNCTION("IF(E653=""USD"", INDEX(FILTER('Cortes x inversión'!G:G, 'Cortes x inversión'!D:D=D653),1), )"),"")</f>
        <v/>
      </c>
      <c r="M653" s="53" t="str">
        <f t="shared" si="2"/>
        <v/>
      </c>
      <c r="N653" s="55" t="str">
        <f>IFERROR(__xludf.DUMMYFUNCTION("IF(ISBLANK(D653),"""",IFERROR(XIRR({FILTER('Entradas y salidas'!I:I, 'Entradas y salidas'!D:D=D653, NOT(ISBLANK('Entradas y salidas'!I:I))); INDEX(FILTER('Cortes x inversión'!G:G, 'Cortes x inversión'!D:D=D653),1)}, {FILTER('Entradas y salidas'!F:F, 'Entr"&amp;"adas y salidas'!D:D=D653, NOT(ISBLANK('Entradas y salidas'!I:I))); INDEX(FILTER('Cortes x inversión'!J:J, 'Cortes x inversión'!D:D=D653),1)}), """"))"),"")</f>
        <v/>
      </c>
      <c r="O653" s="40"/>
      <c r="P653" s="47" t="str">
        <f>IFERROR(__xludf.DUMMYFUNCTION("IF(K653="""","""", GOOGLEFINANCE(""CURRENCY:USDCOP""))
"),"")</f>
        <v/>
      </c>
      <c r="Q653" s="47" t="str">
        <f>IFERROR(__xludf.DUMMYFUNCTION("IF(L653="""","""", GOOGLEFINANCE(""CURRENCY:USDCOP""))
"),"")</f>
        <v/>
      </c>
      <c r="R653" s="56" t="str">
        <f t="shared" si="4"/>
        <v/>
      </c>
      <c r="S653" s="58" t="str">
        <f t="shared" si="5"/>
        <v/>
      </c>
      <c r="T653" s="55" t="str">
        <f>IFERROR(__xludf.DUMMYFUNCTION("IF(ISBLANK(D653),"""",IFERROR(XIRR({FILTER('Entradas y salidas'!K:K, 'Entradas y salidas'!D:D=D653, NOT(ISBLANK('Entradas y salidas'!K:K))); INDEX(FILTER('Cortes x inversión'!I:I, 'Cortes x inversión'!D:D=D653),1)}, {FILTER('Entradas y salidas'!F:F, 'Entr"&amp;"adas y salidas'!D:D=D653, NOT(ISBLANK('Entradas y salidas'!K:K))); INDEX(FILTER('Cortes x inversión'!J:J, 'Cortes x inversión'!D:D=D653),1)}), """"))"),"")</f>
        <v/>
      </c>
      <c r="U653" s="40"/>
      <c r="V653" s="40"/>
      <c r="W653" s="40"/>
      <c r="X653" s="40"/>
      <c r="Y653" s="40"/>
      <c r="Z653" s="40"/>
      <c r="AA653" s="40"/>
      <c r="AB653" s="40"/>
      <c r="AC653" s="40"/>
    </row>
    <row r="654" ht="28.5" customHeight="1">
      <c r="A654" s="40"/>
      <c r="B654" s="44"/>
      <c r="C654" s="44"/>
      <c r="D654" s="44"/>
      <c r="E654" s="44"/>
      <c r="F654" s="48" t="str">
        <f>IF(E654="COP", SUMIF('Entradas y salidas'!D:D, D654, 'Entradas y salidas'!J:J), )</f>
        <v/>
      </c>
      <c r="G654" s="57" t="str">
        <f>IFERROR(__xludf.DUMMYFUNCTION("IF(E654=""COP"", INDEX(FILTER('Cortes x inversión'!F:F, 'Cortes x inversión'!D:D=D654),1), )"),"")</f>
        <v/>
      </c>
      <c r="H654" s="53" t="str">
        <f t="shared" si="1"/>
        <v/>
      </c>
      <c r="I654" s="55" t="str">
        <f>IFERROR(__xludf.DUMMYFUNCTION("IF(ISBLANK(D654),"""",IFERROR(XIRR({FILTER('Entradas y salidas'!J:J, 'Entradas y salidas'!D:D=D654, NOT(ISBLANK('Entradas y salidas'!J:J))); INDEX(FILTER('Cortes x inversión'!F:F, 'Cortes x inversión'!D:D=D654),1)}, {FILTER('Entradas y salidas'!F:F, 'Entr"&amp;"adas y salidas'!D:D=D654, NOT(ISBLANK('Entradas y salidas'!J:J))); INDEX(FILTER('Cortes x inversión'!J:J, 'Cortes x inversión'!D:D=D654),1)}), """"))"),"")</f>
        <v/>
      </c>
      <c r="J654" s="40"/>
      <c r="K654" s="48" t="str">
        <f>IF(E654="USD", SUMIF('Entradas y salidas'!D:D, D654, 'Entradas y salidas'!I:I), )</f>
        <v/>
      </c>
      <c r="L654" s="57" t="str">
        <f>IFERROR(__xludf.DUMMYFUNCTION("IF(E654=""USD"", INDEX(FILTER('Cortes x inversión'!G:G, 'Cortes x inversión'!D:D=D654),1), )"),"")</f>
        <v/>
      </c>
      <c r="M654" s="53" t="str">
        <f t="shared" si="2"/>
        <v/>
      </c>
      <c r="N654" s="55" t="str">
        <f>IFERROR(__xludf.DUMMYFUNCTION("IF(ISBLANK(D654),"""",IFERROR(XIRR({FILTER('Entradas y salidas'!I:I, 'Entradas y salidas'!D:D=D654, NOT(ISBLANK('Entradas y salidas'!I:I))); INDEX(FILTER('Cortes x inversión'!G:G, 'Cortes x inversión'!D:D=D654),1)}, {FILTER('Entradas y salidas'!F:F, 'Entr"&amp;"adas y salidas'!D:D=D654, NOT(ISBLANK('Entradas y salidas'!I:I))); INDEX(FILTER('Cortes x inversión'!J:J, 'Cortes x inversión'!D:D=D654),1)}), """"))"),"")</f>
        <v/>
      </c>
      <c r="O654" s="40"/>
      <c r="P654" s="47" t="str">
        <f>IFERROR(__xludf.DUMMYFUNCTION("IF(K654="""","""", GOOGLEFINANCE(""CURRENCY:USDCOP""))
"),"")</f>
        <v/>
      </c>
      <c r="Q654" s="47" t="str">
        <f>IFERROR(__xludf.DUMMYFUNCTION("IF(L654="""","""", GOOGLEFINANCE(""CURRENCY:USDCOP""))
"),"")</f>
        <v/>
      </c>
      <c r="R654" s="56" t="str">
        <f t="shared" si="4"/>
        <v/>
      </c>
      <c r="S654" s="58" t="str">
        <f t="shared" si="5"/>
        <v/>
      </c>
      <c r="T654" s="55" t="str">
        <f>IFERROR(__xludf.DUMMYFUNCTION("IF(ISBLANK(D654),"""",IFERROR(XIRR({FILTER('Entradas y salidas'!K:K, 'Entradas y salidas'!D:D=D654, NOT(ISBLANK('Entradas y salidas'!K:K))); INDEX(FILTER('Cortes x inversión'!I:I, 'Cortes x inversión'!D:D=D654),1)}, {FILTER('Entradas y salidas'!F:F, 'Entr"&amp;"adas y salidas'!D:D=D654, NOT(ISBLANK('Entradas y salidas'!K:K))); INDEX(FILTER('Cortes x inversión'!J:J, 'Cortes x inversión'!D:D=D654),1)}), """"))"),"")</f>
        <v/>
      </c>
      <c r="U654" s="40"/>
      <c r="V654" s="40"/>
      <c r="W654" s="40"/>
      <c r="X654" s="40"/>
      <c r="Y654" s="40"/>
      <c r="Z654" s="40"/>
      <c r="AA654" s="40"/>
      <c r="AB654" s="40"/>
      <c r="AC654" s="40"/>
    </row>
    <row r="655" ht="28.5" customHeight="1">
      <c r="A655" s="40"/>
      <c r="B655" s="44"/>
      <c r="C655" s="44"/>
      <c r="D655" s="44"/>
      <c r="E655" s="44"/>
      <c r="F655" s="48" t="str">
        <f>IF(E655="COP", SUMIF('Entradas y salidas'!D:D, D655, 'Entradas y salidas'!J:J), )</f>
        <v/>
      </c>
      <c r="G655" s="57" t="str">
        <f>IFERROR(__xludf.DUMMYFUNCTION("IF(E655=""COP"", INDEX(FILTER('Cortes x inversión'!F:F, 'Cortes x inversión'!D:D=D655),1), )"),"")</f>
        <v/>
      </c>
      <c r="H655" s="53" t="str">
        <f t="shared" si="1"/>
        <v/>
      </c>
      <c r="I655" s="55" t="str">
        <f>IFERROR(__xludf.DUMMYFUNCTION("IF(ISBLANK(D655),"""",IFERROR(XIRR({FILTER('Entradas y salidas'!J:J, 'Entradas y salidas'!D:D=D655, NOT(ISBLANK('Entradas y salidas'!J:J))); INDEX(FILTER('Cortes x inversión'!F:F, 'Cortes x inversión'!D:D=D655),1)}, {FILTER('Entradas y salidas'!F:F, 'Entr"&amp;"adas y salidas'!D:D=D655, NOT(ISBLANK('Entradas y salidas'!J:J))); INDEX(FILTER('Cortes x inversión'!J:J, 'Cortes x inversión'!D:D=D655),1)}), """"))"),"")</f>
        <v/>
      </c>
      <c r="J655" s="40"/>
      <c r="K655" s="48" t="str">
        <f>IF(E655="USD", SUMIF('Entradas y salidas'!D:D, D655, 'Entradas y salidas'!I:I), )</f>
        <v/>
      </c>
      <c r="L655" s="57" t="str">
        <f>IFERROR(__xludf.DUMMYFUNCTION("IF(E655=""USD"", INDEX(FILTER('Cortes x inversión'!G:G, 'Cortes x inversión'!D:D=D655),1), )"),"")</f>
        <v/>
      </c>
      <c r="M655" s="53" t="str">
        <f t="shared" si="2"/>
        <v/>
      </c>
      <c r="N655" s="55" t="str">
        <f>IFERROR(__xludf.DUMMYFUNCTION("IF(ISBLANK(D655),"""",IFERROR(XIRR({FILTER('Entradas y salidas'!I:I, 'Entradas y salidas'!D:D=D655, NOT(ISBLANK('Entradas y salidas'!I:I))); INDEX(FILTER('Cortes x inversión'!G:G, 'Cortes x inversión'!D:D=D655),1)}, {FILTER('Entradas y salidas'!F:F, 'Entr"&amp;"adas y salidas'!D:D=D655, NOT(ISBLANK('Entradas y salidas'!I:I))); INDEX(FILTER('Cortes x inversión'!J:J, 'Cortes x inversión'!D:D=D655),1)}), """"))"),"")</f>
        <v/>
      </c>
      <c r="O655" s="40"/>
      <c r="P655" s="47" t="str">
        <f>IFERROR(__xludf.DUMMYFUNCTION("IF(K655="""","""", GOOGLEFINANCE(""CURRENCY:USDCOP""))
"),"")</f>
        <v/>
      </c>
      <c r="Q655" s="47" t="str">
        <f>IFERROR(__xludf.DUMMYFUNCTION("IF(L655="""","""", GOOGLEFINANCE(""CURRENCY:USDCOP""))
"),"")</f>
        <v/>
      </c>
      <c r="R655" s="56" t="str">
        <f t="shared" si="4"/>
        <v/>
      </c>
      <c r="S655" s="58" t="str">
        <f t="shared" si="5"/>
        <v/>
      </c>
      <c r="T655" s="55" t="str">
        <f>IFERROR(__xludf.DUMMYFUNCTION("IF(ISBLANK(D655),"""",IFERROR(XIRR({FILTER('Entradas y salidas'!K:K, 'Entradas y salidas'!D:D=D655, NOT(ISBLANK('Entradas y salidas'!K:K))); INDEX(FILTER('Cortes x inversión'!I:I, 'Cortes x inversión'!D:D=D655),1)}, {FILTER('Entradas y salidas'!F:F, 'Entr"&amp;"adas y salidas'!D:D=D655, NOT(ISBLANK('Entradas y salidas'!K:K))); INDEX(FILTER('Cortes x inversión'!J:J, 'Cortes x inversión'!D:D=D655),1)}), """"))"),"")</f>
        <v/>
      </c>
      <c r="U655" s="40"/>
      <c r="V655" s="40"/>
      <c r="W655" s="40"/>
      <c r="X655" s="40"/>
      <c r="Y655" s="40"/>
      <c r="Z655" s="40"/>
      <c r="AA655" s="40"/>
      <c r="AB655" s="40"/>
      <c r="AC655" s="40"/>
    </row>
    <row r="656" ht="28.5" customHeight="1">
      <c r="A656" s="40"/>
      <c r="B656" s="44"/>
      <c r="C656" s="44"/>
      <c r="D656" s="44"/>
      <c r="E656" s="44"/>
      <c r="F656" s="48" t="str">
        <f>IF(E656="COP", SUMIF('Entradas y salidas'!D:D, D656, 'Entradas y salidas'!J:J), )</f>
        <v/>
      </c>
      <c r="G656" s="57" t="str">
        <f>IFERROR(__xludf.DUMMYFUNCTION("IF(E656=""COP"", INDEX(FILTER('Cortes x inversión'!F:F, 'Cortes x inversión'!D:D=D656),1), )"),"")</f>
        <v/>
      </c>
      <c r="H656" s="53" t="str">
        <f t="shared" si="1"/>
        <v/>
      </c>
      <c r="I656" s="55" t="str">
        <f>IFERROR(__xludf.DUMMYFUNCTION("IF(ISBLANK(D656),"""",IFERROR(XIRR({FILTER('Entradas y salidas'!J:J, 'Entradas y salidas'!D:D=D656, NOT(ISBLANK('Entradas y salidas'!J:J))); INDEX(FILTER('Cortes x inversión'!F:F, 'Cortes x inversión'!D:D=D656),1)}, {FILTER('Entradas y salidas'!F:F, 'Entr"&amp;"adas y salidas'!D:D=D656, NOT(ISBLANK('Entradas y salidas'!J:J))); INDEX(FILTER('Cortes x inversión'!J:J, 'Cortes x inversión'!D:D=D656),1)}), """"))"),"")</f>
        <v/>
      </c>
      <c r="J656" s="40"/>
      <c r="K656" s="48" t="str">
        <f>IF(E656="USD", SUMIF('Entradas y salidas'!D:D, D656, 'Entradas y salidas'!I:I), )</f>
        <v/>
      </c>
      <c r="L656" s="57" t="str">
        <f>IFERROR(__xludf.DUMMYFUNCTION("IF(E656=""USD"", INDEX(FILTER('Cortes x inversión'!G:G, 'Cortes x inversión'!D:D=D656),1), )"),"")</f>
        <v/>
      </c>
      <c r="M656" s="53" t="str">
        <f t="shared" si="2"/>
        <v/>
      </c>
      <c r="N656" s="55" t="str">
        <f>IFERROR(__xludf.DUMMYFUNCTION("IF(ISBLANK(D656),"""",IFERROR(XIRR({FILTER('Entradas y salidas'!I:I, 'Entradas y salidas'!D:D=D656, NOT(ISBLANK('Entradas y salidas'!I:I))); INDEX(FILTER('Cortes x inversión'!G:G, 'Cortes x inversión'!D:D=D656),1)}, {FILTER('Entradas y salidas'!F:F, 'Entr"&amp;"adas y salidas'!D:D=D656, NOT(ISBLANK('Entradas y salidas'!I:I))); INDEX(FILTER('Cortes x inversión'!J:J, 'Cortes x inversión'!D:D=D656),1)}), """"))"),"")</f>
        <v/>
      </c>
      <c r="O656" s="40"/>
      <c r="P656" s="47" t="str">
        <f>IFERROR(__xludf.DUMMYFUNCTION("IF(K656="""","""", GOOGLEFINANCE(""CURRENCY:USDCOP""))
"),"")</f>
        <v/>
      </c>
      <c r="Q656" s="47" t="str">
        <f>IFERROR(__xludf.DUMMYFUNCTION("IF(L656="""","""", GOOGLEFINANCE(""CURRENCY:USDCOP""))
"),"")</f>
        <v/>
      </c>
      <c r="R656" s="56" t="str">
        <f t="shared" si="4"/>
        <v/>
      </c>
      <c r="S656" s="58" t="str">
        <f t="shared" si="5"/>
        <v/>
      </c>
      <c r="T656" s="55" t="str">
        <f>IFERROR(__xludf.DUMMYFUNCTION("IF(ISBLANK(D656),"""",IFERROR(XIRR({FILTER('Entradas y salidas'!K:K, 'Entradas y salidas'!D:D=D656, NOT(ISBLANK('Entradas y salidas'!K:K))); INDEX(FILTER('Cortes x inversión'!I:I, 'Cortes x inversión'!D:D=D656),1)}, {FILTER('Entradas y salidas'!F:F, 'Entr"&amp;"adas y salidas'!D:D=D656, NOT(ISBLANK('Entradas y salidas'!K:K))); INDEX(FILTER('Cortes x inversión'!J:J, 'Cortes x inversión'!D:D=D656),1)}), """"))"),"")</f>
        <v/>
      </c>
      <c r="U656" s="40"/>
      <c r="V656" s="40"/>
      <c r="W656" s="40"/>
      <c r="X656" s="40"/>
      <c r="Y656" s="40"/>
      <c r="Z656" s="40"/>
      <c r="AA656" s="40"/>
      <c r="AB656" s="40"/>
      <c r="AC656" s="40"/>
    </row>
    <row r="657" ht="28.5" customHeight="1">
      <c r="A657" s="40"/>
      <c r="B657" s="44"/>
      <c r="C657" s="44"/>
      <c r="D657" s="44"/>
      <c r="E657" s="44"/>
      <c r="F657" s="48" t="str">
        <f>IF(E657="COP", SUMIF('Entradas y salidas'!D:D, D657, 'Entradas y salidas'!J:J), )</f>
        <v/>
      </c>
      <c r="G657" s="57" t="str">
        <f>IFERROR(__xludf.DUMMYFUNCTION("IF(E657=""COP"", INDEX(FILTER('Cortes x inversión'!F:F, 'Cortes x inversión'!D:D=D657),1), )"),"")</f>
        <v/>
      </c>
      <c r="H657" s="53" t="str">
        <f t="shared" si="1"/>
        <v/>
      </c>
      <c r="I657" s="55" t="str">
        <f>IFERROR(__xludf.DUMMYFUNCTION("IF(ISBLANK(D657),"""",IFERROR(XIRR({FILTER('Entradas y salidas'!J:J, 'Entradas y salidas'!D:D=D657, NOT(ISBLANK('Entradas y salidas'!J:J))); INDEX(FILTER('Cortes x inversión'!F:F, 'Cortes x inversión'!D:D=D657),1)}, {FILTER('Entradas y salidas'!F:F, 'Entr"&amp;"adas y salidas'!D:D=D657, NOT(ISBLANK('Entradas y salidas'!J:J))); INDEX(FILTER('Cortes x inversión'!J:J, 'Cortes x inversión'!D:D=D657),1)}), """"))"),"")</f>
        <v/>
      </c>
      <c r="J657" s="40"/>
      <c r="K657" s="48" t="str">
        <f>IF(E657="USD", SUMIF('Entradas y salidas'!D:D, D657, 'Entradas y salidas'!I:I), )</f>
        <v/>
      </c>
      <c r="L657" s="57" t="str">
        <f>IFERROR(__xludf.DUMMYFUNCTION("IF(E657=""USD"", INDEX(FILTER('Cortes x inversión'!G:G, 'Cortes x inversión'!D:D=D657),1), )"),"")</f>
        <v/>
      </c>
      <c r="M657" s="53" t="str">
        <f t="shared" si="2"/>
        <v/>
      </c>
      <c r="N657" s="55" t="str">
        <f>IFERROR(__xludf.DUMMYFUNCTION("IF(ISBLANK(D657),"""",IFERROR(XIRR({FILTER('Entradas y salidas'!I:I, 'Entradas y salidas'!D:D=D657, NOT(ISBLANK('Entradas y salidas'!I:I))); INDEX(FILTER('Cortes x inversión'!G:G, 'Cortes x inversión'!D:D=D657),1)}, {FILTER('Entradas y salidas'!F:F, 'Entr"&amp;"adas y salidas'!D:D=D657, NOT(ISBLANK('Entradas y salidas'!I:I))); INDEX(FILTER('Cortes x inversión'!J:J, 'Cortes x inversión'!D:D=D657),1)}), """"))"),"")</f>
        <v/>
      </c>
      <c r="O657" s="40"/>
      <c r="P657" s="47" t="str">
        <f>IFERROR(__xludf.DUMMYFUNCTION("IF(K657="""","""", GOOGLEFINANCE(""CURRENCY:USDCOP""))
"),"")</f>
        <v/>
      </c>
      <c r="Q657" s="47" t="str">
        <f>IFERROR(__xludf.DUMMYFUNCTION("IF(L657="""","""", GOOGLEFINANCE(""CURRENCY:USDCOP""))
"),"")</f>
        <v/>
      </c>
      <c r="R657" s="56" t="str">
        <f t="shared" si="4"/>
        <v/>
      </c>
      <c r="S657" s="58" t="str">
        <f t="shared" si="5"/>
        <v/>
      </c>
      <c r="T657" s="55" t="str">
        <f>IFERROR(__xludf.DUMMYFUNCTION("IF(ISBLANK(D657),"""",IFERROR(XIRR({FILTER('Entradas y salidas'!K:K, 'Entradas y salidas'!D:D=D657, NOT(ISBLANK('Entradas y salidas'!K:K))); INDEX(FILTER('Cortes x inversión'!I:I, 'Cortes x inversión'!D:D=D657),1)}, {FILTER('Entradas y salidas'!F:F, 'Entr"&amp;"adas y salidas'!D:D=D657, NOT(ISBLANK('Entradas y salidas'!K:K))); INDEX(FILTER('Cortes x inversión'!J:J, 'Cortes x inversión'!D:D=D657),1)}), """"))"),"")</f>
        <v/>
      </c>
      <c r="U657" s="40"/>
      <c r="V657" s="40"/>
      <c r="W657" s="40"/>
      <c r="X657" s="40"/>
      <c r="Y657" s="40"/>
      <c r="Z657" s="40"/>
      <c r="AA657" s="40"/>
      <c r="AB657" s="40"/>
      <c r="AC657" s="40"/>
    </row>
    <row r="658" ht="28.5" customHeight="1">
      <c r="A658" s="40"/>
      <c r="B658" s="44"/>
      <c r="C658" s="44"/>
      <c r="D658" s="44"/>
      <c r="E658" s="44"/>
      <c r="F658" s="48" t="str">
        <f>IF(E658="COP", SUMIF('Entradas y salidas'!D:D, D658, 'Entradas y salidas'!J:J), )</f>
        <v/>
      </c>
      <c r="G658" s="57" t="str">
        <f>IFERROR(__xludf.DUMMYFUNCTION("IF(E658=""COP"", INDEX(FILTER('Cortes x inversión'!F:F, 'Cortes x inversión'!D:D=D658),1), )"),"")</f>
        <v/>
      </c>
      <c r="H658" s="53" t="str">
        <f t="shared" si="1"/>
        <v/>
      </c>
      <c r="I658" s="55" t="str">
        <f>IFERROR(__xludf.DUMMYFUNCTION("IF(ISBLANK(D658),"""",IFERROR(XIRR({FILTER('Entradas y salidas'!J:J, 'Entradas y salidas'!D:D=D658, NOT(ISBLANK('Entradas y salidas'!J:J))); INDEX(FILTER('Cortes x inversión'!F:F, 'Cortes x inversión'!D:D=D658),1)}, {FILTER('Entradas y salidas'!F:F, 'Entr"&amp;"adas y salidas'!D:D=D658, NOT(ISBLANK('Entradas y salidas'!J:J))); INDEX(FILTER('Cortes x inversión'!J:J, 'Cortes x inversión'!D:D=D658),1)}), """"))"),"")</f>
        <v/>
      </c>
      <c r="J658" s="40"/>
      <c r="K658" s="48" t="str">
        <f>IF(E658="USD", SUMIF('Entradas y salidas'!D:D, D658, 'Entradas y salidas'!I:I), )</f>
        <v/>
      </c>
      <c r="L658" s="57" t="str">
        <f>IFERROR(__xludf.DUMMYFUNCTION("IF(E658=""USD"", INDEX(FILTER('Cortes x inversión'!G:G, 'Cortes x inversión'!D:D=D658),1), )"),"")</f>
        <v/>
      </c>
      <c r="M658" s="53" t="str">
        <f t="shared" si="2"/>
        <v/>
      </c>
      <c r="N658" s="55" t="str">
        <f>IFERROR(__xludf.DUMMYFUNCTION("IF(ISBLANK(D658),"""",IFERROR(XIRR({FILTER('Entradas y salidas'!I:I, 'Entradas y salidas'!D:D=D658, NOT(ISBLANK('Entradas y salidas'!I:I))); INDEX(FILTER('Cortes x inversión'!G:G, 'Cortes x inversión'!D:D=D658),1)}, {FILTER('Entradas y salidas'!F:F, 'Entr"&amp;"adas y salidas'!D:D=D658, NOT(ISBLANK('Entradas y salidas'!I:I))); INDEX(FILTER('Cortes x inversión'!J:J, 'Cortes x inversión'!D:D=D658),1)}), """"))"),"")</f>
        <v/>
      </c>
      <c r="O658" s="40"/>
      <c r="P658" s="47" t="str">
        <f>IFERROR(__xludf.DUMMYFUNCTION("IF(K658="""","""", GOOGLEFINANCE(""CURRENCY:USDCOP""))
"),"")</f>
        <v/>
      </c>
      <c r="Q658" s="47" t="str">
        <f>IFERROR(__xludf.DUMMYFUNCTION("IF(L658="""","""", GOOGLEFINANCE(""CURRENCY:USDCOP""))
"),"")</f>
        <v/>
      </c>
      <c r="R658" s="56" t="str">
        <f t="shared" si="4"/>
        <v/>
      </c>
      <c r="S658" s="58" t="str">
        <f t="shared" si="5"/>
        <v/>
      </c>
      <c r="T658" s="55" t="str">
        <f>IFERROR(__xludf.DUMMYFUNCTION("IF(ISBLANK(D658),"""",IFERROR(XIRR({FILTER('Entradas y salidas'!K:K, 'Entradas y salidas'!D:D=D658, NOT(ISBLANK('Entradas y salidas'!K:K))); INDEX(FILTER('Cortes x inversión'!I:I, 'Cortes x inversión'!D:D=D658),1)}, {FILTER('Entradas y salidas'!F:F, 'Entr"&amp;"adas y salidas'!D:D=D658, NOT(ISBLANK('Entradas y salidas'!K:K))); INDEX(FILTER('Cortes x inversión'!J:J, 'Cortes x inversión'!D:D=D658),1)}), """"))"),"")</f>
        <v/>
      </c>
      <c r="U658" s="40"/>
      <c r="V658" s="40"/>
      <c r="W658" s="40"/>
      <c r="X658" s="40"/>
      <c r="Y658" s="40"/>
      <c r="Z658" s="40"/>
      <c r="AA658" s="40"/>
      <c r="AB658" s="40"/>
      <c r="AC658" s="40"/>
    </row>
    <row r="659" ht="28.5" customHeight="1">
      <c r="A659" s="40"/>
      <c r="B659" s="44"/>
      <c r="C659" s="44"/>
      <c r="D659" s="44"/>
      <c r="E659" s="44"/>
      <c r="F659" s="48" t="str">
        <f>IF(E659="COP", SUMIF('Entradas y salidas'!D:D, D659, 'Entradas y salidas'!J:J), )</f>
        <v/>
      </c>
      <c r="G659" s="57" t="str">
        <f>IFERROR(__xludf.DUMMYFUNCTION("IF(E659=""COP"", INDEX(FILTER('Cortes x inversión'!F:F, 'Cortes x inversión'!D:D=D659),1), )"),"")</f>
        <v/>
      </c>
      <c r="H659" s="53" t="str">
        <f t="shared" si="1"/>
        <v/>
      </c>
      <c r="I659" s="55" t="str">
        <f>IFERROR(__xludf.DUMMYFUNCTION("IF(ISBLANK(D659),"""",IFERROR(XIRR({FILTER('Entradas y salidas'!J:J, 'Entradas y salidas'!D:D=D659, NOT(ISBLANK('Entradas y salidas'!J:J))); INDEX(FILTER('Cortes x inversión'!F:F, 'Cortes x inversión'!D:D=D659),1)}, {FILTER('Entradas y salidas'!F:F, 'Entr"&amp;"adas y salidas'!D:D=D659, NOT(ISBLANK('Entradas y salidas'!J:J))); INDEX(FILTER('Cortes x inversión'!J:J, 'Cortes x inversión'!D:D=D659),1)}), """"))"),"")</f>
        <v/>
      </c>
      <c r="J659" s="40"/>
      <c r="K659" s="48" t="str">
        <f>IF(E659="USD", SUMIF('Entradas y salidas'!D:D, D659, 'Entradas y salidas'!I:I), )</f>
        <v/>
      </c>
      <c r="L659" s="57" t="str">
        <f>IFERROR(__xludf.DUMMYFUNCTION("IF(E659=""USD"", INDEX(FILTER('Cortes x inversión'!G:G, 'Cortes x inversión'!D:D=D659),1), )"),"")</f>
        <v/>
      </c>
      <c r="M659" s="53" t="str">
        <f t="shared" si="2"/>
        <v/>
      </c>
      <c r="N659" s="55" t="str">
        <f>IFERROR(__xludf.DUMMYFUNCTION("IF(ISBLANK(D659),"""",IFERROR(XIRR({FILTER('Entradas y salidas'!I:I, 'Entradas y salidas'!D:D=D659, NOT(ISBLANK('Entradas y salidas'!I:I))); INDEX(FILTER('Cortes x inversión'!G:G, 'Cortes x inversión'!D:D=D659),1)}, {FILTER('Entradas y salidas'!F:F, 'Entr"&amp;"adas y salidas'!D:D=D659, NOT(ISBLANK('Entradas y salidas'!I:I))); INDEX(FILTER('Cortes x inversión'!J:J, 'Cortes x inversión'!D:D=D659),1)}), """"))"),"")</f>
        <v/>
      </c>
      <c r="O659" s="40"/>
      <c r="P659" s="47" t="str">
        <f>IFERROR(__xludf.DUMMYFUNCTION("IF(K659="""","""", GOOGLEFINANCE(""CURRENCY:USDCOP""))
"),"")</f>
        <v/>
      </c>
      <c r="Q659" s="47" t="str">
        <f>IFERROR(__xludf.DUMMYFUNCTION("IF(L659="""","""", GOOGLEFINANCE(""CURRENCY:USDCOP""))
"),"")</f>
        <v/>
      </c>
      <c r="R659" s="56" t="str">
        <f t="shared" si="4"/>
        <v/>
      </c>
      <c r="S659" s="58" t="str">
        <f t="shared" si="5"/>
        <v/>
      </c>
      <c r="T659" s="55" t="str">
        <f>IFERROR(__xludf.DUMMYFUNCTION("IF(ISBLANK(D659),"""",IFERROR(XIRR({FILTER('Entradas y salidas'!K:K, 'Entradas y salidas'!D:D=D659, NOT(ISBLANK('Entradas y salidas'!K:K))); INDEX(FILTER('Cortes x inversión'!I:I, 'Cortes x inversión'!D:D=D659),1)}, {FILTER('Entradas y salidas'!F:F, 'Entr"&amp;"adas y salidas'!D:D=D659, NOT(ISBLANK('Entradas y salidas'!K:K))); INDEX(FILTER('Cortes x inversión'!J:J, 'Cortes x inversión'!D:D=D659),1)}), """"))"),"")</f>
        <v/>
      </c>
      <c r="U659" s="40"/>
      <c r="V659" s="40"/>
      <c r="W659" s="40"/>
      <c r="X659" s="40"/>
      <c r="Y659" s="40"/>
      <c r="Z659" s="40"/>
      <c r="AA659" s="40"/>
      <c r="AB659" s="40"/>
      <c r="AC659" s="40"/>
    </row>
    <row r="660" ht="28.5" customHeight="1">
      <c r="A660" s="40"/>
      <c r="B660" s="44"/>
      <c r="C660" s="44"/>
      <c r="D660" s="44"/>
      <c r="E660" s="44"/>
      <c r="F660" s="48" t="str">
        <f>IF(E660="COP", SUMIF('Entradas y salidas'!D:D, D660, 'Entradas y salidas'!J:J), )</f>
        <v/>
      </c>
      <c r="G660" s="57" t="str">
        <f>IFERROR(__xludf.DUMMYFUNCTION("IF(E660=""COP"", INDEX(FILTER('Cortes x inversión'!F:F, 'Cortes x inversión'!D:D=D660),1), )"),"")</f>
        <v/>
      </c>
      <c r="H660" s="53" t="str">
        <f t="shared" si="1"/>
        <v/>
      </c>
      <c r="I660" s="55" t="str">
        <f>IFERROR(__xludf.DUMMYFUNCTION("IF(ISBLANK(D660),"""",IFERROR(XIRR({FILTER('Entradas y salidas'!J:J, 'Entradas y salidas'!D:D=D660, NOT(ISBLANK('Entradas y salidas'!J:J))); INDEX(FILTER('Cortes x inversión'!F:F, 'Cortes x inversión'!D:D=D660),1)}, {FILTER('Entradas y salidas'!F:F, 'Entr"&amp;"adas y salidas'!D:D=D660, NOT(ISBLANK('Entradas y salidas'!J:J))); INDEX(FILTER('Cortes x inversión'!J:J, 'Cortes x inversión'!D:D=D660),1)}), """"))"),"")</f>
        <v/>
      </c>
      <c r="J660" s="40"/>
      <c r="K660" s="48" t="str">
        <f>IF(E660="USD", SUMIF('Entradas y salidas'!D:D, D660, 'Entradas y salidas'!I:I), )</f>
        <v/>
      </c>
      <c r="L660" s="57" t="str">
        <f>IFERROR(__xludf.DUMMYFUNCTION("IF(E660=""USD"", INDEX(FILTER('Cortes x inversión'!G:G, 'Cortes x inversión'!D:D=D660),1), )"),"")</f>
        <v/>
      </c>
      <c r="M660" s="53" t="str">
        <f t="shared" si="2"/>
        <v/>
      </c>
      <c r="N660" s="55" t="str">
        <f>IFERROR(__xludf.DUMMYFUNCTION("IF(ISBLANK(D660),"""",IFERROR(XIRR({FILTER('Entradas y salidas'!I:I, 'Entradas y salidas'!D:D=D660, NOT(ISBLANK('Entradas y salidas'!I:I))); INDEX(FILTER('Cortes x inversión'!G:G, 'Cortes x inversión'!D:D=D660),1)}, {FILTER('Entradas y salidas'!F:F, 'Entr"&amp;"adas y salidas'!D:D=D660, NOT(ISBLANK('Entradas y salidas'!I:I))); INDEX(FILTER('Cortes x inversión'!J:J, 'Cortes x inversión'!D:D=D660),1)}), """"))"),"")</f>
        <v/>
      </c>
      <c r="O660" s="40"/>
      <c r="P660" s="47" t="str">
        <f>IFERROR(__xludf.DUMMYFUNCTION("IF(K660="""","""", GOOGLEFINANCE(""CURRENCY:USDCOP""))
"),"")</f>
        <v/>
      </c>
      <c r="Q660" s="47" t="str">
        <f>IFERROR(__xludf.DUMMYFUNCTION("IF(L660="""","""", GOOGLEFINANCE(""CURRENCY:USDCOP""))
"),"")</f>
        <v/>
      </c>
      <c r="R660" s="56" t="str">
        <f t="shared" si="4"/>
        <v/>
      </c>
      <c r="S660" s="58" t="str">
        <f t="shared" si="5"/>
        <v/>
      </c>
      <c r="T660" s="55" t="str">
        <f>IFERROR(__xludf.DUMMYFUNCTION("IF(ISBLANK(D660),"""",IFERROR(XIRR({FILTER('Entradas y salidas'!K:K, 'Entradas y salidas'!D:D=D660, NOT(ISBLANK('Entradas y salidas'!K:K))); INDEX(FILTER('Cortes x inversión'!I:I, 'Cortes x inversión'!D:D=D660),1)}, {FILTER('Entradas y salidas'!F:F, 'Entr"&amp;"adas y salidas'!D:D=D660, NOT(ISBLANK('Entradas y salidas'!K:K))); INDEX(FILTER('Cortes x inversión'!J:J, 'Cortes x inversión'!D:D=D660),1)}), """"))"),"")</f>
        <v/>
      </c>
      <c r="U660" s="40"/>
      <c r="V660" s="40"/>
      <c r="W660" s="40"/>
      <c r="X660" s="40"/>
      <c r="Y660" s="40"/>
      <c r="Z660" s="40"/>
      <c r="AA660" s="40"/>
      <c r="AB660" s="40"/>
      <c r="AC660" s="40"/>
    </row>
    <row r="661" ht="28.5" customHeight="1">
      <c r="A661" s="40"/>
      <c r="B661" s="44"/>
      <c r="C661" s="44"/>
      <c r="D661" s="44"/>
      <c r="E661" s="44"/>
      <c r="F661" s="48" t="str">
        <f>IF(E661="COP", SUMIF('Entradas y salidas'!D:D, D661, 'Entradas y salidas'!J:J), )</f>
        <v/>
      </c>
      <c r="G661" s="57" t="str">
        <f>IFERROR(__xludf.DUMMYFUNCTION("IF(E661=""COP"", INDEX(FILTER('Cortes x inversión'!F:F, 'Cortes x inversión'!D:D=D661),1), )"),"")</f>
        <v/>
      </c>
      <c r="H661" s="53" t="str">
        <f t="shared" si="1"/>
        <v/>
      </c>
      <c r="I661" s="55" t="str">
        <f>IFERROR(__xludf.DUMMYFUNCTION("IF(ISBLANK(D661),"""",IFERROR(XIRR({FILTER('Entradas y salidas'!J:J, 'Entradas y salidas'!D:D=D661, NOT(ISBLANK('Entradas y salidas'!J:J))); INDEX(FILTER('Cortes x inversión'!F:F, 'Cortes x inversión'!D:D=D661),1)}, {FILTER('Entradas y salidas'!F:F, 'Entr"&amp;"adas y salidas'!D:D=D661, NOT(ISBLANK('Entradas y salidas'!J:J))); INDEX(FILTER('Cortes x inversión'!J:J, 'Cortes x inversión'!D:D=D661),1)}), """"))"),"")</f>
        <v/>
      </c>
      <c r="J661" s="40"/>
      <c r="K661" s="48" t="str">
        <f>IF(E661="USD", SUMIF('Entradas y salidas'!D:D, D661, 'Entradas y salidas'!I:I), )</f>
        <v/>
      </c>
      <c r="L661" s="57" t="str">
        <f>IFERROR(__xludf.DUMMYFUNCTION("IF(E661=""USD"", INDEX(FILTER('Cortes x inversión'!G:G, 'Cortes x inversión'!D:D=D661),1), )"),"")</f>
        <v/>
      </c>
      <c r="M661" s="53" t="str">
        <f t="shared" si="2"/>
        <v/>
      </c>
      <c r="N661" s="55" t="str">
        <f>IFERROR(__xludf.DUMMYFUNCTION("IF(ISBLANK(D661),"""",IFERROR(XIRR({FILTER('Entradas y salidas'!I:I, 'Entradas y salidas'!D:D=D661, NOT(ISBLANK('Entradas y salidas'!I:I))); INDEX(FILTER('Cortes x inversión'!G:G, 'Cortes x inversión'!D:D=D661),1)}, {FILTER('Entradas y salidas'!F:F, 'Entr"&amp;"adas y salidas'!D:D=D661, NOT(ISBLANK('Entradas y salidas'!I:I))); INDEX(FILTER('Cortes x inversión'!J:J, 'Cortes x inversión'!D:D=D661),1)}), """"))"),"")</f>
        <v/>
      </c>
      <c r="O661" s="40"/>
      <c r="P661" s="47" t="str">
        <f>IFERROR(__xludf.DUMMYFUNCTION("IF(K661="""","""", GOOGLEFINANCE(""CURRENCY:USDCOP""))
"),"")</f>
        <v/>
      </c>
      <c r="Q661" s="47" t="str">
        <f>IFERROR(__xludf.DUMMYFUNCTION("IF(L661="""","""", GOOGLEFINANCE(""CURRENCY:USDCOP""))
"),"")</f>
        <v/>
      </c>
      <c r="R661" s="56" t="str">
        <f t="shared" si="4"/>
        <v/>
      </c>
      <c r="S661" s="58" t="str">
        <f t="shared" si="5"/>
        <v/>
      </c>
      <c r="T661" s="55" t="str">
        <f>IFERROR(__xludf.DUMMYFUNCTION("IF(ISBLANK(D661),"""",IFERROR(XIRR({FILTER('Entradas y salidas'!K:K, 'Entradas y salidas'!D:D=D661, NOT(ISBLANK('Entradas y salidas'!K:K))); INDEX(FILTER('Cortes x inversión'!I:I, 'Cortes x inversión'!D:D=D661),1)}, {FILTER('Entradas y salidas'!F:F, 'Entr"&amp;"adas y salidas'!D:D=D661, NOT(ISBLANK('Entradas y salidas'!K:K))); INDEX(FILTER('Cortes x inversión'!J:J, 'Cortes x inversión'!D:D=D661),1)}), """"))"),"")</f>
        <v/>
      </c>
      <c r="U661" s="40"/>
      <c r="V661" s="40"/>
      <c r="W661" s="40"/>
      <c r="X661" s="40"/>
      <c r="Y661" s="40"/>
      <c r="Z661" s="40"/>
      <c r="AA661" s="40"/>
      <c r="AB661" s="40"/>
      <c r="AC661" s="40"/>
    </row>
    <row r="662" ht="28.5" customHeight="1">
      <c r="A662" s="40"/>
      <c r="B662" s="44"/>
      <c r="C662" s="44"/>
      <c r="D662" s="44"/>
      <c r="E662" s="44"/>
      <c r="F662" s="48" t="str">
        <f>IF(E662="COP", SUMIF('Entradas y salidas'!D:D, D662, 'Entradas y salidas'!J:J), )</f>
        <v/>
      </c>
      <c r="G662" s="57" t="str">
        <f>IFERROR(__xludf.DUMMYFUNCTION("IF(E662=""COP"", INDEX(FILTER('Cortes x inversión'!F:F, 'Cortes x inversión'!D:D=D662),1), )"),"")</f>
        <v/>
      </c>
      <c r="H662" s="53" t="str">
        <f t="shared" si="1"/>
        <v/>
      </c>
      <c r="I662" s="55" t="str">
        <f>IFERROR(__xludf.DUMMYFUNCTION("IF(ISBLANK(D662),"""",IFERROR(XIRR({FILTER('Entradas y salidas'!J:J, 'Entradas y salidas'!D:D=D662, NOT(ISBLANK('Entradas y salidas'!J:J))); INDEX(FILTER('Cortes x inversión'!F:F, 'Cortes x inversión'!D:D=D662),1)}, {FILTER('Entradas y salidas'!F:F, 'Entr"&amp;"adas y salidas'!D:D=D662, NOT(ISBLANK('Entradas y salidas'!J:J))); INDEX(FILTER('Cortes x inversión'!J:J, 'Cortes x inversión'!D:D=D662),1)}), """"))"),"")</f>
        <v/>
      </c>
      <c r="J662" s="40"/>
      <c r="K662" s="48" t="str">
        <f>IF(E662="USD", SUMIF('Entradas y salidas'!D:D, D662, 'Entradas y salidas'!I:I), )</f>
        <v/>
      </c>
      <c r="L662" s="57" t="str">
        <f>IFERROR(__xludf.DUMMYFUNCTION("IF(E662=""USD"", INDEX(FILTER('Cortes x inversión'!G:G, 'Cortes x inversión'!D:D=D662),1), )"),"")</f>
        <v/>
      </c>
      <c r="M662" s="53" t="str">
        <f t="shared" si="2"/>
        <v/>
      </c>
      <c r="N662" s="55" t="str">
        <f>IFERROR(__xludf.DUMMYFUNCTION("IF(ISBLANK(D662),"""",IFERROR(XIRR({FILTER('Entradas y salidas'!I:I, 'Entradas y salidas'!D:D=D662, NOT(ISBLANK('Entradas y salidas'!I:I))); INDEX(FILTER('Cortes x inversión'!G:G, 'Cortes x inversión'!D:D=D662),1)}, {FILTER('Entradas y salidas'!F:F, 'Entr"&amp;"adas y salidas'!D:D=D662, NOT(ISBLANK('Entradas y salidas'!I:I))); INDEX(FILTER('Cortes x inversión'!J:J, 'Cortes x inversión'!D:D=D662),1)}), """"))"),"")</f>
        <v/>
      </c>
      <c r="O662" s="40"/>
      <c r="P662" s="47" t="str">
        <f>IFERROR(__xludf.DUMMYFUNCTION("IF(K662="""","""", GOOGLEFINANCE(""CURRENCY:USDCOP""))
"),"")</f>
        <v/>
      </c>
      <c r="Q662" s="47" t="str">
        <f>IFERROR(__xludf.DUMMYFUNCTION("IF(L662="""","""", GOOGLEFINANCE(""CURRENCY:USDCOP""))
"),"")</f>
        <v/>
      </c>
      <c r="R662" s="56" t="str">
        <f t="shared" si="4"/>
        <v/>
      </c>
      <c r="S662" s="58" t="str">
        <f t="shared" si="5"/>
        <v/>
      </c>
      <c r="T662" s="55" t="str">
        <f>IFERROR(__xludf.DUMMYFUNCTION("IF(ISBLANK(D662),"""",IFERROR(XIRR({FILTER('Entradas y salidas'!K:K, 'Entradas y salidas'!D:D=D662, NOT(ISBLANK('Entradas y salidas'!K:K))); INDEX(FILTER('Cortes x inversión'!I:I, 'Cortes x inversión'!D:D=D662),1)}, {FILTER('Entradas y salidas'!F:F, 'Entr"&amp;"adas y salidas'!D:D=D662, NOT(ISBLANK('Entradas y salidas'!K:K))); INDEX(FILTER('Cortes x inversión'!J:J, 'Cortes x inversión'!D:D=D662),1)}), """"))"),"")</f>
        <v/>
      </c>
      <c r="U662" s="40"/>
      <c r="V662" s="40"/>
      <c r="W662" s="40"/>
      <c r="X662" s="40"/>
      <c r="Y662" s="40"/>
      <c r="Z662" s="40"/>
      <c r="AA662" s="40"/>
      <c r="AB662" s="40"/>
      <c r="AC662" s="40"/>
    </row>
    <row r="663" ht="28.5" customHeight="1">
      <c r="A663" s="40"/>
      <c r="B663" s="44"/>
      <c r="C663" s="44"/>
      <c r="D663" s="44"/>
      <c r="E663" s="44"/>
      <c r="F663" s="48" t="str">
        <f>IF(E663="COP", SUMIF('Entradas y salidas'!D:D, D663, 'Entradas y salidas'!J:J), )</f>
        <v/>
      </c>
      <c r="G663" s="57" t="str">
        <f>IFERROR(__xludf.DUMMYFUNCTION("IF(E663=""COP"", INDEX(FILTER('Cortes x inversión'!F:F, 'Cortes x inversión'!D:D=D663),1), )"),"")</f>
        <v/>
      </c>
      <c r="H663" s="53" t="str">
        <f t="shared" si="1"/>
        <v/>
      </c>
      <c r="I663" s="55" t="str">
        <f>IFERROR(__xludf.DUMMYFUNCTION("IF(ISBLANK(D663),"""",IFERROR(XIRR({FILTER('Entradas y salidas'!J:J, 'Entradas y salidas'!D:D=D663, NOT(ISBLANK('Entradas y salidas'!J:J))); INDEX(FILTER('Cortes x inversión'!F:F, 'Cortes x inversión'!D:D=D663),1)}, {FILTER('Entradas y salidas'!F:F, 'Entr"&amp;"adas y salidas'!D:D=D663, NOT(ISBLANK('Entradas y salidas'!J:J))); INDEX(FILTER('Cortes x inversión'!J:J, 'Cortes x inversión'!D:D=D663),1)}), """"))"),"")</f>
        <v/>
      </c>
      <c r="J663" s="40"/>
      <c r="K663" s="48" t="str">
        <f>IF(E663="USD", SUMIF('Entradas y salidas'!D:D, D663, 'Entradas y salidas'!I:I), )</f>
        <v/>
      </c>
      <c r="L663" s="57" t="str">
        <f>IFERROR(__xludf.DUMMYFUNCTION("IF(E663=""USD"", INDEX(FILTER('Cortes x inversión'!G:G, 'Cortes x inversión'!D:D=D663),1), )"),"")</f>
        <v/>
      </c>
      <c r="M663" s="53" t="str">
        <f t="shared" si="2"/>
        <v/>
      </c>
      <c r="N663" s="55" t="str">
        <f>IFERROR(__xludf.DUMMYFUNCTION("IF(ISBLANK(D663),"""",IFERROR(XIRR({FILTER('Entradas y salidas'!I:I, 'Entradas y salidas'!D:D=D663, NOT(ISBLANK('Entradas y salidas'!I:I))); INDEX(FILTER('Cortes x inversión'!G:G, 'Cortes x inversión'!D:D=D663),1)}, {FILTER('Entradas y salidas'!F:F, 'Entr"&amp;"adas y salidas'!D:D=D663, NOT(ISBLANK('Entradas y salidas'!I:I))); INDEX(FILTER('Cortes x inversión'!J:J, 'Cortes x inversión'!D:D=D663),1)}), """"))"),"")</f>
        <v/>
      </c>
      <c r="O663" s="40"/>
      <c r="P663" s="47" t="str">
        <f>IFERROR(__xludf.DUMMYFUNCTION("IF(K663="""","""", GOOGLEFINANCE(""CURRENCY:USDCOP""))
"),"")</f>
        <v/>
      </c>
      <c r="Q663" s="47" t="str">
        <f>IFERROR(__xludf.DUMMYFUNCTION("IF(L663="""","""", GOOGLEFINANCE(""CURRENCY:USDCOP""))
"),"")</f>
        <v/>
      </c>
      <c r="R663" s="56" t="str">
        <f t="shared" si="4"/>
        <v/>
      </c>
      <c r="S663" s="58" t="str">
        <f t="shared" si="5"/>
        <v/>
      </c>
      <c r="T663" s="55" t="str">
        <f>IFERROR(__xludf.DUMMYFUNCTION("IF(ISBLANK(D663),"""",IFERROR(XIRR({FILTER('Entradas y salidas'!K:K, 'Entradas y salidas'!D:D=D663, NOT(ISBLANK('Entradas y salidas'!K:K))); INDEX(FILTER('Cortes x inversión'!I:I, 'Cortes x inversión'!D:D=D663),1)}, {FILTER('Entradas y salidas'!F:F, 'Entr"&amp;"adas y salidas'!D:D=D663, NOT(ISBLANK('Entradas y salidas'!K:K))); INDEX(FILTER('Cortes x inversión'!J:J, 'Cortes x inversión'!D:D=D663),1)}), """"))"),"")</f>
        <v/>
      </c>
      <c r="U663" s="40"/>
      <c r="V663" s="40"/>
      <c r="W663" s="40"/>
      <c r="X663" s="40"/>
      <c r="Y663" s="40"/>
      <c r="Z663" s="40"/>
      <c r="AA663" s="40"/>
      <c r="AB663" s="40"/>
      <c r="AC663" s="40"/>
    </row>
    <row r="664" ht="28.5" customHeight="1">
      <c r="A664" s="40"/>
      <c r="B664" s="44"/>
      <c r="C664" s="44"/>
      <c r="D664" s="44"/>
      <c r="E664" s="44"/>
      <c r="F664" s="48" t="str">
        <f>IF(E664="COP", SUMIF('Entradas y salidas'!D:D, D664, 'Entradas y salidas'!J:J), )</f>
        <v/>
      </c>
      <c r="G664" s="57" t="str">
        <f>IFERROR(__xludf.DUMMYFUNCTION("IF(E664=""COP"", INDEX(FILTER('Cortes x inversión'!F:F, 'Cortes x inversión'!D:D=D664),1), )"),"")</f>
        <v/>
      </c>
      <c r="H664" s="53" t="str">
        <f t="shared" si="1"/>
        <v/>
      </c>
      <c r="I664" s="55" t="str">
        <f>IFERROR(__xludf.DUMMYFUNCTION("IF(ISBLANK(D664),"""",IFERROR(XIRR({FILTER('Entradas y salidas'!J:J, 'Entradas y salidas'!D:D=D664, NOT(ISBLANK('Entradas y salidas'!J:J))); INDEX(FILTER('Cortes x inversión'!F:F, 'Cortes x inversión'!D:D=D664),1)}, {FILTER('Entradas y salidas'!F:F, 'Entr"&amp;"adas y salidas'!D:D=D664, NOT(ISBLANK('Entradas y salidas'!J:J))); INDEX(FILTER('Cortes x inversión'!J:J, 'Cortes x inversión'!D:D=D664),1)}), """"))"),"")</f>
        <v/>
      </c>
      <c r="J664" s="40"/>
      <c r="K664" s="48" t="str">
        <f>IF(E664="USD", SUMIF('Entradas y salidas'!D:D, D664, 'Entradas y salidas'!I:I), )</f>
        <v/>
      </c>
      <c r="L664" s="57" t="str">
        <f>IFERROR(__xludf.DUMMYFUNCTION("IF(E664=""USD"", INDEX(FILTER('Cortes x inversión'!G:G, 'Cortes x inversión'!D:D=D664),1), )"),"")</f>
        <v/>
      </c>
      <c r="M664" s="53" t="str">
        <f t="shared" si="2"/>
        <v/>
      </c>
      <c r="N664" s="55" t="str">
        <f>IFERROR(__xludf.DUMMYFUNCTION("IF(ISBLANK(D664),"""",IFERROR(XIRR({FILTER('Entradas y salidas'!I:I, 'Entradas y salidas'!D:D=D664, NOT(ISBLANK('Entradas y salidas'!I:I))); INDEX(FILTER('Cortes x inversión'!G:G, 'Cortes x inversión'!D:D=D664),1)}, {FILTER('Entradas y salidas'!F:F, 'Entr"&amp;"adas y salidas'!D:D=D664, NOT(ISBLANK('Entradas y salidas'!I:I))); INDEX(FILTER('Cortes x inversión'!J:J, 'Cortes x inversión'!D:D=D664),1)}), """"))"),"")</f>
        <v/>
      </c>
      <c r="O664" s="40"/>
      <c r="P664" s="47" t="str">
        <f>IFERROR(__xludf.DUMMYFUNCTION("IF(K664="""","""", GOOGLEFINANCE(""CURRENCY:USDCOP""))
"),"")</f>
        <v/>
      </c>
      <c r="Q664" s="47" t="str">
        <f>IFERROR(__xludf.DUMMYFUNCTION("IF(L664="""","""", GOOGLEFINANCE(""CURRENCY:USDCOP""))
"),"")</f>
        <v/>
      </c>
      <c r="R664" s="56" t="str">
        <f t="shared" si="4"/>
        <v/>
      </c>
      <c r="S664" s="58" t="str">
        <f t="shared" si="5"/>
        <v/>
      </c>
      <c r="T664" s="55" t="str">
        <f>IFERROR(__xludf.DUMMYFUNCTION("IF(ISBLANK(D664),"""",IFERROR(XIRR({FILTER('Entradas y salidas'!K:K, 'Entradas y salidas'!D:D=D664, NOT(ISBLANK('Entradas y salidas'!K:K))); INDEX(FILTER('Cortes x inversión'!I:I, 'Cortes x inversión'!D:D=D664),1)}, {FILTER('Entradas y salidas'!F:F, 'Entr"&amp;"adas y salidas'!D:D=D664, NOT(ISBLANK('Entradas y salidas'!K:K))); INDEX(FILTER('Cortes x inversión'!J:J, 'Cortes x inversión'!D:D=D664),1)}), """"))"),"")</f>
        <v/>
      </c>
      <c r="U664" s="40"/>
      <c r="V664" s="40"/>
      <c r="W664" s="40"/>
      <c r="X664" s="40"/>
      <c r="Y664" s="40"/>
      <c r="Z664" s="40"/>
      <c r="AA664" s="40"/>
      <c r="AB664" s="40"/>
      <c r="AC664" s="40"/>
    </row>
    <row r="665" ht="28.5" customHeight="1">
      <c r="A665" s="40"/>
      <c r="B665" s="44"/>
      <c r="C665" s="44"/>
      <c r="D665" s="44"/>
      <c r="E665" s="44"/>
      <c r="F665" s="48" t="str">
        <f>IF(E665="COP", SUMIF('Entradas y salidas'!D:D, D665, 'Entradas y salidas'!J:J), )</f>
        <v/>
      </c>
      <c r="G665" s="57" t="str">
        <f>IFERROR(__xludf.DUMMYFUNCTION("IF(E665=""COP"", INDEX(FILTER('Cortes x inversión'!F:F, 'Cortes x inversión'!D:D=D665),1), )"),"")</f>
        <v/>
      </c>
      <c r="H665" s="53" t="str">
        <f t="shared" si="1"/>
        <v/>
      </c>
      <c r="I665" s="55" t="str">
        <f>IFERROR(__xludf.DUMMYFUNCTION("IF(ISBLANK(D665),"""",IFERROR(XIRR({FILTER('Entradas y salidas'!J:J, 'Entradas y salidas'!D:D=D665, NOT(ISBLANK('Entradas y salidas'!J:J))); INDEX(FILTER('Cortes x inversión'!F:F, 'Cortes x inversión'!D:D=D665),1)}, {FILTER('Entradas y salidas'!F:F, 'Entr"&amp;"adas y salidas'!D:D=D665, NOT(ISBLANK('Entradas y salidas'!J:J))); INDEX(FILTER('Cortes x inversión'!J:J, 'Cortes x inversión'!D:D=D665),1)}), """"))"),"")</f>
        <v/>
      </c>
      <c r="J665" s="40"/>
      <c r="K665" s="48" t="str">
        <f>IF(E665="USD", SUMIF('Entradas y salidas'!D:D, D665, 'Entradas y salidas'!I:I), )</f>
        <v/>
      </c>
      <c r="L665" s="57" t="str">
        <f>IFERROR(__xludf.DUMMYFUNCTION("IF(E665=""USD"", INDEX(FILTER('Cortes x inversión'!G:G, 'Cortes x inversión'!D:D=D665),1), )"),"")</f>
        <v/>
      </c>
      <c r="M665" s="53" t="str">
        <f t="shared" si="2"/>
        <v/>
      </c>
      <c r="N665" s="55" t="str">
        <f>IFERROR(__xludf.DUMMYFUNCTION("IF(ISBLANK(D665),"""",IFERROR(XIRR({FILTER('Entradas y salidas'!I:I, 'Entradas y salidas'!D:D=D665, NOT(ISBLANK('Entradas y salidas'!I:I))); INDEX(FILTER('Cortes x inversión'!G:G, 'Cortes x inversión'!D:D=D665),1)}, {FILTER('Entradas y salidas'!F:F, 'Entr"&amp;"adas y salidas'!D:D=D665, NOT(ISBLANK('Entradas y salidas'!I:I))); INDEX(FILTER('Cortes x inversión'!J:J, 'Cortes x inversión'!D:D=D665),1)}), """"))"),"")</f>
        <v/>
      </c>
      <c r="O665" s="40"/>
      <c r="P665" s="47" t="str">
        <f>IFERROR(__xludf.DUMMYFUNCTION("IF(K665="""","""", GOOGLEFINANCE(""CURRENCY:USDCOP""))
"),"")</f>
        <v/>
      </c>
      <c r="Q665" s="47" t="str">
        <f>IFERROR(__xludf.DUMMYFUNCTION("IF(L665="""","""", GOOGLEFINANCE(""CURRENCY:USDCOP""))
"),"")</f>
        <v/>
      </c>
      <c r="R665" s="56" t="str">
        <f t="shared" si="4"/>
        <v/>
      </c>
      <c r="S665" s="58" t="str">
        <f t="shared" si="5"/>
        <v/>
      </c>
      <c r="T665" s="55" t="str">
        <f>IFERROR(__xludf.DUMMYFUNCTION("IF(ISBLANK(D665),"""",IFERROR(XIRR({FILTER('Entradas y salidas'!K:K, 'Entradas y salidas'!D:D=D665, NOT(ISBLANK('Entradas y salidas'!K:K))); INDEX(FILTER('Cortes x inversión'!I:I, 'Cortes x inversión'!D:D=D665),1)}, {FILTER('Entradas y salidas'!F:F, 'Entr"&amp;"adas y salidas'!D:D=D665, NOT(ISBLANK('Entradas y salidas'!K:K))); INDEX(FILTER('Cortes x inversión'!J:J, 'Cortes x inversión'!D:D=D665),1)}), """"))"),"")</f>
        <v/>
      </c>
      <c r="U665" s="40"/>
      <c r="V665" s="40"/>
      <c r="W665" s="40"/>
      <c r="X665" s="40"/>
      <c r="Y665" s="40"/>
      <c r="Z665" s="40"/>
      <c r="AA665" s="40"/>
      <c r="AB665" s="40"/>
      <c r="AC665" s="40"/>
    </row>
    <row r="666" ht="28.5" customHeight="1">
      <c r="A666" s="40"/>
      <c r="B666" s="44"/>
      <c r="C666" s="44"/>
      <c r="D666" s="44"/>
      <c r="E666" s="44"/>
      <c r="F666" s="48" t="str">
        <f>IF(E666="COP", SUMIF('Entradas y salidas'!D:D, D666, 'Entradas y salidas'!J:J), )</f>
        <v/>
      </c>
      <c r="G666" s="57" t="str">
        <f>IFERROR(__xludf.DUMMYFUNCTION("IF(E666=""COP"", INDEX(FILTER('Cortes x inversión'!F:F, 'Cortes x inversión'!D:D=D666),1), )"),"")</f>
        <v/>
      </c>
      <c r="H666" s="53" t="str">
        <f t="shared" si="1"/>
        <v/>
      </c>
      <c r="I666" s="55" t="str">
        <f>IFERROR(__xludf.DUMMYFUNCTION("IF(ISBLANK(D666),"""",IFERROR(XIRR({FILTER('Entradas y salidas'!J:J, 'Entradas y salidas'!D:D=D666, NOT(ISBLANK('Entradas y salidas'!J:J))); INDEX(FILTER('Cortes x inversión'!F:F, 'Cortes x inversión'!D:D=D666),1)}, {FILTER('Entradas y salidas'!F:F, 'Entr"&amp;"adas y salidas'!D:D=D666, NOT(ISBLANK('Entradas y salidas'!J:J))); INDEX(FILTER('Cortes x inversión'!J:J, 'Cortes x inversión'!D:D=D666),1)}), """"))"),"")</f>
        <v/>
      </c>
      <c r="J666" s="40"/>
      <c r="K666" s="48" t="str">
        <f>IF(E666="USD", SUMIF('Entradas y salidas'!D:D, D666, 'Entradas y salidas'!I:I), )</f>
        <v/>
      </c>
      <c r="L666" s="57" t="str">
        <f>IFERROR(__xludf.DUMMYFUNCTION("IF(E666=""USD"", INDEX(FILTER('Cortes x inversión'!G:G, 'Cortes x inversión'!D:D=D666),1), )"),"")</f>
        <v/>
      </c>
      <c r="M666" s="53" t="str">
        <f t="shared" si="2"/>
        <v/>
      </c>
      <c r="N666" s="55" t="str">
        <f>IFERROR(__xludf.DUMMYFUNCTION("IF(ISBLANK(D666),"""",IFERROR(XIRR({FILTER('Entradas y salidas'!I:I, 'Entradas y salidas'!D:D=D666, NOT(ISBLANK('Entradas y salidas'!I:I))); INDEX(FILTER('Cortes x inversión'!G:G, 'Cortes x inversión'!D:D=D666),1)}, {FILTER('Entradas y salidas'!F:F, 'Entr"&amp;"adas y salidas'!D:D=D666, NOT(ISBLANK('Entradas y salidas'!I:I))); INDEX(FILTER('Cortes x inversión'!J:J, 'Cortes x inversión'!D:D=D666),1)}), """"))"),"")</f>
        <v/>
      </c>
      <c r="O666" s="40"/>
      <c r="P666" s="47" t="str">
        <f>IFERROR(__xludf.DUMMYFUNCTION("IF(K666="""","""", GOOGLEFINANCE(""CURRENCY:USDCOP""))
"),"")</f>
        <v/>
      </c>
      <c r="Q666" s="47" t="str">
        <f>IFERROR(__xludf.DUMMYFUNCTION("IF(L666="""","""", GOOGLEFINANCE(""CURRENCY:USDCOP""))
"),"")</f>
        <v/>
      </c>
      <c r="R666" s="56" t="str">
        <f t="shared" si="4"/>
        <v/>
      </c>
      <c r="S666" s="58" t="str">
        <f t="shared" si="5"/>
        <v/>
      </c>
      <c r="T666" s="55" t="str">
        <f>IFERROR(__xludf.DUMMYFUNCTION("IF(ISBLANK(D666),"""",IFERROR(XIRR({FILTER('Entradas y salidas'!K:K, 'Entradas y salidas'!D:D=D666, NOT(ISBLANK('Entradas y salidas'!K:K))); INDEX(FILTER('Cortes x inversión'!I:I, 'Cortes x inversión'!D:D=D666),1)}, {FILTER('Entradas y salidas'!F:F, 'Entr"&amp;"adas y salidas'!D:D=D666, NOT(ISBLANK('Entradas y salidas'!K:K))); INDEX(FILTER('Cortes x inversión'!J:J, 'Cortes x inversión'!D:D=D666),1)}), """"))"),"")</f>
        <v/>
      </c>
      <c r="U666" s="40"/>
      <c r="V666" s="40"/>
      <c r="W666" s="40"/>
      <c r="X666" s="40"/>
      <c r="Y666" s="40"/>
      <c r="Z666" s="40"/>
      <c r="AA666" s="40"/>
      <c r="AB666" s="40"/>
      <c r="AC666" s="40"/>
    </row>
    <row r="667" ht="28.5" customHeight="1">
      <c r="A667" s="40"/>
      <c r="B667" s="44"/>
      <c r="C667" s="44"/>
      <c r="D667" s="44"/>
      <c r="E667" s="44"/>
      <c r="F667" s="48" t="str">
        <f>IF(E667="COP", SUMIF('Entradas y salidas'!D:D, D667, 'Entradas y salidas'!J:J), )</f>
        <v/>
      </c>
      <c r="G667" s="57" t="str">
        <f>IFERROR(__xludf.DUMMYFUNCTION("IF(E667=""COP"", INDEX(FILTER('Cortes x inversión'!F:F, 'Cortes x inversión'!D:D=D667),1), )"),"")</f>
        <v/>
      </c>
      <c r="H667" s="53" t="str">
        <f t="shared" si="1"/>
        <v/>
      </c>
      <c r="I667" s="55" t="str">
        <f>IFERROR(__xludf.DUMMYFUNCTION("IF(ISBLANK(D667),"""",IFERROR(XIRR({FILTER('Entradas y salidas'!J:J, 'Entradas y salidas'!D:D=D667, NOT(ISBLANK('Entradas y salidas'!J:J))); INDEX(FILTER('Cortes x inversión'!F:F, 'Cortes x inversión'!D:D=D667),1)}, {FILTER('Entradas y salidas'!F:F, 'Entr"&amp;"adas y salidas'!D:D=D667, NOT(ISBLANK('Entradas y salidas'!J:J))); INDEX(FILTER('Cortes x inversión'!J:J, 'Cortes x inversión'!D:D=D667),1)}), """"))"),"")</f>
        <v/>
      </c>
      <c r="J667" s="40"/>
      <c r="K667" s="48" t="str">
        <f>IF(E667="USD", SUMIF('Entradas y salidas'!D:D, D667, 'Entradas y salidas'!I:I), )</f>
        <v/>
      </c>
      <c r="L667" s="57" t="str">
        <f>IFERROR(__xludf.DUMMYFUNCTION("IF(E667=""USD"", INDEX(FILTER('Cortes x inversión'!G:G, 'Cortes x inversión'!D:D=D667),1), )"),"")</f>
        <v/>
      </c>
      <c r="M667" s="53" t="str">
        <f t="shared" si="2"/>
        <v/>
      </c>
      <c r="N667" s="55" t="str">
        <f>IFERROR(__xludf.DUMMYFUNCTION("IF(ISBLANK(D667),"""",IFERROR(XIRR({FILTER('Entradas y salidas'!I:I, 'Entradas y salidas'!D:D=D667, NOT(ISBLANK('Entradas y salidas'!I:I))); INDEX(FILTER('Cortes x inversión'!G:G, 'Cortes x inversión'!D:D=D667),1)}, {FILTER('Entradas y salidas'!F:F, 'Entr"&amp;"adas y salidas'!D:D=D667, NOT(ISBLANK('Entradas y salidas'!I:I))); INDEX(FILTER('Cortes x inversión'!J:J, 'Cortes x inversión'!D:D=D667),1)}), """"))"),"")</f>
        <v/>
      </c>
      <c r="O667" s="40"/>
      <c r="P667" s="47" t="str">
        <f>IFERROR(__xludf.DUMMYFUNCTION("IF(K667="""","""", GOOGLEFINANCE(""CURRENCY:USDCOP""))
"),"")</f>
        <v/>
      </c>
      <c r="Q667" s="47" t="str">
        <f>IFERROR(__xludf.DUMMYFUNCTION("IF(L667="""","""", GOOGLEFINANCE(""CURRENCY:USDCOP""))
"),"")</f>
        <v/>
      </c>
      <c r="R667" s="56" t="str">
        <f t="shared" si="4"/>
        <v/>
      </c>
      <c r="S667" s="58" t="str">
        <f t="shared" si="5"/>
        <v/>
      </c>
      <c r="T667" s="55" t="str">
        <f>IFERROR(__xludf.DUMMYFUNCTION("IF(ISBLANK(D667),"""",IFERROR(XIRR({FILTER('Entradas y salidas'!K:K, 'Entradas y salidas'!D:D=D667, NOT(ISBLANK('Entradas y salidas'!K:K))); INDEX(FILTER('Cortes x inversión'!I:I, 'Cortes x inversión'!D:D=D667),1)}, {FILTER('Entradas y salidas'!F:F, 'Entr"&amp;"adas y salidas'!D:D=D667, NOT(ISBLANK('Entradas y salidas'!K:K))); INDEX(FILTER('Cortes x inversión'!J:J, 'Cortes x inversión'!D:D=D667),1)}), """"))"),"")</f>
        <v/>
      </c>
      <c r="U667" s="40"/>
      <c r="V667" s="40"/>
      <c r="W667" s="40"/>
      <c r="X667" s="40"/>
      <c r="Y667" s="40"/>
      <c r="Z667" s="40"/>
      <c r="AA667" s="40"/>
      <c r="AB667" s="40"/>
      <c r="AC667" s="40"/>
    </row>
    <row r="668" ht="28.5" customHeight="1">
      <c r="A668" s="40"/>
      <c r="B668" s="44"/>
      <c r="C668" s="44"/>
      <c r="D668" s="44"/>
      <c r="E668" s="44"/>
      <c r="F668" s="48" t="str">
        <f>IF(E668="COP", SUMIF('Entradas y salidas'!D:D, D668, 'Entradas y salidas'!J:J), )</f>
        <v/>
      </c>
      <c r="G668" s="57" t="str">
        <f>IFERROR(__xludf.DUMMYFUNCTION("IF(E668=""COP"", INDEX(FILTER('Cortes x inversión'!F:F, 'Cortes x inversión'!D:D=D668),1), )"),"")</f>
        <v/>
      </c>
      <c r="H668" s="53" t="str">
        <f t="shared" si="1"/>
        <v/>
      </c>
      <c r="I668" s="55" t="str">
        <f>IFERROR(__xludf.DUMMYFUNCTION("IF(ISBLANK(D668),"""",IFERROR(XIRR({FILTER('Entradas y salidas'!J:J, 'Entradas y salidas'!D:D=D668, NOT(ISBLANK('Entradas y salidas'!J:J))); INDEX(FILTER('Cortes x inversión'!F:F, 'Cortes x inversión'!D:D=D668),1)}, {FILTER('Entradas y salidas'!F:F, 'Entr"&amp;"adas y salidas'!D:D=D668, NOT(ISBLANK('Entradas y salidas'!J:J))); INDEX(FILTER('Cortes x inversión'!J:J, 'Cortes x inversión'!D:D=D668),1)}), """"))"),"")</f>
        <v/>
      </c>
      <c r="J668" s="40"/>
      <c r="K668" s="48" t="str">
        <f>IF(E668="USD", SUMIF('Entradas y salidas'!D:D, D668, 'Entradas y salidas'!I:I), )</f>
        <v/>
      </c>
      <c r="L668" s="57" t="str">
        <f>IFERROR(__xludf.DUMMYFUNCTION("IF(E668=""USD"", INDEX(FILTER('Cortes x inversión'!G:G, 'Cortes x inversión'!D:D=D668),1), )"),"")</f>
        <v/>
      </c>
      <c r="M668" s="53" t="str">
        <f t="shared" si="2"/>
        <v/>
      </c>
      <c r="N668" s="55" t="str">
        <f>IFERROR(__xludf.DUMMYFUNCTION("IF(ISBLANK(D668),"""",IFERROR(XIRR({FILTER('Entradas y salidas'!I:I, 'Entradas y salidas'!D:D=D668, NOT(ISBLANK('Entradas y salidas'!I:I))); INDEX(FILTER('Cortes x inversión'!G:G, 'Cortes x inversión'!D:D=D668),1)}, {FILTER('Entradas y salidas'!F:F, 'Entr"&amp;"adas y salidas'!D:D=D668, NOT(ISBLANK('Entradas y salidas'!I:I))); INDEX(FILTER('Cortes x inversión'!J:J, 'Cortes x inversión'!D:D=D668),1)}), """"))"),"")</f>
        <v/>
      </c>
      <c r="O668" s="40"/>
      <c r="P668" s="47" t="str">
        <f>IFERROR(__xludf.DUMMYFUNCTION("IF(K668="""","""", GOOGLEFINANCE(""CURRENCY:USDCOP""))
"),"")</f>
        <v/>
      </c>
      <c r="Q668" s="47" t="str">
        <f>IFERROR(__xludf.DUMMYFUNCTION("IF(L668="""","""", GOOGLEFINANCE(""CURRENCY:USDCOP""))
"),"")</f>
        <v/>
      </c>
      <c r="R668" s="56" t="str">
        <f t="shared" si="4"/>
        <v/>
      </c>
      <c r="S668" s="58" t="str">
        <f t="shared" si="5"/>
        <v/>
      </c>
      <c r="T668" s="55" t="str">
        <f>IFERROR(__xludf.DUMMYFUNCTION("IF(ISBLANK(D668),"""",IFERROR(XIRR({FILTER('Entradas y salidas'!K:K, 'Entradas y salidas'!D:D=D668, NOT(ISBLANK('Entradas y salidas'!K:K))); INDEX(FILTER('Cortes x inversión'!I:I, 'Cortes x inversión'!D:D=D668),1)}, {FILTER('Entradas y salidas'!F:F, 'Entr"&amp;"adas y salidas'!D:D=D668, NOT(ISBLANK('Entradas y salidas'!K:K))); INDEX(FILTER('Cortes x inversión'!J:J, 'Cortes x inversión'!D:D=D668),1)}), """"))"),"")</f>
        <v/>
      </c>
      <c r="U668" s="40"/>
      <c r="V668" s="40"/>
      <c r="W668" s="40"/>
      <c r="X668" s="40"/>
      <c r="Y668" s="40"/>
      <c r="Z668" s="40"/>
      <c r="AA668" s="40"/>
      <c r="AB668" s="40"/>
      <c r="AC668" s="40"/>
    </row>
    <row r="669" ht="28.5" customHeight="1">
      <c r="A669" s="40"/>
      <c r="B669" s="44"/>
      <c r="C669" s="44"/>
      <c r="D669" s="44"/>
      <c r="E669" s="44"/>
      <c r="F669" s="48" t="str">
        <f>IF(E669="COP", SUMIF('Entradas y salidas'!D:D, D669, 'Entradas y salidas'!J:J), )</f>
        <v/>
      </c>
      <c r="G669" s="57" t="str">
        <f>IFERROR(__xludf.DUMMYFUNCTION("IF(E669=""COP"", INDEX(FILTER('Cortes x inversión'!F:F, 'Cortes x inversión'!D:D=D669),1), )"),"")</f>
        <v/>
      </c>
      <c r="H669" s="53" t="str">
        <f t="shared" si="1"/>
        <v/>
      </c>
      <c r="I669" s="55" t="str">
        <f>IFERROR(__xludf.DUMMYFUNCTION("IF(ISBLANK(D669),"""",IFERROR(XIRR({FILTER('Entradas y salidas'!J:J, 'Entradas y salidas'!D:D=D669, NOT(ISBLANK('Entradas y salidas'!J:J))); INDEX(FILTER('Cortes x inversión'!F:F, 'Cortes x inversión'!D:D=D669),1)}, {FILTER('Entradas y salidas'!F:F, 'Entr"&amp;"adas y salidas'!D:D=D669, NOT(ISBLANK('Entradas y salidas'!J:J))); INDEX(FILTER('Cortes x inversión'!J:J, 'Cortes x inversión'!D:D=D669),1)}), """"))"),"")</f>
        <v/>
      </c>
      <c r="J669" s="40"/>
      <c r="K669" s="48" t="str">
        <f>IF(E669="USD", SUMIF('Entradas y salidas'!D:D, D669, 'Entradas y salidas'!I:I), )</f>
        <v/>
      </c>
      <c r="L669" s="57" t="str">
        <f>IFERROR(__xludf.DUMMYFUNCTION("IF(E669=""USD"", INDEX(FILTER('Cortes x inversión'!G:G, 'Cortes x inversión'!D:D=D669),1), )"),"")</f>
        <v/>
      </c>
      <c r="M669" s="53" t="str">
        <f t="shared" si="2"/>
        <v/>
      </c>
      <c r="N669" s="55" t="str">
        <f>IFERROR(__xludf.DUMMYFUNCTION("IF(ISBLANK(D669),"""",IFERROR(XIRR({FILTER('Entradas y salidas'!I:I, 'Entradas y salidas'!D:D=D669, NOT(ISBLANK('Entradas y salidas'!I:I))); INDEX(FILTER('Cortes x inversión'!G:G, 'Cortes x inversión'!D:D=D669),1)}, {FILTER('Entradas y salidas'!F:F, 'Entr"&amp;"adas y salidas'!D:D=D669, NOT(ISBLANK('Entradas y salidas'!I:I))); INDEX(FILTER('Cortes x inversión'!J:J, 'Cortes x inversión'!D:D=D669),1)}), """"))"),"")</f>
        <v/>
      </c>
      <c r="O669" s="40"/>
      <c r="P669" s="47" t="str">
        <f>IFERROR(__xludf.DUMMYFUNCTION("IF(K669="""","""", GOOGLEFINANCE(""CURRENCY:USDCOP""))
"),"")</f>
        <v/>
      </c>
      <c r="Q669" s="47" t="str">
        <f>IFERROR(__xludf.DUMMYFUNCTION("IF(L669="""","""", GOOGLEFINANCE(""CURRENCY:USDCOP""))
"),"")</f>
        <v/>
      </c>
      <c r="R669" s="56" t="str">
        <f t="shared" si="4"/>
        <v/>
      </c>
      <c r="S669" s="58" t="str">
        <f t="shared" si="5"/>
        <v/>
      </c>
      <c r="T669" s="55" t="str">
        <f>IFERROR(__xludf.DUMMYFUNCTION("IF(ISBLANK(D669),"""",IFERROR(XIRR({FILTER('Entradas y salidas'!K:K, 'Entradas y salidas'!D:D=D669, NOT(ISBLANK('Entradas y salidas'!K:K))); INDEX(FILTER('Cortes x inversión'!I:I, 'Cortes x inversión'!D:D=D669),1)}, {FILTER('Entradas y salidas'!F:F, 'Entr"&amp;"adas y salidas'!D:D=D669, NOT(ISBLANK('Entradas y salidas'!K:K))); INDEX(FILTER('Cortes x inversión'!J:J, 'Cortes x inversión'!D:D=D669),1)}), """"))"),"")</f>
        <v/>
      </c>
      <c r="U669" s="40"/>
      <c r="V669" s="40"/>
      <c r="W669" s="40"/>
      <c r="X669" s="40"/>
      <c r="Y669" s="40"/>
      <c r="Z669" s="40"/>
      <c r="AA669" s="40"/>
      <c r="AB669" s="40"/>
      <c r="AC669" s="40"/>
    </row>
    <row r="670" ht="28.5" customHeight="1">
      <c r="A670" s="40"/>
      <c r="B670" s="44"/>
      <c r="C670" s="44"/>
      <c r="D670" s="44"/>
      <c r="E670" s="44"/>
      <c r="F670" s="48" t="str">
        <f>IF(E670="COP", SUMIF('Entradas y salidas'!D:D, D670, 'Entradas y salidas'!J:J), )</f>
        <v/>
      </c>
      <c r="G670" s="57" t="str">
        <f>IFERROR(__xludf.DUMMYFUNCTION("IF(E670=""COP"", INDEX(FILTER('Cortes x inversión'!F:F, 'Cortes x inversión'!D:D=D670),1), )"),"")</f>
        <v/>
      </c>
      <c r="H670" s="53" t="str">
        <f t="shared" si="1"/>
        <v/>
      </c>
      <c r="I670" s="55" t="str">
        <f>IFERROR(__xludf.DUMMYFUNCTION("IF(ISBLANK(D670),"""",IFERROR(XIRR({FILTER('Entradas y salidas'!J:J, 'Entradas y salidas'!D:D=D670, NOT(ISBLANK('Entradas y salidas'!J:J))); INDEX(FILTER('Cortes x inversión'!F:F, 'Cortes x inversión'!D:D=D670),1)}, {FILTER('Entradas y salidas'!F:F, 'Entr"&amp;"adas y salidas'!D:D=D670, NOT(ISBLANK('Entradas y salidas'!J:J))); INDEX(FILTER('Cortes x inversión'!J:J, 'Cortes x inversión'!D:D=D670),1)}), """"))"),"")</f>
        <v/>
      </c>
      <c r="J670" s="40"/>
      <c r="K670" s="48" t="str">
        <f>IF(E670="USD", SUMIF('Entradas y salidas'!D:D, D670, 'Entradas y salidas'!I:I), )</f>
        <v/>
      </c>
      <c r="L670" s="57" t="str">
        <f>IFERROR(__xludf.DUMMYFUNCTION("IF(E670=""USD"", INDEX(FILTER('Cortes x inversión'!G:G, 'Cortes x inversión'!D:D=D670),1), )"),"")</f>
        <v/>
      </c>
      <c r="M670" s="53" t="str">
        <f t="shared" si="2"/>
        <v/>
      </c>
      <c r="N670" s="55" t="str">
        <f>IFERROR(__xludf.DUMMYFUNCTION("IF(ISBLANK(D670),"""",IFERROR(XIRR({FILTER('Entradas y salidas'!I:I, 'Entradas y salidas'!D:D=D670, NOT(ISBLANK('Entradas y salidas'!I:I))); INDEX(FILTER('Cortes x inversión'!G:G, 'Cortes x inversión'!D:D=D670),1)}, {FILTER('Entradas y salidas'!F:F, 'Entr"&amp;"adas y salidas'!D:D=D670, NOT(ISBLANK('Entradas y salidas'!I:I))); INDEX(FILTER('Cortes x inversión'!J:J, 'Cortes x inversión'!D:D=D670),1)}), """"))"),"")</f>
        <v/>
      </c>
      <c r="O670" s="40"/>
      <c r="P670" s="47" t="str">
        <f>IFERROR(__xludf.DUMMYFUNCTION("IF(K670="""","""", GOOGLEFINANCE(""CURRENCY:USDCOP""))
"),"")</f>
        <v/>
      </c>
      <c r="Q670" s="47" t="str">
        <f>IFERROR(__xludf.DUMMYFUNCTION("IF(L670="""","""", GOOGLEFINANCE(""CURRENCY:USDCOP""))
"),"")</f>
        <v/>
      </c>
      <c r="R670" s="56" t="str">
        <f t="shared" si="4"/>
        <v/>
      </c>
      <c r="S670" s="58" t="str">
        <f t="shared" si="5"/>
        <v/>
      </c>
      <c r="T670" s="55" t="str">
        <f>IFERROR(__xludf.DUMMYFUNCTION("IF(ISBLANK(D670),"""",IFERROR(XIRR({FILTER('Entradas y salidas'!K:K, 'Entradas y salidas'!D:D=D670, NOT(ISBLANK('Entradas y salidas'!K:K))); INDEX(FILTER('Cortes x inversión'!I:I, 'Cortes x inversión'!D:D=D670),1)}, {FILTER('Entradas y salidas'!F:F, 'Entr"&amp;"adas y salidas'!D:D=D670, NOT(ISBLANK('Entradas y salidas'!K:K))); INDEX(FILTER('Cortes x inversión'!J:J, 'Cortes x inversión'!D:D=D670),1)}), """"))"),"")</f>
        <v/>
      </c>
      <c r="U670" s="40"/>
      <c r="V670" s="40"/>
      <c r="W670" s="40"/>
      <c r="X670" s="40"/>
      <c r="Y670" s="40"/>
      <c r="Z670" s="40"/>
      <c r="AA670" s="40"/>
      <c r="AB670" s="40"/>
      <c r="AC670" s="40"/>
    </row>
    <row r="671" ht="28.5" customHeight="1">
      <c r="A671" s="40"/>
      <c r="B671" s="44"/>
      <c r="C671" s="44"/>
      <c r="D671" s="44"/>
      <c r="E671" s="44"/>
      <c r="F671" s="48" t="str">
        <f>IF(E671="COP", SUMIF('Entradas y salidas'!D:D, D671, 'Entradas y salidas'!J:J), )</f>
        <v/>
      </c>
      <c r="G671" s="57" t="str">
        <f>IFERROR(__xludf.DUMMYFUNCTION("IF(E671=""COP"", INDEX(FILTER('Cortes x inversión'!F:F, 'Cortes x inversión'!D:D=D671),1), )"),"")</f>
        <v/>
      </c>
      <c r="H671" s="53" t="str">
        <f t="shared" si="1"/>
        <v/>
      </c>
      <c r="I671" s="55" t="str">
        <f>IFERROR(__xludf.DUMMYFUNCTION("IF(ISBLANK(D671),"""",IFERROR(XIRR({FILTER('Entradas y salidas'!J:J, 'Entradas y salidas'!D:D=D671, NOT(ISBLANK('Entradas y salidas'!J:J))); INDEX(FILTER('Cortes x inversión'!F:F, 'Cortes x inversión'!D:D=D671),1)}, {FILTER('Entradas y salidas'!F:F, 'Entr"&amp;"adas y salidas'!D:D=D671, NOT(ISBLANK('Entradas y salidas'!J:J))); INDEX(FILTER('Cortes x inversión'!J:J, 'Cortes x inversión'!D:D=D671),1)}), """"))"),"")</f>
        <v/>
      </c>
      <c r="J671" s="40"/>
      <c r="K671" s="48" t="str">
        <f>IF(E671="USD", SUMIF('Entradas y salidas'!D:D, D671, 'Entradas y salidas'!I:I), )</f>
        <v/>
      </c>
      <c r="L671" s="57" t="str">
        <f>IFERROR(__xludf.DUMMYFUNCTION("IF(E671=""USD"", INDEX(FILTER('Cortes x inversión'!G:G, 'Cortes x inversión'!D:D=D671),1), )"),"")</f>
        <v/>
      </c>
      <c r="M671" s="53" t="str">
        <f t="shared" si="2"/>
        <v/>
      </c>
      <c r="N671" s="55" t="str">
        <f>IFERROR(__xludf.DUMMYFUNCTION("IF(ISBLANK(D671),"""",IFERROR(XIRR({FILTER('Entradas y salidas'!I:I, 'Entradas y salidas'!D:D=D671, NOT(ISBLANK('Entradas y salidas'!I:I))); INDEX(FILTER('Cortes x inversión'!G:G, 'Cortes x inversión'!D:D=D671),1)}, {FILTER('Entradas y salidas'!F:F, 'Entr"&amp;"adas y salidas'!D:D=D671, NOT(ISBLANK('Entradas y salidas'!I:I))); INDEX(FILTER('Cortes x inversión'!J:J, 'Cortes x inversión'!D:D=D671),1)}), """"))"),"")</f>
        <v/>
      </c>
      <c r="O671" s="40"/>
      <c r="P671" s="47" t="str">
        <f>IFERROR(__xludf.DUMMYFUNCTION("IF(K671="""","""", GOOGLEFINANCE(""CURRENCY:USDCOP""))
"),"")</f>
        <v/>
      </c>
      <c r="Q671" s="47" t="str">
        <f>IFERROR(__xludf.DUMMYFUNCTION("IF(L671="""","""", GOOGLEFINANCE(""CURRENCY:USDCOP""))
"),"")</f>
        <v/>
      </c>
      <c r="R671" s="56" t="str">
        <f t="shared" si="4"/>
        <v/>
      </c>
      <c r="S671" s="58" t="str">
        <f t="shared" si="5"/>
        <v/>
      </c>
      <c r="T671" s="55" t="str">
        <f>IFERROR(__xludf.DUMMYFUNCTION("IF(ISBLANK(D671),"""",IFERROR(XIRR({FILTER('Entradas y salidas'!K:K, 'Entradas y salidas'!D:D=D671, NOT(ISBLANK('Entradas y salidas'!K:K))); INDEX(FILTER('Cortes x inversión'!I:I, 'Cortes x inversión'!D:D=D671),1)}, {FILTER('Entradas y salidas'!F:F, 'Entr"&amp;"adas y salidas'!D:D=D671, NOT(ISBLANK('Entradas y salidas'!K:K))); INDEX(FILTER('Cortes x inversión'!J:J, 'Cortes x inversión'!D:D=D671),1)}), """"))"),"")</f>
        <v/>
      </c>
      <c r="U671" s="40"/>
      <c r="V671" s="40"/>
      <c r="W671" s="40"/>
      <c r="X671" s="40"/>
      <c r="Y671" s="40"/>
      <c r="Z671" s="40"/>
      <c r="AA671" s="40"/>
      <c r="AB671" s="40"/>
      <c r="AC671" s="40"/>
    </row>
    <row r="672" ht="28.5" customHeight="1">
      <c r="A672" s="40"/>
      <c r="B672" s="44"/>
      <c r="C672" s="44"/>
      <c r="D672" s="44"/>
      <c r="E672" s="44"/>
      <c r="F672" s="48" t="str">
        <f>IF(E672="COP", SUMIF('Entradas y salidas'!D:D, D672, 'Entradas y salidas'!J:J), )</f>
        <v/>
      </c>
      <c r="G672" s="57" t="str">
        <f>IFERROR(__xludf.DUMMYFUNCTION("IF(E672=""COP"", INDEX(FILTER('Cortes x inversión'!F:F, 'Cortes x inversión'!D:D=D672),1), )"),"")</f>
        <v/>
      </c>
      <c r="H672" s="53" t="str">
        <f t="shared" si="1"/>
        <v/>
      </c>
      <c r="I672" s="55" t="str">
        <f>IFERROR(__xludf.DUMMYFUNCTION("IF(ISBLANK(D672),"""",IFERROR(XIRR({FILTER('Entradas y salidas'!J:J, 'Entradas y salidas'!D:D=D672, NOT(ISBLANK('Entradas y salidas'!J:J))); INDEX(FILTER('Cortes x inversión'!F:F, 'Cortes x inversión'!D:D=D672),1)}, {FILTER('Entradas y salidas'!F:F, 'Entr"&amp;"adas y salidas'!D:D=D672, NOT(ISBLANK('Entradas y salidas'!J:J))); INDEX(FILTER('Cortes x inversión'!J:J, 'Cortes x inversión'!D:D=D672),1)}), """"))"),"")</f>
        <v/>
      </c>
      <c r="J672" s="40"/>
      <c r="K672" s="48" t="str">
        <f>IF(E672="USD", SUMIF('Entradas y salidas'!D:D, D672, 'Entradas y salidas'!I:I), )</f>
        <v/>
      </c>
      <c r="L672" s="57" t="str">
        <f>IFERROR(__xludf.DUMMYFUNCTION("IF(E672=""USD"", INDEX(FILTER('Cortes x inversión'!G:G, 'Cortes x inversión'!D:D=D672),1), )"),"")</f>
        <v/>
      </c>
      <c r="M672" s="53" t="str">
        <f t="shared" si="2"/>
        <v/>
      </c>
      <c r="N672" s="55" t="str">
        <f>IFERROR(__xludf.DUMMYFUNCTION("IF(ISBLANK(D672),"""",IFERROR(XIRR({FILTER('Entradas y salidas'!I:I, 'Entradas y salidas'!D:D=D672, NOT(ISBLANK('Entradas y salidas'!I:I))); INDEX(FILTER('Cortes x inversión'!G:G, 'Cortes x inversión'!D:D=D672),1)}, {FILTER('Entradas y salidas'!F:F, 'Entr"&amp;"adas y salidas'!D:D=D672, NOT(ISBLANK('Entradas y salidas'!I:I))); INDEX(FILTER('Cortes x inversión'!J:J, 'Cortes x inversión'!D:D=D672),1)}), """"))"),"")</f>
        <v/>
      </c>
      <c r="O672" s="40"/>
      <c r="P672" s="47" t="str">
        <f>IFERROR(__xludf.DUMMYFUNCTION("IF(K672="""","""", GOOGLEFINANCE(""CURRENCY:USDCOP""))
"),"")</f>
        <v/>
      </c>
      <c r="Q672" s="47" t="str">
        <f>IFERROR(__xludf.DUMMYFUNCTION("IF(L672="""","""", GOOGLEFINANCE(""CURRENCY:USDCOP""))
"),"")</f>
        <v/>
      </c>
      <c r="R672" s="56" t="str">
        <f t="shared" si="4"/>
        <v/>
      </c>
      <c r="S672" s="58" t="str">
        <f t="shared" si="5"/>
        <v/>
      </c>
      <c r="T672" s="55" t="str">
        <f>IFERROR(__xludf.DUMMYFUNCTION("IF(ISBLANK(D672),"""",IFERROR(XIRR({FILTER('Entradas y salidas'!K:K, 'Entradas y salidas'!D:D=D672, NOT(ISBLANK('Entradas y salidas'!K:K))); INDEX(FILTER('Cortes x inversión'!I:I, 'Cortes x inversión'!D:D=D672),1)}, {FILTER('Entradas y salidas'!F:F, 'Entr"&amp;"adas y salidas'!D:D=D672, NOT(ISBLANK('Entradas y salidas'!K:K))); INDEX(FILTER('Cortes x inversión'!J:J, 'Cortes x inversión'!D:D=D672),1)}), """"))"),"")</f>
        <v/>
      </c>
      <c r="U672" s="40"/>
      <c r="V672" s="40"/>
      <c r="W672" s="40"/>
      <c r="X672" s="40"/>
      <c r="Y672" s="40"/>
      <c r="Z672" s="40"/>
      <c r="AA672" s="40"/>
      <c r="AB672" s="40"/>
      <c r="AC672" s="40"/>
    </row>
    <row r="673" ht="28.5" customHeight="1">
      <c r="A673" s="40"/>
      <c r="B673" s="44"/>
      <c r="C673" s="44"/>
      <c r="D673" s="44"/>
      <c r="E673" s="44"/>
      <c r="F673" s="48" t="str">
        <f>IF(E673="COP", SUMIF('Entradas y salidas'!D:D, D673, 'Entradas y salidas'!J:J), )</f>
        <v/>
      </c>
      <c r="G673" s="57" t="str">
        <f>IFERROR(__xludf.DUMMYFUNCTION("IF(E673=""COP"", INDEX(FILTER('Cortes x inversión'!F:F, 'Cortes x inversión'!D:D=D673),1), )"),"")</f>
        <v/>
      </c>
      <c r="H673" s="53" t="str">
        <f t="shared" si="1"/>
        <v/>
      </c>
      <c r="I673" s="55" t="str">
        <f>IFERROR(__xludf.DUMMYFUNCTION("IF(ISBLANK(D673),"""",IFERROR(XIRR({FILTER('Entradas y salidas'!J:J, 'Entradas y salidas'!D:D=D673, NOT(ISBLANK('Entradas y salidas'!J:J))); INDEX(FILTER('Cortes x inversión'!F:F, 'Cortes x inversión'!D:D=D673),1)}, {FILTER('Entradas y salidas'!F:F, 'Entr"&amp;"adas y salidas'!D:D=D673, NOT(ISBLANK('Entradas y salidas'!J:J))); INDEX(FILTER('Cortes x inversión'!J:J, 'Cortes x inversión'!D:D=D673),1)}), """"))"),"")</f>
        <v/>
      </c>
      <c r="J673" s="40"/>
      <c r="K673" s="48" t="str">
        <f>IF(E673="USD", SUMIF('Entradas y salidas'!D:D, D673, 'Entradas y salidas'!I:I), )</f>
        <v/>
      </c>
      <c r="L673" s="57" t="str">
        <f>IFERROR(__xludf.DUMMYFUNCTION("IF(E673=""USD"", INDEX(FILTER('Cortes x inversión'!G:G, 'Cortes x inversión'!D:D=D673),1), )"),"")</f>
        <v/>
      </c>
      <c r="M673" s="53" t="str">
        <f t="shared" si="2"/>
        <v/>
      </c>
      <c r="N673" s="55" t="str">
        <f>IFERROR(__xludf.DUMMYFUNCTION("IF(ISBLANK(D673),"""",IFERROR(XIRR({FILTER('Entradas y salidas'!I:I, 'Entradas y salidas'!D:D=D673, NOT(ISBLANK('Entradas y salidas'!I:I))); INDEX(FILTER('Cortes x inversión'!G:G, 'Cortes x inversión'!D:D=D673),1)}, {FILTER('Entradas y salidas'!F:F, 'Entr"&amp;"adas y salidas'!D:D=D673, NOT(ISBLANK('Entradas y salidas'!I:I))); INDEX(FILTER('Cortes x inversión'!J:J, 'Cortes x inversión'!D:D=D673),1)}), """"))"),"")</f>
        <v/>
      </c>
      <c r="O673" s="40"/>
      <c r="P673" s="47" t="str">
        <f>IFERROR(__xludf.DUMMYFUNCTION("IF(K673="""","""", GOOGLEFINANCE(""CURRENCY:USDCOP""))
"),"")</f>
        <v/>
      </c>
      <c r="Q673" s="47" t="str">
        <f>IFERROR(__xludf.DUMMYFUNCTION("IF(L673="""","""", GOOGLEFINANCE(""CURRENCY:USDCOP""))
"),"")</f>
        <v/>
      </c>
      <c r="R673" s="56" t="str">
        <f t="shared" si="4"/>
        <v/>
      </c>
      <c r="S673" s="58" t="str">
        <f t="shared" si="5"/>
        <v/>
      </c>
      <c r="T673" s="55" t="str">
        <f>IFERROR(__xludf.DUMMYFUNCTION("IF(ISBLANK(D673),"""",IFERROR(XIRR({FILTER('Entradas y salidas'!K:K, 'Entradas y salidas'!D:D=D673, NOT(ISBLANK('Entradas y salidas'!K:K))); INDEX(FILTER('Cortes x inversión'!I:I, 'Cortes x inversión'!D:D=D673),1)}, {FILTER('Entradas y salidas'!F:F, 'Entr"&amp;"adas y salidas'!D:D=D673, NOT(ISBLANK('Entradas y salidas'!K:K))); INDEX(FILTER('Cortes x inversión'!J:J, 'Cortes x inversión'!D:D=D673),1)}), """"))"),"")</f>
        <v/>
      </c>
      <c r="U673" s="40"/>
      <c r="V673" s="40"/>
      <c r="W673" s="40"/>
      <c r="X673" s="40"/>
      <c r="Y673" s="40"/>
      <c r="Z673" s="40"/>
      <c r="AA673" s="40"/>
      <c r="AB673" s="40"/>
      <c r="AC673" s="40"/>
    </row>
    <row r="674" ht="28.5" customHeight="1">
      <c r="A674" s="40"/>
      <c r="B674" s="44"/>
      <c r="C674" s="44"/>
      <c r="D674" s="44"/>
      <c r="E674" s="44"/>
      <c r="F674" s="48" t="str">
        <f>IF(E674="COP", SUMIF('Entradas y salidas'!D:D, D674, 'Entradas y salidas'!J:J), )</f>
        <v/>
      </c>
      <c r="G674" s="57" t="str">
        <f>IFERROR(__xludf.DUMMYFUNCTION("IF(E674=""COP"", INDEX(FILTER('Cortes x inversión'!F:F, 'Cortes x inversión'!D:D=D674),1), )"),"")</f>
        <v/>
      </c>
      <c r="H674" s="53" t="str">
        <f t="shared" si="1"/>
        <v/>
      </c>
      <c r="I674" s="55" t="str">
        <f>IFERROR(__xludf.DUMMYFUNCTION("IF(ISBLANK(D674),"""",IFERROR(XIRR({FILTER('Entradas y salidas'!J:J, 'Entradas y salidas'!D:D=D674, NOT(ISBLANK('Entradas y salidas'!J:J))); INDEX(FILTER('Cortes x inversión'!F:F, 'Cortes x inversión'!D:D=D674),1)}, {FILTER('Entradas y salidas'!F:F, 'Entr"&amp;"adas y salidas'!D:D=D674, NOT(ISBLANK('Entradas y salidas'!J:J))); INDEX(FILTER('Cortes x inversión'!J:J, 'Cortes x inversión'!D:D=D674),1)}), """"))"),"")</f>
        <v/>
      </c>
      <c r="J674" s="40"/>
      <c r="K674" s="48" t="str">
        <f>IF(E674="USD", SUMIF('Entradas y salidas'!D:D, D674, 'Entradas y salidas'!I:I), )</f>
        <v/>
      </c>
      <c r="L674" s="57" t="str">
        <f>IFERROR(__xludf.DUMMYFUNCTION("IF(E674=""USD"", INDEX(FILTER('Cortes x inversión'!G:G, 'Cortes x inversión'!D:D=D674),1), )"),"")</f>
        <v/>
      </c>
      <c r="M674" s="53" t="str">
        <f t="shared" si="2"/>
        <v/>
      </c>
      <c r="N674" s="55" t="str">
        <f>IFERROR(__xludf.DUMMYFUNCTION("IF(ISBLANK(D674),"""",IFERROR(XIRR({FILTER('Entradas y salidas'!I:I, 'Entradas y salidas'!D:D=D674, NOT(ISBLANK('Entradas y salidas'!I:I))); INDEX(FILTER('Cortes x inversión'!G:G, 'Cortes x inversión'!D:D=D674),1)}, {FILTER('Entradas y salidas'!F:F, 'Entr"&amp;"adas y salidas'!D:D=D674, NOT(ISBLANK('Entradas y salidas'!I:I))); INDEX(FILTER('Cortes x inversión'!J:J, 'Cortes x inversión'!D:D=D674),1)}), """"))"),"")</f>
        <v/>
      </c>
      <c r="O674" s="40"/>
      <c r="P674" s="47" t="str">
        <f>IFERROR(__xludf.DUMMYFUNCTION("IF(K674="""","""", GOOGLEFINANCE(""CURRENCY:USDCOP""))
"),"")</f>
        <v/>
      </c>
      <c r="Q674" s="47" t="str">
        <f>IFERROR(__xludf.DUMMYFUNCTION("IF(L674="""","""", GOOGLEFINANCE(""CURRENCY:USDCOP""))
"),"")</f>
        <v/>
      </c>
      <c r="R674" s="56" t="str">
        <f t="shared" si="4"/>
        <v/>
      </c>
      <c r="S674" s="58" t="str">
        <f t="shared" si="5"/>
        <v/>
      </c>
      <c r="T674" s="55" t="str">
        <f>IFERROR(__xludf.DUMMYFUNCTION("IF(ISBLANK(D674),"""",IFERROR(XIRR({FILTER('Entradas y salidas'!K:K, 'Entradas y salidas'!D:D=D674, NOT(ISBLANK('Entradas y salidas'!K:K))); INDEX(FILTER('Cortes x inversión'!I:I, 'Cortes x inversión'!D:D=D674),1)}, {FILTER('Entradas y salidas'!F:F, 'Entr"&amp;"adas y salidas'!D:D=D674, NOT(ISBLANK('Entradas y salidas'!K:K))); INDEX(FILTER('Cortes x inversión'!J:J, 'Cortes x inversión'!D:D=D674),1)}), """"))"),"")</f>
        <v/>
      </c>
      <c r="U674" s="40"/>
      <c r="V674" s="40"/>
      <c r="W674" s="40"/>
      <c r="X674" s="40"/>
      <c r="Y674" s="40"/>
      <c r="Z674" s="40"/>
      <c r="AA674" s="40"/>
      <c r="AB674" s="40"/>
      <c r="AC674" s="40"/>
    </row>
    <row r="675" ht="28.5" customHeight="1">
      <c r="A675" s="40"/>
      <c r="B675" s="44"/>
      <c r="C675" s="44"/>
      <c r="D675" s="44"/>
      <c r="E675" s="44"/>
      <c r="F675" s="48" t="str">
        <f>IF(E675="COP", SUMIF('Entradas y salidas'!D:D, D675, 'Entradas y salidas'!J:J), )</f>
        <v/>
      </c>
      <c r="G675" s="57" t="str">
        <f>IFERROR(__xludf.DUMMYFUNCTION("IF(E675=""COP"", INDEX(FILTER('Cortes x inversión'!F:F, 'Cortes x inversión'!D:D=D675),1), )"),"")</f>
        <v/>
      </c>
      <c r="H675" s="53" t="str">
        <f t="shared" si="1"/>
        <v/>
      </c>
      <c r="I675" s="55" t="str">
        <f>IFERROR(__xludf.DUMMYFUNCTION("IF(ISBLANK(D675),"""",IFERROR(XIRR({FILTER('Entradas y salidas'!J:J, 'Entradas y salidas'!D:D=D675, NOT(ISBLANK('Entradas y salidas'!J:J))); INDEX(FILTER('Cortes x inversión'!F:F, 'Cortes x inversión'!D:D=D675),1)}, {FILTER('Entradas y salidas'!F:F, 'Entr"&amp;"adas y salidas'!D:D=D675, NOT(ISBLANK('Entradas y salidas'!J:J))); INDEX(FILTER('Cortes x inversión'!J:J, 'Cortes x inversión'!D:D=D675),1)}), """"))"),"")</f>
        <v/>
      </c>
      <c r="J675" s="40"/>
      <c r="K675" s="48" t="str">
        <f>IF(E675="USD", SUMIF('Entradas y salidas'!D:D, D675, 'Entradas y salidas'!I:I), )</f>
        <v/>
      </c>
      <c r="L675" s="57" t="str">
        <f>IFERROR(__xludf.DUMMYFUNCTION("IF(E675=""USD"", INDEX(FILTER('Cortes x inversión'!G:G, 'Cortes x inversión'!D:D=D675),1), )"),"")</f>
        <v/>
      </c>
      <c r="M675" s="53" t="str">
        <f t="shared" si="2"/>
        <v/>
      </c>
      <c r="N675" s="55" t="str">
        <f>IFERROR(__xludf.DUMMYFUNCTION("IF(ISBLANK(D675),"""",IFERROR(XIRR({FILTER('Entradas y salidas'!I:I, 'Entradas y salidas'!D:D=D675, NOT(ISBLANK('Entradas y salidas'!I:I))); INDEX(FILTER('Cortes x inversión'!G:G, 'Cortes x inversión'!D:D=D675),1)}, {FILTER('Entradas y salidas'!F:F, 'Entr"&amp;"adas y salidas'!D:D=D675, NOT(ISBLANK('Entradas y salidas'!I:I))); INDEX(FILTER('Cortes x inversión'!J:J, 'Cortes x inversión'!D:D=D675),1)}), """"))"),"")</f>
        <v/>
      </c>
      <c r="O675" s="40"/>
      <c r="P675" s="47" t="str">
        <f>IFERROR(__xludf.DUMMYFUNCTION("IF(K675="""","""", GOOGLEFINANCE(""CURRENCY:USDCOP""))
"),"")</f>
        <v/>
      </c>
      <c r="Q675" s="47" t="str">
        <f>IFERROR(__xludf.DUMMYFUNCTION("IF(L675="""","""", GOOGLEFINANCE(""CURRENCY:USDCOP""))
"),"")</f>
        <v/>
      </c>
      <c r="R675" s="56" t="str">
        <f t="shared" si="4"/>
        <v/>
      </c>
      <c r="S675" s="58" t="str">
        <f t="shared" si="5"/>
        <v/>
      </c>
      <c r="T675" s="55" t="str">
        <f>IFERROR(__xludf.DUMMYFUNCTION("IF(ISBLANK(D675),"""",IFERROR(XIRR({FILTER('Entradas y salidas'!K:K, 'Entradas y salidas'!D:D=D675, NOT(ISBLANK('Entradas y salidas'!K:K))); INDEX(FILTER('Cortes x inversión'!I:I, 'Cortes x inversión'!D:D=D675),1)}, {FILTER('Entradas y salidas'!F:F, 'Entr"&amp;"adas y salidas'!D:D=D675, NOT(ISBLANK('Entradas y salidas'!K:K))); INDEX(FILTER('Cortes x inversión'!J:J, 'Cortes x inversión'!D:D=D675),1)}), """"))"),"")</f>
        <v/>
      </c>
      <c r="U675" s="40"/>
      <c r="V675" s="40"/>
      <c r="W675" s="40"/>
      <c r="X675" s="40"/>
      <c r="Y675" s="40"/>
      <c r="Z675" s="40"/>
      <c r="AA675" s="40"/>
      <c r="AB675" s="40"/>
      <c r="AC675" s="40"/>
    </row>
    <row r="676" ht="28.5" customHeight="1">
      <c r="A676" s="40"/>
      <c r="B676" s="44"/>
      <c r="C676" s="44"/>
      <c r="D676" s="44"/>
      <c r="E676" s="44"/>
      <c r="F676" s="48" t="str">
        <f>IF(E676="COP", SUMIF('Entradas y salidas'!D:D, D676, 'Entradas y salidas'!J:J), )</f>
        <v/>
      </c>
      <c r="G676" s="57" t="str">
        <f>IFERROR(__xludf.DUMMYFUNCTION("IF(E676=""COP"", INDEX(FILTER('Cortes x inversión'!F:F, 'Cortes x inversión'!D:D=D676),1), )"),"")</f>
        <v/>
      </c>
      <c r="H676" s="53" t="str">
        <f t="shared" si="1"/>
        <v/>
      </c>
      <c r="I676" s="55" t="str">
        <f>IFERROR(__xludf.DUMMYFUNCTION("IF(ISBLANK(D676),"""",IFERROR(XIRR({FILTER('Entradas y salidas'!J:J, 'Entradas y salidas'!D:D=D676, NOT(ISBLANK('Entradas y salidas'!J:J))); INDEX(FILTER('Cortes x inversión'!F:F, 'Cortes x inversión'!D:D=D676),1)}, {FILTER('Entradas y salidas'!F:F, 'Entr"&amp;"adas y salidas'!D:D=D676, NOT(ISBLANK('Entradas y salidas'!J:J))); INDEX(FILTER('Cortes x inversión'!J:J, 'Cortes x inversión'!D:D=D676),1)}), """"))"),"")</f>
        <v/>
      </c>
      <c r="J676" s="40"/>
      <c r="K676" s="48" t="str">
        <f>IF(E676="USD", SUMIF('Entradas y salidas'!D:D, D676, 'Entradas y salidas'!I:I), )</f>
        <v/>
      </c>
      <c r="L676" s="57" t="str">
        <f>IFERROR(__xludf.DUMMYFUNCTION("IF(E676=""USD"", INDEX(FILTER('Cortes x inversión'!G:G, 'Cortes x inversión'!D:D=D676),1), )"),"")</f>
        <v/>
      </c>
      <c r="M676" s="53" t="str">
        <f t="shared" si="2"/>
        <v/>
      </c>
      <c r="N676" s="55" t="str">
        <f>IFERROR(__xludf.DUMMYFUNCTION("IF(ISBLANK(D676),"""",IFERROR(XIRR({FILTER('Entradas y salidas'!I:I, 'Entradas y salidas'!D:D=D676, NOT(ISBLANK('Entradas y salidas'!I:I))); INDEX(FILTER('Cortes x inversión'!G:G, 'Cortes x inversión'!D:D=D676),1)}, {FILTER('Entradas y salidas'!F:F, 'Entr"&amp;"adas y salidas'!D:D=D676, NOT(ISBLANK('Entradas y salidas'!I:I))); INDEX(FILTER('Cortes x inversión'!J:J, 'Cortes x inversión'!D:D=D676),1)}), """"))"),"")</f>
        <v/>
      </c>
      <c r="O676" s="40"/>
      <c r="P676" s="47" t="str">
        <f>IFERROR(__xludf.DUMMYFUNCTION("IF(K676="""","""", GOOGLEFINANCE(""CURRENCY:USDCOP""))
"),"")</f>
        <v/>
      </c>
      <c r="Q676" s="47" t="str">
        <f>IFERROR(__xludf.DUMMYFUNCTION("IF(L676="""","""", GOOGLEFINANCE(""CURRENCY:USDCOP""))
"),"")</f>
        <v/>
      </c>
      <c r="R676" s="56" t="str">
        <f t="shared" si="4"/>
        <v/>
      </c>
      <c r="S676" s="58" t="str">
        <f t="shared" si="5"/>
        <v/>
      </c>
      <c r="T676" s="55" t="str">
        <f>IFERROR(__xludf.DUMMYFUNCTION("IF(ISBLANK(D676),"""",IFERROR(XIRR({FILTER('Entradas y salidas'!K:K, 'Entradas y salidas'!D:D=D676, NOT(ISBLANK('Entradas y salidas'!K:K))); INDEX(FILTER('Cortes x inversión'!I:I, 'Cortes x inversión'!D:D=D676),1)}, {FILTER('Entradas y salidas'!F:F, 'Entr"&amp;"adas y salidas'!D:D=D676, NOT(ISBLANK('Entradas y salidas'!K:K))); INDEX(FILTER('Cortes x inversión'!J:J, 'Cortes x inversión'!D:D=D676),1)}), """"))"),"")</f>
        <v/>
      </c>
      <c r="U676" s="40"/>
      <c r="V676" s="40"/>
      <c r="W676" s="40"/>
      <c r="X676" s="40"/>
      <c r="Y676" s="40"/>
      <c r="Z676" s="40"/>
      <c r="AA676" s="40"/>
      <c r="AB676" s="40"/>
      <c r="AC676" s="40"/>
    </row>
    <row r="677" ht="28.5" customHeight="1">
      <c r="A677" s="40"/>
      <c r="B677" s="44"/>
      <c r="C677" s="44"/>
      <c r="D677" s="44"/>
      <c r="E677" s="44"/>
      <c r="F677" s="48" t="str">
        <f>IF(E677="COP", SUMIF('Entradas y salidas'!D:D, D677, 'Entradas y salidas'!J:J), )</f>
        <v/>
      </c>
      <c r="G677" s="57" t="str">
        <f>IFERROR(__xludf.DUMMYFUNCTION("IF(E677=""COP"", INDEX(FILTER('Cortes x inversión'!F:F, 'Cortes x inversión'!D:D=D677),1), )"),"")</f>
        <v/>
      </c>
      <c r="H677" s="53" t="str">
        <f t="shared" si="1"/>
        <v/>
      </c>
      <c r="I677" s="55" t="str">
        <f>IFERROR(__xludf.DUMMYFUNCTION("IF(ISBLANK(D677),"""",IFERROR(XIRR({FILTER('Entradas y salidas'!J:J, 'Entradas y salidas'!D:D=D677, NOT(ISBLANK('Entradas y salidas'!J:J))); INDEX(FILTER('Cortes x inversión'!F:F, 'Cortes x inversión'!D:D=D677),1)}, {FILTER('Entradas y salidas'!F:F, 'Entr"&amp;"adas y salidas'!D:D=D677, NOT(ISBLANK('Entradas y salidas'!J:J))); INDEX(FILTER('Cortes x inversión'!J:J, 'Cortes x inversión'!D:D=D677),1)}), """"))"),"")</f>
        <v/>
      </c>
      <c r="J677" s="40"/>
      <c r="K677" s="48" t="str">
        <f>IF(E677="USD", SUMIF('Entradas y salidas'!D:D, D677, 'Entradas y salidas'!I:I), )</f>
        <v/>
      </c>
      <c r="L677" s="57" t="str">
        <f>IFERROR(__xludf.DUMMYFUNCTION("IF(E677=""USD"", INDEX(FILTER('Cortes x inversión'!G:G, 'Cortes x inversión'!D:D=D677),1), )"),"")</f>
        <v/>
      </c>
      <c r="M677" s="53" t="str">
        <f t="shared" si="2"/>
        <v/>
      </c>
      <c r="N677" s="55" t="str">
        <f>IFERROR(__xludf.DUMMYFUNCTION("IF(ISBLANK(D677),"""",IFERROR(XIRR({FILTER('Entradas y salidas'!I:I, 'Entradas y salidas'!D:D=D677, NOT(ISBLANK('Entradas y salidas'!I:I))); INDEX(FILTER('Cortes x inversión'!G:G, 'Cortes x inversión'!D:D=D677),1)}, {FILTER('Entradas y salidas'!F:F, 'Entr"&amp;"adas y salidas'!D:D=D677, NOT(ISBLANK('Entradas y salidas'!I:I))); INDEX(FILTER('Cortes x inversión'!J:J, 'Cortes x inversión'!D:D=D677),1)}), """"))"),"")</f>
        <v/>
      </c>
      <c r="O677" s="40"/>
      <c r="P677" s="47" t="str">
        <f>IFERROR(__xludf.DUMMYFUNCTION("IF(K677="""","""", GOOGLEFINANCE(""CURRENCY:USDCOP""))
"),"")</f>
        <v/>
      </c>
      <c r="Q677" s="47" t="str">
        <f>IFERROR(__xludf.DUMMYFUNCTION("IF(L677="""","""", GOOGLEFINANCE(""CURRENCY:USDCOP""))
"),"")</f>
        <v/>
      </c>
      <c r="R677" s="56" t="str">
        <f t="shared" si="4"/>
        <v/>
      </c>
      <c r="S677" s="58" t="str">
        <f t="shared" si="5"/>
        <v/>
      </c>
      <c r="T677" s="55" t="str">
        <f>IFERROR(__xludf.DUMMYFUNCTION("IF(ISBLANK(D677),"""",IFERROR(XIRR({FILTER('Entradas y salidas'!K:K, 'Entradas y salidas'!D:D=D677, NOT(ISBLANK('Entradas y salidas'!K:K))); INDEX(FILTER('Cortes x inversión'!I:I, 'Cortes x inversión'!D:D=D677),1)}, {FILTER('Entradas y salidas'!F:F, 'Entr"&amp;"adas y salidas'!D:D=D677, NOT(ISBLANK('Entradas y salidas'!K:K))); INDEX(FILTER('Cortes x inversión'!J:J, 'Cortes x inversión'!D:D=D677),1)}), """"))"),"")</f>
        <v/>
      </c>
      <c r="U677" s="40"/>
      <c r="V677" s="40"/>
      <c r="W677" s="40"/>
      <c r="X677" s="40"/>
      <c r="Y677" s="40"/>
      <c r="Z677" s="40"/>
      <c r="AA677" s="40"/>
      <c r="AB677" s="40"/>
      <c r="AC677" s="40"/>
    </row>
    <row r="678" ht="28.5" customHeight="1">
      <c r="A678" s="40"/>
      <c r="B678" s="44"/>
      <c r="C678" s="44"/>
      <c r="D678" s="44"/>
      <c r="E678" s="44"/>
      <c r="F678" s="48" t="str">
        <f>IF(E678="COP", SUMIF('Entradas y salidas'!D:D, D678, 'Entradas y salidas'!J:J), )</f>
        <v/>
      </c>
      <c r="G678" s="57" t="str">
        <f>IFERROR(__xludf.DUMMYFUNCTION("IF(E678=""COP"", INDEX(FILTER('Cortes x inversión'!F:F, 'Cortes x inversión'!D:D=D678),1), )"),"")</f>
        <v/>
      </c>
      <c r="H678" s="53" t="str">
        <f t="shared" si="1"/>
        <v/>
      </c>
      <c r="I678" s="55" t="str">
        <f>IFERROR(__xludf.DUMMYFUNCTION("IF(ISBLANK(D678),"""",IFERROR(XIRR({FILTER('Entradas y salidas'!J:J, 'Entradas y salidas'!D:D=D678, NOT(ISBLANK('Entradas y salidas'!J:J))); INDEX(FILTER('Cortes x inversión'!F:F, 'Cortes x inversión'!D:D=D678),1)}, {FILTER('Entradas y salidas'!F:F, 'Entr"&amp;"adas y salidas'!D:D=D678, NOT(ISBLANK('Entradas y salidas'!J:J))); INDEX(FILTER('Cortes x inversión'!J:J, 'Cortes x inversión'!D:D=D678),1)}), """"))"),"")</f>
        <v/>
      </c>
      <c r="J678" s="40"/>
      <c r="K678" s="48" t="str">
        <f>IF(E678="USD", SUMIF('Entradas y salidas'!D:D, D678, 'Entradas y salidas'!I:I), )</f>
        <v/>
      </c>
      <c r="L678" s="57" t="str">
        <f>IFERROR(__xludf.DUMMYFUNCTION("IF(E678=""USD"", INDEX(FILTER('Cortes x inversión'!G:G, 'Cortes x inversión'!D:D=D678),1), )"),"")</f>
        <v/>
      </c>
      <c r="M678" s="53" t="str">
        <f t="shared" si="2"/>
        <v/>
      </c>
      <c r="N678" s="55" t="str">
        <f>IFERROR(__xludf.DUMMYFUNCTION("IF(ISBLANK(D678),"""",IFERROR(XIRR({FILTER('Entradas y salidas'!I:I, 'Entradas y salidas'!D:D=D678, NOT(ISBLANK('Entradas y salidas'!I:I))); INDEX(FILTER('Cortes x inversión'!G:G, 'Cortes x inversión'!D:D=D678),1)}, {FILTER('Entradas y salidas'!F:F, 'Entr"&amp;"adas y salidas'!D:D=D678, NOT(ISBLANK('Entradas y salidas'!I:I))); INDEX(FILTER('Cortes x inversión'!J:J, 'Cortes x inversión'!D:D=D678),1)}), """"))"),"")</f>
        <v/>
      </c>
      <c r="O678" s="40"/>
      <c r="P678" s="47" t="str">
        <f>IFERROR(__xludf.DUMMYFUNCTION("IF(K678="""","""", GOOGLEFINANCE(""CURRENCY:USDCOP""))
"),"")</f>
        <v/>
      </c>
      <c r="Q678" s="47" t="str">
        <f>IFERROR(__xludf.DUMMYFUNCTION("IF(L678="""","""", GOOGLEFINANCE(""CURRENCY:USDCOP""))
"),"")</f>
        <v/>
      </c>
      <c r="R678" s="56" t="str">
        <f t="shared" si="4"/>
        <v/>
      </c>
      <c r="S678" s="58" t="str">
        <f t="shared" si="5"/>
        <v/>
      </c>
      <c r="T678" s="55" t="str">
        <f>IFERROR(__xludf.DUMMYFUNCTION("IF(ISBLANK(D678),"""",IFERROR(XIRR({FILTER('Entradas y salidas'!K:K, 'Entradas y salidas'!D:D=D678, NOT(ISBLANK('Entradas y salidas'!K:K))); INDEX(FILTER('Cortes x inversión'!I:I, 'Cortes x inversión'!D:D=D678),1)}, {FILTER('Entradas y salidas'!F:F, 'Entr"&amp;"adas y salidas'!D:D=D678, NOT(ISBLANK('Entradas y salidas'!K:K))); INDEX(FILTER('Cortes x inversión'!J:J, 'Cortes x inversión'!D:D=D678),1)}), """"))"),"")</f>
        <v/>
      </c>
      <c r="U678" s="40"/>
      <c r="V678" s="40"/>
      <c r="W678" s="40"/>
      <c r="X678" s="40"/>
      <c r="Y678" s="40"/>
      <c r="Z678" s="40"/>
      <c r="AA678" s="40"/>
      <c r="AB678" s="40"/>
      <c r="AC678" s="40"/>
    </row>
    <row r="679" ht="28.5" customHeight="1">
      <c r="A679" s="40"/>
      <c r="B679" s="44"/>
      <c r="C679" s="44"/>
      <c r="D679" s="44"/>
      <c r="E679" s="44"/>
      <c r="F679" s="48" t="str">
        <f>IF(E679="COP", SUMIF('Entradas y salidas'!D:D, D679, 'Entradas y salidas'!J:J), )</f>
        <v/>
      </c>
      <c r="G679" s="57" t="str">
        <f>IFERROR(__xludf.DUMMYFUNCTION("IF(E679=""COP"", INDEX(FILTER('Cortes x inversión'!F:F, 'Cortes x inversión'!D:D=D679),1), )"),"")</f>
        <v/>
      </c>
      <c r="H679" s="53" t="str">
        <f t="shared" si="1"/>
        <v/>
      </c>
      <c r="I679" s="55" t="str">
        <f>IFERROR(__xludf.DUMMYFUNCTION("IF(ISBLANK(D679),"""",IFERROR(XIRR({FILTER('Entradas y salidas'!J:J, 'Entradas y salidas'!D:D=D679, NOT(ISBLANK('Entradas y salidas'!J:J))); INDEX(FILTER('Cortes x inversión'!F:F, 'Cortes x inversión'!D:D=D679),1)}, {FILTER('Entradas y salidas'!F:F, 'Entr"&amp;"adas y salidas'!D:D=D679, NOT(ISBLANK('Entradas y salidas'!J:J))); INDEX(FILTER('Cortes x inversión'!J:J, 'Cortes x inversión'!D:D=D679),1)}), """"))"),"")</f>
        <v/>
      </c>
      <c r="J679" s="40"/>
      <c r="K679" s="48" t="str">
        <f>IF(E679="USD", SUMIF('Entradas y salidas'!D:D, D679, 'Entradas y salidas'!I:I), )</f>
        <v/>
      </c>
      <c r="L679" s="57" t="str">
        <f>IFERROR(__xludf.DUMMYFUNCTION("IF(E679=""USD"", INDEX(FILTER('Cortes x inversión'!G:G, 'Cortes x inversión'!D:D=D679),1), )"),"")</f>
        <v/>
      </c>
      <c r="M679" s="53" t="str">
        <f t="shared" si="2"/>
        <v/>
      </c>
      <c r="N679" s="55" t="str">
        <f>IFERROR(__xludf.DUMMYFUNCTION("IF(ISBLANK(D679),"""",IFERROR(XIRR({FILTER('Entradas y salidas'!I:I, 'Entradas y salidas'!D:D=D679, NOT(ISBLANK('Entradas y salidas'!I:I))); INDEX(FILTER('Cortes x inversión'!G:G, 'Cortes x inversión'!D:D=D679),1)}, {FILTER('Entradas y salidas'!F:F, 'Entr"&amp;"adas y salidas'!D:D=D679, NOT(ISBLANK('Entradas y salidas'!I:I))); INDEX(FILTER('Cortes x inversión'!J:J, 'Cortes x inversión'!D:D=D679),1)}), """"))"),"")</f>
        <v/>
      </c>
      <c r="O679" s="40"/>
      <c r="P679" s="47" t="str">
        <f>IFERROR(__xludf.DUMMYFUNCTION("IF(K679="""","""", GOOGLEFINANCE(""CURRENCY:USDCOP""))
"),"")</f>
        <v/>
      </c>
      <c r="Q679" s="47" t="str">
        <f>IFERROR(__xludf.DUMMYFUNCTION("IF(L679="""","""", GOOGLEFINANCE(""CURRENCY:USDCOP""))
"),"")</f>
        <v/>
      </c>
      <c r="R679" s="56" t="str">
        <f t="shared" si="4"/>
        <v/>
      </c>
      <c r="S679" s="58" t="str">
        <f t="shared" si="5"/>
        <v/>
      </c>
      <c r="T679" s="55" t="str">
        <f>IFERROR(__xludf.DUMMYFUNCTION("IF(ISBLANK(D679),"""",IFERROR(XIRR({FILTER('Entradas y salidas'!K:K, 'Entradas y salidas'!D:D=D679, NOT(ISBLANK('Entradas y salidas'!K:K))); INDEX(FILTER('Cortes x inversión'!I:I, 'Cortes x inversión'!D:D=D679),1)}, {FILTER('Entradas y salidas'!F:F, 'Entr"&amp;"adas y salidas'!D:D=D679, NOT(ISBLANK('Entradas y salidas'!K:K))); INDEX(FILTER('Cortes x inversión'!J:J, 'Cortes x inversión'!D:D=D679),1)}), """"))"),"")</f>
        <v/>
      </c>
      <c r="U679" s="40"/>
      <c r="V679" s="40"/>
      <c r="W679" s="40"/>
      <c r="X679" s="40"/>
      <c r="Y679" s="40"/>
      <c r="Z679" s="40"/>
      <c r="AA679" s="40"/>
      <c r="AB679" s="40"/>
      <c r="AC679" s="40"/>
    </row>
    <row r="680" ht="28.5" customHeight="1">
      <c r="A680" s="40"/>
      <c r="B680" s="44"/>
      <c r="C680" s="44"/>
      <c r="D680" s="44"/>
      <c r="E680" s="44"/>
      <c r="F680" s="48" t="str">
        <f>IF(E680="COP", SUMIF('Entradas y salidas'!D:D, D680, 'Entradas y salidas'!J:J), )</f>
        <v/>
      </c>
      <c r="G680" s="57" t="str">
        <f>IFERROR(__xludf.DUMMYFUNCTION("IF(E680=""COP"", INDEX(FILTER('Cortes x inversión'!F:F, 'Cortes x inversión'!D:D=D680),1), )"),"")</f>
        <v/>
      </c>
      <c r="H680" s="53" t="str">
        <f t="shared" si="1"/>
        <v/>
      </c>
      <c r="I680" s="55" t="str">
        <f>IFERROR(__xludf.DUMMYFUNCTION("IF(ISBLANK(D680),"""",IFERROR(XIRR({FILTER('Entradas y salidas'!J:J, 'Entradas y salidas'!D:D=D680, NOT(ISBLANK('Entradas y salidas'!J:J))); INDEX(FILTER('Cortes x inversión'!F:F, 'Cortes x inversión'!D:D=D680),1)}, {FILTER('Entradas y salidas'!F:F, 'Entr"&amp;"adas y salidas'!D:D=D680, NOT(ISBLANK('Entradas y salidas'!J:J))); INDEX(FILTER('Cortes x inversión'!J:J, 'Cortes x inversión'!D:D=D680),1)}), """"))"),"")</f>
        <v/>
      </c>
      <c r="J680" s="40"/>
      <c r="K680" s="48" t="str">
        <f>IF(E680="USD", SUMIF('Entradas y salidas'!D:D, D680, 'Entradas y salidas'!I:I), )</f>
        <v/>
      </c>
      <c r="L680" s="57" t="str">
        <f>IFERROR(__xludf.DUMMYFUNCTION("IF(E680=""USD"", INDEX(FILTER('Cortes x inversión'!G:G, 'Cortes x inversión'!D:D=D680),1), )"),"")</f>
        <v/>
      </c>
      <c r="M680" s="53" t="str">
        <f t="shared" si="2"/>
        <v/>
      </c>
      <c r="N680" s="55" t="str">
        <f>IFERROR(__xludf.DUMMYFUNCTION("IF(ISBLANK(D680),"""",IFERROR(XIRR({FILTER('Entradas y salidas'!I:I, 'Entradas y salidas'!D:D=D680, NOT(ISBLANK('Entradas y salidas'!I:I))); INDEX(FILTER('Cortes x inversión'!G:G, 'Cortes x inversión'!D:D=D680),1)}, {FILTER('Entradas y salidas'!F:F, 'Entr"&amp;"adas y salidas'!D:D=D680, NOT(ISBLANK('Entradas y salidas'!I:I))); INDEX(FILTER('Cortes x inversión'!J:J, 'Cortes x inversión'!D:D=D680),1)}), """"))"),"")</f>
        <v/>
      </c>
      <c r="O680" s="40"/>
      <c r="P680" s="47" t="str">
        <f>IFERROR(__xludf.DUMMYFUNCTION("IF(K680="""","""", GOOGLEFINANCE(""CURRENCY:USDCOP""))
"),"")</f>
        <v/>
      </c>
      <c r="Q680" s="47" t="str">
        <f>IFERROR(__xludf.DUMMYFUNCTION("IF(L680="""","""", GOOGLEFINANCE(""CURRENCY:USDCOP""))
"),"")</f>
        <v/>
      </c>
      <c r="R680" s="56" t="str">
        <f t="shared" si="4"/>
        <v/>
      </c>
      <c r="S680" s="58" t="str">
        <f t="shared" si="5"/>
        <v/>
      </c>
      <c r="T680" s="55" t="str">
        <f>IFERROR(__xludf.DUMMYFUNCTION("IF(ISBLANK(D680),"""",IFERROR(XIRR({FILTER('Entradas y salidas'!K:K, 'Entradas y salidas'!D:D=D680, NOT(ISBLANK('Entradas y salidas'!K:K))); INDEX(FILTER('Cortes x inversión'!I:I, 'Cortes x inversión'!D:D=D680),1)}, {FILTER('Entradas y salidas'!F:F, 'Entr"&amp;"adas y salidas'!D:D=D680, NOT(ISBLANK('Entradas y salidas'!K:K))); INDEX(FILTER('Cortes x inversión'!J:J, 'Cortes x inversión'!D:D=D680),1)}), """"))"),"")</f>
        <v/>
      </c>
      <c r="U680" s="40"/>
      <c r="V680" s="40"/>
      <c r="W680" s="40"/>
      <c r="X680" s="40"/>
      <c r="Y680" s="40"/>
      <c r="Z680" s="40"/>
      <c r="AA680" s="40"/>
      <c r="AB680" s="40"/>
      <c r="AC680" s="40"/>
    </row>
    <row r="681" ht="28.5" customHeight="1">
      <c r="A681" s="40"/>
      <c r="B681" s="44"/>
      <c r="C681" s="44"/>
      <c r="D681" s="44"/>
      <c r="E681" s="44"/>
      <c r="F681" s="48" t="str">
        <f>IF(E681="COP", SUMIF('Entradas y salidas'!D:D, D681, 'Entradas y salidas'!J:J), )</f>
        <v/>
      </c>
      <c r="G681" s="57" t="str">
        <f>IFERROR(__xludf.DUMMYFUNCTION("IF(E681=""COP"", INDEX(FILTER('Cortes x inversión'!F:F, 'Cortes x inversión'!D:D=D681),1), )"),"")</f>
        <v/>
      </c>
      <c r="H681" s="53" t="str">
        <f t="shared" si="1"/>
        <v/>
      </c>
      <c r="I681" s="55" t="str">
        <f>IFERROR(__xludf.DUMMYFUNCTION("IF(ISBLANK(D681),"""",IFERROR(XIRR({FILTER('Entradas y salidas'!J:J, 'Entradas y salidas'!D:D=D681, NOT(ISBLANK('Entradas y salidas'!J:J))); INDEX(FILTER('Cortes x inversión'!F:F, 'Cortes x inversión'!D:D=D681),1)}, {FILTER('Entradas y salidas'!F:F, 'Entr"&amp;"adas y salidas'!D:D=D681, NOT(ISBLANK('Entradas y salidas'!J:J))); INDEX(FILTER('Cortes x inversión'!J:J, 'Cortes x inversión'!D:D=D681),1)}), """"))"),"")</f>
        <v/>
      </c>
      <c r="J681" s="40"/>
      <c r="K681" s="48" t="str">
        <f>IF(E681="USD", SUMIF('Entradas y salidas'!D:D, D681, 'Entradas y salidas'!I:I), )</f>
        <v/>
      </c>
      <c r="L681" s="57" t="str">
        <f>IFERROR(__xludf.DUMMYFUNCTION("IF(E681=""USD"", INDEX(FILTER('Cortes x inversión'!G:G, 'Cortes x inversión'!D:D=D681),1), )"),"")</f>
        <v/>
      </c>
      <c r="M681" s="53" t="str">
        <f t="shared" si="2"/>
        <v/>
      </c>
      <c r="N681" s="55" t="str">
        <f>IFERROR(__xludf.DUMMYFUNCTION("IF(ISBLANK(D681),"""",IFERROR(XIRR({FILTER('Entradas y salidas'!I:I, 'Entradas y salidas'!D:D=D681, NOT(ISBLANK('Entradas y salidas'!I:I))); INDEX(FILTER('Cortes x inversión'!G:G, 'Cortes x inversión'!D:D=D681),1)}, {FILTER('Entradas y salidas'!F:F, 'Entr"&amp;"adas y salidas'!D:D=D681, NOT(ISBLANK('Entradas y salidas'!I:I))); INDEX(FILTER('Cortes x inversión'!J:J, 'Cortes x inversión'!D:D=D681),1)}), """"))"),"")</f>
        <v/>
      </c>
      <c r="O681" s="40"/>
      <c r="P681" s="47" t="str">
        <f>IFERROR(__xludf.DUMMYFUNCTION("IF(K681="""","""", GOOGLEFINANCE(""CURRENCY:USDCOP""))
"),"")</f>
        <v/>
      </c>
      <c r="Q681" s="47" t="str">
        <f>IFERROR(__xludf.DUMMYFUNCTION("IF(L681="""","""", GOOGLEFINANCE(""CURRENCY:USDCOP""))
"),"")</f>
        <v/>
      </c>
      <c r="R681" s="56" t="str">
        <f t="shared" si="4"/>
        <v/>
      </c>
      <c r="S681" s="58" t="str">
        <f t="shared" si="5"/>
        <v/>
      </c>
      <c r="T681" s="55" t="str">
        <f>IFERROR(__xludf.DUMMYFUNCTION("IF(ISBLANK(D681),"""",IFERROR(XIRR({FILTER('Entradas y salidas'!K:K, 'Entradas y salidas'!D:D=D681, NOT(ISBLANK('Entradas y salidas'!K:K))); INDEX(FILTER('Cortes x inversión'!I:I, 'Cortes x inversión'!D:D=D681),1)}, {FILTER('Entradas y salidas'!F:F, 'Entr"&amp;"adas y salidas'!D:D=D681, NOT(ISBLANK('Entradas y salidas'!K:K))); INDEX(FILTER('Cortes x inversión'!J:J, 'Cortes x inversión'!D:D=D681),1)}), """"))"),"")</f>
        <v/>
      </c>
      <c r="U681" s="40"/>
      <c r="V681" s="40"/>
      <c r="W681" s="40"/>
      <c r="X681" s="40"/>
      <c r="Y681" s="40"/>
      <c r="Z681" s="40"/>
      <c r="AA681" s="40"/>
      <c r="AB681" s="40"/>
      <c r="AC681" s="40"/>
    </row>
    <row r="682" ht="28.5" customHeight="1">
      <c r="A682" s="40"/>
      <c r="B682" s="44"/>
      <c r="C682" s="44"/>
      <c r="D682" s="44"/>
      <c r="E682" s="44"/>
      <c r="F682" s="48" t="str">
        <f>IF(E682="COP", SUMIF('Entradas y salidas'!D:D, D682, 'Entradas y salidas'!J:J), )</f>
        <v/>
      </c>
      <c r="G682" s="57" t="str">
        <f>IFERROR(__xludf.DUMMYFUNCTION("IF(E682=""COP"", INDEX(FILTER('Cortes x inversión'!F:F, 'Cortes x inversión'!D:D=D682),1), )"),"")</f>
        <v/>
      </c>
      <c r="H682" s="53" t="str">
        <f t="shared" si="1"/>
        <v/>
      </c>
      <c r="I682" s="55" t="str">
        <f>IFERROR(__xludf.DUMMYFUNCTION("IF(ISBLANK(D682),"""",IFERROR(XIRR({FILTER('Entradas y salidas'!J:J, 'Entradas y salidas'!D:D=D682, NOT(ISBLANK('Entradas y salidas'!J:J))); INDEX(FILTER('Cortes x inversión'!F:F, 'Cortes x inversión'!D:D=D682),1)}, {FILTER('Entradas y salidas'!F:F, 'Entr"&amp;"adas y salidas'!D:D=D682, NOT(ISBLANK('Entradas y salidas'!J:J))); INDEX(FILTER('Cortes x inversión'!J:J, 'Cortes x inversión'!D:D=D682),1)}), """"))"),"")</f>
        <v/>
      </c>
      <c r="J682" s="40"/>
      <c r="K682" s="48" t="str">
        <f>IF(E682="USD", SUMIF('Entradas y salidas'!D:D, D682, 'Entradas y salidas'!I:I), )</f>
        <v/>
      </c>
      <c r="L682" s="57" t="str">
        <f>IFERROR(__xludf.DUMMYFUNCTION("IF(E682=""USD"", INDEX(FILTER('Cortes x inversión'!G:G, 'Cortes x inversión'!D:D=D682),1), )"),"")</f>
        <v/>
      </c>
      <c r="M682" s="53" t="str">
        <f t="shared" si="2"/>
        <v/>
      </c>
      <c r="N682" s="55" t="str">
        <f>IFERROR(__xludf.DUMMYFUNCTION("IF(ISBLANK(D682),"""",IFERROR(XIRR({FILTER('Entradas y salidas'!I:I, 'Entradas y salidas'!D:D=D682, NOT(ISBLANK('Entradas y salidas'!I:I))); INDEX(FILTER('Cortes x inversión'!G:G, 'Cortes x inversión'!D:D=D682),1)}, {FILTER('Entradas y salidas'!F:F, 'Entr"&amp;"adas y salidas'!D:D=D682, NOT(ISBLANK('Entradas y salidas'!I:I))); INDEX(FILTER('Cortes x inversión'!J:J, 'Cortes x inversión'!D:D=D682),1)}), """"))"),"")</f>
        <v/>
      </c>
      <c r="O682" s="40"/>
      <c r="P682" s="47" t="str">
        <f>IFERROR(__xludf.DUMMYFUNCTION("IF(K682="""","""", GOOGLEFINANCE(""CURRENCY:USDCOP""))
"),"")</f>
        <v/>
      </c>
      <c r="Q682" s="47" t="str">
        <f>IFERROR(__xludf.DUMMYFUNCTION("IF(L682="""","""", GOOGLEFINANCE(""CURRENCY:USDCOP""))
"),"")</f>
        <v/>
      </c>
      <c r="R682" s="56" t="str">
        <f t="shared" si="4"/>
        <v/>
      </c>
      <c r="S682" s="58" t="str">
        <f t="shared" si="5"/>
        <v/>
      </c>
      <c r="T682" s="55" t="str">
        <f>IFERROR(__xludf.DUMMYFUNCTION("IF(ISBLANK(D682),"""",IFERROR(XIRR({FILTER('Entradas y salidas'!K:K, 'Entradas y salidas'!D:D=D682, NOT(ISBLANK('Entradas y salidas'!K:K))); INDEX(FILTER('Cortes x inversión'!I:I, 'Cortes x inversión'!D:D=D682),1)}, {FILTER('Entradas y salidas'!F:F, 'Entr"&amp;"adas y salidas'!D:D=D682, NOT(ISBLANK('Entradas y salidas'!K:K))); INDEX(FILTER('Cortes x inversión'!J:J, 'Cortes x inversión'!D:D=D682),1)}), """"))"),"")</f>
        <v/>
      </c>
      <c r="U682" s="40"/>
      <c r="V682" s="40"/>
      <c r="W682" s="40"/>
      <c r="X682" s="40"/>
      <c r="Y682" s="40"/>
      <c r="Z682" s="40"/>
      <c r="AA682" s="40"/>
      <c r="AB682" s="40"/>
      <c r="AC682" s="40"/>
    </row>
    <row r="683" ht="28.5" customHeight="1">
      <c r="A683" s="40"/>
      <c r="B683" s="44"/>
      <c r="C683" s="44"/>
      <c r="D683" s="44"/>
      <c r="E683" s="44"/>
      <c r="F683" s="48" t="str">
        <f>IF(E683="COP", SUMIF('Entradas y salidas'!D:D, D683, 'Entradas y salidas'!J:J), )</f>
        <v/>
      </c>
      <c r="G683" s="57" t="str">
        <f>IFERROR(__xludf.DUMMYFUNCTION("IF(E683=""COP"", INDEX(FILTER('Cortes x inversión'!F:F, 'Cortes x inversión'!D:D=D683),1), )"),"")</f>
        <v/>
      </c>
      <c r="H683" s="53" t="str">
        <f t="shared" si="1"/>
        <v/>
      </c>
      <c r="I683" s="55" t="str">
        <f>IFERROR(__xludf.DUMMYFUNCTION("IF(ISBLANK(D683),"""",IFERROR(XIRR({FILTER('Entradas y salidas'!J:J, 'Entradas y salidas'!D:D=D683, NOT(ISBLANK('Entradas y salidas'!J:J))); INDEX(FILTER('Cortes x inversión'!F:F, 'Cortes x inversión'!D:D=D683),1)}, {FILTER('Entradas y salidas'!F:F, 'Entr"&amp;"adas y salidas'!D:D=D683, NOT(ISBLANK('Entradas y salidas'!J:J))); INDEX(FILTER('Cortes x inversión'!J:J, 'Cortes x inversión'!D:D=D683),1)}), """"))"),"")</f>
        <v/>
      </c>
      <c r="J683" s="40"/>
      <c r="K683" s="48" t="str">
        <f>IF(E683="USD", SUMIF('Entradas y salidas'!D:D, D683, 'Entradas y salidas'!I:I), )</f>
        <v/>
      </c>
      <c r="L683" s="57" t="str">
        <f>IFERROR(__xludf.DUMMYFUNCTION("IF(E683=""USD"", INDEX(FILTER('Cortes x inversión'!G:G, 'Cortes x inversión'!D:D=D683),1), )"),"")</f>
        <v/>
      </c>
      <c r="M683" s="53" t="str">
        <f t="shared" si="2"/>
        <v/>
      </c>
      <c r="N683" s="55" t="str">
        <f>IFERROR(__xludf.DUMMYFUNCTION("IF(ISBLANK(D683),"""",IFERROR(XIRR({FILTER('Entradas y salidas'!I:I, 'Entradas y salidas'!D:D=D683, NOT(ISBLANK('Entradas y salidas'!I:I))); INDEX(FILTER('Cortes x inversión'!G:G, 'Cortes x inversión'!D:D=D683),1)}, {FILTER('Entradas y salidas'!F:F, 'Entr"&amp;"adas y salidas'!D:D=D683, NOT(ISBLANK('Entradas y salidas'!I:I))); INDEX(FILTER('Cortes x inversión'!J:J, 'Cortes x inversión'!D:D=D683),1)}), """"))"),"")</f>
        <v/>
      </c>
      <c r="O683" s="40"/>
      <c r="P683" s="47" t="str">
        <f>IFERROR(__xludf.DUMMYFUNCTION("IF(K683="""","""", GOOGLEFINANCE(""CURRENCY:USDCOP""))
"),"")</f>
        <v/>
      </c>
      <c r="Q683" s="47" t="str">
        <f>IFERROR(__xludf.DUMMYFUNCTION("IF(L683="""","""", GOOGLEFINANCE(""CURRENCY:USDCOP""))
"),"")</f>
        <v/>
      </c>
      <c r="R683" s="56" t="str">
        <f t="shared" si="4"/>
        <v/>
      </c>
      <c r="S683" s="58" t="str">
        <f t="shared" si="5"/>
        <v/>
      </c>
      <c r="T683" s="55" t="str">
        <f>IFERROR(__xludf.DUMMYFUNCTION("IF(ISBLANK(D683),"""",IFERROR(XIRR({FILTER('Entradas y salidas'!K:K, 'Entradas y salidas'!D:D=D683, NOT(ISBLANK('Entradas y salidas'!K:K))); INDEX(FILTER('Cortes x inversión'!I:I, 'Cortes x inversión'!D:D=D683),1)}, {FILTER('Entradas y salidas'!F:F, 'Entr"&amp;"adas y salidas'!D:D=D683, NOT(ISBLANK('Entradas y salidas'!K:K))); INDEX(FILTER('Cortes x inversión'!J:J, 'Cortes x inversión'!D:D=D683),1)}), """"))"),"")</f>
        <v/>
      </c>
      <c r="U683" s="40"/>
      <c r="V683" s="40"/>
      <c r="W683" s="40"/>
      <c r="X683" s="40"/>
      <c r="Y683" s="40"/>
      <c r="Z683" s="40"/>
      <c r="AA683" s="40"/>
      <c r="AB683" s="40"/>
      <c r="AC683" s="40"/>
    </row>
    <row r="684" ht="28.5" customHeight="1">
      <c r="A684" s="40"/>
      <c r="B684" s="44"/>
      <c r="C684" s="44"/>
      <c r="D684" s="44"/>
      <c r="E684" s="44"/>
      <c r="F684" s="48" t="str">
        <f>IF(E684="COP", SUMIF('Entradas y salidas'!D:D, D684, 'Entradas y salidas'!J:J), )</f>
        <v/>
      </c>
      <c r="G684" s="57" t="str">
        <f>IFERROR(__xludf.DUMMYFUNCTION("IF(E684=""COP"", INDEX(FILTER('Cortes x inversión'!F:F, 'Cortes x inversión'!D:D=D684),1), )"),"")</f>
        <v/>
      </c>
      <c r="H684" s="53" t="str">
        <f t="shared" si="1"/>
        <v/>
      </c>
      <c r="I684" s="55" t="str">
        <f>IFERROR(__xludf.DUMMYFUNCTION("IF(ISBLANK(D684),"""",IFERROR(XIRR({FILTER('Entradas y salidas'!J:J, 'Entradas y salidas'!D:D=D684, NOT(ISBLANK('Entradas y salidas'!J:J))); INDEX(FILTER('Cortes x inversión'!F:F, 'Cortes x inversión'!D:D=D684),1)}, {FILTER('Entradas y salidas'!F:F, 'Entr"&amp;"adas y salidas'!D:D=D684, NOT(ISBLANK('Entradas y salidas'!J:J))); INDEX(FILTER('Cortes x inversión'!J:J, 'Cortes x inversión'!D:D=D684),1)}), """"))"),"")</f>
        <v/>
      </c>
      <c r="J684" s="40"/>
      <c r="K684" s="48" t="str">
        <f>IF(E684="USD", SUMIF('Entradas y salidas'!D:D, D684, 'Entradas y salidas'!I:I), )</f>
        <v/>
      </c>
      <c r="L684" s="57" t="str">
        <f>IFERROR(__xludf.DUMMYFUNCTION("IF(E684=""USD"", INDEX(FILTER('Cortes x inversión'!G:G, 'Cortes x inversión'!D:D=D684),1), )"),"")</f>
        <v/>
      </c>
      <c r="M684" s="53" t="str">
        <f t="shared" si="2"/>
        <v/>
      </c>
      <c r="N684" s="55" t="str">
        <f>IFERROR(__xludf.DUMMYFUNCTION("IF(ISBLANK(D684),"""",IFERROR(XIRR({FILTER('Entradas y salidas'!I:I, 'Entradas y salidas'!D:D=D684, NOT(ISBLANK('Entradas y salidas'!I:I))); INDEX(FILTER('Cortes x inversión'!G:G, 'Cortes x inversión'!D:D=D684),1)}, {FILTER('Entradas y salidas'!F:F, 'Entr"&amp;"adas y salidas'!D:D=D684, NOT(ISBLANK('Entradas y salidas'!I:I))); INDEX(FILTER('Cortes x inversión'!J:J, 'Cortes x inversión'!D:D=D684),1)}), """"))"),"")</f>
        <v/>
      </c>
      <c r="O684" s="40"/>
      <c r="P684" s="47" t="str">
        <f>IFERROR(__xludf.DUMMYFUNCTION("IF(K684="""","""", GOOGLEFINANCE(""CURRENCY:USDCOP""))
"),"")</f>
        <v/>
      </c>
      <c r="Q684" s="47" t="str">
        <f>IFERROR(__xludf.DUMMYFUNCTION("IF(L684="""","""", GOOGLEFINANCE(""CURRENCY:USDCOP""))
"),"")</f>
        <v/>
      </c>
      <c r="R684" s="56" t="str">
        <f t="shared" si="4"/>
        <v/>
      </c>
      <c r="S684" s="58" t="str">
        <f t="shared" si="5"/>
        <v/>
      </c>
      <c r="T684" s="55" t="str">
        <f>IFERROR(__xludf.DUMMYFUNCTION("IF(ISBLANK(D684),"""",IFERROR(XIRR({FILTER('Entradas y salidas'!K:K, 'Entradas y salidas'!D:D=D684, NOT(ISBLANK('Entradas y salidas'!K:K))); INDEX(FILTER('Cortes x inversión'!I:I, 'Cortes x inversión'!D:D=D684),1)}, {FILTER('Entradas y salidas'!F:F, 'Entr"&amp;"adas y salidas'!D:D=D684, NOT(ISBLANK('Entradas y salidas'!K:K))); INDEX(FILTER('Cortes x inversión'!J:J, 'Cortes x inversión'!D:D=D684),1)}), """"))"),"")</f>
        <v/>
      </c>
      <c r="U684" s="40"/>
      <c r="V684" s="40"/>
      <c r="W684" s="40"/>
      <c r="X684" s="40"/>
      <c r="Y684" s="40"/>
      <c r="Z684" s="40"/>
      <c r="AA684" s="40"/>
      <c r="AB684" s="40"/>
      <c r="AC684" s="40"/>
    </row>
    <row r="685" ht="28.5" customHeight="1">
      <c r="A685" s="40"/>
      <c r="B685" s="44"/>
      <c r="C685" s="44"/>
      <c r="D685" s="44"/>
      <c r="E685" s="44"/>
      <c r="F685" s="48" t="str">
        <f>IF(E685="COP", SUMIF('Entradas y salidas'!D:D, D685, 'Entradas y salidas'!J:J), )</f>
        <v/>
      </c>
      <c r="G685" s="57" t="str">
        <f>IFERROR(__xludf.DUMMYFUNCTION("IF(E685=""COP"", INDEX(FILTER('Cortes x inversión'!F:F, 'Cortes x inversión'!D:D=D685),1), )"),"")</f>
        <v/>
      </c>
      <c r="H685" s="53" t="str">
        <f t="shared" si="1"/>
        <v/>
      </c>
      <c r="I685" s="55" t="str">
        <f>IFERROR(__xludf.DUMMYFUNCTION("IF(ISBLANK(D685),"""",IFERROR(XIRR({FILTER('Entradas y salidas'!J:J, 'Entradas y salidas'!D:D=D685, NOT(ISBLANK('Entradas y salidas'!J:J))); INDEX(FILTER('Cortes x inversión'!F:F, 'Cortes x inversión'!D:D=D685),1)}, {FILTER('Entradas y salidas'!F:F, 'Entr"&amp;"adas y salidas'!D:D=D685, NOT(ISBLANK('Entradas y salidas'!J:J))); INDEX(FILTER('Cortes x inversión'!J:J, 'Cortes x inversión'!D:D=D685),1)}), """"))"),"")</f>
        <v/>
      </c>
      <c r="J685" s="40"/>
      <c r="K685" s="48" t="str">
        <f>IF(E685="USD", SUMIF('Entradas y salidas'!D:D, D685, 'Entradas y salidas'!I:I), )</f>
        <v/>
      </c>
      <c r="L685" s="57" t="str">
        <f>IFERROR(__xludf.DUMMYFUNCTION("IF(E685=""USD"", INDEX(FILTER('Cortes x inversión'!G:G, 'Cortes x inversión'!D:D=D685),1), )"),"")</f>
        <v/>
      </c>
      <c r="M685" s="53" t="str">
        <f t="shared" si="2"/>
        <v/>
      </c>
      <c r="N685" s="55" t="str">
        <f>IFERROR(__xludf.DUMMYFUNCTION("IF(ISBLANK(D685),"""",IFERROR(XIRR({FILTER('Entradas y salidas'!I:I, 'Entradas y salidas'!D:D=D685, NOT(ISBLANK('Entradas y salidas'!I:I))); INDEX(FILTER('Cortes x inversión'!G:G, 'Cortes x inversión'!D:D=D685),1)}, {FILTER('Entradas y salidas'!F:F, 'Entr"&amp;"adas y salidas'!D:D=D685, NOT(ISBLANK('Entradas y salidas'!I:I))); INDEX(FILTER('Cortes x inversión'!J:J, 'Cortes x inversión'!D:D=D685),1)}), """"))"),"")</f>
        <v/>
      </c>
      <c r="O685" s="40"/>
      <c r="P685" s="47" t="str">
        <f>IFERROR(__xludf.DUMMYFUNCTION("IF(K685="""","""", GOOGLEFINANCE(""CURRENCY:USDCOP""))
"),"")</f>
        <v/>
      </c>
      <c r="Q685" s="47" t="str">
        <f>IFERROR(__xludf.DUMMYFUNCTION("IF(L685="""","""", GOOGLEFINANCE(""CURRENCY:USDCOP""))
"),"")</f>
        <v/>
      </c>
      <c r="R685" s="56" t="str">
        <f t="shared" si="4"/>
        <v/>
      </c>
      <c r="S685" s="58" t="str">
        <f t="shared" si="5"/>
        <v/>
      </c>
      <c r="T685" s="55" t="str">
        <f>IFERROR(__xludf.DUMMYFUNCTION("IF(ISBLANK(D685),"""",IFERROR(XIRR({FILTER('Entradas y salidas'!K:K, 'Entradas y salidas'!D:D=D685, NOT(ISBLANK('Entradas y salidas'!K:K))); INDEX(FILTER('Cortes x inversión'!I:I, 'Cortes x inversión'!D:D=D685),1)}, {FILTER('Entradas y salidas'!F:F, 'Entr"&amp;"adas y salidas'!D:D=D685, NOT(ISBLANK('Entradas y salidas'!K:K))); INDEX(FILTER('Cortes x inversión'!J:J, 'Cortes x inversión'!D:D=D685),1)}), """"))"),"")</f>
        <v/>
      </c>
      <c r="U685" s="40"/>
      <c r="V685" s="40"/>
      <c r="W685" s="40"/>
      <c r="X685" s="40"/>
      <c r="Y685" s="40"/>
      <c r="Z685" s="40"/>
      <c r="AA685" s="40"/>
      <c r="AB685" s="40"/>
      <c r="AC685" s="40"/>
    </row>
    <row r="686" ht="28.5" customHeight="1">
      <c r="A686" s="40"/>
      <c r="B686" s="44"/>
      <c r="C686" s="44"/>
      <c r="D686" s="44"/>
      <c r="E686" s="44"/>
      <c r="F686" s="48" t="str">
        <f>IF(E686="COP", SUMIF('Entradas y salidas'!D:D, D686, 'Entradas y salidas'!J:J), )</f>
        <v/>
      </c>
      <c r="G686" s="57" t="str">
        <f>IFERROR(__xludf.DUMMYFUNCTION("IF(E686=""COP"", INDEX(FILTER('Cortes x inversión'!F:F, 'Cortes x inversión'!D:D=D686),1), )"),"")</f>
        <v/>
      </c>
      <c r="H686" s="53" t="str">
        <f t="shared" si="1"/>
        <v/>
      </c>
      <c r="I686" s="55" t="str">
        <f>IFERROR(__xludf.DUMMYFUNCTION("IF(ISBLANK(D686),"""",IFERROR(XIRR({FILTER('Entradas y salidas'!J:J, 'Entradas y salidas'!D:D=D686, NOT(ISBLANK('Entradas y salidas'!J:J))); INDEX(FILTER('Cortes x inversión'!F:F, 'Cortes x inversión'!D:D=D686),1)}, {FILTER('Entradas y salidas'!F:F, 'Entr"&amp;"adas y salidas'!D:D=D686, NOT(ISBLANK('Entradas y salidas'!J:J))); INDEX(FILTER('Cortes x inversión'!J:J, 'Cortes x inversión'!D:D=D686),1)}), """"))"),"")</f>
        <v/>
      </c>
      <c r="J686" s="40"/>
      <c r="K686" s="48" t="str">
        <f>IF(E686="USD", SUMIF('Entradas y salidas'!D:D, D686, 'Entradas y salidas'!I:I), )</f>
        <v/>
      </c>
      <c r="L686" s="57" t="str">
        <f>IFERROR(__xludf.DUMMYFUNCTION("IF(E686=""USD"", INDEX(FILTER('Cortes x inversión'!G:G, 'Cortes x inversión'!D:D=D686),1), )"),"")</f>
        <v/>
      </c>
      <c r="M686" s="53" t="str">
        <f t="shared" si="2"/>
        <v/>
      </c>
      <c r="N686" s="55" t="str">
        <f>IFERROR(__xludf.DUMMYFUNCTION("IF(ISBLANK(D686),"""",IFERROR(XIRR({FILTER('Entradas y salidas'!I:I, 'Entradas y salidas'!D:D=D686, NOT(ISBLANK('Entradas y salidas'!I:I))); INDEX(FILTER('Cortes x inversión'!G:G, 'Cortes x inversión'!D:D=D686),1)}, {FILTER('Entradas y salidas'!F:F, 'Entr"&amp;"adas y salidas'!D:D=D686, NOT(ISBLANK('Entradas y salidas'!I:I))); INDEX(FILTER('Cortes x inversión'!J:J, 'Cortes x inversión'!D:D=D686),1)}), """"))"),"")</f>
        <v/>
      </c>
      <c r="O686" s="40"/>
      <c r="P686" s="47" t="str">
        <f>IFERROR(__xludf.DUMMYFUNCTION("IF(K686="""","""", GOOGLEFINANCE(""CURRENCY:USDCOP""))
"),"")</f>
        <v/>
      </c>
      <c r="Q686" s="47" t="str">
        <f>IFERROR(__xludf.DUMMYFUNCTION("IF(L686="""","""", GOOGLEFINANCE(""CURRENCY:USDCOP""))
"),"")</f>
        <v/>
      </c>
      <c r="R686" s="56" t="str">
        <f t="shared" si="4"/>
        <v/>
      </c>
      <c r="S686" s="58" t="str">
        <f t="shared" si="5"/>
        <v/>
      </c>
      <c r="T686" s="55" t="str">
        <f>IFERROR(__xludf.DUMMYFUNCTION("IF(ISBLANK(D686),"""",IFERROR(XIRR({FILTER('Entradas y salidas'!K:K, 'Entradas y salidas'!D:D=D686, NOT(ISBLANK('Entradas y salidas'!K:K))); INDEX(FILTER('Cortes x inversión'!I:I, 'Cortes x inversión'!D:D=D686),1)}, {FILTER('Entradas y salidas'!F:F, 'Entr"&amp;"adas y salidas'!D:D=D686, NOT(ISBLANK('Entradas y salidas'!K:K))); INDEX(FILTER('Cortes x inversión'!J:J, 'Cortes x inversión'!D:D=D686),1)}), """"))"),"")</f>
        <v/>
      </c>
      <c r="U686" s="40"/>
      <c r="V686" s="40"/>
      <c r="W686" s="40"/>
      <c r="X686" s="40"/>
      <c r="Y686" s="40"/>
      <c r="Z686" s="40"/>
      <c r="AA686" s="40"/>
      <c r="AB686" s="40"/>
      <c r="AC686" s="40"/>
    </row>
    <row r="687" ht="28.5" customHeight="1">
      <c r="A687" s="40"/>
      <c r="B687" s="44"/>
      <c r="C687" s="44"/>
      <c r="D687" s="44"/>
      <c r="E687" s="44"/>
      <c r="F687" s="48" t="str">
        <f>IF(E687="COP", SUMIF('Entradas y salidas'!D:D, D687, 'Entradas y salidas'!J:J), )</f>
        <v/>
      </c>
      <c r="G687" s="57" t="str">
        <f>IFERROR(__xludf.DUMMYFUNCTION("IF(E687=""COP"", INDEX(FILTER('Cortes x inversión'!F:F, 'Cortes x inversión'!D:D=D687),1), )"),"")</f>
        <v/>
      </c>
      <c r="H687" s="53" t="str">
        <f t="shared" si="1"/>
        <v/>
      </c>
      <c r="I687" s="55" t="str">
        <f>IFERROR(__xludf.DUMMYFUNCTION("IF(ISBLANK(D687),"""",IFERROR(XIRR({FILTER('Entradas y salidas'!J:J, 'Entradas y salidas'!D:D=D687, NOT(ISBLANK('Entradas y salidas'!J:J))); INDEX(FILTER('Cortes x inversión'!F:F, 'Cortes x inversión'!D:D=D687),1)}, {FILTER('Entradas y salidas'!F:F, 'Entr"&amp;"adas y salidas'!D:D=D687, NOT(ISBLANK('Entradas y salidas'!J:J))); INDEX(FILTER('Cortes x inversión'!J:J, 'Cortes x inversión'!D:D=D687),1)}), """"))"),"")</f>
        <v/>
      </c>
      <c r="J687" s="40"/>
      <c r="K687" s="48" t="str">
        <f>IF(E687="USD", SUMIF('Entradas y salidas'!D:D, D687, 'Entradas y salidas'!I:I), )</f>
        <v/>
      </c>
      <c r="L687" s="57" t="str">
        <f>IFERROR(__xludf.DUMMYFUNCTION("IF(E687=""USD"", INDEX(FILTER('Cortes x inversión'!G:G, 'Cortes x inversión'!D:D=D687),1), )"),"")</f>
        <v/>
      </c>
      <c r="M687" s="53" t="str">
        <f t="shared" si="2"/>
        <v/>
      </c>
      <c r="N687" s="55" t="str">
        <f>IFERROR(__xludf.DUMMYFUNCTION("IF(ISBLANK(D687),"""",IFERROR(XIRR({FILTER('Entradas y salidas'!I:I, 'Entradas y salidas'!D:D=D687, NOT(ISBLANK('Entradas y salidas'!I:I))); INDEX(FILTER('Cortes x inversión'!G:G, 'Cortes x inversión'!D:D=D687),1)}, {FILTER('Entradas y salidas'!F:F, 'Entr"&amp;"adas y salidas'!D:D=D687, NOT(ISBLANK('Entradas y salidas'!I:I))); INDEX(FILTER('Cortes x inversión'!J:J, 'Cortes x inversión'!D:D=D687),1)}), """"))"),"")</f>
        <v/>
      </c>
      <c r="O687" s="40"/>
      <c r="P687" s="47" t="str">
        <f>IFERROR(__xludf.DUMMYFUNCTION("IF(K687="""","""", GOOGLEFINANCE(""CURRENCY:USDCOP""))
"),"")</f>
        <v/>
      </c>
      <c r="Q687" s="47" t="str">
        <f>IFERROR(__xludf.DUMMYFUNCTION("IF(L687="""","""", GOOGLEFINANCE(""CURRENCY:USDCOP""))
"),"")</f>
        <v/>
      </c>
      <c r="R687" s="56" t="str">
        <f t="shared" si="4"/>
        <v/>
      </c>
      <c r="S687" s="58" t="str">
        <f t="shared" si="5"/>
        <v/>
      </c>
      <c r="T687" s="55" t="str">
        <f>IFERROR(__xludf.DUMMYFUNCTION("IF(ISBLANK(D687),"""",IFERROR(XIRR({FILTER('Entradas y salidas'!K:K, 'Entradas y salidas'!D:D=D687, NOT(ISBLANK('Entradas y salidas'!K:K))); INDEX(FILTER('Cortes x inversión'!I:I, 'Cortes x inversión'!D:D=D687),1)}, {FILTER('Entradas y salidas'!F:F, 'Entr"&amp;"adas y salidas'!D:D=D687, NOT(ISBLANK('Entradas y salidas'!K:K))); INDEX(FILTER('Cortes x inversión'!J:J, 'Cortes x inversión'!D:D=D687),1)}), """"))"),"")</f>
        <v/>
      </c>
      <c r="U687" s="40"/>
      <c r="V687" s="40"/>
      <c r="W687" s="40"/>
      <c r="X687" s="40"/>
      <c r="Y687" s="40"/>
      <c r="Z687" s="40"/>
      <c r="AA687" s="40"/>
      <c r="AB687" s="40"/>
      <c r="AC687" s="40"/>
    </row>
    <row r="688" ht="28.5" customHeight="1">
      <c r="A688" s="40"/>
      <c r="B688" s="44"/>
      <c r="C688" s="44"/>
      <c r="D688" s="44"/>
      <c r="E688" s="44"/>
      <c r="F688" s="48" t="str">
        <f>IF(E688="COP", SUMIF('Entradas y salidas'!D:D, D688, 'Entradas y salidas'!J:J), )</f>
        <v/>
      </c>
      <c r="G688" s="57" t="str">
        <f>IFERROR(__xludf.DUMMYFUNCTION("IF(E688=""COP"", INDEX(FILTER('Cortes x inversión'!F:F, 'Cortes x inversión'!D:D=D688),1), )"),"")</f>
        <v/>
      </c>
      <c r="H688" s="53" t="str">
        <f t="shared" si="1"/>
        <v/>
      </c>
      <c r="I688" s="55" t="str">
        <f>IFERROR(__xludf.DUMMYFUNCTION("IF(ISBLANK(D688),"""",IFERROR(XIRR({FILTER('Entradas y salidas'!J:J, 'Entradas y salidas'!D:D=D688, NOT(ISBLANK('Entradas y salidas'!J:J))); INDEX(FILTER('Cortes x inversión'!F:F, 'Cortes x inversión'!D:D=D688),1)}, {FILTER('Entradas y salidas'!F:F, 'Entr"&amp;"adas y salidas'!D:D=D688, NOT(ISBLANK('Entradas y salidas'!J:J))); INDEX(FILTER('Cortes x inversión'!J:J, 'Cortes x inversión'!D:D=D688),1)}), """"))"),"")</f>
        <v/>
      </c>
      <c r="J688" s="40"/>
      <c r="K688" s="48" t="str">
        <f>IF(E688="USD", SUMIF('Entradas y salidas'!D:D, D688, 'Entradas y salidas'!I:I), )</f>
        <v/>
      </c>
      <c r="L688" s="57" t="str">
        <f>IFERROR(__xludf.DUMMYFUNCTION("IF(E688=""USD"", INDEX(FILTER('Cortes x inversión'!G:G, 'Cortes x inversión'!D:D=D688),1), )"),"")</f>
        <v/>
      </c>
      <c r="M688" s="53" t="str">
        <f t="shared" si="2"/>
        <v/>
      </c>
      <c r="N688" s="55" t="str">
        <f>IFERROR(__xludf.DUMMYFUNCTION("IF(ISBLANK(D688),"""",IFERROR(XIRR({FILTER('Entradas y salidas'!I:I, 'Entradas y salidas'!D:D=D688, NOT(ISBLANK('Entradas y salidas'!I:I))); INDEX(FILTER('Cortes x inversión'!G:G, 'Cortes x inversión'!D:D=D688),1)}, {FILTER('Entradas y salidas'!F:F, 'Entr"&amp;"adas y salidas'!D:D=D688, NOT(ISBLANK('Entradas y salidas'!I:I))); INDEX(FILTER('Cortes x inversión'!J:J, 'Cortes x inversión'!D:D=D688),1)}), """"))"),"")</f>
        <v/>
      </c>
      <c r="O688" s="40"/>
      <c r="P688" s="47" t="str">
        <f>IFERROR(__xludf.DUMMYFUNCTION("IF(K688="""","""", GOOGLEFINANCE(""CURRENCY:USDCOP""))
"),"")</f>
        <v/>
      </c>
      <c r="Q688" s="47" t="str">
        <f>IFERROR(__xludf.DUMMYFUNCTION("IF(L688="""","""", GOOGLEFINANCE(""CURRENCY:USDCOP""))
"),"")</f>
        <v/>
      </c>
      <c r="R688" s="56" t="str">
        <f t="shared" si="4"/>
        <v/>
      </c>
      <c r="S688" s="58" t="str">
        <f t="shared" si="5"/>
        <v/>
      </c>
      <c r="T688" s="55" t="str">
        <f>IFERROR(__xludf.DUMMYFUNCTION("IF(ISBLANK(D688),"""",IFERROR(XIRR({FILTER('Entradas y salidas'!K:K, 'Entradas y salidas'!D:D=D688, NOT(ISBLANK('Entradas y salidas'!K:K))); INDEX(FILTER('Cortes x inversión'!I:I, 'Cortes x inversión'!D:D=D688),1)}, {FILTER('Entradas y salidas'!F:F, 'Entr"&amp;"adas y salidas'!D:D=D688, NOT(ISBLANK('Entradas y salidas'!K:K))); INDEX(FILTER('Cortes x inversión'!J:J, 'Cortes x inversión'!D:D=D688),1)}), """"))"),"")</f>
        <v/>
      </c>
      <c r="U688" s="40"/>
      <c r="V688" s="40"/>
      <c r="W688" s="40"/>
      <c r="X688" s="40"/>
      <c r="Y688" s="40"/>
      <c r="Z688" s="40"/>
      <c r="AA688" s="40"/>
      <c r="AB688" s="40"/>
      <c r="AC688" s="40"/>
    </row>
    <row r="689" ht="28.5" customHeight="1">
      <c r="A689" s="40"/>
      <c r="B689" s="44"/>
      <c r="C689" s="44"/>
      <c r="D689" s="44"/>
      <c r="E689" s="44"/>
      <c r="F689" s="48" t="str">
        <f>IF(E689="COP", SUMIF('Entradas y salidas'!D:D, D689, 'Entradas y salidas'!J:J), )</f>
        <v/>
      </c>
      <c r="G689" s="57" t="str">
        <f>IFERROR(__xludf.DUMMYFUNCTION("IF(E689=""COP"", INDEX(FILTER('Cortes x inversión'!F:F, 'Cortes x inversión'!D:D=D689),1), )"),"")</f>
        <v/>
      </c>
      <c r="H689" s="53" t="str">
        <f t="shared" si="1"/>
        <v/>
      </c>
      <c r="I689" s="55" t="str">
        <f>IFERROR(__xludf.DUMMYFUNCTION("IF(ISBLANK(D689),"""",IFERROR(XIRR({FILTER('Entradas y salidas'!J:J, 'Entradas y salidas'!D:D=D689, NOT(ISBLANK('Entradas y salidas'!J:J))); INDEX(FILTER('Cortes x inversión'!F:F, 'Cortes x inversión'!D:D=D689),1)}, {FILTER('Entradas y salidas'!F:F, 'Entr"&amp;"adas y salidas'!D:D=D689, NOT(ISBLANK('Entradas y salidas'!J:J))); INDEX(FILTER('Cortes x inversión'!J:J, 'Cortes x inversión'!D:D=D689),1)}), """"))"),"")</f>
        <v/>
      </c>
      <c r="J689" s="40"/>
      <c r="K689" s="48" t="str">
        <f>IF(E689="USD", SUMIF('Entradas y salidas'!D:D, D689, 'Entradas y salidas'!I:I), )</f>
        <v/>
      </c>
      <c r="L689" s="57" t="str">
        <f>IFERROR(__xludf.DUMMYFUNCTION("IF(E689=""USD"", INDEX(FILTER('Cortes x inversión'!G:G, 'Cortes x inversión'!D:D=D689),1), )"),"")</f>
        <v/>
      </c>
      <c r="M689" s="53" t="str">
        <f t="shared" si="2"/>
        <v/>
      </c>
      <c r="N689" s="55" t="str">
        <f>IFERROR(__xludf.DUMMYFUNCTION("IF(ISBLANK(D689),"""",IFERROR(XIRR({FILTER('Entradas y salidas'!I:I, 'Entradas y salidas'!D:D=D689, NOT(ISBLANK('Entradas y salidas'!I:I))); INDEX(FILTER('Cortes x inversión'!G:G, 'Cortes x inversión'!D:D=D689),1)}, {FILTER('Entradas y salidas'!F:F, 'Entr"&amp;"adas y salidas'!D:D=D689, NOT(ISBLANK('Entradas y salidas'!I:I))); INDEX(FILTER('Cortes x inversión'!J:J, 'Cortes x inversión'!D:D=D689),1)}), """"))"),"")</f>
        <v/>
      </c>
      <c r="O689" s="40"/>
      <c r="P689" s="47" t="str">
        <f>IFERROR(__xludf.DUMMYFUNCTION("IF(K689="""","""", GOOGLEFINANCE(""CURRENCY:USDCOP""))
"),"")</f>
        <v/>
      </c>
      <c r="Q689" s="47" t="str">
        <f>IFERROR(__xludf.DUMMYFUNCTION("IF(L689="""","""", GOOGLEFINANCE(""CURRENCY:USDCOP""))
"),"")</f>
        <v/>
      </c>
      <c r="R689" s="56" t="str">
        <f t="shared" si="4"/>
        <v/>
      </c>
      <c r="S689" s="58" t="str">
        <f t="shared" si="5"/>
        <v/>
      </c>
      <c r="T689" s="55" t="str">
        <f>IFERROR(__xludf.DUMMYFUNCTION("IF(ISBLANK(D689),"""",IFERROR(XIRR({FILTER('Entradas y salidas'!K:K, 'Entradas y salidas'!D:D=D689, NOT(ISBLANK('Entradas y salidas'!K:K))); INDEX(FILTER('Cortes x inversión'!I:I, 'Cortes x inversión'!D:D=D689),1)}, {FILTER('Entradas y salidas'!F:F, 'Entr"&amp;"adas y salidas'!D:D=D689, NOT(ISBLANK('Entradas y salidas'!K:K))); INDEX(FILTER('Cortes x inversión'!J:J, 'Cortes x inversión'!D:D=D689),1)}), """"))"),"")</f>
        <v/>
      </c>
      <c r="U689" s="40"/>
      <c r="V689" s="40"/>
      <c r="W689" s="40"/>
      <c r="X689" s="40"/>
      <c r="Y689" s="40"/>
      <c r="Z689" s="40"/>
      <c r="AA689" s="40"/>
      <c r="AB689" s="40"/>
      <c r="AC689" s="40"/>
    </row>
    <row r="690" ht="28.5" customHeight="1">
      <c r="A690" s="40"/>
      <c r="B690" s="44"/>
      <c r="C690" s="44"/>
      <c r="D690" s="44"/>
      <c r="E690" s="44"/>
      <c r="F690" s="48" t="str">
        <f>IF(E690="COP", SUMIF('Entradas y salidas'!D:D, D690, 'Entradas y salidas'!J:J), )</f>
        <v/>
      </c>
      <c r="G690" s="57" t="str">
        <f>IFERROR(__xludf.DUMMYFUNCTION("IF(E690=""COP"", INDEX(FILTER('Cortes x inversión'!F:F, 'Cortes x inversión'!D:D=D690),1), )"),"")</f>
        <v/>
      </c>
      <c r="H690" s="53" t="str">
        <f t="shared" si="1"/>
        <v/>
      </c>
      <c r="I690" s="55" t="str">
        <f>IFERROR(__xludf.DUMMYFUNCTION("IF(ISBLANK(D690),"""",IFERROR(XIRR({FILTER('Entradas y salidas'!J:J, 'Entradas y salidas'!D:D=D690, NOT(ISBLANK('Entradas y salidas'!J:J))); INDEX(FILTER('Cortes x inversión'!F:F, 'Cortes x inversión'!D:D=D690),1)}, {FILTER('Entradas y salidas'!F:F, 'Entr"&amp;"adas y salidas'!D:D=D690, NOT(ISBLANK('Entradas y salidas'!J:J))); INDEX(FILTER('Cortes x inversión'!J:J, 'Cortes x inversión'!D:D=D690),1)}), """"))"),"")</f>
        <v/>
      </c>
      <c r="J690" s="40"/>
      <c r="K690" s="48" t="str">
        <f>IF(E690="USD", SUMIF('Entradas y salidas'!D:D, D690, 'Entradas y salidas'!I:I), )</f>
        <v/>
      </c>
      <c r="L690" s="57" t="str">
        <f>IFERROR(__xludf.DUMMYFUNCTION("IF(E690=""USD"", INDEX(FILTER('Cortes x inversión'!G:G, 'Cortes x inversión'!D:D=D690),1), )"),"")</f>
        <v/>
      </c>
      <c r="M690" s="53" t="str">
        <f t="shared" si="2"/>
        <v/>
      </c>
      <c r="N690" s="55" t="str">
        <f>IFERROR(__xludf.DUMMYFUNCTION("IF(ISBLANK(D690),"""",IFERROR(XIRR({FILTER('Entradas y salidas'!I:I, 'Entradas y salidas'!D:D=D690, NOT(ISBLANK('Entradas y salidas'!I:I))); INDEX(FILTER('Cortes x inversión'!G:G, 'Cortes x inversión'!D:D=D690),1)}, {FILTER('Entradas y salidas'!F:F, 'Entr"&amp;"adas y salidas'!D:D=D690, NOT(ISBLANK('Entradas y salidas'!I:I))); INDEX(FILTER('Cortes x inversión'!J:J, 'Cortes x inversión'!D:D=D690),1)}), """"))"),"")</f>
        <v/>
      </c>
      <c r="O690" s="40"/>
      <c r="P690" s="47" t="str">
        <f>IFERROR(__xludf.DUMMYFUNCTION("IF(K690="""","""", GOOGLEFINANCE(""CURRENCY:USDCOP""))
"),"")</f>
        <v/>
      </c>
      <c r="Q690" s="47" t="str">
        <f>IFERROR(__xludf.DUMMYFUNCTION("IF(L690="""","""", GOOGLEFINANCE(""CURRENCY:USDCOP""))
"),"")</f>
        <v/>
      </c>
      <c r="R690" s="56" t="str">
        <f t="shared" si="4"/>
        <v/>
      </c>
      <c r="S690" s="58" t="str">
        <f t="shared" si="5"/>
        <v/>
      </c>
      <c r="T690" s="55" t="str">
        <f>IFERROR(__xludf.DUMMYFUNCTION("IF(ISBLANK(D690),"""",IFERROR(XIRR({FILTER('Entradas y salidas'!K:K, 'Entradas y salidas'!D:D=D690, NOT(ISBLANK('Entradas y salidas'!K:K))); INDEX(FILTER('Cortes x inversión'!I:I, 'Cortes x inversión'!D:D=D690),1)}, {FILTER('Entradas y salidas'!F:F, 'Entr"&amp;"adas y salidas'!D:D=D690, NOT(ISBLANK('Entradas y salidas'!K:K))); INDEX(FILTER('Cortes x inversión'!J:J, 'Cortes x inversión'!D:D=D690),1)}), """"))"),"")</f>
        <v/>
      </c>
      <c r="U690" s="40"/>
      <c r="V690" s="40"/>
      <c r="W690" s="40"/>
      <c r="X690" s="40"/>
      <c r="Y690" s="40"/>
      <c r="Z690" s="40"/>
      <c r="AA690" s="40"/>
      <c r="AB690" s="40"/>
      <c r="AC690" s="40"/>
    </row>
    <row r="691" ht="28.5" customHeight="1">
      <c r="A691" s="40"/>
      <c r="B691" s="44"/>
      <c r="C691" s="44"/>
      <c r="D691" s="44"/>
      <c r="E691" s="44"/>
      <c r="F691" s="48" t="str">
        <f>IF(E691="COP", SUMIF('Entradas y salidas'!D:D, D691, 'Entradas y salidas'!J:J), )</f>
        <v/>
      </c>
      <c r="G691" s="57" t="str">
        <f>IFERROR(__xludf.DUMMYFUNCTION("IF(E691=""COP"", INDEX(FILTER('Cortes x inversión'!F:F, 'Cortes x inversión'!D:D=D691),1), )"),"")</f>
        <v/>
      </c>
      <c r="H691" s="53" t="str">
        <f t="shared" si="1"/>
        <v/>
      </c>
      <c r="I691" s="55" t="str">
        <f>IFERROR(__xludf.DUMMYFUNCTION("IF(ISBLANK(D691),"""",IFERROR(XIRR({FILTER('Entradas y salidas'!J:J, 'Entradas y salidas'!D:D=D691, NOT(ISBLANK('Entradas y salidas'!J:J))); INDEX(FILTER('Cortes x inversión'!F:F, 'Cortes x inversión'!D:D=D691),1)}, {FILTER('Entradas y salidas'!F:F, 'Entr"&amp;"adas y salidas'!D:D=D691, NOT(ISBLANK('Entradas y salidas'!J:J))); INDEX(FILTER('Cortes x inversión'!J:J, 'Cortes x inversión'!D:D=D691),1)}), """"))"),"")</f>
        <v/>
      </c>
      <c r="J691" s="40"/>
      <c r="K691" s="48" t="str">
        <f>IF(E691="USD", SUMIF('Entradas y salidas'!D:D, D691, 'Entradas y salidas'!I:I), )</f>
        <v/>
      </c>
      <c r="L691" s="57" t="str">
        <f>IFERROR(__xludf.DUMMYFUNCTION("IF(E691=""USD"", INDEX(FILTER('Cortes x inversión'!G:G, 'Cortes x inversión'!D:D=D691),1), )"),"")</f>
        <v/>
      </c>
      <c r="M691" s="53" t="str">
        <f t="shared" si="2"/>
        <v/>
      </c>
      <c r="N691" s="55" t="str">
        <f>IFERROR(__xludf.DUMMYFUNCTION("IF(ISBLANK(D691),"""",IFERROR(XIRR({FILTER('Entradas y salidas'!I:I, 'Entradas y salidas'!D:D=D691, NOT(ISBLANK('Entradas y salidas'!I:I))); INDEX(FILTER('Cortes x inversión'!G:G, 'Cortes x inversión'!D:D=D691),1)}, {FILTER('Entradas y salidas'!F:F, 'Entr"&amp;"adas y salidas'!D:D=D691, NOT(ISBLANK('Entradas y salidas'!I:I))); INDEX(FILTER('Cortes x inversión'!J:J, 'Cortes x inversión'!D:D=D691),1)}), """"))"),"")</f>
        <v/>
      </c>
      <c r="O691" s="40"/>
      <c r="P691" s="47" t="str">
        <f>IFERROR(__xludf.DUMMYFUNCTION("IF(K691="""","""", GOOGLEFINANCE(""CURRENCY:USDCOP""))
"),"")</f>
        <v/>
      </c>
      <c r="Q691" s="47" t="str">
        <f>IFERROR(__xludf.DUMMYFUNCTION("IF(L691="""","""", GOOGLEFINANCE(""CURRENCY:USDCOP""))
"),"")</f>
        <v/>
      </c>
      <c r="R691" s="56" t="str">
        <f t="shared" si="4"/>
        <v/>
      </c>
      <c r="S691" s="58" t="str">
        <f t="shared" si="5"/>
        <v/>
      </c>
      <c r="T691" s="55" t="str">
        <f>IFERROR(__xludf.DUMMYFUNCTION("IF(ISBLANK(D691),"""",IFERROR(XIRR({FILTER('Entradas y salidas'!K:K, 'Entradas y salidas'!D:D=D691, NOT(ISBLANK('Entradas y salidas'!K:K))); INDEX(FILTER('Cortes x inversión'!I:I, 'Cortes x inversión'!D:D=D691),1)}, {FILTER('Entradas y salidas'!F:F, 'Entr"&amp;"adas y salidas'!D:D=D691, NOT(ISBLANK('Entradas y salidas'!K:K))); INDEX(FILTER('Cortes x inversión'!J:J, 'Cortes x inversión'!D:D=D691),1)}), """"))"),"")</f>
        <v/>
      </c>
      <c r="U691" s="40"/>
      <c r="V691" s="40"/>
      <c r="W691" s="40"/>
      <c r="X691" s="40"/>
      <c r="Y691" s="40"/>
      <c r="Z691" s="40"/>
      <c r="AA691" s="40"/>
      <c r="AB691" s="40"/>
      <c r="AC691" s="40"/>
    </row>
    <row r="692" ht="28.5" customHeight="1">
      <c r="A692" s="40"/>
      <c r="B692" s="44"/>
      <c r="C692" s="44"/>
      <c r="D692" s="44"/>
      <c r="E692" s="44"/>
      <c r="F692" s="48" t="str">
        <f>IF(E692="COP", SUMIF('Entradas y salidas'!D:D, D692, 'Entradas y salidas'!J:J), )</f>
        <v/>
      </c>
      <c r="G692" s="57" t="str">
        <f>IFERROR(__xludf.DUMMYFUNCTION("IF(E692=""COP"", INDEX(FILTER('Cortes x inversión'!F:F, 'Cortes x inversión'!D:D=D692),1), )"),"")</f>
        <v/>
      </c>
      <c r="H692" s="53" t="str">
        <f t="shared" si="1"/>
        <v/>
      </c>
      <c r="I692" s="55" t="str">
        <f>IFERROR(__xludf.DUMMYFUNCTION("IF(ISBLANK(D692),"""",IFERROR(XIRR({FILTER('Entradas y salidas'!J:J, 'Entradas y salidas'!D:D=D692, NOT(ISBLANK('Entradas y salidas'!J:J))); INDEX(FILTER('Cortes x inversión'!F:F, 'Cortes x inversión'!D:D=D692),1)}, {FILTER('Entradas y salidas'!F:F, 'Entr"&amp;"adas y salidas'!D:D=D692, NOT(ISBLANK('Entradas y salidas'!J:J))); INDEX(FILTER('Cortes x inversión'!J:J, 'Cortes x inversión'!D:D=D692),1)}), """"))"),"")</f>
        <v/>
      </c>
      <c r="J692" s="40"/>
      <c r="K692" s="48" t="str">
        <f>IF(E692="USD", SUMIF('Entradas y salidas'!D:D, D692, 'Entradas y salidas'!I:I), )</f>
        <v/>
      </c>
      <c r="L692" s="57" t="str">
        <f>IFERROR(__xludf.DUMMYFUNCTION("IF(E692=""USD"", INDEX(FILTER('Cortes x inversión'!G:G, 'Cortes x inversión'!D:D=D692),1), )"),"")</f>
        <v/>
      </c>
      <c r="M692" s="53" t="str">
        <f t="shared" si="2"/>
        <v/>
      </c>
      <c r="N692" s="55" t="str">
        <f>IFERROR(__xludf.DUMMYFUNCTION("IF(ISBLANK(D692),"""",IFERROR(XIRR({FILTER('Entradas y salidas'!I:I, 'Entradas y salidas'!D:D=D692, NOT(ISBLANK('Entradas y salidas'!I:I))); INDEX(FILTER('Cortes x inversión'!G:G, 'Cortes x inversión'!D:D=D692),1)}, {FILTER('Entradas y salidas'!F:F, 'Entr"&amp;"adas y salidas'!D:D=D692, NOT(ISBLANK('Entradas y salidas'!I:I))); INDEX(FILTER('Cortes x inversión'!J:J, 'Cortes x inversión'!D:D=D692),1)}), """"))"),"")</f>
        <v/>
      </c>
      <c r="O692" s="40"/>
      <c r="P692" s="47" t="str">
        <f>IFERROR(__xludf.DUMMYFUNCTION("IF(K692="""","""", GOOGLEFINANCE(""CURRENCY:USDCOP""))
"),"")</f>
        <v/>
      </c>
      <c r="Q692" s="47" t="str">
        <f>IFERROR(__xludf.DUMMYFUNCTION("IF(L692="""","""", GOOGLEFINANCE(""CURRENCY:USDCOP""))
"),"")</f>
        <v/>
      </c>
      <c r="R692" s="56" t="str">
        <f t="shared" si="4"/>
        <v/>
      </c>
      <c r="S692" s="58" t="str">
        <f t="shared" si="5"/>
        <v/>
      </c>
      <c r="T692" s="55" t="str">
        <f>IFERROR(__xludf.DUMMYFUNCTION("IF(ISBLANK(D692),"""",IFERROR(XIRR({FILTER('Entradas y salidas'!K:K, 'Entradas y salidas'!D:D=D692, NOT(ISBLANK('Entradas y salidas'!K:K))); INDEX(FILTER('Cortes x inversión'!I:I, 'Cortes x inversión'!D:D=D692),1)}, {FILTER('Entradas y salidas'!F:F, 'Entr"&amp;"adas y salidas'!D:D=D692, NOT(ISBLANK('Entradas y salidas'!K:K))); INDEX(FILTER('Cortes x inversión'!J:J, 'Cortes x inversión'!D:D=D692),1)}), """"))"),"")</f>
        <v/>
      </c>
      <c r="U692" s="40"/>
      <c r="V692" s="40"/>
      <c r="W692" s="40"/>
      <c r="X692" s="40"/>
      <c r="Y692" s="40"/>
      <c r="Z692" s="40"/>
      <c r="AA692" s="40"/>
      <c r="AB692" s="40"/>
      <c r="AC692" s="40"/>
    </row>
    <row r="693" ht="28.5" customHeight="1">
      <c r="A693" s="40"/>
      <c r="B693" s="44"/>
      <c r="C693" s="44"/>
      <c r="D693" s="44"/>
      <c r="E693" s="44"/>
      <c r="F693" s="48" t="str">
        <f>IF(E693="COP", SUMIF('Entradas y salidas'!D:D, D693, 'Entradas y salidas'!J:J), )</f>
        <v/>
      </c>
      <c r="G693" s="57" t="str">
        <f>IFERROR(__xludf.DUMMYFUNCTION("IF(E693=""COP"", INDEX(FILTER('Cortes x inversión'!F:F, 'Cortes x inversión'!D:D=D693),1), )"),"")</f>
        <v/>
      </c>
      <c r="H693" s="53" t="str">
        <f t="shared" si="1"/>
        <v/>
      </c>
      <c r="I693" s="55" t="str">
        <f>IFERROR(__xludf.DUMMYFUNCTION("IF(ISBLANK(D693),"""",IFERROR(XIRR({FILTER('Entradas y salidas'!J:J, 'Entradas y salidas'!D:D=D693, NOT(ISBLANK('Entradas y salidas'!J:J))); INDEX(FILTER('Cortes x inversión'!F:F, 'Cortes x inversión'!D:D=D693),1)}, {FILTER('Entradas y salidas'!F:F, 'Entr"&amp;"adas y salidas'!D:D=D693, NOT(ISBLANK('Entradas y salidas'!J:J))); INDEX(FILTER('Cortes x inversión'!J:J, 'Cortes x inversión'!D:D=D693),1)}), """"))"),"")</f>
        <v/>
      </c>
      <c r="J693" s="40"/>
      <c r="K693" s="48" t="str">
        <f>IF(E693="USD", SUMIF('Entradas y salidas'!D:D, D693, 'Entradas y salidas'!I:I), )</f>
        <v/>
      </c>
      <c r="L693" s="57" t="str">
        <f>IFERROR(__xludf.DUMMYFUNCTION("IF(E693=""USD"", INDEX(FILTER('Cortes x inversión'!G:G, 'Cortes x inversión'!D:D=D693),1), )"),"")</f>
        <v/>
      </c>
      <c r="M693" s="53" t="str">
        <f t="shared" si="2"/>
        <v/>
      </c>
      <c r="N693" s="55" t="str">
        <f>IFERROR(__xludf.DUMMYFUNCTION("IF(ISBLANK(D693),"""",IFERROR(XIRR({FILTER('Entradas y salidas'!I:I, 'Entradas y salidas'!D:D=D693, NOT(ISBLANK('Entradas y salidas'!I:I))); INDEX(FILTER('Cortes x inversión'!G:G, 'Cortes x inversión'!D:D=D693),1)}, {FILTER('Entradas y salidas'!F:F, 'Entr"&amp;"adas y salidas'!D:D=D693, NOT(ISBLANK('Entradas y salidas'!I:I))); INDEX(FILTER('Cortes x inversión'!J:J, 'Cortes x inversión'!D:D=D693),1)}), """"))"),"")</f>
        <v/>
      </c>
      <c r="O693" s="40"/>
      <c r="P693" s="47" t="str">
        <f>IFERROR(__xludf.DUMMYFUNCTION("IF(K693="""","""", GOOGLEFINANCE(""CURRENCY:USDCOP""))
"),"")</f>
        <v/>
      </c>
      <c r="Q693" s="47" t="str">
        <f>IFERROR(__xludf.DUMMYFUNCTION("IF(L693="""","""", GOOGLEFINANCE(""CURRENCY:USDCOP""))
"),"")</f>
        <v/>
      </c>
      <c r="R693" s="56" t="str">
        <f t="shared" si="4"/>
        <v/>
      </c>
      <c r="S693" s="58" t="str">
        <f t="shared" si="5"/>
        <v/>
      </c>
      <c r="T693" s="55" t="str">
        <f>IFERROR(__xludf.DUMMYFUNCTION("IF(ISBLANK(D693),"""",IFERROR(XIRR({FILTER('Entradas y salidas'!K:K, 'Entradas y salidas'!D:D=D693, NOT(ISBLANK('Entradas y salidas'!K:K))); INDEX(FILTER('Cortes x inversión'!I:I, 'Cortes x inversión'!D:D=D693),1)}, {FILTER('Entradas y salidas'!F:F, 'Entr"&amp;"adas y salidas'!D:D=D693, NOT(ISBLANK('Entradas y salidas'!K:K))); INDEX(FILTER('Cortes x inversión'!J:J, 'Cortes x inversión'!D:D=D693),1)}), """"))"),"")</f>
        <v/>
      </c>
      <c r="U693" s="40"/>
      <c r="V693" s="40"/>
      <c r="W693" s="40"/>
      <c r="X693" s="40"/>
      <c r="Y693" s="40"/>
      <c r="Z693" s="40"/>
      <c r="AA693" s="40"/>
      <c r="AB693" s="40"/>
      <c r="AC693" s="40"/>
    </row>
    <row r="694" ht="28.5" customHeight="1">
      <c r="A694" s="40"/>
      <c r="B694" s="44"/>
      <c r="C694" s="44"/>
      <c r="D694" s="44"/>
      <c r="E694" s="44"/>
      <c r="F694" s="48" t="str">
        <f>IF(E694="COP", SUMIF('Entradas y salidas'!D:D, D694, 'Entradas y salidas'!J:J), )</f>
        <v/>
      </c>
      <c r="G694" s="57" t="str">
        <f>IFERROR(__xludf.DUMMYFUNCTION("IF(E694=""COP"", INDEX(FILTER('Cortes x inversión'!F:F, 'Cortes x inversión'!D:D=D694),1), )"),"")</f>
        <v/>
      </c>
      <c r="H694" s="53" t="str">
        <f t="shared" si="1"/>
        <v/>
      </c>
      <c r="I694" s="55" t="str">
        <f>IFERROR(__xludf.DUMMYFUNCTION("IF(ISBLANK(D694),"""",IFERROR(XIRR({FILTER('Entradas y salidas'!J:J, 'Entradas y salidas'!D:D=D694, NOT(ISBLANK('Entradas y salidas'!J:J))); INDEX(FILTER('Cortes x inversión'!F:F, 'Cortes x inversión'!D:D=D694),1)}, {FILTER('Entradas y salidas'!F:F, 'Entr"&amp;"adas y salidas'!D:D=D694, NOT(ISBLANK('Entradas y salidas'!J:J))); INDEX(FILTER('Cortes x inversión'!J:J, 'Cortes x inversión'!D:D=D694),1)}), """"))"),"")</f>
        <v/>
      </c>
      <c r="J694" s="40"/>
      <c r="K694" s="48" t="str">
        <f>IF(E694="USD", SUMIF('Entradas y salidas'!D:D, D694, 'Entradas y salidas'!I:I), )</f>
        <v/>
      </c>
      <c r="L694" s="57" t="str">
        <f>IFERROR(__xludf.DUMMYFUNCTION("IF(E694=""USD"", INDEX(FILTER('Cortes x inversión'!G:G, 'Cortes x inversión'!D:D=D694),1), )"),"")</f>
        <v/>
      </c>
      <c r="M694" s="53" t="str">
        <f t="shared" si="2"/>
        <v/>
      </c>
      <c r="N694" s="55" t="str">
        <f>IFERROR(__xludf.DUMMYFUNCTION("IF(ISBLANK(D694),"""",IFERROR(XIRR({FILTER('Entradas y salidas'!I:I, 'Entradas y salidas'!D:D=D694, NOT(ISBLANK('Entradas y salidas'!I:I))); INDEX(FILTER('Cortes x inversión'!G:G, 'Cortes x inversión'!D:D=D694),1)}, {FILTER('Entradas y salidas'!F:F, 'Entr"&amp;"adas y salidas'!D:D=D694, NOT(ISBLANK('Entradas y salidas'!I:I))); INDEX(FILTER('Cortes x inversión'!J:J, 'Cortes x inversión'!D:D=D694),1)}), """"))"),"")</f>
        <v/>
      </c>
      <c r="O694" s="40"/>
      <c r="P694" s="47" t="str">
        <f>IFERROR(__xludf.DUMMYFUNCTION("IF(K694="""","""", GOOGLEFINANCE(""CURRENCY:USDCOP""))
"),"")</f>
        <v/>
      </c>
      <c r="Q694" s="47" t="str">
        <f>IFERROR(__xludf.DUMMYFUNCTION("IF(L694="""","""", GOOGLEFINANCE(""CURRENCY:USDCOP""))
"),"")</f>
        <v/>
      </c>
      <c r="R694" s="56" t="str">
        <f t="shared" si="4"/>
        <v/>
      </c>
      <c r="S694" s="58" t="str">
        <f t="shared" si="5"/>
        <v/>
      </c>
      <c r="T694" s="55" t="str">
        <f>IFERROR(__xludf.DUMMYFUNCTION("IF(ISBLANK(D694),"""",IFERROR(XIRR({FILTER('Entradas y salidas'!K:K, 'Entradas y salidas'!D:D=D694, NOT(ISBLANK('Entradas y salidas'!K:K))); INDEX(FILTER('Cortes x inversión'!I:I, 'Cortes x inversión'!D:D=D694),1)}, {FILTER('Entradas y salidas'!F:F, 'Entr"&amp;"adas y salidas'!D:D=D694, NOT(ISBLANK('Entradas y salidas'!K:K))); INDEX(FILTER('Cortes x inversión'!J:J, 'Cortes x inversión'!D:D=D694),1)}), """"))"),"")</f>
        <v/>
      </c>
      <c r="U694" s="40"/>
      <c r="V694" s="40"/>
      <c r="W694" s="40"/>
      <c r="X694" s="40"/>
      <c r="Y694" s="40"/>
      <c r="Z694" s="40"/>
      <c r="AA694" s="40"/>
      <c r="AB694" s="40"/>
      <c r="AC694" s="40"/>
    </row>
    <row r="695" ht="28.5" customHeight="1">
      <c r="A695" s="40"/>
      <c r="B695" s="44"/>
      <c r="C695" s="44"/>
      <c r="D695" s="44"/>
      <c r="E695" s="44"/>
      <c r="F695" s="48" t="str">
        <f>IF(E695="COP", SUMIF('Entradas y salidas'!D:D, D695, 'Entradas y salidas'!J:J), )</f>
        <v/>
      </c>
      <c r="G695" s="57" t="str">
        <f>IFERROR(__xludf.DUMMYFUNCTION("IF(E695=""COP"", INDEX(FILTER('Cortes x inversión'!F:F, 'Cortes x inversión'!D:D=D695),1), )"),"")</f>
        <v/>
      </c>
      <c r="H695" s="53" t="str">
        <f t="shared" si="1"/>
        <v/>
      </c>
      <c r="I695" s="55" t="str">
        <f>IFERROR(__xludf.DUMMYFUNCTION("IF(ISBLANK(D695),"""",IFERROR(XIRR({FILTER('Entradas y salidas'!J:J, 'Entradas y salidas'!D:D=D695, NOT(ISBLANK('Entradas y salidas'!J:J))); INDEX(FILTER('Cortes x inversión'!F:F, 'Cortes x inversión'!D:D=D695),1)}, {FILTER('Entradas y salidas'!F:F, 'Entr"&amp;"adas y salidas'!D:D=D695, NOT(ISBLANK('Entradas y salidas'!J:J))); INDEX(FILTER('Cortes x inversión'!J:J, 'Cortes x inversión'!D:D=D695),1)}), """"))"),"")</f>
        <v/>
      </c>
      <c r="J695" s="40"/>
      <c r="K695" s="48" t="str">
        <f>IF(E695="USD", SUMIF('Entradas y salidas'!D:D, D695, 'Entradas y salidas'!I:I), )</f>
        <v/>
      </c>
      <c r="L695" s="57" t="str">
        <f>IFERROR(__xludf.DUMMYFUNCTION("IF(E695=""USD"", INDEX(FILTER('Cortes x inversión'!G:G, 'Cortes x inversión'!D:D=D695),1), )"),"")</f>
        <v/>
      </c>
      <c r="M695" s="53" t="str">
        <f t="shared" si="2"/>
        <v/>
      </c>
      <c r="N695" s="55" t="str">
        <f>IFERROR(__xludf.DUMMYFUNCTION("IF(ISBLANK(D695),"""",IFERROR(XIRR({FILTER('Entradas y salidas'!I:I, 'Entradas y salidas'!D:D=D695, NOT(ISBLANK('Entradas y salidas'!I:I))); INDEX(FILTER('Cortes x inversión'!G:G, 'Cortes x inversión'!D:D=D695),1)}, {FILTER('Entradas y salidas'!F:F, 'Entr"&amp;"adas y salidas'!D:D=D695, NOT(ISBLANK('Entradas y salidas'!I:I))); INDEX(FILTER('Cortes x inversión'!J:J, 'Cortes x inversión'!D:D=D695),1)}), """"))"),"")</f>
        <v/>
      </c>
      <c r="O695" s="40"/>
      <c r="P695" s="47" t="str">
        <f>IFERROR(__xludf.DUMMYFUNCTION("IF(K695="""","""", GOOGLEFINANCE(""CURRENCY:USDCOP""))
"),"")</f>
        <v/>
      </c>
      <c r="Q695" s="47" t="str">
        <f>IFERROR(__xludf.DUMMYFUNCTION("IF(L695="""","""", GOOGLEFINANCE(""CURRENCY:USDCOP""))
"),"")</f>
        <v/>
      </c>
      <c r="R695" s="56" t="str">
        <f t="shared" si="4"/>
        <v/>
      </c>
      <c r="S695" s="58" t="str">
        <f t="shared" si="5"/>
        <v/>
      </c>
      <c r="T695" s="55" t="str">
        <f>IFERROR(__xludf.DUMMYFUNCTION("IF(ISBLANK(D695),"""",IFERROR(XIRR({FILTER('Entradas y salidas'!K:K, 'Entradas y salidas'!D:D=D695, NOT(ISBLANK('Entradas y salidas'!K:K))); INDEX(FILTER('Cortes x inversión'!I:I, 'Cortes x inversión'!D:D=D695),1)}, {FILTER('Entradas y salidas'!F:F, 'Entr"&amp;"adas y salidas'!D:D=D695, NOT(ISBLANK('Entradas y salidas'!K:K))); INDEX(FILTER('Cortes x inversión'!J:J, 'Cortes x inversión'!D:D=D695),1)}), """"))"),"")</f>
        <v/>
      </c>
      <c r="U695" s="40"/>
      <c r="V695" s="40"/>
      <c r="W695" s="40"/>
      <c r="X695" s="40"/>
      <c r="Y695" s="40"/>
      <c r="Z695" s="40"/>
      <c r="AA695" s="40"/>
      <c r="AB695" s="40"/>
      <c r="AC695" s="40"/>
    </row>
    <row r="696" ht="28.5" customHeight="1">
      <c r="A696" s="40"/>
      <c r="B696" s="44"/>
      <c r="C696" s="44"/>
      <c r="D696" s="44"/>
      <c r="E696" s="44"/>
      <c r="F696" s="48" t="str">
        <f>IF(E696="COP", SUMIF('Entradas y salidas'!D:D, D696, 'Entradas y salidas'!J:J), )</f>
        <v/>
      </c>
      <c r="G696" s="57" t="str">
        <f>IFERROR(__xludf.DUMMYFUNCTION("IF(E696=""COP"", INDEX(FILTER('Cortes x inversión'!F:F, 'Cortes x inversión'!D:D=D696),1), )"),"")</f>
        <v/>
      </c>
      <c r="H696" s="53" t="str">
        <f t="shared" si="1"/>
        <v/>
      </c>
      <c r="I696" s="55" t="str">
        <f>IFERROR(__xludf.DUMMYFUNCTION("IF(ISBLANK(D696),"""",IFERROR(XIRR({FILTER('Entradas y salidas'!J:J, 'Entradas y salidas'!D:D=D696, NOT(ISBLANK('Entradas y salidas'!J:J))); INDEX(FILTER('Cortes x inversión'!F:F, 'Cortes x inversión'!D:D=D696),1)}, {FILTER('Entradas y salidas'!F:F, 'Entr"&amp;"adas y salidas'!D:D=D696, NOT(ISBLANK('Entradas y salidas'!J:J))); INDEX(FILTER('Cortes x inversión'!J:J, 'Cortes x inversión'!D:D=D696),1)}), """"))"),"")</f>
        <v/>
      </c>
      <c r="J696" s="40"/>
      <c r="K696" s="48" t="str">
        <f>IF(E696="USD", SUMIF('Entradas y salidas'!D:D, D696, 'Entradas y salidas'!I:I), )</f>
        <v/>
      </c>
      <c r="L696" s="57" t="str">
        <f>IFERROR(__xludf.DUMMYFUNCTION("IF(E696=""USD"", INDEX(FILTER('Cortes x inversión'!G:G, 'Cortes x inversión'!D:D=D696),1), )"),"")</f>
        <v/>
      </c>
      <c r="M696" s="53" t="str">
        <f t="shared" si="2"/>
        <v/>
      </c>
      <c r="N696" s="55" t="str">
        <f>IFERROR(__xludf.DUMMYFUNCTION("IF(ISBLANK(D696),"""",IFERROR(XIRR({FILTER('Entradas y salidas'!I:I, 'Entradas y salidas'!D:D=D696, NOT(ISBLANK('Entradas y salidas'!I:I))); INDEX(FILTER('Cortes x inversión'!G:G, 'Cortes x inversión'!D:D=D696),1)}, {FILTER('Entradas y salidas'!F:F, 'Entr"&amp;"adas y salidas'!D:D=D696, NOT(ISBLANK('Entradas y salidas'!I:I))); INDEX(FILTER('Cortes x inversión'!J:J, 'Cortes x inversión'!D:D=D696),1)}), """"))"),"")</f>
        <v/>
      </c>
      <c r="O696" s="40"/>
      <c r="P696" s="47" t="str">
        <f>IFERROR(__xludf.DUMMYFUNCTION("IF(K696="""","""", GOOGLEFINANCE(""CURRENCY:USDCOP""))
"),"")</f>
        <v/>
      </c>
      <c r="Q696" s="47" t="str">
        <f>IFERROR(__xludf.DUMMYFUNCTION("IF(L696="""","""", GOOGLEFINANCE(""CURRENCY:USDCOP""))
"),"")</f>
        <v/>
      </c>
      <c r="R696" s="56" t="str">
        <f t="shared" si="4"/>
        <v/>
      </c>
      <c r="S696" s="58" t="str">
        <f t="shared" si="5"/>
        <v/>
      </c>
      <c r="T696" s="55" t="str">
        <f>IFERROR(__xludf.DUMMYFUNCTION("IF(ISBLANK(D696),"""",IFERROR(XIRR({FILTER('Entradas y salidas'!K:K, 'Entradas y salidas'!D:D=D696, NOT(ISBLANK('Entradas y salidas'!K:K))); INDEX(FILTER('Cortes x inversión'!I:I, 'Cortes x inversión'!D:D=D696),1)}, {FILTER('Entradas y salidas'!F:F, 'Entr"&amp;"adas y salidas'!D:D=D696, NOT(ISBLANK('Entradas y salidas'!K:K))); INDEX(FILTER('Cortes x inversión'!J:J, 'Cortes x inversión'!D:D=D696),1)}), """"))"),"")</f>
        <v/>
      </c>
      <c r="U696" s="40"/>
      <c r="V696" s="40"/>
      <c r="W696" s="40"/>
      <c r="X696" s="40"/>
      <c r="Y696" s="40"/>
      <c r="Z696" s="40"/>
      <c r="AA696" s="40"/>
      <c r="AB696" s="40"/>
      <c r="AC696" s="40"/>
    </row>
    <row r="697" ht="28.5" customHeight="1">
      <c r="A697" s="40"/>
      <c r="B697" s="44"/>
      <c r="C697" s="44"/>
      <c r="D697" s="44"/>
      <c r="E697" s="44"/>
      <c r="F697" s="48" t="str">
        <f>IF(E697="COP", SUMIF('Entradas y salidas'!D:D, D697, 'Entradas y salidas'!J:J), )</f>
        <v/>
      </c>
      <c r="G697" s="57" t="str">
        <f>IFERROR(__xludf.DUMMYFUNCTION("IF(E697=""COP"", INDEX(FILTER('Cortes x inversión'!F:F, 'Cortes x inversión'!D:D=D697),1), )"),"")</f>
        <v/>
      </c>
      <c r="H697" s="53" t="str">
        <f t="shared" si="1"/>
        <v/>
      </c>
      <c r="I697" s="55" t="str">
        <f>IFERROR(__xludf.DUMMYFUNCTION("IF(ISBLANK(D697),"""",IFERROR(XIRR({FILTER('Entradas y salidas'!J:J, 'Entradas y salidas'!D:D=D697, NOT(ISBLANK('Entradas y salidas'!J:J))); INDEX(FILTER('Cortes x inversión'!F:F, 'Cortes x inversión'!D:D=D697),1)}, {FILTER('Entradas y salidas'!F:F, 'Entr"&amp;"adas y salidas'!D:D=D697, NOT(ISBLANK('Entradas y salidas'!J:J))); INDEX(FILTER('Cortes x inversión'!J:J, 'Cortes x inversión'!D:D=D697),1)}), """"))"),"")</f>
        <v/>
      </c>
      <c r="J697" s="40"/>
      <c r="K697" s="48" t="str">
        <f>IF(E697="USD", SUMIF('Entradas y salidas'!D:D, D697, 'Entradas y salidas'!I:I), )</f>
        <v/>
      </c>
      <c r="L697" s="57" t="str">
        <f>IFERROR(__xludf.DUMMYFUNCTION("IF(E697=""USD"", INDEX(FILTER('Cortes x inversión'!G:G, 'Cortes x inversión'!D:D=D697),1), )"),"")</f>
        <v/>
      </c>
      <c r="M697" s="53" t="str">
        <f t="shared" si="2"/>
        <v/>
      </c>
      <c r="N697" s="55" t="str">
        <f>IFERROR(__xludf.DUMMYFUNCTION("IF(ISBLANK(D697),"""",IFERROR(XIRR({FILTER('Entradas y salidas'!I:I, 'Entradas y salidas'!D:D=D697, NOT(ISBLANK('Entradas y salidas'!I:I))); INDEX(FILTER('Cortes x inversión'!G:G, 'Cortes x inversión'!D:D=D697),1)}, {FILTER('Entradas y salidas'!F:F, 'Entr"&amp;"adas y salidas'!D:D=D697, NOT(ISBLANK('Entradas y salidas'!I:I))); INDEX(FILTER('Cortes x inversión'!J:J, 'Cortes x inversión'!D:D=D697),1)}), """"))"),"")</f>
        <v/>
      </c>
      <c r="O697" s="40"/>
      <c r="P697" s="47" t="str">
        <f>IFERROR(__xludf.DUMMYFUNCTION("IF(K697="""","""", GOOGLEFINANCE(""CURRENCY:USDCOP""))
"),"")</f>
        <v/>
      </c>
      <c r="Q697" s="47" t="str">
        <f>IFERROR(__xludf.DUMMYFUNCTION("IF(L697="""","""", GOOGLEFINANCE(""CURRENCY:USDCOP""))
"),"")</f>
        <v/>
      </c>
      <c r="R697" s="56" t="str">
        <f t="shared" si="4"/>
        <v/>
      </c>
      <c r="S697" s="58" t="str">
        <f t="shared" si="5"/>
        <v/>
      </c>
      <c r="T697" s="55" t="str">
        <f>IFERROR(__xludf.DUMMYFUNCTION("IF(ISBLANK(D697),"""",IFERROR(XIRR({FILTER('Entradas y salidas'!K:K, 'Entradas y salidas'!D:D=D697, NOT(ISBLANK('Entradas y salidas'!K:K))); INDEX(FILTER('Cortes x inversión'!I:I, 'Cortes x inversión'!D:D=D697),1)}, {FILTER('Entradas y salidas'!F:F, 'Entr"&amp;"adas y salidas'!D:D=D697, NOT(ISBLANK('Entradas y salidas'!K:K))); INDEX(FILTER('Cortes x inversión'!J:J, 'Cortes x inversión'!D:D=D697),1)}), """"))"),"")</f>
        <v/>
      </c>
      <c r="U697" s="40"/>
      <c r="V697" s="40"/>
      <c r="W697" s="40"/>
      <c r="X697" s="40"/>
      <c r="Y697" s="40"/>
      <c r="Z697" s="40"/>
      <c r="AA697" s="40"/>
      <c r="AB697" s="40"/>
      <c r="AC697" s="40"/>
    </row>
    <row r="698" ht="28.5" customHeight="1">
      <c r="A698" s="40"/>
      <c r="B698" s="44"/>
      <c r="C698" s="44"/>
      <c r="D698" s="44"/>
      <c r="E698" s="44"/>
      <c r="F698" s="48" t="str">
        <f>IF(E698="COP", SUMIF('Entradas y salidas'!D:D, D698, 'Entradas y salidas'!J:J), )</f>
        <v/>
      </c>
      <c r="G698" s="57" t="str">
        <f>IFERROR(__xludf.DUMMYFUNCTION("IF(E698=""COP"", INDEX(FILTER('Cortes x inversión'!F:F, 'Cortes x inversión'!D:D=D698),1), )"),"")</f>
        <v/>
      </c>
      <c r="H698" s="53" t="str">
        <f t="shared" si="1"/>
        <v/>
      </c>
      <c r="I698" s="55" t="str">
        <f>IFERROR(__xludf.DUMMYFUNCTION("IF(ISBLANK(D698),"""",IFERROR(XIRR({FILTER('Entradas y salidas'!J:J, 'Entradas y salidas'!D:D=D698, NOT(ISBLANK('Entradas y salidas'!J:J))); INDEX(FILTER('Cortes x inversión'!F:F, 'Cortes x inversión'!D:D=D698),1)}, {FILTER('Entradas y salidas'!F:F, 'Entr"&amp;"adas y salidas'!D:D=D698, NOT(ISBLANK('Entradas y salidas'!J:J))); INDEX(FILTER('Cortes x inversión'!J:J, 'Cortes x inversión'!D:D=D698),1)}), """"))"),"")</f>
        <v/>
      </c>
      <c r="J698" s="40"/>
      <c r="K698" s="48" t="str">
        <f>IF(E698="USD", SUMIF('Entradas y salidas'!D:D, D698, 'Entradas y salidas'!I:I), )</f>
        <v/>
      </c>
      <c r="L698" s="57" t="str">
        <f>IFERROR(__xludf.DUMMYFUNCTION("IF(E698=""USD"", INDEX(FILTER('Cortes x inversión'!G:G, 'Cortes x inversión'!D:D=D698),1), )"),"")</f>
        <v/>
      </c>
      <c r="M698" s="53" t="str">
        <f t="shared" si="2"/>
        <v/>
      </c>
      <c r="N698" s="55" t="str">
        <f>IFERROR(__xludf.DUMMYFUNCTION("IF(ISBLANK(D698),"""",IFERROR(XIRR({FILTER('Entradas y salidas'!I:I, 'Entradas y salidas'!D:D=D698, NOT(ISBLANK('Entradas y salidas'!I:I))); INDEX(FILTER('Cortes x inversión'!G:G, 'Cortes x inversión'!D:D=D698),1)}, {FILTER('Entradas y salidas'!F:F, 'Entr"&amp;"adas y salidas'!D:D=D698, NOT(ISBLANK('Entradas y salidas'!I:I))); INDEX(FILTER('Cortes x inversión'!J:J, 'Cortes x inversión'!D:D=D698),1)}), """"))"),"")</f>
        <v/>
      </c>
      <c r="O698" s="40"/>
      <c r="P698" s="47" t="str">
        <f>IFERROR(__xludf.DUMMYFUNCTION("IF(K698="""","""", GOOGLEFINANCE(""CURRENCY:USDCOP""))
"),"")</f>
        <v/>
      </c>
      <c r="Q698" s="47" t="str">
        <f>IFERROR(__xludf.DUMMYFUNCTION("IF(L698="""","""", GOOGLEFINANCE(""CURRENCY:USDCOP""))
"),"")</f>
        <v/>
      </c>
      <c r="R698" s="56" t="str">
        <f t="shared" si="4"/>
        <v/>
      </c>
      <c r="S698" s="58" t="str">
        <f t="shared" si="5"/>
        <v/>
      </c>
      <c r="T698" s="55" t="str">
        <f>IFERROR(__xludf.DUMMYFUNCTION("IF(ISBLANK(D698),"""",IFERROR(XIRR({FILTER('Entradas y salidas'!K:K, 'Entradas y salidas'!D:D=D698, NOT(ISBLANK('Entradas y salidas'!K:K))); INDEX(FILTER('Cortes x inversión'!I:I, 'Cortes x inversión'!D:D=D698),1)}, {FILTER('Entradas y salidas'!F:F, 'Entr"&amp;"adas y salidas'!D:D=D698, NOT(ISBLANK('Entradas y salidas'!K:K))); INDEX(FILTER('Cortes x inversión'!J:J, 'Cortes x inversión'!D:D=D698),1)}), """"))"),"")</f>
        <v/>
      </c>
      <c r="U698" s="40"/>
      <c r="V698" s="40"/>
      <c r="W698" s="40"/>
      <c r="X698" s="40"/>
      <c r="Y698" s="40"/>
      <c r="Z698" s="40"/>
      <c r="AA698" s="40"/>
      <c r="AB698" s="40"/>
      <c r="AC698" s="40"/>
    </row>
    <row r="699" ht="28.5" customHeight="1">
      <c r="A699" s="40"/>
      <c r="B699" s="44"/>
      <c r="C699" s="44"/>
      <c r="D699" s="44"/>
      <c r="E699" s="44"/>
      <c r="F699" s="48" t="str">
        <f>IF(E699="COP", SUMIF('Entradas y salidas'!D:D, D699, 'Entradas y salidas'!J:J), )</f>
        <v/>
      </c>
      <c r="G699" s="57" t="str">
        <f>IFERROR(__xludf.DUMMYFUNCTION("IF(E699=""COP"", INDEX(FILTER('Cortes x inversión'!F:F, 'Cortes x inversión'!D:D=D699),1), )"),"")</f>
        <v/>
      </c>
      <c r="H699" s="53" t="str">
        <f t="shared" si="1"/>
        <v/>
      </c>
      <c r="I699" s="55" t="str">
        <f>IFERROR(__xludf.DUMMYFUNCTION("IF(ISBLANK(D699),"""",IFERROR(XIRR({FILTER('Entradas y salidas'!J:J, 'Entradas y salidas'!D:D=D699, NOT(ISBLANK('Entradas y salidas'!J:J))); INDEX(FILTER('Cortes x inversión'!F:F, 'Cortes x inversión'!D:D=D699),1)}, {FILTER('Entradas y salidas'!F:F, 'Entr"&amp;"adas y salidas'!D:D=D699, NOT(ISBLANK('Entradas y salidas'!J:J))); INDEX(FILTER('Cortes x inversión'!J:J, 'Cortes x inversión'!D:D=D699),1)}), """"))"),"")</f>
        <v/>
      </c>
      <c r="J699" s="40"/>
      <c r="K699" s="48" t="str">
        <f>IF(E699="USD", SUMIF('Entradas y salidas'!D:D, D699, 'Entradas y salidas'!I:I), )</f>
        <v/>
      </c>
      <c r="L699" s="57" t="str">
        <f>IFERROR(__xludf.DUMMYFUNCTION("IF(E699=""USD"", INDEX(FILTER('Cortes x inversión'!G:G, 'Cortes x inversión'!D:D=D699),1), )"),"")</f>
        <v/>
      </c>
      <c r="M699" s="53" t="str">
        <f t="shared" si="2"/>
        <v/>
      </c>
      <c r="N699" s="55" t="str">
        <f>IFERROR(__xludf.DUMMYFUNCTION("IF(ISBLANK(D699),"""",IFERROR(XIRR({FILTER('Entradas y salidas'!I:I, 'Entradas y salidas'!D:D=D699, NOT(ISBLANK('Entradas y salidas'!I:I))); INDEX(FILTER('Cortes x inversión'!G:G, 'Cortes x inversión'!D:D=D699),1)}, {FILTER('Entradas y salidas'!F:F, 'Entr"&amp;"adas y salidas'!D:D=D699, NOT(ISBLANK('Entradas y salidas'!I:I))); INDEX(FILTER('Cortes x inversión'!J:J, 'Cortes x inversión'!D:D=D699),1)}), """"))"),"")</f>
        <v/>
      </c>
      <c r="O699" s="40"/>
      <c r="P699" s="47" t="str">
        <f>IFERROR(__xludf.DUMMYFUNCTION("IF(K699="""","""", GOOGLEFINANCE(""CURRENCY:USDCOP""))
"),"")</f>
        <v/>
      </c>
      <c r="Q699" s="47" t="str">
        <f>IFERROR(__xludf.DUMMYFUNCTION("IF(L699="""","""", GOOGLEFINANCE(""CURRENCY:USDCOP""))
"),"")</f>
        <v/>
      </c>
      <c r="R699" s="56" t="str">
        <f t="shared" si="4"/>
        <v/>
      </c>
      <c r="S699" s="58" t="str">
        <f t="shared" si="5"/>
        <v/>
      </c>
      <c r="T699" s="55" t="str">
        <f>IFERROR(__xludf.DUMMYFUNCTION("IF(ISBLANK(D699),"""",IFERROR(XIRR({FILTER('Entradas y salidas'!K:K, 'Entradas y salidas'!D:D=D699, NOT(ISBLANK('Entradas y salidas'!K:K))); INDEX(FILTER('Cortes x inversión'!I:I, 'Cortes x inversión'!D:D=D699),1)}, {FILTER('Entradas y salidas'!F:F, 'Entr"&amp;"adas y salidas'!D:D=D699, NOT(ISBLANK('Entradas y salidas'!K:K))); INDEX(FILTER('Cortes x inversión'!J:J, 'Cortes x inversión'!D:D=D699),1)}), """"))"),"")</f>
        <v/>
      </c>
      <c r="U699" s="40"/>
      <c r="V699" s="40"/>
      <c r="W699" s="40"/>
      <c r="X699" s="40"/>
      <c r="Y699" s="40"/>
      <c r="Z699" s="40"/>
      <c r="AA699" s="40"/>
      <c r="AB699" s="40"/>
      <c r="AC699" s="40"/>
    </row>
    <row r="700" ht="28.5" customHeight="1">
      <c r="A700" s="40"/>
      <c r="B700" s="44"/>
      <c r="C700" s="44"/>
      <c r="D700" s="44"/>
      <c r="E700" s="44"/>
      <c r="F700" s="48" t="str">
        <f>IF(E700="COP", SUMIF('Entradas y salidas'!D:D, D700, 'Entradas y salidas'!J:J), )</f>
        <v/>
      </c>
      <c r="G700" s="57" t="str">
        <f>IFERROR(__xludf.DUMMYFUNCTION("IF(E700=""COP"", INDEX(FILTER('Cortes x inversión'!F:F, 'Cortes x inversión'!D:D=D700),1), )"),"")</f>
        <v/>
      </c>
      <c r="H700" s="53" t="str">
        <f t="shared" si="1"/>
        <v/>
      </c>
      <c r="I700" s="55" t="str">
        <f>IFERROR(__xludf.DUMMYFUNCTION("IF(ISBLANK(D700),"""",IFERROR(XIRR({FILTER('Entradas y salidas'!J:J, 'Entradas y salidas'!D:D=D700, NOT(ISBLANK('Entradas y salidas'!J:J))); INDEX(FILTER('Cortes x inversión'!F:F, 'Cortes x inversión'!D:D=D700),1)}, {FILTER('Entradas y salidas'!F:F, 'Entr"&amp;"adas y salidas'!D:D=D700, NOT(ISBLANK('Entradas y salidas'!J:J))); INDEX(FILTER('Cortes x inversión'!J:J, 'Cortes x inversión'!D:D=D700),1)}), """"))"),"")</f>
        <v/>
      </c>
      <c r="J700" s="40"/>
      <c r="K700" s="48" t="str">
        <f>IF(E700="USD", SUMIF('Entradas y salidas'!D:D, D700, 'Entradas y salidas'!I:I), )</f>
        <v/>
      </c>
      <c r="L700" s="57" t="str">
        <f>IFERROR(__xludf.DUMMYFUNCTION("IF(E700=""USD"", INDEX(FILTER('Cortes x inversión'!G:G, 'Cortes x inversión'!D:D=D700),1), )"),"")</f>
        <v/>
      </c>
      <c r="M700" s="53" t="str">
        <f t="shared" si="2"/>
        <v/>
      </c>
      <c r="N700" s="55" t="str">
        <f>IFERROR(__xludf.DUMMYFUNCTION("IF(ISBLANK(D700),"""",IFERROR(XIRR({FILTER('Entradas y salidas'!I:I, 'Entradas y salidas'!D:D=D700, NOT(ISBLANK('Entradas y salidas'!I:I))); INDEX(FILTER('Cortes x inversión'!G:G, 'Cortes x inversión'!D:D=D700),1)}, {FILTER('Entradas y salidas'!F:F, 'Entr"&amp;"adas y salidas'!D:D=D700, NOT(ISBLANK('Entradas y salidas'!I:I))); INDEX(FILTER('Cortes x inversión'!J:J, 'Cortes x inversión'!D:D=D700),1)}), """"))"),"")</f>
        <v/>
      </c>
      <c r="O700" s="40"/>
      <c r="P700" s="47" t="str">
        <f>IFERROR(__xludf.DUMMYFUNCTION("IF(K700="""","""", GOOGLEFINANCE(""CURRENCY:USDCOP""))
"),"")</f>
        <v/>
      </c>
      <c r="Q700" s="47" t="str">
        <f>IFERROR(__xludf.DUMMYFUNCTION("IF(L700="""","""", GOOGLEFINANCE(""CURRENCY:USDCOP""))
"),"")</f>
        <v/>
      </c>
      <c r="R700" s="56" t="str">
        <f t="shared" si="4"/>
        <v/>
      </c>
      <c r="S700" s="58" t="str">
        <f t="shared" si="5"/>
        <v/>
      </c>
      <c r="T700" s="55" t="str">
        <f>IFERROR(__xludf.DUMMYFUNCTION("IF(ISBLANK(D700),"""",IFERROR(XIRR({FILTER('Entradas y salidas'!K:K, 'Entradas y salidas'!D:D=D700, NOT(ISBLANK('Entradas y salidas'!K:K))); INDEX(FILTER('Cortes x inversión'!I:I, 'Cortes x inversión'!D:D=D700),1)}, {FILTER('Entradas y salidas'!F:F, 'Entr"&amp;"adas y salidas'!D:D=D700, NOT(ISBLANK('Entradas y salidas'!K:K))); INDEX(FILTER('Cortes x inversión'!J:J, 'Cortes x inversión'!D:D=D700),1)}), """"))"),"")</f>
        <v/>
      </c>
      <c r="U700" s="40"/>
      <c r="V700" s="40"/>
      <c r="W700" s="40"/>
      <c r="X700" s="40"/>
      <c r="Y700" s="40"/>
      <c r="Z700" s="40"/>
      <c r="AA700" s="40"/>
      <c r="AB700" s="40"/>
      <c r="AC700" s="40"/>
    </row>
    <row r="701" ht="28.5" customHeight="1">
      <c r="A701" s="40"/>
      <c r="B701" s="44"/>
      <c r="C701" s="44"/>
      <c r="D701" s="44"/>
      <c r="E701" s="44"/>
      <c r="F701" s="48" t="str">
        <f>IF(E701="COP", SUMIF('Entradas y salidas'!D:D, D701, 'Entradas y salidas'!J:J), )</f>
        <v/>
      </c>
      <c r="G701" s="57" t="str">
        <f>IFERROR(__xludf.DUMMYFUNCTION("IF(E701=""COP"", INDEX(FILTER('Cortes x inversión'!F:F, 'Cortes x inversión'!D:D=D701),1), )"),"")</f>
        <v/>
      </c>
      <c r="H701" s="53" t="str">
        <f t="shared" si="1"/>
        <v/>
      </c>
      <c r="I701" s="55" t="str">
        <f>IFERROR(__xludf.DUMMYFUNCTION("IF(ISBLANK(D701),"""",IFERROR(XIRR({FILTER('Entradas y salidas'!J:J, 'Entradas y salidas'!D:D=D701, NOT(ISBLANK('Entradas y salidas'!J:J))); INDEX(FILTER('Cortes x inversión'!F:F, 'Cortes x inversión'!D:D=D701),1)}, {FILTER('Entradas y salidas'!F:F, 'Entr"&amp;"adas y salidas'!D:D=D701, NOT(ISBLANK('Entradas y salidas'!J:J))); INDEX(FILTER('Cortes x inversión'!J:J, 'Cortes x inversión'!D:D=D701),1)}), """"))"),"")</f>
        <v/>
      </c>
      <c r="J701" s="40"/>
      <c r="K701" s="48" t="str">
        <f>IF(E701="USD", SUMIF('Entradas y salidas'!D:D, D701, 'Entradas y salidas'!I:I), )</f>
        <v/>
      </c>
      <c r="L701" s="57" t="str">
        <f>IFERROR(__xludf.DUMMYFUNCTION("IF(E701=""USD"", INDEX(FILTER('Cortes x inversión'!G:G, 'Cortes x inversión'!D:D=D701),1), )"),"")</f>
        <v/>
      </c>
      <c r="M701" s="53" t="str">
        <f t="shared" si="2"/>
        <v/>
      </c>
      <c r="N701" s="55" t="str">
        <f>IFERROR(__xludf.DUMMYFUNCTION("IF(ISBLANK(D701),"""",IFERROR(XIRR({FILTER('Entradas y salidas'!I:I, 'Entradas y salidas'!D:D=D701, NOT(ISBLANK('Entradas y salidas'!I:I))); INDEX(FILTER('Cortes x inversión'!G:G, 'Cortes x inversión'!D:D=D701),1)}, {FILTER('Entradas y salidas'!F:F, 'Entr"&amp;"adas y salidas'!D:D=D701, NOT(ISBLANK('Entradas y salidas'!I:I))); INDEX(FILTER('Cortes x inversión'!J:J, 'Cortes x inversión'!D:D=D701),1)}), """"))"),"")</f>
        <v/>
      </c>
      <c r="O701" s="40"/>
      <c r="P701" s="47" t="str">
        <f>IFERROR(__xludf.DUMMYFUNCTION("IF(K701="""","""", GOOGLEFINANCE(""CURRENCY:USDCOP""))
"),"")</f>
        <v/>
      </c>
      <c r="Q701" s="47" t="str">
        <f>IFERROR(__xludf.DUMMYFUNCTION("IF(L701="""","""", GOOGLEFINANCE(""CURRENCY:USDCOP""))
"),"")</f>
        <v/>
      </c>
      <c r="R701" s="56" t="str">
        <f t="shared" si="4"/>
        <v/>
      </c>
      <c r="S701" s="58" t="str">
        <f t="shared" si="5"/>
        <v/>
      </c>
      <c r="T701" s="55" t="str">
        <f>IFERROR(__xludf.DUMMYFUNCTION("IF(ISBLANK(D701),"""",IFERROR(XIRR({FILTER('Entradas y salidas'!K:K, 'Entradas y salidas'!D:D=D701, NOT(ISBLANK('Entradas y salidas'!K:K))); INDEX(FILTER('Cortes x inversión'!I:I, 'Cortes x inversión'!D:D=D701),1)}, {FILTER('Entradas y salidas'!F:F, 'Entr"&amp;"adas y salidas'!D:D=D701, NOT(ISBLANK('Entradas y salidas'!K:K))); INDEX(FILTER('Cortes x inversión'!J:J, 'Cortes x inversión'!D:D=D701),1)}), """"))"),"")</f>
        <v/>
      </c>
      <c r="U701" s="40"/>
      <c r="V701" s="40"/>
      <c r="W701" s="40"/>
      <c r="X701" s="40"/>
      <c r="Y701" s="40"/>
      <c r="Z701" s="40"/>
      <c r="AA701" s="40"/>
      <c r="AB701" s="40"/>
      <c r="AC701" s="40"/>
    </row>
    <row r="702" ht="28.5" customHeight="1">
      <c r="A702" s="40"/>
      <c r="B702" s="44"/>
      <c r="C702" s="44"/>
      <c r="D702" s="44"/>
      <c r="E702" s="44"/>
      <c r="F702" s="48" t="str">
        <f>IF(E702="COP", SUMIF('Entradas y salidas'!D:D, D702, 'Entradas y salidas'!J:J), )</f>
        <v/>
      </c>
      <c r="G702" s="57" t="str">
        <f>IFERROR(__xludf.DUMMYFUNCTION("IF(E702=""COP"", INDEX(FILTER('Cortes x inversión'!F:F, 'Cortes x inversión'!D:D=D702),1), )"),"")</f>
        <v/>
      </c>
      <c r="H702" s="53" t="str">
        <f t="shared" si="1"/>
        <v/>
      </c>
      <c r="I702" s="55" t="str">
        <f>IFERROR(__xludf.DUMMYFUNCTION("IF(ISBLANK(D702),"""",IFERROR(XIRR({FILTER('Entradas y salidas'!J:J, 'Entradas y salidas'!D:D=D702, NOT(ISBLANK('Entradas y salidas'!J:J))); INDEX(FILTER('Cortes x inversión'!F:F, 'Cortes x inversión'!D:D=D702),1)}, {FILTER('Entradas y salidas'!F:F, 'Entr"&amp;"adas y salidas'!D:D=D702, NOT(ISBLANK('Entradas y salidas'!J:J))); INDEX(FILTER('Cortes x inversión'!J:J, 'Cortes x inversión'!D:D=D702),1)}), """"))"),"")</f>
        <v/>
      </c>
      <c r="J702" s="40"/>
      <c r="K702" s="48" t="str">
        <f>IF(E702="USD", SUMIF('Entradas y salidas'!D:D, D702, 'Entradas y salidas'!I:I), )</f>
        <v/>
      </c>
      <c r="L702" s="57" t="str">
        <f>IFERROR(__xludf.DUMMYFUNCTION("IF(E702=""USD"", INDEX(FILTER('Cortes x inversión'!G:G, 'Cortes x inversión'!D:D=D702),1), )"),"")</f>
        <v/>
      </c>
      <c r="M702" s="53" t="str">
        <f t="shared" si="2"/>
        <v/>
      </c>
      <c r="N702" s="55" t="str">
        <f>IFERROR(__xludf.DUMMYFUNCTION("IF(ISBLANK(D702),"""",IFERROR(XIRR({FILTER('Entradas y salidas'!I:I, 'Entradas y salidas'!D:D=D702, NOT(ISBLANK('Entradas y salidas'!I:I))); INDEX(FILTER('Cortes x inversión'!G:G, 'Cortes x inversión'!D:D=D702),1)}, {FILTER('Entradas y salidas'!F:F, 'Entr"&amp;"adas y salidas'!D:D=D702, NOT(ISBLANK('Entradas y salidas'!I:I))); INDEX(FILTER('Cortes x inversión'!J:J, 'Cortes x inversión'!D:D=D702),1)}), """"))"),"")</f>
        <v/>
      </c>
      <c r="O702" s="40"/>
      <c r="P702" s="47" t="str">
        <f>IFERROR(__xludf.DUMMYFUNCTION("IF(K702="""","""", GOOGLEFINANCE(""CURRENCY:USDCOP""))
"),"")</f>
        <v/>
      </c>
      <c r="Q702" s="47" t="str">
        <f>IFERROR(__xludf.DUMMYFUNCTION("IF(L702="""","""", GOOGLEFINANCE(""CURRENCY:USDCOP""))
"),"")</f>
        <v/>
      </c>
      <c r="R702" s="56" t="str">
        <f t="shared" si="4"/>
        <v/>
      </c>
      <c r="S702" s="58" t="str">
        <f t="shared" si="5"/>
        <v/>
      </c>
      <c r="T702" s="55" t="str">
        <f>IFERROR(__xludf.DUMMYFUNCTION("IF(ISBLANK(D702),"""",IFERROR(XIRR({FILTER('Entradas y salidas'!K:K, 'Entradas y salidas'!D:D=D702, NOT(ISBLANK('Entradas y salidas'!K:K))); INDEX(FILTER('Cortes x inversión'!I:I, 'Cortes x inversión'!D:D=D702),1)}, {FILTER('Entradas y salidas'!F:F, 'Entr"&amp;"adas y salidas'!D:D=D702, NOT(ISBLANK('Entradas y salidas'!K:K))); INDEX(FILTER('Cortes x inversión'!J:J, 'Cortes x inversión'!D:D=D702),1)}), """"))"),"")</f>
        <v/>
      </c>
      <c r="U702" s="40"/>
      <c r="V702" s="40"/>
      <c r="W702" s="40"/>
      <c r="X702" s="40"/>
      <c r="Y702" s="40"/>
      <c r="Z702" s="40"/>
      <c r="AA702" s="40"/>
      <c r="AB702" s="40"/>
      <c r="AC702" s="40"/>
    </row>
    <row r="703" ht="28.5" customHeight="1">
      <c r="A703" s="40"/>
      <c r="B703" s="44"/>
      <c r="C703" s="44"/>
      <c r="D703" s="44"/>
      <c r="E703" s="44"/>
      <c r="F703" s="48" t="str">
        <f>IF(E703="COP", SUMIF('Entradas y salidas'!D:D, D703, 'Entradas y salidas'!J:J), )</f>
        <v/>
      </c>
      <c r="G703" s="57" t="str">
        <f>IFERROR(__xludf.DUMMYFUNCTION("IF(E703=""COP"", INDEX(FILTER('Cortes x inversión'!F:F, 'Cortes x inversión'!D:D=D703),1), )"),"")</f>
        <v/>
      </c>
      <c r="H703" s="53" t="str">
        <f t="shared" si="1"/>
        <v/>
      </c>
      <c r="I703" s="55" t="str">
        <f>IFERROR(__xludf.DUMMYFUNCTION("IF(ISBLANK(D703),"""",IFERROR(XIRR({FILTER('Entradas y salidas'!J:J, 'Entradas y salidas'!D:D=D703, NOT(ISBLANK('Entradas y salidas'!J:J))); INDEX(FILTER('Cortes x inversión'!F:F, 'Cortes x inversión'!D:D=D703),1)}, {FILTER('Entradas y salidas'!F:F, 'Entr"&amp;"adas y salidas'!D:D=D703, NOT(ISBLANK('Entradas y salidas'!J:J))); INDEX(FILTER('Cortes x inversión'!J:J, 'Cortes x inversión'!D:D=D703),1)}), """"))"),"")</f>
        <v/>
      </c>
      <c r="J703" s="40"/>
      <c r="K703" s="48" t="str">
        <f>IF(E703="USD", SUMIF('Entradas y salidas'!D:D, D703, 'Entradas y salidas'!I:I), )</f>
        <v/>
      </c>
      <c r="L703" s="57" t="str">
        <f>IFERROR(__xludf.DUMMYFUNCTION("IF(E703=""USD"", INDEX(FILTER('Cortes x inversión'!G:G, 'Cortes x inversión'!D:D=D703),1), )"),"")</f>
        <v/>
      </c>
      <c r="M703" s="53" t="str">
        <f t="shared" si="2"/>
        <v/>
      </c>
      <c r="N703" s="55" t="str">
        <f>IFERROR(__xludf.DUMMYFUNCTION("IF(ISBLANK(D703),"""",IFERROR(XIRR({FILTER('Entradas y salidas'!I:I, 'Entradas y salidas'!D:D=D703, NOT(ISBLANK('Entradas y salidas'!I:I))); INDEX(FILTER('Cortes x inversión'!G:G, 'Cortes x inversión'!D:D=D703),1)}, {FILTER('Entradas y salidas'!F:F, 'Entr"&amp;"adas y salidas'!D:D=D703, NOT(ISBLANK('Entradas y salidas'!I:I))); INDEX(FILTER('Cortes x inversión'!J:J, 'Cortes x inversión'!D:D=D703),1)}), """"))"),"")</f>
        <v/>
      </c>
      <c r="O703" s="40"/>
      <c r="P703" s="47" t="str">
        <f>IFERROR(__xludf.DUMMYFUNCTION("IF(K703="""","""", GOOGLEFINANCE(""CURRENCY:USDCOP""))
"),"")</f>
        <v/>
      </c>
      <c r="Q703" s="47" t="str">
        <f>IFERROR(__xludf.DUMMYFUNCTION("IF(L703="""","""", GOOGLEFINANCE(""CURRENCY:USDCOP""))
"),"")</f>
        <v/>
      </c>
      <c r="R703" s="56" t="str">
        <f t="shared" si="4"/>
        <v/>
      </c>
      <c r="S703" s="58" t="str">
        <f t="shared" si="5"/>
        <v/>
      </c>
      <c r="T703" s="55" t="str">
        <f>IFERROR(__xludf.DUMMYFUNCTION("IF(ISBLANK(D703),"""",IFERROR(XIRR({FILTER('Entradas y salidas'!K:K, 'Entradas y salidas'!D:D=D703, NOT(ISBLANK('Entradas y salidas'!K:K))); INDEX(FILTER('Cortes x inversión'!I:I, 'Cortes x inversión'!D:D=D703),1)}, {FILTER('Entradas y salidas'!F:F, 'Entr"&amp;"adas y salidas'!D:D=D703, NOT(ISBLANK('Entradas y salidas'!K:K))); INDEX(FILTER('Cortes x inversión'!J:J, 'Cortes x inversión'!D:D=D703),1)}), """"))"),"")</f>
        <v/>
      </c>
      <c r="U703" s="40"/>
      <c r="V703" s="40"/>
      <c r="W703" s="40"/>
      <c r="X703" s="40"/>
      <c r="Y703" s="40"/>
      <c r="Z703" s="40"/>
      <c r="AA703" s="40"/>
      <c r="AB703" s="40"/>
      <c r="AC703" s="40"/>
    </row>
    <row r="704" ht="28.5" customHeight="1">
      <c r="A704" s="40"/>
      <c r="B704" s="44"/>
      <c r="C704" s="44"/>
      <c r="D704" s="44"/>
      <c r="E704" s="44"/>
      <c r="F704" s="48" t="str">
        <f>IF(E704="COP", SUMIF('Entradas y salidas'!D:D, D704, 'Entradas y salidas'!J:J), )</f>
        <v/>
      </c>
      <c r="G704" s="57" t="str">
        <f>IFERROR(__xludf.DUMMYFUNCTION("IF(E704=""COP"", INDEX(FILTER('Cortes x inversión'!F:F, 'Cortes x inversión'!D:D=D704),1), )"),"")</f>
        <v/>
      </c>
      <c r="H704" s="53" t="str">
        <f t="shared" si="1"/>
        <v/>
      </c>
      <c r="I704" s="55" t="str">
        <f>IFERROR(__xludf.DUMMYFUNCTION("IF(ISBLANK(D704),"""",IFERROR(XIRR({FILTER('Entradas y salidas'!J:J, 'Entradas y salidas'!D:D=D704, NOT(ISBLANK('Entradas y salidas'!J:J))); INDEX(FILTER('Cortes x inversión'!F:F, 'Cortes x inversión'!D:D=D704),1)}, {FILTER('Entradas y salidas'!F:F, 'Entr"&amp;"adas y salidas'!D:D=D704, NOT(ISBLANK('Entradas y salidas'!J:J))); INDEX(FILTER('Cortes x inversión'!J:J, 'Cortes x inversión'!D:D=D704),1)}), """"))"),"")</f>
        <v/>
      </c>
      <c r="J704" s="40"/>
      <c r="K704" s="48" t="str">
        <f>IF(E704="USD", SUMIF('Entradas y salidas'!D:D, D704, 'Entradas y salidas'!I:I), )</f>
        <v/>
      </c>
      <c r="L704" s="57" t="str">
        <f>IFERROR(__xludf.DUMMYFUNCTION("IF(E704=""USD"", INDEX(FILTER('Cortes x inversión'!G:G, 'Cortes x inversión'!D:D=D704),1), )"),"")</f>
        <v/>
      </c>
      <c r="M704" s="53" t="str">
        <f t="shared" si="2"/>
        <v/>
      </c>
      <c r="N704" s="55" t="str">
        <f>IFERROR(__xludf.DUMMYFUNCTION("IF(ISBLANK(D704),"""",IFERROR(XIRR({FILTER('Entradas y salidas'!I:I, 'Entradas y salidas'!D:D=D704, NOT(ISBLANK('Entradas y salidas'!I:I))); INDEX(FILTER('Cortes x inversión'!G:G, 'Cortes x inversión'!D:D=D704),1)}, {FILTER('Entradas y salidas'!F:F, 'Entr"&amp;"adas y salidas'!D:D=D704, NOT(ISBLANK('Entradas y salidas'!I:I))); INDEX(FILTER('Cortes x inversión'!J:J, 'Cortes x inversión'!D:D=D704),1)}), """"))"),"")</f>
        <v/>
      </c>
      <c r="O704" s="40"/>
      <c r="P704" s="47" t="str">
        <f>IFERROR(__xludf.DUMMYFUNCTION("IF(K704="""","""", GOOGLEFINANCE(""CURRENCY:USDCOP""))
"),"")</f>
        <v/>
      </c>
      <c r="Q704" s="47" t="str">
        <f>IFERROR(__xludf.DUMMYFUNCTION("IF(L704="""","""", GOOGLEFINANCE(""CURRENCY:USDCOP""))
"),"")</f>
        <v/>
      </c>
      <c r="R704" s="56" t="str">
        <f t="shared" si="4"/>
        <v/>
      </c>
      <c r="S704" s="58" t="str">
        <f t="shared" si="5"/>
        <v/>
      </c>
      <c r="T704" s="55" t="str">
        <f>IFERROR(__xludf.DUMMYFUNCTION("IF(ISBLANK(D704),"""",IFERROR(XIRR({FILTER('Entradas y salidas'!K:K, 'Entradas y salidas'!D:D=D704, NOT(ISBLANK('Entradas y salidas'!K:K))); INDEX(FILTER('Cortes x inversión'!I:I, 'Cortes x inversión'!D:D=D704),1)}, {FILTER('Entradas y salidas'!F:F, 'Entr"&amp;"adas y salidas'!D:D=D704, NOT(ISBLANK('Entradas y salidas'!K:K))); INDEX(FILTER('Cortes x inversión'!J:J, 'Cortes x inversión'!D:D=D704),1)}), """"))"),"")</f>
        <v/>
      </c>
      <c r="U704" s="40"/>
      <c r="V704" s="40"/>
      <c r="W704" s="40"/>
      <c r="X704" s="40"/>
      <c r="Y704" s="40"/>
      <c r="Z704" s="40"/>
      <c r="AA704" s="40"/>
      <c r="AB704" s="40"/>
      <c r="AC704" s="40"/>
    </row>
    <row r="705" ht="28.5" customHeight="1">
      <c r="A705" s="40"/>
      <c r="B705" s="44"/>
      <c r="C705" s="44"/>
      <c r="D705" s="44"/>
      <c r="E705" s="44"/>
      <c r="F705" s="48" t="str">
        <f>IF(E705="COP", SUMIF('Entradas y salidas'!D:D, D705, 'Entradas y salidas'!J:J), )</f>
        <v/>
      </c>
      <c r="G705" s="57" t="str">
        <f>IFERROR(__xludf.DUMMYFUNCTION("IF(E705=""COP"", INDEX(FILTER('Cortes x inversión'!F:F, 'Cortes x inversión'!D:D=D705),1), )"),"")</f>
        <v/>
      </c>
      <c r="H705" s="53" t="str">
        <f t="shared" si="1"/>
        <v/>
      </c>
      <c r="I705" s="55" t="str">
        <f>IFERROR(__xludf.DUMMYFUNCTION("IF(ISBLANK(D705),"""",IFERROR(XIRR({FILTER('Entradas y salidas'!J:J, 'Entradas y salidas'!D:D=D705, NOT(ISBLANK('Entradas y salidas'!J:J))); INDEX(FILTER('Cortes x inversión'!F:F, 'Cortes x inversión'!D:D=D705),1)}, {FILTER('Entradas y salidas'!F:F, 'Entr"&amp;"adas y salidas'!D:D=D705, NOT(ISBLANK('Entradas y salidas'!J:J))); INDEX(FILTER('Cortes x inversión'!J:J, 'Cortes x inversión'!D:D=D705),1)}), """"))"),"")</f>
        <v/>
      </c>
      <c r="J705" s="40"/>
      <c r="K705" s="48" t="str">
        <f>IF(E705="USD", SUMIF('Entradas y salidas'!D:D, D705, 'Entradas y salidas'!I:I), )</f>
        <v/>
      </c>
      <c r="L705" s="57" t="str">
        <f>IFERROR(__xludf.DUMMYFUNCTION("IF(E705=""USD"", INDEX(FILTER('Cortes x inversión'!G:G, 'Cortes x inversión'!D:D=D705),1), )"),"")</f>
        <v/>
      </c>
      <c r="M705" s="53" t="str">
        <f t="shared" si="2"/>
        <v/>
      </c>
      <c r="N705" s="55" t="str">
        <f>IFERROR(__xludf.DUMMYFUNCTION("IF(ISBLANK(D705),"""",IFERROR(XIRR({FILTER('Entradas y salidas'!I:I, 'Entradas y salidas'!D:D=D705, NOT(ISBLANK('Entradas y salidas'!I:I))); INDEX(FILTER('Cortes x inversión'!G:G, 'Cortes x inversión'!D:D=D705),1)}, {FILTER('Entradas y salidas'!F:F, 'Entr"&amp;"adas y salidas'!D:D=D705, NOT(ISBLANK('Entradas y salidas'!I:I))); INDEX(FILTER('Cortes x inversión'!J:J, 'Cortes x inversión'!D:D=D705),1)}), """"))"),"")</f>
        <v/>
      </c>
      <c r="O705" s="40"/>
      <c r="P705" s="47" t="str">
        <f>IFERROR(__xludf.DUMMYFUNCTION("IF(K705="""","""", GOOGLEFINANCE(""CURRENCY:USDCOP""))
"),"")</f>
        <v/>
      </c>
      <c r="Q705" s="47" t="str">
        <f>IFERROR(__xludf.DUMMYFUNCTION("IF(L705="""","""", GOOGLEFINANCE(""CURRENCY:USDCOP""))
"),"")</f>
        <v/>
      </c>
      <c r="R705" s="56" t="str">
        <f t="shared" si="4"/>
        <v/>
      </c>
      <c r="S705" s="58" t="str">
        <f t="shared" si="5"/>
        <v/>
      </c>
      <c r="T705" s="55" t="str">
        <f>IFERROR(__xludf.DUMMYFUNCTION("IF(ISBLANK(D705),"""",IFERROR(XIRR({FILTER('Entradas y salidas'!K:K, 'Entradas y salidas'!D:D=D705, NOT(ISBLANK('Entradas y salidas'!K:K))); INDEX(FILTER('Cortes x inversión'!I:I, 'Cortes x inversión'!D:D=D705),1)}, {FILTER('Entradas y salidas'!F:F, 'Entr"&amp;"adas y salidas'!D:D=D705, NOT(ISBLANK('Entradas y salidas'!K:K))); INDEX(FILTER('Cortes x inversión'!J:J, 'Cortes x inversión'!D:D=D705),1)}), """"))"),"")</f>
        <v/>
      </c>
      <c r="U705" s="40"/>
      <c r="V705" s="40"/>
      <c r="W705" s="40"/>
      <c r="X705" s="40"/>
      <c r="Y705" s="40"/>
      <c r="Z705" s="40"/>
      <c r="AA705" s="40"/>
      <c r="AB705" s="40"/>
      <c r="AC705" s="40"/>
    </row>
    <row r="706" ht="28.5" customHeight="1">
      <c r="A706" s="40"/>
      <c r="B706" s="44"/>
      <c r="C706" s="44"/>
      <c r="D706" s="44"/>
      <c r="E706" s="44"/>
      <c r="F706" s="48" t="str">
        <f>IF(E706="COP", SUMIF('Entradas y salidas'!D:D, D706, 'Entradas y salidas'!J:J), )</f>
        <v/>
      </c>
      <c r="G706" s="57" t="str">
        <f>IFERROR(__xludf.DUMMYFUNCTION("IF(E706=""COP"", INDEX(FILTER('Cortes x inversión'!F:F, 'Cortes x inversión'!D:D=D706),1), )"),"")</f>
        <v/>
      </c>
      <c r="H706" s="53" t="str">
        <f t="shared" si="1"/>
        <v/>
      </c>
      <c r="I706" s="55" t="str">
        <f>IFERROR(__xludf.DUMMYFUNCTION("IF(ISBLANK(D706),"""",IFERROR(XIRR({FILTER('Entradas y salidas'!J:J, 'Entradas y salidas'!D:D=D706, NOT(ISBLANK('Entradas y salidas'!J:J))); INDEX(FILTER('Cortes x inversión'!F:F, 'Cortes x inversión'!D:D=D706),1)}, {FILTER('Entradas y salidas'!F:F, 'Entr"&amp;"adas y salidas'!D:D=D706, NOT(ISBLANK('Entradas y salidas'!J:J))); INDEX(FILTER('Cortes x inversión'!J:J, 'Cortes x inversión'!D:D=D706),1)}), """"))"),"")</f>
        <v/>
      </c>
      <c r="J706" s="40"/>
      <c r="K706" s="48" t="str">
        <f>IF(E706="USD", SUMIF('Entradas y salidas'!D:D, D706, 'Entradas y salidas'!I:I), )</f>
        <v/>
      </c>
      <c r="L706" s="57" t="str">
        <f>IFERROR(__xludf.DUMMYFUNCTION("IF(E706=""USD"", INDEX(FILTER('Cortes x inversión'!G:G, 'Cortes x inversión'!D:D=D706),1), )"),"")</f>
        <v/>
      </c>
      <c r="M706" s="53" t="str">
        <f t="shared" si="2"/>
        <v/>
      </c>
      <c r="N706" s="55" t="str">
        <f>IFERROR(__xludf.DUMMYFUNCTION("IF(ISBLANK(D706),"""",IFERROR(XIRR({FILTER('Entradas y salidas'!I:I, 'Entradas y salidas'!D:D=D706, NOT(ISBLANK('Entradas y salidas'!I:I))); INDEX(FILTER('Cortes x inversión'!G:G, 'Cortes x inversión'!D:D=D706),1)}, {FILTER('Entradas y salidas'!F:F, 'Entr"&amp;"adas y salidas'!D:D=D706, NOT(ISBLANK('Entradas y salidas'!I:I))); INDEX(FILTER('Cortes x inversión'!J:J, 'Cortes x inversión'!D:D=D706),1)}), """"))"),"")</f>
        <v/>
      </c>
      <c r="O706" s="40"/>
      <c r="P706" s="47" t="str">
        <f>IFERROR(__xludf.DUMMYFUNCTION("IF(K706="""","""", GOOGLEFINANCE(""CURRENCY:USDCOP""))
"),"")</f>
        <v/>
      </c>
      <c r="Q706" s="47" t="str">
        <f>IFERROR(__xludf.DUMMYFUNCTION("IF(L706="""","""", GOOGLEFINANCE(""CURRENCY:USDCOP""))
"),"")</f>
        <v/>
      </c>
      <c r="R706" s="56" t="str">
        <f t="shared" si="4"/>
        <v/>
      </c>
      <c r="S706" s="58" t="str">
        <f t="shared" si="5"/>
        <v/>
      </c>
      <c r="T706" s="55" t="str">
        <f>IFERROR(__xludf.DUMMYFUNCTION("IF(ISBLANK(D706),"""",IFERROR(XIRR({FILTER('Entradas y salidas'!K:K, 'Entradas y salidas'!D:D=D706, NOT(ISBLANK('Entradas y salidas'!K:K))); INDEX(FILTER('Cortes x inversión'!I:I, 'Cortes x inversión'!D:D=D706),1)}, {FILTER('Entradas y salidas'!F:F, 'Entr"&amp;"adas y salidas'!D:D=D706, NOT(ISBLANK('Entradas y salidas'!K:K))); INDEX(FILTER('Cortes x inversión'!J:J, 'Cortes x inversión'!D:D=D706),1)}), """"))"),"")</f>
        <v/>
      </c>
      <c r="U706" s="40"/>
      <c r="V706" s="40"/>
      <c r="W706" s="40"/>
      <c r="X706" s="40"/>
      <c r="Y706" s="40"/>
      <c r="Z706" s="40"/>
      <c r="AA706" s="40"/>
      <c r="AB706" s="40"/>
      <c r="AC706" s="40"/>
    </row>
    <row r="707" ht="28.5" customHeight="1">
      <c r="A707" s="40"/>
      <c r="B707" s="44"/>
      <c r="C707" s="44"/>
      <c r="D707" s="44"/>
      <c r="E707" s="44"/>
      <c r="F707" s="48" t="str">
        <f>IF(E707="COP", SUMIF('Entradas y salidas'!D:D, D707, 'Entradas y salidas'!J:J), )</f>
        <v/>
      </c>
      <c r="G707" s="57" t="str">
        <f>IFERROR(__xludf.DUMMYFUNCTION("IF(E707=""COP"", INDEX(FILTER('Cortes x inversión'!F:F, 'Cortes x inversión'!D:D=D707),1), )"),"")</f>
        <v/>
      </c>
      <c r="H707" s="53" t="str">
        <f t="shared" si="1"/>
        <v/>
      </c>
      <c r="I707" s="55" t="str">
        <f>IFERROR(__xludf.DUMMYFUNCTION("IF(ISBLANK(D707),"""",IFERROR(XIRR({FILTER('Entradas y salidas'!J:J, 'Entradas y salidas'!D:D=D707, NOT(ISBLANK('Entradas y salidas'!J:J))); INDEX(FILTER('Cortes x inversión'!F:F, 'Cortes x inversión'!D:D=D707),1)}, {FILTER('Entradas y salidas'!F:F, 'Entr"&amp;"adas y salidas'!D:D=D707, NOT(ISBLANK('Entradas y salidas'!J:J))); INDEX(FILTER('Cortes x inversión'!J:J, 'Cortes x inversión'!D:D=D707),1)}), """"))"),"")</f>
        <v/>
      </c>
      <c r="J707" s="40"/>
      <c r="K707" s="48" t="str">
        <f>IF(E707="USD", SUMIF('Entradas y salidas'!D:D, D707, 'Entradas y salidas'!I:I), )</f>
        <v/>
      </c>
      <c r="L707" s="57" t="str">
        <f>IFERROR(__xludf.DUMMYFUNCTION("IF(E707=""USD"", INDEX(FILTER('Cortes x inversión'!G:G, 'Cortes x inversión'!D:D=D707),1), )"),"")</f>
        <v/>
      </c>
      <c r="M707" s="53" t="str">
        <f t="shared" si="2"/>
        <v/>
      </c>
      <c r="N707" s="55" t="str">
        <f>IFERROR(__xludf.DUMMYFUNCTION("IF(ISBLANK(D707),"""",IFERROR(XIRR({FILTER('Entradas y salidas'!I:I, 'Entradas y salidas'!D:D=D707, NOT(ISBLANK('Entradas y salidas'!I:I))); INDEX(FILTER('Cortes x inversión'!G:G, 'Cortes x inversión'!D:D=D707),1)}, {FILTER('Entradas y salidas'!F:F, 'Entr"&amp;"adas y salidas'!D:D=D707, NOT(ISBLANK('Entradas y salidas'!I:I))); INDEX(FILTER('Cortes x inversión'!J:J, 'Cortes x inversión'!D:D=D707),1)}), """"))"),"")</f>
        <v/>
      </c>
      <c r="O707" s="40"/>
      <c r="P707" s="47" t="str">
        <f>IFERROR(__xludf.DUMMYFUNCTION("IF(K707="""","""", GOOGLEFINANCE(""CURRENCY:USDCOP""))
"),"")</f>
        <v/>
      </c>
      <c r="Q707" s="47" t="str">
        <f>IFERROR(__xludf.DUMMYFUNCTION("IF(L707="""","""", GOOGLEFINANCE(""CURRENCY:USDCOP""))
"),"")</f>
        <v/>
      </c>
      <c r="R707" s="56" t="str">
        <f t="shared" si="4"/>
        <v/>
      </c>
      <c r="S707" s="58" t="str">
        <f t="shared" si="5"/>
        <v/>
      </c>
      <c r="T707" s="55" t="str">
        <f>IFERROR(__xludf.DUMMYFUNCTION("IF(ISBLANK(D707),"""",IFERROR(XIRR({FILTER('Entradas y salidas'!K:K, 'Entradas y salidas'!D:D=D707, NOT(ISBLANK('Entradas y salidas'!K:K))); INDEX(FILTER('Cortes x inversión'!I:I, 'Cortes x inversión'!D:D=D707),1)}, {FILTER('Entradas y salidas'!F:F, 'Entr"&amp;"adas y salidas'!D:D=D707, NOT(ISBLANK('Entradas y salidas'!K:K))); INDEX(FILTER('Cortes x inversión'!J:J, 'Cortes x inversión'!D:D=D707),1)}), """"))"),"")</f>
        <v/>
      </c>
      <c r="U707" s="40"/>
      <c r="V707" s="40"/>
      <c r="W707" s="40"/>
      <c r="X707" s="40"/>
      <c r="Y707" s="40"/>
      <c r="Z707" s="40"/>
      <c r="AA707" s="40"/>
      <c r="AB707" s="40"/>
      <c r="AC707" s="40"/>
    </row>
    <row r="708" ht="28.5" customHeight="1">
      <c r="A708" s="40"/>
      <c r="B708" s="44"/>
      <c r="C708" s="44"/>
      <c r="D708" s="44"/>
      <c r="E708" s="44"/>
      <c r="F708" s="48" t="str">
        <f>IF(E708="COP", SUMIF('Entradas y salidas'!D:D, D708, 'Entradas y salidas'!J:J), )</f>
        <v/>
      </c>
      <c r="G708" s="57" t="str">
        <f>IFERROR(__xludf.DUMMYFUNCTION("IF(E708=""COP"", INDEX(FILTER('Cortes x inversión'!F:F, 'Cortes x inversión'!D:D=D708),1), )"),"")</f>
        <v/>
      </c>
      <c r="H708" s="53" t="str">
        <f t="shared" si="1"/>
        <v/>
      </c>
      <c r="I708" s="55" t="str">
        <f>IFERROR(__xludf.DUMMYFUNCTION("IF(ISBLANK(D708),"""",IFERROR(XIRR({FILTER('Entradas y salidas'!J:J, 'Entradas y salidas'!D:D=D708, NOT(ISBLANK('Entradas y salidas'!J:J))); INDEX(FILTER('Cortes x inversión'!F:F, 'Cortes x inversión'!D:D=D708),1)}, {FILTER('Entradas y salidas'!F:F, 'Entr"&amp;"adas y salidas'!D:D=D708, NOT(ISBLANK('Entradas y salidas'!J:J))); INDEX(FILTER('Cortes x inversión'!J:J, 'Cortes x inversión'!D:D=D708),1)}), """"))"),"")</f>
        <v/>
      </c>
      <c r="J708" s="40"/>
      <c r="K708" s="48" t="str">
        <f>IF(E708="USD", SUMIF('Entradas y salidas'!D:D, D708, 'Entradas y salidas'!I:I), )</f>
        <v/>
      </c>
      <c r="L708" s="57" t="str">
        <f>IFERROR(__xludf.DUMMYFUNCTION("IF(E708=""USD"", INDEX(FILTER('Cortes x inversión'!G:G, 'Cortes x inversión'!D:D=D708),1), )"),"")</f>
        <v/>
      </c>
      <c r="M708" s="53" t="str">
        <f t="shared" si="2"/>
        <v/>
      </c>
      <c r="N708" s="55" t="str">
        <f>IFERROR(__xludf.DUMMYFUNCTION("IF(ISBLANK(D708),"""",IFERROR(XIRR({FILTER('Entradas y salidas'!I:I, 'Entradas y salidas'!D:D=D708, NOT(ISBLANK('Entradas y salidas'!I:I))); INDEX(FILTER('Cortes x inversión'!G:G, 'Cortes x inversión'!D:D=D708),1)}, {FILTER('Entradas y salidas'!F:F, 'Entr"&amp;"adas y salidas'!D:D=D708, NOT(ISBLANK('Entradas y salidas'!I:I))); INDEX(FILTER('Cortes x inversión'!J:J, 'Cortes x inversión'!D:D=D708),1)}), """"))"),"")</f>
        <v/>
      </c>
      <c r="O708" s="40"/>
      <c r="P708" s="47" t="str">
        <f>IFERROR(__xludf.DUMMYFUNCTION("IF(K708="""","""", GOOGLEFINANCE(""CURRENCY:USDCOP""))
"),"")</f>
        <v/>
      </c>
      <c r="Q708" s="47" t="str">
        <f>IFERROR(__xludf.DUMMYFUNCTION("IF(L708="""","""", GOOGLEFINANCE(""CURRENCY:USDCOP""))
"),"")</f>
        <v/>
      </c>
      <c r="R708" s="56" t="str">
        <f t="shared" si="4"/>
        <v/>
      </c>
      <c r="S708" s="58" t="str">
        <f t="shared" si="5"/>
        <v/>
      </c>
      <c r="T708" s="55" t="str">
        <f>IFERROR(__xludf.DUMMYFUNCTION("IF(ISBLANK(D708),"""",IFERROR(XIRR({FILTER('Entradas y salidas'!K:K, 'Entradas y salidas'!D:D=D708, NOT(ISBLANK('Entradas y salidas'!K:K))); INDEX(FILTER('Cortes x inversión'!I:I, 'Cortes x inversión'!D:D=D708),1)}, {FILTER('Entradas y salidas'!F:F, 'Entr"&amp;"adas y salidas'!D:D=D708, NOT(ISBLANK('Entradas y salidas'!K:K))); INDEX(FILTER('Cortes x inversión'!J:J, 'Cortes x inversión'!D:D=D708),1)}), """"))"),"")</f>
        <v/>
      </c>
      <c r="U708" s="40"/>
      <c r="V708" s="40"/>
      <c r="W708" s="40"/>
      <c r="X708" s="40"/>
      <c r="Y708" s="40"/>
      <c r="Z708" s="40"/>
      <c r="AA708" s="40"/>
      <c r="AB708" s="40"/>
      <c r="AC708" s="40"/>
    </row>
    <row r="709" ht="28.5" customHeight="1">
      <c r="A709" s="40"/>
      <c r="B709" s="44"/>
      <c r="C709" s="44"/>
      <c r="D709" s="44"/>
      <c r="E709" s="44"/>
      <c r="F709" s="48" t="str">
        <f>IF(E709="COP", SUMIF('Entradas y salidas'!D:D, D709, 'Entradas y salidas'!J:J), )</f>
        <v/>
      </c>
      <c r="G709" s="57" t="str">
        <f>IFERROR(__xludf.DUMMYFUNCTION("IF(E709=""COP"", INDEX(FILTER('Cortes x inversión'!F:F, 'Cortes x inversión'!D:D=D709),1), )"),"")</f>
        <v/>
      </c>
      <c r="H709" s="53" t="str">
        <f t="shared" si="1"/>
        <v/>
      </c>
      <c r="I709" s="55" t="str">
        <f>IFERROR(__xludf.DUMMYFUNCTION("IF(ISBLANK(D709),"""",IFERROR(XIRR({FILTER('Entradas y salidas'!J:J, 'Entradas y salidas'!D:D=D709, NOT(ISBLANK('Entradas y salidas'!J:J))); INDEX(FILTER('Cortes x inversión'!F:F, 'Cortes x inversión'!D:D=D709),1)}, {FILTER('Entradas y salidas'!F:F, 'Entr"&amp;"adas y salidas'!D:D=D709, NOT(ISBLANK('Entradas y salidas'!J:J))); INDEX(FILTER('Cortes x inversión'!J:J, 'Cortes x inversión'!D:D=D709),1)}), """"))"),"")</f>
        <v/>
      </c>
      <c r="J709" s="40"/>
      <c r="K709" s="48" t="str">
        <f>IF(E709="USD", SUMIF('Entradas y salidas'!D:D, D709, 'Entradas y salidas'!I:I), )</f>
        <v/>
      </c>
      <c r="L709" s="57" t="str">
        <f>IFERROR(__xludf.DUMMYFUNCTION("IF(E709=""USD"", INDEX(FILTER('Cortes x inversión'!G:G, 'Cortes x inversión'!D:D=D709),1), )"),"")</f>
        <v/>
      </c>
      <c r="M709" s="53" t="str">
        <f t="shared" si="2"/>
        <v/>
      </c>
      <c r="N709" s="55" t="str">
        <f>IFERROR(__xludf.DUMMYFUNCTION("IF(ISBLANK(D709),"""",IFERROR(XIRR({FILTER('Entradas y salidas'!I:I, 'Entradas y salidas'!D:D=D709, NOT(ISBLANK('Entradas y salidas'!I:I))); INDEX(FILTER('Cortes x inversión'!G:G, 'Cortes x inversión'!D:D=D709),1)}, {FILTER('Entradas y salidas'!F:F, 'Entr"&amp;"adas y salidas'!D:D=D709, NOT(ISBLANK('Entradas y salidas'!I:I))); INDEX(FILTER('Cortes x inversión'!J:J, 'Cortes x inversión'!D:D=D709),1)}), """"))"),"")</f>
        <v/>
      </c>
      <c r="O709" s="40"/>
      <c r="P709" s="47" t="str">
        <f>IFERROR(__xludf.DUMMYFUNCTION("IF(K709="""","""", GOOGLEFINANCE(""CURRENCY:USDCOP""))
"),"")</f>
        <v/>
      </c>
      <c r="Q709" s="47" t="str">
        <f>IFERROR(__xludf.DUMMYFUNCTION("IF(L709="""","""", GOOGLEFINANCE(""CURRENCY:USDCOP""))
"),"")</f>
        <v/>
      </c>
      <c r="R709" s="56" t="str">
        <f t="shared" si="4"/>
        <v/>
      </c>
      <c r="S709" s="58" t="str">
        <f t="shared" si="5"/>
        <v/>
      </c>
      <c r="T709" s="55" t="str">
        <f>IFERROR(__xludf.DUMMYFUNCTION("IF(ISBLANK(D709),"""",IFERROR(XIRR({FILTER('Entradas y salidas'!K:K, 'Entradas y salidas'!D:D=D709, NOT(ISBLANK('Entradas y salidas'!K:K))); INDEX(FILTER('Cortes x inversión'!I:I, 'Cortes x inversión'!D:D=D709),1)}, {FILTER('Entradas y salidas'!F:F, 'Entr"&amp;"adas y salidas'!D:D=D709, NOT(ISBLANK('Entradas y salidas'!K:K))); INDEX(FILTER('Cortes x inversión'!J:J, 'Cortes x inversión'!D:D=D709),1)}), """"))"),"")</f>
        <v/>
      </c>
      <c r="U709" s="40"/>
      <c r="V709" s="40"/>
      <c r="W709" s="40"/>
      <c r="X709" s="40"/>
      <c r="Y709" s="40"/>
      <c r="Z709" s="40"/>
      <c r="AA709" s="40"/>
      <c r="AB709" s="40"/>
      <c r="AC709" s="40"/>
    </row>
    <row r="710" ht="28.5" customHeight="1">
      <c r="A710" s="40"/>
      <c r="B710" s="44"/>
      <c r="C710" s="44"/>
      <c r="D710" s="44"/>
      <c r="E710" s="44"/>
      <c r="F710" s="48" t="str">
        <f>IF(E710="COP", SUMIF('Entradas y salidas'!D:D, D710, 'Entradas y salidas'!J:J), )</f>
        <v/>
      </c>
      <c r="G710" s="57" t="str">
        <f>IFERROR(__xludf.DUMMYFUNCTION("IF(E710=""COP"", INDEX(FILTER('Cortes x inversión'!F:F, 'Cortes x inversión'!D:D=D710),1), )"),"")</f>
        <v/>
      </c>
      <c r="H710" s="53" t="str">
        <f t="shared" si="1"/>
        <v/>
      </c>
      <c r="I710" s="55" t="str">
        <f>IFERROR(__xludf.DUMMYFUNCTION("IF(ISBLANK(D710),"""",IFERROR(XIRR({FILTER('Entradas y salidas'!J:J, 'Entradas y salidas'!D:D=D710, NOT(ISBLANK('Entradas y salidas'!J:J))); INDEX(FILTER('Cortes x inversión'!F:F, 'Cortes x inversión'!D:D=D710),1)}, {FILTER('Entradas y salidas'!F:F, 'Entr"&amp;"adas y salidas'!D:D=D710, NOT(ISBLANK('Entradas y salidas'!J:J))); INDEX(FILTER('Cortes x inversión'!J:J, 'Cortes x inversión'!D:D=D710),1)}), """"))"),"")</f>
        <v/>
      </c>
      <c r="J710" s="40"/>
      <c r="K710" s="48" t="str">
        <f>IF(E710="USD", SUMIF('Entradas y salidas'!D:D, D710, 'Entradas y salidas'!I:I), )</f>
        <v/>
      </c>
      <c r="L710" s="57" t="str">
        <f>IFERROR(__xludf.DUMMYFUNCTION("IF(E710=""USD"", INDEX(FILTER('Cortes x inversión'!G:G, 'Cortes x inversión'!D:D=D710),1), )"),"")</f>
        <v/>
      </c>
      <c r="M710" s="53" t="str">
        <f t="shared" si="2"/>
        <v/>
      </c>
      <c r="N710" s="55" t="str">
        <f>IFERROR(__xludf.DUMMYFUNCTION("IF(ISBLANK(D710),"""",IFERROR(XIRR({FILTER('Entradas y salidas'!I:I, 'Entradas y salidas'!D:D=D710, NOT(ISBLANK('Entradas y salidas'!I:I))); INDEX(FILTER('Cortes x inversión'!G:G, 'Cortes x inversión'!D:D=D710),1)}, {FILTER('Entradas y salidas'!F:F, 'Entr"&amp;"adas y salidas'!D:D=D710, NOT(ISBLANK('Entradas y salidas'!I:I))); INDEX(FILTER('Cortes x inversión'!J:J, 'Cortes x inversión'!D:D=D710),1)}), """"))"),"")</f>
        <v/>
      </c>
      <c r="O710" s="40"/>
      <c r="P710" s="47" t="str">
        <f>IFERROR(__xludf.DUMMYFUNCTION("IF(K710="""","""", GOOGLEFINANCE(""CURRENCY:USDCOP""))
"),"")</f>
        <v/>
      </c>
      <c r="Q710" s="47" t="str">
        <f>IFERROR(__xludf.DUMMYFUNCTION("IF(L710="""","""", GOOGLEFINANCE(""CURRENCY:USDCOP""))
"),"")</f>
        <v/>
      </c>
      <c r="R710" s="56" t="str">
        <f t="shared" si="4"/>
        <v/>
      </c>
      <c r="S710" s="58" t="str">
        <f t="shared" si="5"/>
        <v/>
      </c>
      <c r="T710" s="55" t="str">
        <f>IFERROR(__xludf.DUMMYFUNCTION("IF(ISBLANK(D710),"""",IFERROR(XIRR({FILTER('Entradas y salidas'!K:K, 'Entradas y salidas'!D:D=D710, NOT(ISBLANK('Entradas y salidas'!K:K))); INDEX(FILTER('Cortes x inversión'!I:I, 'Cortes x inversión'!D:D=D710),1)}, {FILTER('Entradas y salidas'!F:F, 'Entr"&amp;"adas y salidas'!D:D=D710, NOT(ISBLANK('Entradas y salidas'!K:K))); INDEX(FILTER('Cortes x inversión'!J:J, 'Cortes x inversión'!D:D=D710),1)}), """"))"),"")</f>
        <v/>
      </c>
      <c r="U710" s="40"/>
      <c r="V710" s="40"/>
      <c r="W710" s="40"/>
      <c r="X710" s="40"/>
      <c r="Y710" s="40"/>
      <c r="Z710" s="40"/>
      <c r="AA710" s="40"/>
      <c r="AB710" s="40"/>
      <c r="AC710" s="40"/>
    </row>
    <row r="711" ht="28.5" customHeight="1">
      <c r="A711" s="40"/>
      <c r="B711" s="44"/>
      <c r="C711" s="44"/>
      <c r="D711" s="44"/>
      <c r="E711" s="44"/>
      <c r="F711" s="48" t="str">
        <f>IF(E711="COP", SUMIF('Entradas y salidas'!D:D, D711, 'Entradas y salidas'!J:J), )</f>
        <v/>
      </c>
      <c r="G711" s="57" t="str">
        <f>IFERROR(__xludf.DUMMYFUNCTION("IF(E711=""COP"", INDEX(FILTER('Cortes x inversión'!F:F, 'Cortes x inversión'!D:D=D711),1), )"),"")</f>
        <v/>
      </c>
      <c r="H711" s="53" t="str">
        <f t="shared" si="1"/>
        <v/>
      </c>
      <c r="I711" s="55" t="str">
        <f>IFERROR(__xludf.DUMMYFUNCTION("IF(ISBLANK(D711),"""",IFERROR(XIRR({FILTER('Entradas y salidas'!J:J, 'Entradas y salidas'!D:D=D711, NOT(ISBLANK('Entradas y salidas'!J:J))); INDEX(FILTER('Cortes x inversión'!F:F, 'Cortes x inversión'!D:D=D711),1)}, {FILTER('Entradas y salidas'!F:F, 'Entr"&amp;"adas y salidas'!D:D=D711, NOT(ISBLANK('Entradas y salidas'!J:J))); INDEX(FILTER('Cortes x inversión'!J:J, 'Cortes x inversión'!D:D=D711),1)}), """"))"),"")</f>
        <v/>
      </c>
      <c r="J711" s="40"/>
      <c r="K711" s="48" t="str">
        <f>IF(E711="USD", SUMIF('Entradas y salidas'!D:D, D711, 'Entradas y salidas'!I:I), )</f>
        <v/>
      </c>
      <c r="L711" s="57" t="str">
        <f>IFERROR(__xludf.DUMMYFUNCTION("IF(E711=""USD"", INDEX(FILTER('Cortes x inversión'!G:G, 'Cortes x inversión'!D:D=D711),1), )"),"")</f>
        <v/>
      </c>
      <c r="M711" s="53" t="str">
        <f t="shared" si="2"/>
        <v/>
      </c>
      <c r="N711" s="55" t="str">
        <f>IFERROR(__xludf.DUMMYFUNCTION("IF(ISBLANK(D711),"""",IFERROR(XIRR({FILTER('Entradas y salidas'!I:I, 'Entradas y salidas'!D:D=D711, NOT(ISBLANK('Entradas y salidas'!I:I))); INDEX(FILTER('Cortes x inversión'!G:G, 'Cortes x inversión'!D:D=D711),1)}, {FILTER('Entradas y salidas'!F:F, 'Entr"&amp;"adas y salidas'!D:D=D711, NOT(ISBLANK('Entradas y salidas'!I:I))); INDEX(FILTER('Cortes x inversión'!J:J, 'Cortes x inversión'!D:D=D711),1)}), """"))"),"")</f>
        <v/>
      </c>
      <c r="O711" s="40"/>
      <c r="P711" s="47" t="str">
        <f>IFERROR(__xludf.DUMMYFUNCTION("IF(K711="""","""", GOOGLEFINANCE(""CURRENCY:USDCOP""))
"),"")</f>
        <v/>
      </c>
      <c r="Q711" s="47" t="str">
        <f>IFERROR(__xludf.DUMMYFUNCTION("IF(L711="""","""", GOOGLEFINANCE(""CURRENCY:USDCOP""))
"),"")</f>
        <v/>
      </c>
      <c r="R711" s="56" t="str">
        <f t="shared" si="4"/>
        <v/>
      </c>
      <c r="S711" s="58" t="str">
        <f t="shared" si="5"/>
        <v/>
      </c>
      <c r="T711" s="55" t="str">
        <f>IFERROR(__xludf.DUMMYFUNCTION("IF(ISBLANK(D711),"""",IFERROR(XIRR({FILTER('Entradas y salidas'!K:K, 'Entradas y salidas'!D:D=D711, NOT(ISBLANK('Entradas y salidas'!K:K))); INDEX(FILTER('Cortes x inversión'!I:I, 'Cortes x inversión'!D:D=D711),1)}, {FILTER('Entradas y salidas'!F:F, 'Entr"&amp;"adas y salidas'!D:D=D711, NOT(ISBLANK('Entradas y salidas'!K:K))); INDEX(FILTER('Cortes x inversión'!J:J, 'Cortes x inversión'!D:D=D711),1)}), """"))"),"")</f>
        <v/>
      </c>
      <c r="U711" s="40"/>
      <c r="V711" s="40"/>
      <c r="W711" s="40"/>
      <c r="X711" s="40"/>
      <c r="Y711" s="40"/>
      <c r="Z711" s="40"/>
      <c r="AA711" s="40"/>
      <c r="AB711" s="40"/>
      <c r="AC711" s="40"/>
    </row>
    <row r="712" ht="28.5" customHeight="1">
      <c r="A712" s="40"/>
      <c r="B712" s="44"/>
      <c r="C712" s="44"/>
      <c r="D712" s="44"/>
      <c r="E712" s="44"/>
      <c r="F712" s="48" t="str">
        <f>IF(E712="COP", SUMIF('Entradas y salidas'!D:D, D712, 'Entradas y salidas'!J:J), )</f>
        <v/>
      </c>
      <c r="G712" s="57" t="str">
        <f>IFERROR(__xludf.DUMMYFUNCTION("IF(E712=""COP"", INDEX(FILTER('Cortes x inversión'!F:F, 'Cortes x inversión'!D:D=D712),1), )"),"")</f>
        <v/>
      </c>
      <c r="H712" s="53" t="str">
        <f t="shared" si="1"/>
        <v/>
      </c>
      <c r="I712" s="55" t="str">
        <f>IFERROR(__xludf.DUMMYFUNCTION("IF(ISBLANK(D712),"""",IFERROR(XIRR({FILTER('Entradas y salidas'!J:J, 'Entradas y salidas'!D:D=D712, NOT(ISBLANK('Entradas y salidas'!J:J))); INDEX(FILTER('Cortes x inversión'!F:F, 'Cortes x inversión'!D:D=D712),1)}, {FILTER('Entradas y salidas'!F:F, 'Entr"&amp;"adas y salidas'!D:D=D712, NOT(ISBLANK('Entradas y salidas'!J:J))); INDEX(FILTER('Cortes x inversión'!J:J, 'Cortes x inversión'!D:D=D712),1)}), """"))"),"")</f>
        <v/>
      </c>
      <c r="J712" s="40"/>
      <c r="K712" s="48" t="str">
        <f>IF(E712="USD", SUMIF('Entradas y salidas'!D:D, D712, 'Entradas y salidas'!I:I), )</f>
        <v/>
      </c>
      <c r="L712" s="57" t="str">
        <f>IFERROR(__xludf.DUMMYFUNCTION("IF(E712=""USD"", INDEX(FILTER('Cortes x inversión'!G:G, 'Cortes x inversión'!D:D=D712),1), )"),"")</f>
        <v/>
      </c>
      <c r="M712" s="53" t="str">
        <f t="shared" si="2"/>
        <v/>
      </c>
      <c r="N712" s="55" t="str">
        <f>IFERROR(__xludf.DUMMYFUNCTION("IF(ISBLANK(D712),"""",IFERROR(XIRR({FILTER('Entradas y salidas'!I:I, 'Entradas y salidas'!D:D=D712, NOT(ISBLANK('Entradas y salidas'!I:I))); INDEX(FILTER('Cortes x inversión'!G:G, 'Cortes x inversión'!D:D=D712),1)}, {FILTER('Entradas y salidas'!F:F, 'Entr"&amp;"adas y salidas'!D:D=D712, NOT(ISBLANK('Entradas y salidas'!I:I))); INDEX(FILTER('Cortes x inversión'!J:J, 'Cortes x inversión'!D:D=D712),1)}), """"))"),"")</f>
        <v/>
      </c>
      <c r="O712" s="40"/>
      <c r="P712" s="47" t="str">
        <f>IFERROR(__xludf.DUMMYFUNCTION("IF(K712="""","""", GOOGLEFINANCE(""CURRENCY:USDCOP""))
"),"")</f>
        <v/>
      </c>
      <c r="Q712" s="47" t="str">
        <f>IFERROR(__xludf.DUMMYFUNCTION("IF(L712="""","""", GOOGLEFINANCE(""CURRENCY:USDCOP""))
"),"")</f>
        <v/>
      </c>
      <c r="R712" s="56" t="str">
        <f t="shared" si="4"/>
        <v/>
      </c>
      <c r="S712" s="58" t="str">
        <f t="shared" si="5"/>
        <v/>
      </c>
      <c r="T712" s="55" t="str">
        <f>IFERROR(__xludf.DUMMYFUNCTION("IF(ISBLANK(D712),"""",IFERROR(XIRR({FILTER('Entradas y salidas'!K:K, 'Entradas y salidas'!D:D=D712, NOT(ISBLANK('Entradas y salidas'!K:K))); INDEX(FILTER('Cortes x inversión'!I:I, 'Cortes x inversión'!D:D=D712),1)}, {FILTER('Entradas y salidas'!F:F, 'Entr"&amp;"adas y salidas'!D:D=D712, NOT(ISBLANK('Entradas y salidas'!K:K))); INDEX(FILTER('Cortes x inversión'!J:J, 'Cortes x inversión'!D:D=D712),1)}), """"))"),"")</f>
        <v/>
      </c>
      <c r="U712" s="40"/>
      <c r="V712" s="40"/>
      <c r="W712" s="40"/>
      <c r="X712" s="40"/>
      <c r="Y712" s="40"/>
      <c r="Z712" s="40"/>
      <c r="AA712" s="40"/>
      <c r="AB712" s="40"/>
      <c r="AC712" s="40"/>
    </row>
    <row r="713" ht="28.5" customHeight="1">
      <c r="A713" s="40"/>
      <c r="B713" s="44"/>
      <c r="C713" s="44"/>
      <c r="D713" s="44"/>
      <c r="E713" s="44"/>
      <c r="F713" s="48" t="str">
        <f>IF(E713="COP", SUMIF('Entradas y salidas'!D:D, D713, 'Entradas y salidas'!J:J), )</f>
        <v/>
      </c>
      <c r="G713" s="57" t="str">
        <f>IFERROR(__xludf.DUMMYFUNCTION("IF(E713=""COP"", INDEX(FILTER('Cortes x inversión'!F:F, 'Cortes x inversión'!D:D=D713),1), )"),"")</f>
        <v/>
      </c>
      <c r="H713" s="53" t="str">
        <f t="shared" si="1"/>
        <v/>
      </c>
      <c r="I713" s="55" t="str">
        <f>IFERROR(__xludf.DUMMYFUNCTION("IF(ISBLANK(D713),"""",IFERROR(XIRR({FILTER('Entradas y salidas'!J:J, 'Entradas y salidas'!D:D=D713, NOT(ISBLANK('Entradas y salidas'!J:J))); INDEX(FILTER('Cortes x inversión'!F:F, 'Cortes x inversión'!D:D=D713),1)}, {FILTER('Entradas y salidas'!F:F, 'Entr"&amp;"adas y salidas'!D:D=D713, NOT(ISBLANK('Entradas y salidas'!J:J))); INDEX(FILTER('Cortes x inversión'!J:J, 'Cortes x inversión'!D:D=D713),1)}), """"))"),"")</f>
        <v/>
      </c>
      <c r="J713" s="40"/>
      <c r="K713" s="48" t="str">
        <f>IF(E713="USD", SUMIF('Entradas y salidas'!D:D, D713, 'Entradas y salidas'!I:I), )</f>
        <v/>
      </c>
      <c r="L713" s="57" t="str">
        <f>IFERROR(__xludf.DUMMYFUNCTION("IF(E713=""USD"", INDEX(FILTER('Cortes x inversión'!G:G, 'Cortes x inversión'!D:D=D713),1), )"),"")</f>
        <v/>
      </c>
      <c r="M713" s="53" t="str">
        <f t="shared" si="2"/>
        <v/>
      </c>
      <c r="N713" s="55" t="str">
        <f>IFERROR(__xludf.DUMMYFUNCTION("IF(ISBLANK(D713),"""",IFERROR(XIRR({FILTER('Entradas y salidas'!I:I, 'Entradas y salidas'!D:D=D713, NOT(ISBLANK('Entradas y salidas'!I:I))); INDEX(FILTER('Cortes x inversión'!G:G, 'Cortes x inversión'!D:D=D713),1)}, {FILTER('Entradas y salidas'!F:F, 'Entr"&amp;"adas y salidas'!D:D=D713, NOT(ISBLANK('Entradas y salidas'!I:I))); INDEX(FILTER('Cortes x inversión'!J:J, 'Cortes x inversión'!D:D=D713),1)}), """"))"),"")</f>
        <v/>
      </c>
      <c r="O713" s="40"/>
      <c r="P713" s="47" t="str">
        <f>IFERROR(__xludf.DUMMYFUNCTION("IF(K713="""","""", GOOGLEFINANCE(""CURRENCY:USDCOP""))
"),"")</f>
        <v/>
      </c>
      <c r="Q713" s="47" t="str">
        <f>IFERROR(__xludf.DUMMYFUNCTION("IF(L713="""","""", GOOGLEFINANCE(""CURRENCY:USDCOP""))
"),"")</f>
        <v/>
      </c>
      <c r="R713" s="56" t="str">
        <f t="shared" si="4"/>
        <v/>
      </c>
      <c r="S713" s="58" t="str">
        <f t="shared" si="5"/>
        <v/>
      </c>
      <c r="T713" s="55" t="str">
        <f>IFERROR(__xludf.DUMMYFUNCTION("IF(ISBLANK(D713),"""",IFERROR(XIRR({FILTER('Entradas y salidas'!K:K, 'Entradas y salidas'!D:D=D713, NOT(ISBLANK('Entradas y salidas'!K:K))); INDEX(FILTER('Cortes x inversión'!I:I, 'Cortes x inversión'!D:D=D713),1)}, {FILTER('Entradas y salidas'!F:F, 'Entr"&amp;"adas y salidas'!D:D=D713, NOT(ISBLANK('Entradas y salidas'!K:K))); INDEX(FILTER('Cortes x inversión'!J:J, 'Cortes x inversión'!D:D=D713),1)}), """"))"),"")</f>
        <v/>
      </c>
      <c r="U713" s="40"/>
      <c r="V713" s="40"/>
      <c r="W713" s="40"/>
      <c r="X713" s="40"/>
      <c r="Y713" s="40"/>
      <c r="Z713" s="40"/>
      <c r="AA713" s="40"/>
      <c r="AB713" s="40"/>
      <c r="AC713" s="40"/>
    </row>
    <row r="714" ht="28.5" customHeight="1">
      <c r="A714" s="40"/>
      <c r="B714" s="44"/>
      <c r="C714" s="44"/>
      <c r="D714" s="44"/>
      <c r="E714" s="44"/>
      <c r="F714" s="48" t="str">
        <f>IF(E714="COP", SUMIF('Entradas y salidas'!D:D, D714, 'Entradas y salidas'!J:J), )</f>
        <v/>
      </c>
      <c r="G714" s="57" t="str">
        <f>IFERROR(__xludf.DUMMYFUNCTION("IF(E714=""COP"", INDEX(FILTER('Cortes x inversión'!F:F, 'Cortes x inversión'!D:D=D714),1), )"),"")</f>
        <v/>
      </c>
      <c r="H714" s="53" t="str">
        <f t="shared" si="1"/>
        <v/>
      </c>
      <c r="I714" s="55" t="str">
        <f>IFERROR(__xludf.DUMMYFUNCTION("IF(ISBLANK(D714),"""",IFERROR(XIRR({FILTER('Entradas y salidas'!J:J, 'Entradas y salidas'!D:D=D714, NOT(ISBLANK('Entradas y salidas'!J:J))); INDEX(FILTER('Cortes x inversión'!F:F, 'Cortes x inversión'!D:D=D714),1)}, {FILTER('Entradas y salidas'!F:F, 'Entr"&amp;"adas y salidas'!D:D=D714, NOT(ISBLANK('Entradas y salidas'!J:J))); INDEX(FILTER('Cortes x inversión'!J:J, 'Cortes x inversión'!D:D=D714),1)}), """"))"),"")</f>
        <v/>
      </c>
      <c r="J714" s="40"/>
      <c r="K714" s="48" t="str">
        <f>IF(E714="USD", SUMIF('Entradas y salidas'!D:D, D714, 'Entradas y salidas'!I:I), )</f>
        <v/>
      </c>
      <c r="L714" s="57" t="str">
        <f>IFERROR(__xludf.DUMMYFUNCTION("IF(E714=""USD"", INDEX(FILTER('Cortes x inversión'!G:G, 'Cortes x inversión'!D:D=D714),1), )"),"")</f>
        <v/>
      </c>
      <c r="M714" s="53" t="str">
        <f t="shared" si="2"/>
        <v/>
      </c>
      <c r="N714" s="55" t="str">
        <f>IFERROR(__xludf.DUMMYFUNCTION("IF(ISBLANK(D714),"""",IFERROR(XIRR({FILTER('Entradas y salidas'!I:I, 'Entradas y salidas'!D:D=D714, NOT(ISBLANK('Entradas y salidas'!I:I))); INDEX(FILTER('Cortes x inversión'!G:G, 'Cortes x inversión'!D:D=D714),1)}, {FILTER('Entradas y salidas'!F:F, 'Entr"&amp;"adas y salidas'!D:D=D714, NOT(ISBLANK('Entradas y salidas'!I:I))); INDEX(FILTER('Cortes x inversión'!J:J, 'Cortes x inversión'!D:D=D714),1)}), """"))"),"")</f>
        <v/>
      </c>
      <c r="O714" s="40"/>
      <c r="P714" s="47" t="str">
        <f>IFERROR(__xludf.DUMMYFUNCTION("IF(K714="""","""", GOOGLEFINANCE(""CURRENCY:USDCOP""))
"),"")</f>
        <v/>
      </c>
      <c r="Q714" s="47" t="str">
        <f>IFERROR(__xludf.DUMMYFUNCTION("IF(L714="""","""", GOOGLEFINANCE(""CURRENCY:USDCOP""))
"),"")</f>
        <v/>
      </c>
      <c r="R714" s="56" t="str">
        <f t="shared" si="4"/>
        <v/>
      </c>
      <c r="S714" s="58" t="str">
        <f t="shared" si="5"/>
        <v/>
      </c>
      <c r="T714" s="55" t="str">
        <f>IFERROR(__xludf.DUMMYFUNCTION("IF(ISBLANK(D714),"""",IFERROR(XIRR({FILTER('Entradas y salidas'!K:K, 'Entradas y salidas'!D:D=D714, NOT(ISBLANK('Entradas y salidas'!K:K))); INDEX(FILTER('Cortes x inversión'!I:I, 'Cortes x inversión'!D:D=D714),1)}, {FILTER('Entradas y salidas'!F:F, 'Entr"&amp;"adas y salidas'!D:D=D714, NOT(ISBLANK('Entradas y salidas'!K:K))); INDEX(FILTER('Cortes x inversión'!J:J, 'Cortes x inversión'!D:D=D714),1)}), """"))"),"")</f>
        <v/>
      </c>
      <c r="U714" s="40"/>
      <c r="V714" s="40"/>
      <c r="W714" s="40"/>
      <c r="X714" s="40"/>
      <c r="Y714" s="40"/>
      <c r="Z714" s="40"/>
      <c r="AA714" s="40"/>
      <c r="AB714" s="40"/>
      <c r="AC714" s="40"/>
    </row>
    <row r="715" ht="28.5" customHeight="1">
      <c r="A715" s="40"/>
      <c r="B715" s="44"/>
      <c r="C715" s="44"/>
      <c r="D715" s="44"/>
      <c r="E715" s="44"/>
      <c r="F715" s="48" t="str">
        <f>IF(E715="COP", SUMIF('Entradas y salidas'!D:D, D715, 'Entradas y salidas'!J:J), )</f>
        <v/>
      </c>
      <c r="G715" s="57" t="str">
        <f>IFERROR(__xludf.DUMMYFUNCTION("IF(E715=""COP"", INDEX(FILTER('Cortes x inversión'!F:F, 'Cortes x inversión'!D:D=D715),1), )"),"")</f>
        <v/>
      </c>
      <c r="H715" s="53" t="str">
        <f t="shared" si="1"/>
        <v/>
      </c>
      <c r="I715" s="55" t="str">
        <f>IFERROR(__xludf.DUMMYFUNCTION("IF(ISBLANK(D715),"""",IFERROR(XIRR({FILTER('Entradas y salidas'!J:J, 'Entradas y salidas'!D:D=D715, NOT(ISBLANK('Entradas y salidas'!J:J))); INDEX(FILTER('Cortes x inversión'!F:F, 'Cortes x inversión'!D:D=D715),1)}, {FILTER('Entradas y salidas'!F:F, 'Entr"&amp;"adas y salidas'!D:D=D715, NOT(ISBLANK('Entradas y salidas'!J:J))); INDEX(FILTER('Cortes x inversión'!J:J, 'Cortes x inversión'!D:D=D715),1)}), """"))"),"")</f>
        <v/>
      </c>
      <c r="J715" s="40"/>
      <c r="K715" s="48" t="str">
        <f>IF(E715="USD", SUMIF('Entradas y salidas'!D:D, D715, 'Entradas y salidas'!I:I), )</f>
        <v/>
      </c>
      <c r="L715" s="57" t="str">
        <f>IFERROR(__xludf.DUMMYFUNCTION("IF(E715=""USD"", INDEX(FILTER('Cortes x inversión'!G:G, 'Cortes x inversión'!D:D=D715),1), )"),"")</f>
        <v/>
      </c>
      <c r="M715" s="53" t="str">
        <f t="shared" si="2"/>
        <v/>
      </c>
      <c r="N715" s="55" t="str">
        <f>IFERROR(__xludf.DUMMYFUNCTION("IF(ISBLANK(D715),"""",IFERROR(XIRR({FILTER('Entradas y salidas'!I:I, 'Entradas y salidas'!D:D=D715, NOT(ISBLANK('Entradas y salidas'!I:I))); INDEX(FILTER('Cortes x inversión'!G:G, 'Cortes x inversión'!D:D=D715),1)}, {FILTER('Entradas y salidas'!F:F, 'Entr"&amp;"adas y salidas'!D:D=D715, NOT(ISBLANK('Entradas y salidas'!I:I))); INDEX(FILTER('Cortes x inversión'!J:J, 'Cortes x inversión'!D:D=D715),1)}), """"))"),"")</f>
        <v/>
      </c>
      <c r="O715" s="40"/>
      <c r="P715" s="47" t="str">
        <f>IFERROR(__xludf.DUMMYFUNCTION("IF(K715="""","""", GOOGLEFINANCE(""CURRENCY:USDCOP""))
"),"")</f>
        <v/>
      </c>
      <c r="Q715" s="47" t="str">
        <f>IFERROR(__xludf.DUMMYFUNCTION("IF(L715="""","""", GOOGLEFINANCE(""CURRENCY:USDCOP""))
"),"")</f>
        <v/>
      </c>
      <c r="R715" s="56" t="str">
        <f t="shared" si="4"/>
        <v/>
      </c>
      <c r="S715" s="58" t="str">
        <f t="shared" si="5"/>
        <v/>
      </c>
      <c r="T715" s="55" t="str">
        <f>IFERROR(__xludf.DUMMYFUNCTION("IF(ISBLANK(D715),"""",IFERROR(XIRR({FILTER('Entradas y salidas'!K:K, 'Entradas y salidas'!D:D=D715, NOT(ISBLANK('Entradas y salidas'!K:K))); INDEX(FILTER('Cortes x inversión'!I:I, 'Cortes x inversión'!D:D=D715),1)}, {FILTER('Entradas y salidas'!F:F, 'Entr"&amp;"adas y salidas'!D:D=D715, NOT(ISBLANK('Entradas y salidas'!K:K))); INDEX(FILTER('Cortes x inversión'!J:J, 'Cortes x inversión'!D:D=D715),1)}), """"))"),"")</f>
        <v/>
      </c>
      <c r="U715" s="40"/>
      <c r="V715" s="40"/>
      <c r="W715" s="40"/>
      <c r="X715" s="40"/>
      <c r="Y715" s="40"/>
      <c r="Z715" s="40"/>
      <c r="AA715" s="40"/>
      <c r="AB715" s="40"/>
      <c r="AC715" s="40"/>
    </row>
    <row r="716" ht="28.5" customHeight="1">
      <c r="A716" s="40"/>
      <c r="B716" s="44"/>
      <c r="C716" s="44"/>
      <c r="D716" s="44"/>
      <c r="E716" s="44"/>
      <c r="F716" s="48" t="str">
        <f>IF(E716="COP", SUMIF('Entradas y salidas'!D:D, D716, 'Entradas y salidas'!J:J), )</f>
        <v/>
      </c>
      <c r="G716" s="57" t="str">
        <f>IFERROR(__xludf.DUMMYFUNCTION("IF(E716=""COP"", INDEX(FILTER('Cortes x inversión'!F:F, 'Cortes x inversión'!D:D=D716),1), )"),"")</f>
        <v/>
      </c>
      <c r="H716" s="53" t="str">
        <f t="shared" si="1"/>
        <v/>
      </c>
      <c r="I716" s="55" t="str">
        <f>IFERROR(__xludf.DUMMYFUNCTION("IF(ISBLANK(D716),"""",IFERROR(XIRR({FILTER('Entradas y salidas'!J:J, 'Entradas y salidas'!D:D=D716, NOT(ISBLANK('Entradas y salidas'!J:J))); INDEX(FILTER('Cortes x inversión'!F:F, 'Cortes x inversión'!D:D=D716),1)}, {FILTER('Entradas y salidas'!F:F, 'Entr"&amp;"adas y salidas'!D:D=D716, NOT(ISBLANK('Entradas y salidas'!J:J))); INDEX(FILTER('Cortes x inversión'!J:J, 'Cortes x inversión'!D:D=D716),1)}), """"))"),"")</f>
        <v/>
      </c>
      <c r="J716" s="40"/>
      <c r="K716" s="48" t="str">
        <f>IF(E716="USD", SUMIF('Entradas y salidas'!D:D, D716, 'Entradas y salidas'!I:I), )</f>
        <v/>
      </c>
      <c r="L716" s="57" t="str">
        <f>IFERROR(__xludf.DUMMYFUNCTION("IF(E716=""USD"", INDEX(FILTER('Cortes x inversión'!G:G, 'Cortes x inversión'!D:D=D716),1), )"),"")</f>
        <v/>
      </c>
      <c r="M716" s="53" t="str">
        <f t="shared" si="2"/>
        <v/>
      </c>
      <c r="N716" s="55" t="str">
        <f>IFERROR(__xludf.DUMMYFUNCTION("IF(ISBLANK(D716),"""",IFERROR(XIRR({FILTER('Entradas y salidas'!I:I, 'Entradas y salidas'!D:D=D716, NOT(ISBLANK('Entradas y salidas'!I:I))); INDEX(FILTER('Cortes x inversión'!G:G, 'Cortes x inversión'!D:D=D716),1)}, {FILTER('Entradas y salidas'!F:F, 'Entr"&amp;"adas y salidas'!D:D=D716, NOT(ISBLANK('Entradas y salidas'!I:I))); INDEX(FILTER('Cortes x inversión'!J:J, 'Cortes x inversión'!D:D=D716),1)}), """"))"),"")</f>
        <v/>
      </c>
      <c r="O716" s="40"/>
      <c r="P716" s="47" t="str">
        <f>IFERROR(__xludf.DUMMYFUNCTION("IF(K716="""","""", GOOGLEFINANCE(""CURRENCY:USDCOP""))
"),"")</f>
        <v/>
      </c>
      <c r="Q716" s="47" t="str">
        <f>IFERROR(__xludf.DUMMYFUNCTION("IF(L716="""","""", GOOGLEFINANCE(""CURRENCY:USDCOP""))
"),"")</f>
        <v/>
      </c>
      <c r="R716" s="56" t="str">
        <f t="shared" si="4"/>
        <v/>
      </c>
      <c r="S716" s="58" t="str">
        <f t="shared" si="5"/>
        <v/>
      </c>
      <c r="T716" s="55" t="str">
        <f>IFERROR(__xludf.DUMMYFUNCTION("IF(ISBLANK(D716),"""",IFERROR(XIRR({FILTER('Entradas y salidas'!K:K, 'Entradas y salidas'!D:D=D716, NOT(ISBLANK('Entradas y salidas'!K:K))); INDEX(FILTER('Cortes x inversión'!I:I, 'Cortes x inversión'!D:D=D716),1)}, {FILTER('Entradas y salidas'!F:F, 'Entr"&amp;"adas y salidas'!D:D=D716, NOT(ISBLANK('Entradas y salidas'!K:K))); INDEX(FILTER('Cortes x inversión'!J:J, 'Cortes x inversión'!D:D=D716),1)}), """"))"),"")</f>
        <v/>
      </c>
      <c r="U716" s="40"/>
      <c r="V716" s="40"/>
      <c r="W716" s="40"/>
      <c r="X716" s="40"/>
      <c r="Y716" s="40"/>
      <c r="Z716" s="40"/>
      <c r="AA716" s="40"/>
      <c r="AB716" s="40"/>
      <c r="AC716" s="40"/>
    </row>
    <row r="717" ht="28.5" customHeight="1">
      <c r="A717" s="40"/>
      <c r="B717" s="44"/>
      <c r="C717" s="44"/>
      <c r="D717" s="44"/>
      <c r="E717" s="44"/>
      <c r="F717" s="48" t="str">
        <f>IF(E717="COP", SUMIF('Entradas y salidas'!D:D, D717, 'Entradas y salidas'!J:J), )</f>
        <v/>
      </c>
      <c r="G717" s="57" t="str">
        <f>IFERROR(__xludf.DUMMYFUNCTION("IF(E717=""COP"", INDEX(FILTER('Cortes x inversión'!F:F, 'Cortes x inversión'!D:D=D717),1), )"),"")</f>
        <v/>
      </c>
      <c r="H717" s="53" t="str">
        <f t="shared" si="1"/>
        <v/>
      </c>
      <c r="I717" s="55" t="str">
        <f>IFERROR(__xludf.DUMMYFUNCTION("IF(ISBLANK(D717),"""",IFERROR(XIRR({FILTER('Entradas y salidas'!J:J, 'Entradas y salidas'!D:D=D717, NOT(ISBLANK('Entradas y salidas'!J:J))); INDEX(FILTER('Cortes x inversión'!F:F, 'Cortes x inversión'!D:D=D717),1)}, {FILTER('Entradas y salidas'!F:F, 'Entr"&amp;"adas y salidas'!D:D=D717, NOT(ISBLANK('Entradas y salidas'!J:J))); INDEX(FILTER('Cortes x inversión'!J:J, 'Cortes x inversión'!D:D=D717),1)}), """"))"),"")</f>
        <v/>
      </c>
      <c r="J717" s="40"/>
      <c r="K717" s="48" t="str">
        <f>IF(E717="USD", SUMIF('Entradas y salidas'!D:D, D717, 'Entradas y salidas'!I:I), )</f>
        <v/>
      </c>
      <c r="L717" s="57" t="str">
        <f>IFERROR(__xludf.DUMMYFUNCTION("IF(E717=""USD"", INDEX(FILTER('Cortes x inversión'!G:G, 'Cortes x inversión'!D:D=D717),1), )"),"")</f>
        <v/>
      </c>
      <c r="M717" s="53" t="str">
        <f t="shared" si="2"/>
        <v/>
      </c>
      <c r="N717" s="55" t="str">
        <f>IFERROR(__xludf.DUMMYFUNCTION("IF(ISBLANK(D717),"""",IFERROR(XIRR({FILTER('Entradas y salidas'!I:I, 'Entradas y salidas'!D:D=D717, NOT(ISBLANK('Entradas y salidas'!I:I))); INDEX(FILTER('Cortes x inversión'!G:G, 'Cortes x inversión'!D:D=D717),1)}, {FILTER('Entradas y salidas'!F:F, 'Entr"&amp;"adas y salidas'!D:D=D717, NOT(ISBLANK('Entradas y salidas'!I:I))); INDEX(FILTER('Cortes x inversión'!J:J, 'Cortes x inversión'!D:D=D717),1)}), """"))"),"")</f>
        <v/>
      </c>
      <c r="O717" s="40"/>
      <c r="P717" s="47" t="str">
        <f>IFERROR(__xludf.DUMMYFUNCTION("IF(K717="""","""", GOOGLEFINANCE(""CURRENCY:USDCOP""))
"),"")</f>
        <v/>
      </c>
      <c r="Q717" s="47" t="str">
        <f>IFERROR(__xludf.DUMMYFUNCTION("IF(L717="""","""", GOOGLEFINANCE(""CURRENCY:USDCOP""))
"),"")</f>
        <v/>
      </c>
      <c r="R717" s="56" t="str">
        <f t="shared" si="4"/>
        <v/>
      </c>
      <c r="S717" s="58" t="str">
        <f t="shared" si="5"/>
        <v/>
      </c>
      <c r="T717" s="55" t="str">
        <f>IFERROR(__xludf.DUMMYFUNCTION("IF(ISBLANK(D717),"""",IFERROR(XIRR({FILTER('Entradas y salidas'!K:K, 'Entradas y salidas'!D:D=D717, NOT(ISBLANK('Entradas y salidas'!K:K))); INDEX(FILTER('Cortes x inversión'!I:I, 'Cortes x inversión'!D:D=D717),1)}, {FILTER('Entradas y salidas'!F:F, 'Entr"&amp;"adas y salidas'!D:D=D717, NOT(ISBLANK('Entradas y salidas'!K:K))); INDEX(FILTER('Cortes x inversión'!J:J, 'Cortes x inversión'!D:D=D717),1)}), """"))"),"")</f>
        <v/>
      </c>
      <c r="U717" s="40"/>
      <c r="V717" s="40"/>
      <c r="W717" s="40"/>
      <c r="X717" s="40"/>
      <c r="Y717" s="40"/>
      <c r="Z717" s="40"/>
      <c r="AA717" s="40"/>
      <c r="AB717" s="40"/>
      <c r="AC717" s="40"/>
    </row>
    <row r="718" ht="28.5" customHeight="1">
      <c r="A718" s="40"/>
      <c r="B718" s="44"/>
      <c r="C718" s="44"/>
      <c r="D718" s="44"/>
      <c r="E718" s="44"/>
      <c r="F718" s="48" t="str">
        <f>IF(E718="COP", SUMIF('Entradas y salidas'!D:D, D718, 'Entradas y salidas'!J:J), )</f>
        <v/>
      </c>
      <c r="G718" s="57" t="str">
        <f>IFERROR(__xludf.DUMMYFUNCTION("IF(E718=""COP"", INDEX(FILTER('Cortes x inversión'!F:F, 'Cortes x inversión'!D:D=D718),1), )"),"")</f>
        <v/>
      </c>
      <c r="H718" s="53" t="str">
        <f t="shared" si="1"/>
        <v/>
      </c>
      <c r="I718" s="55" t="str">
        <f>IFERROR(__xludf.DUMMYFUNCTION("IF(ISBLANK(D718),"""",IFERROR(XIRR({FILTER('Entradas y salidas'!J:J, 'Entradas y salidas'!D:D=D718, NOT(ISBLANK('Entradas y salidas'!J:J))); INDEX(FILTER('Cortes x inversión'!F:F, 'Cortes x inversión'!D:D=D718),1)}, {FILTER('Entradas y salidas'!F:F, 'Entr"&amp;"adas y salidas'!D:D=D718, NOT(ISBLANK('Entradas y salidas'!J:J))); INDEX(FILTER('Cortes x inversión'!J:J, 'Cortes x inversión'!D:D=D718),1)}), """"))"),"")</f>
        <v/>
      </c>
      <c r="J718" s="40"/>
      <c r="K718" s="48" t="str">
        <f>IF(E718="USD", SUMIF('Entradas y salidas'!D:D, D718, 'Entradas y salidas'!I:I), )</f>
        <v/>
      </c>
      <c r="L718" s="57" t="str">
        <f>IFERROR(__xludf.DUMMYFUNCTION("IF(E718=""USD"", INDEX(FILTER('Cortes x inversión'!G:G, 'Cortes x inversión'!D:D=D718),1), )"),"")</f>
        <v/>
      </c>
      <c r="M718" s="53" t="str">
        <f t="shared" si="2"/>
        <v/>
      </c>
      <c r="N718" s="55" t="str">
        <f>IFERROR(__xludf.DUMMYFUNCTION("IF(ISBLANK(D718),"""",IFERROR(XIRR({FILTER('Entradas y salidas'!I:I, 'Entradas y salidas'!D:D=D718, NOT(ISBLANK('Entradas y salidas'!I:I))); INDEX(FILTER('Cortes x inversión'!G:G, 'Cortes x inversión'!D:D=D718),1)}, {FILTER('Entradas y salidas'!F:F, 'Entr"&amp;"adas y salidas'!D:D=D718, NOT(ISBLANK('Entradas y salidas'!I:I))); INDEX(FILTER('Cortes x inversión'!J:J, 'Cortes x inversión'!D:D=D718),1)}), """"))"),"")</f>
        <v/>
      </c>
      <c r="O718" s="40"/>
      <c r="P718" s="47" t="str">
        <f>IFERROR(__xludf.DUMMYFUNCTION("IF(K718="""","""", GOOGLEFINANCE(""CURRENCY:USDCOP""))
"),"")</f>
        <v/>
      </c>
      <c r="Q718" s="47" t="str">
        <f>IFERROR(__xludf.DUMMYFUNCTION("IF(L718="""","""", GOOGLEFINANCE(""CURRENCY:USDCOP""))
"),"")</f>
        <v/>
      </c>
      <c r="R718" s="56" t="str">
        <f t="shared" si="4"/>
        <v/>
      </c>
      <c r="S718" s="58" t="str">
        <f t="shared" si="5"/>
        <v/>
      </c>
      <c r="T718" s="55" t="str">
        <f>IFERROR(__xludf.DUMMYFUNCTION("IF(ISBLANK(D718),"""",IFERROR(XIRR({FILTER('Entradas y salidas'!K:K, 'Entradas y salidas'!D:D=D718, NOT(ISBLANK('Entradas y salidas'!K:K))); INDEX(FILTER('Cortes x inversión'!I:I, 'Cortes x inversión'!D:D=D718),1)}, {FILTER('Entradas y salidas'!F:F, 'Entr"&amp;"adas y salidas'!D:D=D718, NOT(ISBLANK('Entradas y salidas'!K:K))); INDEX(FILTER('Cortes x inversión'!J:J, 'Cortes x inversión'!D:D=D718),1)}), """"))"),"")</f>
        <v/>
      </c>
      <c r="U718" s="40"/>
      <c r="V718" s="40"/>
      <c r="W718" s="40"/>
      <c r="X718" s="40"/>
      <c r="Y718" s="40"/>
      <c r="Z718" s="40"/>
      <c r="AA718" s="40"/>
      <c r="AB718" s="40"/>
      <c r="AC718" s="40"/>
    </row>
    <row r="719" ht="28.5" customHeight="1">
      <c r="A719" s="40"/>
      <c r="B719" s="44"/>
      <c r="C719" s="44"/>
      <c r="D719" s="44"/>
      <c r="E719" s="44"/>
      <c r="F719" s="48" t="str">
        <f>IF(E719="COP", SUMIF('Entradas y salidas'!D:D, D719, 'Entradas y salidas'!J:J), )</f>
        <v/>
      </c>
      <c r="G719" s="57" t="str">
        <f>IFERROR(__xludf.DUMMYFUNCTION("IF(E719=""COP"", INDEX(FILTER('Cortes x inversión'!F:F, 'Cortes x inversión'!D:D=D719),1), )"),"")</f>
        <v/>
      </c>
      <c r="H719" s="53" t="str">
        <f t="shared" si="1"/>
        <v/>
      </c>
      <c r="I719" s="55" t="str">
        <f>IFERROR(__xludf.DUMMYFUNCTION("IF(ISBLANK(D719),"""",IFERROR(XIRR({FILTER('Entradas y salidas'!J:J, 'Entradas y salidas'!D:D=D719, NOT(ISBLANK('Entradas y salidas'!J:J))); INDEX(FILTER('Cortes x inversión'!F:F, 'Cortes x inversión'!D:D=D719),1)}, {FILTER('Entradas y salidas'!F:F, 'Entr"&amp;"adas y salidas'!D:D=D719, NOT(ISBLANK('Entradas y salidas'!J:J))); INDEX(FILTER('Cortes x inversión'!J:J, 'Cortes x inversión'!D:D=D719),1)}), """"))"),"")</f>
        <v/>
      </c>
      <c r="J719" s="40"/>
      <c r="K719" s="48" t="str">
        <f>IF(E719="USD", SUMIF('Entradas y salidas'!D:D, D719, 'Entradas y salidas'!I:I), )</f>
        <v/>
      </c>
      <c r="L719" s="57" t="str">
        <f>IFERROR(__xludf.DUMMYFUNCTION("IF(E719=""USD"", INDEX(FILTER('Cortes x inversión'!G:G, 'Cortes x inversión'!D:D=D719),1), )"),"")</f>
        <v/>
      </c>
      <c r="M719" s="53" t="str">
        <f t="shared" si="2"/>
        <v/>
      </c>
      <c r="N719" s="55" t="str">
        <f>IFERROR(__xludf.DUMMYFUNCTION("IF(ISBLANK(D719),"""",IFERROR(XIRR({FILTER('Entradas y salidas'!I:I, 'Entradas y salidas'!D:D=D719, NOT(ISBLANK('Entradas y salidas'!I:I))); INDEX(FILTER('Cortes x inversión'!G:G, 'Cortes x inversión'!D:D=D719),1)}, {FILTER('Entradas y salidas'!F:F, 'Entr"&amp;"adas y salidas'!D:D=D719, NOT(ISBLANK('Entradas y salidas'!I:I))); INDEX(FILTER('Cortes x inversión'!J:J, 'Cortes x inversión'!D:D=D719),1)}), """"))"),"")</f>
        <v/>
      </c>
      <c r="O719" s="40"/>
      <c r="P719" s="47" t="str">
        <f>IFERROR(__xludf.DUMMYFUNCTION("IF(K719="""","""", GOOGLEFINANCE(""CURRENCY:USDCOP""))
"),"")</f>
        <v/>
      </c>
      <c r="Q719" s="47" t="str">
        <f>IFERROR(__xludf.DUMMYFUNCTION("IF(L719="""","""", GOOGLEFINANCE(""CURRENCY:USDCOP""))
"),"")</f>
        <v/>
      </c>
      <c r="R719" s="56" t="str">
        <f t="shared" si="4"/>
        <v/>
      </c>
      <c r="S719" s="58" t="str">
        <f t="shared" si="5"/>
        <v/>
      </c>
      <c r="T719" s="55" t="str">
        <f>IFERROR(__xludf.DUMMYFUNCTION("IF(ISBLANK(D719),"""",IFERROR(XIRR({FILTER('Entradas y salidas'!K:K, 'Entradas y salidas'!D:D=D719, NOT(ISBLANK('Entradas y salidas'!K:K))); INDEX(FILTER('Cortes x inversión'!I:I, 'Cortes x inversión'!D:D=D719),1)}, {FILTER('Entradas y salidas'!F:F, 'Entr"&amp;"adas y salidas'!D:D=D719, NOT(ISBLANK('Entradas y salidas'!K:K))); INDEX(FILTER('Cortes x inversión'!J:J, 'Cortes x inversión'!D:D=D719),1)}), """"))"),"")</f>
        <v/>
      </c>
      <c r="U719" s="40"/>
      <c r="V719" s="40"/>
      <c r="W719" s="40"/>
      <c r="X719" s="40"/>
      <c r="Y719" s="40"/>
      <c r="Z719" s="40"/>
      <c r="AA719" s="40"/>
      <c r="AB719" s="40"/>
      <c r="AC719" s="40"/>
    </row>
    <row r="720" ht="28.5" customHeight="1">
      <c r="A720" s="40"/>
      <c r="B720" s="44"/>
      <c r="C720" s="44"/>
      <c r="D720" s="44"/>
      <c r="E720" s="44"/>
      <c r="F720" s="48" t="str">
        <f>IF(E720="COP", SUMIF('Entradas y salidas'!D:D, D720, 'Entradas y salidas'!J:J), )</f>
        <v/>
      </c>
      <c r="G720" s="57" t="str">
        <f>IFERROR(__xludf.DUMMYFUNCTION("IF(E720=""COP"", INDEX(FILTER('Cortes x inversión'!F:F, 'Cortes x inversión'!D:D=D720),1), )"),"")</f>
        <v/>
      </c>
      <c r="H720" s="53" t="str">
        <f t="shared" si="1"/>
        <v/>
      </c>
      <c r="I720" s="55" t="str">
        <f>IFERROR(__xludf.DUMMYFUNCTION("IF(ISBLANK(D720),"""",IFERROR(XIRR({FILTER('Entradas y salidas'!J:J, 'Entradas y salidas'!D:D=D720, NOT(ISBLANK('Entradas y salidas'!J:J))); INDEX(FILTER('Cortes x inversión'!F:F, 'Cortes x inversión'!D:D=D720),1)}, {FILTER('Entradas y salidas'!F:F, 'Entr"&amp;"adas y salidas'!D:D=D720, NOT(ISBLANK('Entradas y salidas'!J:J))); INDEX(FILTER('Cortes x inversión'!J:J, 'Cortes x inversión'!D:D=D720),1)}), """"))"),"")</f>
        <v/>
      </c>
      <c r="J720" s="40"/>
      <c r="K720" s="48" t="str">
        <f>IF(E720="USD", SUMIF('Entradas y salidas'!D:D, D720, 'Entradas y salidas'!I:I), )</f>
        <v/>
      </c>
      <c r="L720" s="57" t="str">
        <f>IFERROR(__xludf.DUMMYFUNCTION("IF(E720=""USD"", INDEX(FILTER('Cortes x inversión'!G:G, 'Cortes x inversión'!D:D=D720),1), )"),"")</f>
        <v/>
      </c>
      <c r="M720" s="53" t="str">
        <f t="shared" si="2"/>
        <v/>
      </c>
      <c r="N720" s="55" t="str">
        <f>IFERROR(__xludf.DUMMYFUNCTION("IF(ISBLANK(D720),"""",IFERROR(XIRR({FILTER('Entradas y salidas'!I:I, 'Entradas y salidas'!D:D=D720, NOT(ISBLANK('Entradas y salidas'!I:I))); INDEX(FILTER('Cortes x inversión'!G:G, 'Cortes x inversión'!D:D=D720),1)}, {FILTER('Entradas y salidas'!F:F, 'Entr"&amp;"adas y salidas'!D:D=D720, NOT(ISBLANK('Entradas y salidas'!I:I))); INDEX(FILTER('Cortes x inversión'!J:J, 'Cortes x inversión'!D:D=D720),1)}), """"))"),"")</f>
        <v/>
      </c>
      <c r="O720" s="40"/>
      <c r="P720" s="47" t="str">
        <f>IFERROR(__xludf.DUMMYFUNCTION("IF(K720="""","""", GOOGLEFINANCE(""CURRENCY:USDCOP""))
"),"")</f>
        <v/>
      </c>
      <c r="Q720" s="47" t="str">
        <f>IFERROR(__xludf.DUMMYFUNCTION("IF(L720="""","""", GOOGLEFINANCE(""CURRENCY:USDCOP""))
"),"")</f>
        <v/>
      </c>
      <c r="R720" s="56" t="str">
        <f t="shared" si="4"/>
        <v/>
      </c>
      <c r="S720" s="58" t="str">
        <f t="shared" si="5"/>
        <v/>
      </c>
      <c r="T720" s="55" t="str">
        <f>IFERROR(__xludf.DUMMYFUNCTION("IF(ISBLANK(D720),"""",IFERROR(XIRR({FILTER('Entradas y salidas'!K:K, 'Entradas y salidas'!D:D=D720, NOT(ISBLANK('Entradas y salidas'!K:K))); INDEX(FILTER('Cortes x inversión'!I:I, 'Cortes x inversión'!D:D=D720),1)}, {FILTER('Entradas y salidas'!F:F, 'Entr"&amp;"adas y salidas'!D:D=D720, NOT(ISBLANK('Entradas y salidas'!K:K))); INDEX(FILTER('Cortes x inversión'!J:J, 'Cortes x inversión'!D:D=D720),1)}), """"))"),"")</f>
        <v/>
      </c>
      <c r="U720" s="40"/>
      <c r="V720" s="40"/>
      <c r="W720" s="40"/>
      <c r="X720" s="40"/>
      <c r="Y720" s="40"/>
      <c r="Z720" s="40"/>
      <c r="AA720" s="40"/>
      <c r="AB720" s="40"/>
      <c r="AC720" s="40"/>
    </row>
    <row r="721" ht="28.5" customHeight="1">
      <c r="A721" s="40"/>
      <c r="B721" s="44"/>
      <c r="C721" s="44"/>
      <c r="D721" s="44"/>
      <c r="E721" s="44"/>
      <c r="F721" s="48" t="str">
        <f>IF(E721="COP", SUMIF('Entradas y salidas'!D:D, D721, 'Entradas y salidas'!J:J), )</f>
        <v/>
      </c>
      <c r="G721" s="57" t="str">
        <f>IFERROR(__xludf.DUMMYFUNCTION("IF(E721=""COP"", INDEX(FILTER('Cortes x inversión'!F:F, 'Cortes x inversión'!D:D=D721),1), )"),"")</f>
        <v/>
      </c>
      <c r="H721" s="53" t="str">
        <f t="shared" si="1"/>
        <v/>
      </c>
      <c r="I721" s="55" t="str">
        <f>IFERROR(__xludf.DUMMYFUNCTION("IF(ISBLANK(D721),"""",IFERROR(XIRR({FILTER('Entradas y salidas'!J:J, 'Entradas y salidas'!D:D=D721, NOT(ISBLANK('Entradas y salidas'!J:J))); INDEX(FILTER('Cortes x inversión'!F:F, 'Cortes x inversión'!D:D=D721),1)}, {FILTER('Entradas y salidas'!F:F, 'Entr"&amp;"adas y salidas'!D:D=D721, NOT(ISBLANK('Entradas y salidas'!J:J))); INDEX(FILTER('Cortes x inversión'!J:J, 'Cortes x inversión'!D:D=D721),1)}), """"))"),"")</f>
        <v/>
      </c>
      <c r="J721" s="40"/>
      <c r="K721" s="48" t="str">
        <f>IF(E721="USD", SUMIF('Entradas y salidas'!D:D, D721, 'Entradas y salidas'!I:I), )</f>
        <v/>
      </c>
      <c r="L721" s="57" t="str">
        <f>IFERROR(__xludf.DUMMYFUNCTION("IF(E721=""USD"", INDEX(FILTER('Cortes x inversión'!G:G, 'Cortes x inversión'!D:D=D721),1), )"),"")</f>
        <v/>
      </c>
      <c r="M721" s="53" t="str">
        <f t="shared" si="2"/>
        <v/>
      </c>
      <c r="N721" s="55" t="str">
        <f>IFERROR(__xludf.DUMMYFUNCTION("IF(ISBLANK(D721),"""",IFERROR(XIRR({FILTER('Entradas y salidas'!I:I, 'Entradas y salidas'!D:D=D721, NOT(ISBLANK('Entradas y salidas'!I:I))); INDEX(FILTER('Cortes x inversión'!G:G, 'Cortes x inversión'!D:D=D721),1)}, {FILTER('Entradas y salidas'!F:F, 'Entr"&amp;"adas y salidas'!D:D=D721, NOT(ISBLANK('Entradas y salidas'!I:I))); INDEX(FILTER('Cortes x inversión'!J:J, 'Cortes x inversión'!D:D=D721),1)}), """"))"),"")</f>
        <v/>
      </c>
      <c r="O721" s="40"/>
      <c r="P721" s="47" t="str">
        <f>IFERROR(__xludf.DUMMYFUNCTION("IF(K721="""","""", GOOGLEFINANCE(""CURRENCY:USDCOP""))
"),"")</f>
        <v/>
      </c>
      <c r="Q721" s="47" t="str">
        <f>IFERROR(__xludf.DUMMYFUNCTION("IF(L721="""","""", GOOGLEFINANCE(""CURRENCY:USDCOP""))
"),"")</f>
        <v/>
      </c>
      <c r="R721" s="56" t="str">
        <f t="shared" si="4"/>
        <v/>
      </c>
      <c r="S721" s="58" t="str">
        <f t="shared" si="5"/>
        <v/>
      </c>
      <c r="T721" s="55" t="str">
        <f>IFERROR(__xludf.DUMMYFUNCTION("IF(ISBLANK(D721),"""",IFERROR(XIRR({FILTER('Entradas y salidas'!K:K, 'Entradas y salidas'!D:D=D721, NOT(ISBLANK('Entradas y salidas'!K:K))); INDEX(FILTER('Cortes x inversión'!I:I, 'Cortes x inversión'!D:D=D721),1)}, {FILTER('Entradas y salidas'!F:F, 'Entr"&amp;"adas y salidas'!D:D=D721, NOT(ISBLANK('Entradas y salidas'!K:K))); INDEX(FILTER('Cortes x inversión'!J:J, 'Cortes x inversión'!D:D=D721),1)}), """"))"),"")</f>
        <v/>
      </c>
      <c r="U721" s="40"/>
      <c r="V721" s="40"/>
      <c r="W721" s="40"/>
      <c r="X721" s="40"/>
      <c r="Y721" s="40"/>
      <c r="Z721" s="40"/>
      <c r="AA721" s="40"/>
      <c r="AB721" s="40"/>
      <c r="AC721" s="40"/>
    </row>
    <row r="722" ht="28.5" customHeight="1">
      <c r="A722" s="40"/>
      <c r="B722" s="44"/>
      <c r="C722" s="44"/>
      <c r="D722" s="44"/>
      <c r="E722" s="44"/>
      <c r="F722" s="48" t="str">
        <f>IF(E722="COP", SUMIF('Entradas y salidas'!D:D, D722, 'Entradas y salidas'!J:J), )</f>
        <v/>
      </c>
      <c r="G722" s="57" t="str">
        <f>IFERROR(__xludf.DUMMYFUNCTION("IF(E722=""COP"", INDEX(FILTER('Cortes x inversión'!F:F, 'Cortes x inversión'!D:D=D722),1), )"),"")</f>
        <v/>
      </c>
      <c r="H722" s="53" t="str">
        <f t="shared" si="1"/>
        <v/>
      </c>
      <c r="I722" s="55" t="str">
        <f>IFERROR(__xludf.DUMMYFUNCTION("IF(ISBLANK(D722),"""",IFERROR(XIRR({FILTER('Entradas y salidas'!J:J, 'Entradas y salidas'!D:D=D722, NOT(ISBLANK('Entradas y salidas'!J:J))); INDEX(FILTER('Cortes x inversión'!F:F, 'Cortes x inversión'!D:D=D722),1)}, {FILTER('Entradas y salidas'!F:F, 'Entr"&amp;"adas y salidas'!D:D=D722, NOT(ISBLANK('Entradas y salidas'!J:J))); INDEX(FILTER('Cortes x inversión'!J:J, 'Cortes x inversión'!D:D=D722),1)}), """"))"),"")</f>
        <v/>
      </c>
      <c r="J722" s="40"/>
      <c r="K722" s="48" t="str">
        <f>IF(E722="USD", SUMIF('Entradas y salidas'!D:D, D722, 'Entradas y salidas'!I:I), )</f>
        <v/>
      </c>
      <c r="L722" s="57" t="str">
        <f>IFERROR(__xludf.DUMMYFUNCTION("IF(E722=""USD"", INDEX(FILTER('Cortes x inversión'!G:G, 'Cortes x inversión'!D:D=D722),1), )"),"")</f>
        <v/>
      </c>
      <c r="M722" s="53" t="str">
        <f t="shared" si="2"/>
        <v/>
      </c>
      <c r="N722" s="55" t="str">
        <f>IFERROR(__xludf.DUMMYFUNCTION("IF(ISBLANK(D722),"""",IFERROR(XIRR({FILTER('Entradas y salidas'!I:I, 'Entradas y salidas'!D:D=D722, NOT(ISBLANK('Entradas y salidas'!I:I))); INDEX(FILTER('Cortes x inversión'!G:G, 'Cortes x inversión'!D:D=D722),1)}, {FILTER('Entradas y salidas'!F:F, 'Entr"&amp;"adas y salidas'!D:D=D722, NOT(ISBLANK('Entradas y salidas'!I:I))); INDEX(FILTER('Cortes x inversión'!J:J, 'Cortes x inversión'!D:D=D722),1)}), """"))"),"")</f>
        <v/>
      </c>
      <c r="O722" s="40"/>
      <c r="P722" s="47" t="str">
        <f>IFERROR(__xludf.DUMMYFUNCTION("IF(K722="""","""", GOOGLEFINANCE(""CURRENCY:USDCOP""))
"),"")</f>
        <v/>
      </c>
      <c r="Q722" s="47" t="str">
        <f>IFERROR(__xludf.DUMMYFUNCTION("IF(L722="""","""", GOOGLEFINANCE(""CURRENCY:USDCOP""))
"),"")</f>
        <v/>
      </c>
      <c r="R722" s="56" t="str">
        <f t="shared" si="4"/>
        <v/>
      </c>
      <c r="S722" s="58" t="str">
        <f t="shared" si="5"/>
        <v/>
      </c>
      <c r="T722" s="55" t="str">
        <f>IFERROR(__xludf.DUMMYFUNCTION("IF(ISBLANK(D722),"""",IFERROR(XIRR({FILTER('Entradas y salidas'!K:K, 'Entradas y salidas'!D:D=D722, NOT(ISBLANK('Entradas y salidas'!K:K))); INDEX(FILTER('Cortes x inversión'!I:I, 'Cortes x inversión'!D:D=D722),1)}, {FILTER('Entradas y salidas'!F:F, 'Entr"&amp;"adas y salidas'!D:D=D722, NOT(ISBLANK('Entradas y salidas'!K:K))); INDEX(FILTER('Cortes x inversión'!J:J, 'Cortes x inversión'!D:D=D722),1)}), """"))"),"")</f>
        <v/>
      </c>
      <c r="U722" s="40"/>
      <c r="V722" s="40"/>
      <c r="W722" s="40"/>
      <c r="X722" s="40"/>
      <c r="Y722" s="40"/>
      <c r="Z722" s="40"/>
      <c r="AA722" s="40"/>
      <c r="AB722" s="40"/>
      <c r="AC722" s="40"/>
    </row>
    <row r="723" ht="28.5" customHeight="1">
      <c r="A723" s="40"/>
      <c r="B723" s="44"/>
      <c r="C723" s="44"/>
      <c r="D723" s="44"/>
      <c r="E723" s="44"/>
      <c r="F723" s="48" t="str">
        <f>IF(E723="COP", SUMIF('Entradas y salidas'!D:D, D723, 'Entradas y salidas'!J:J), )</f>
        <v/>
      </c>
      <c r="G723" s="57" t="str">
        <f>IFERROR(__xludf.DUMMYFUNCTION("IF(E723=""COP"", INDEX(FILTER('Cortes x inversión'!F:F, 'Cortes x inversión'!D:D=D723),1), )"),"")</f>
        <v/>
      </c>
      <c r="H723" s="53" t="str">
        <f t="shared" si="1"/>
        <v/>
      </c>
      <c r="I723" s="55" t="str">
        <f>IFERROR(__xludf.DUMMYFUNCTION("IF(ISBLANK(D723),"""",IFERROR(XIRR({FILTER('Entradas y salidas'!J:J, 'Entradas y salidas'!D:D=D723, NOT(ISBLANK('Entradas y salidas'!J:J))); INDEX(FILTER('Cortes x inversión'!F:F, 'Cortes x inversión'!D:D=D723),1)}, {FILTER('Entradas y salidas'!F:F, 'Entr"&amp;"adas y salidas'!D:D=D723, NOT(ISBLANK('Entradas y salidas'!J:J))); INDEX(FILTER('Cortes x inversión'!J:J, 'Cortes x inversión'!D:D=D723),1)}), """"))"),"")</f>
        <v/>
      </c>
      <c r="J723" s="40"/>
      <c r="K723" s="48" t="str">
        <f>IF(E723="USD", SUMIF('Entradas y salidas'!D:D, D723, 'Entradas y salidas'!I:I), )</f>
        <v/>
      </c>
      <c r="L723" s="57" t="str">
        <f>IFERROR(__xludf.DUMMYFUNCTION("IF(E723=""USD"", INDEX(FILTER('Cortes x inversión'!G:G, 'Cortes x inversión'!D:D=D723),1), )"),"")</f>
        <v/>
      </c>
      <c r="M723" s="53" t="str">
        <f t="shared" si="2"/>
        <v/>
      </c>
      <c r="N723" s="55" t="str">
        <f>IFERROR(__xludf.DUMMYFUNCTION("IF(ISBLANK(D723),"""",IFERROR(XIRR({FILTER('Entradas y salidas'!I:I, 'Entradas y salidas'!D:D=D723, NOT(ISBLANK('Entradas y salidas'!I:I))); INDEX(FILTER('Cortes x inversión'!G:G, 'Cortes x inversión'!D:D=D723),1)}, {FILTER('Entradas y salidas'!F:F, 'Entr"&amp;"adas y salidas'!D:D=D723, NOT(ISBLANK('Entradas y salidas'!I:I))); INDEX(FILTER('Cortes x inversión'!J:J, 'Cortes x inversión'!D:D=D723),1)}), """"))"),"")</f>
        <v/>
      </c>
      <c r="O723" s="40"/>
      <c r="P723" s="47" t="str">
        <f>IFERROR(__xludf.DUMMYFUNCTION("IF(K723="""","""", GOOGLEFINANCE(""CURRENCY:USDCOP""))
"),"")</f>
        <v/>
      </c>
      <c r="Q723" s="47" t="str">
        <f>IFERROR(__xludf.DUMMYFUNCTION("IF(L723="""","""", GOOGLEFINANCE(""CURRENCY:USDCOP""))
"),"")</f>
        <v/>
      </c>
      <c r="R723" s="56" t="str">
        <f t="shared" si="4"/>
        <v/>
      </c>
      <c r="S723" s="58" t="str">
        <f t="shared" si="5"/>
        <v/>
      </c>
      <c r="T723" s="55" t="str">
        <f>IFERROR(__xludf.DUMMYFUNCTION("IF(ISBLANK(D723),"""",IFERROR(XIRR({FILTER('Entradas y salidas'!K:K, 'Entradas y salidas'!D:D=D723, NOT(ISBLANK('Entradas y salidas'!K:K))); INDEX(FILTER('Cortes x inversión'!I:I, 'Cortes x inversión'!D:D=D723),1)}, {FILTER('Entradas y salidas'!F:F, 'Entr"&amp;"adas y salidas'!D:D=D723, NOT(ISBLANK('Entradas y salidas'!K:K))); INDEX(FILTER('Cortes x inversión'!J:J, 'Cortes x inversión'!D:D=D723),1)}), """"))"),"")</f>
        <v/>
      </c>
      <c r="U723" s="40"/>
      <c r="V723" s="40"/>
      <c r="W723" s="40"/>
      <c r="X723" s="40"/>
      <c r="Y723" s="40"/>
      <c r="Z723" s="40"/>
      <c r="AA723" s="40"/>
      <c r="AB723" s="40"/>
      <c r="AC723" s="40"/>
    </row>
    <row r="724" ht="28.5" customHeight="1">
      <c r="A724" s="40"/>
      <c r="B724" s="44"/>
      <c r="C724" s="44"/>
      <c r="D724" s="44"/>
      <c r="E724" s="44"/>
      <c r="F724" s="48" t="str">
        <f>IF(E724="COP", SUMIF('Entradas y salidas'!D:D, D724, 'Entradas y salidas'!J:J), )</f>
        <v/>
      </c>
      <c r="G724" s="57" t="str">
        <f>IFERROR(__xludf.DUMMYFUNCTION("IF(E724=""COP"", INDEX(FILTER('Cortes x inversión'!F:F, 'Cortes x inversión'!D:D=D724),1), )"),"")</f>
        <v/>
      </c>
      <c r="H724" s="53" t="str">
        <f t="shared" si="1"/>
        <v/>
      </c>
      <c r="I724" s="55" t="str">
        <f>IFERROR(__xludf.DUMMYFUNCTION("IF(ISBLANK(D724),"""",IFERROR(XIRR({FILTER('Entradas y salidas'!J:J, 'Entradas y salidas'!D:D=D724, NOT(ISBLANK('Entradas y salidas'!J:J))); INDEX(FILTER('Cortes x inversión'!F:F, 'Cortes x inversión'!D:D=D724),1)}, {FILTER('Entradas y salidas'!F:F, 'Entr"&amp;"adas y salidas'!D:D=D724, NOT(ISBLANK('Entradas y salidas'!J:J))); INDEX(FILTER('Cortes x inversión'!J:J, 'Cortes x inversión'!D:D=D724),1)}), """"))"),"")</f>
        <v/>
      </c>
      <c r="J724" s="40"/>
      <c r="K724" s="48" t="str">
        <f>IF(E724="USD", SUMIF('Entradas y salidas'!D:D, D724, 'Entradas y salidas'!I:I), )</f>
        <v/>
      </c>
      <c r="L724" s="57" t="str">
        <f>IFERROR(__xludf.DUMMYFUNCTION("IF(E724=""USD"", INDEX(FILTER('Cortes x inversión'!G:G, 'Cortes x inversión'!D:D=D724),1), )"),"")</f>
        <v/>
      </c>
      <c r="M724" s="53" t="str">
        <f t="shared" si="2"/>
        <v/>
      </c>
      <c r="N724" s="55" t="str">
        <f>IFERROR(__xludf.DUMMYFUNCTION("IF(ISBLANK(D724),"""",IFERROR(XIRR({FILTER('Entradas y salidas'!I:I, 'Entradas y salidas'!D:D=D724, NOT(ISBLANK('Entradas y salidas'!I:I))); INDEX(FILTER('Cortes x inversión'!G:G, 'Cortes x inversión'!D:D=D724),1)}, {FILTER('Entradas y salidas'!F:F, 'Entr"&amp;"adas y salidas'!D:D=D724, NOT(ISBLANK('Entradas y salidas'!I:I))); INDEX(FILTER('Cortes x inversión'!J:J, 'Cortes x inversión'!D:D=D724),1)}), """"))"),"")</f>
        <v/>
      </c>
      <c r="O724" s="40"/>
      <c r="P724" s="47" t="str">
        <f>IFERROR(__xludf.DUMMYFUNCTION("IF(K724="""","""", GOOGLEFINANCE(""CURRENCY:USDCOP""))
"),"")</f>
        <v/>
      </c>
      <c r="Q724" s="47" t="str">
        <f>IFERROR(__xludf.DUMMYFUNCTION("IF(L724="""","""", GOOGLEFINANCE(""CURRENCY:USDCOP""))
"),"")</f>
        <v/>
      </c>
      <c r="R724" s="56" t="str">
        <f t="shared" si="4"/>
        <v/>
      </c>
      <c r="S724" s="58" t="str">
        <f t="shared" si="5"/>
        <v/>
      </c>
      <c r="T724" s="55" t="str">
        <f>IFERROR(__xludf.DUMMYFUNCTION("IF(ISBLANK(D724),"""",IFERROR(XIRR({FILTER('Entradas y salidas'!K:K, 'Entradas y salidas'!D:D=D724, NOT(ISBLANK('Entradas y salidas'!K:K))); INDEX(FILTER('Cortes x inversión'!I:I, 'Cortes x inversión'!D:D=D724),1)}, {FILTER('Entradas y salidas'!F:F, 'Entr"&amp;"adas y salidas'!D:D=D724, NOT(ISBLANK('Entradas y salidas'!K:K))); INDEX(FILTER('Cortes x inversión'!J:J, 'Cortes x inversión'!D:D=D724),1)}), """"))"),"")</f>
        <v/>
      </c>
      <c r="U724" s="40"/>
      <c r="V724" s="40"/>
      <c r="W724" s="40"/>
      <c r="X724" s="40"/>
      <c r="Y724" s="40"/>
      <c r="Z724" s="40"/>
      <c r="AA724" s="40"/>
      <c r="AB724" s="40"/>
      <c r="AC724" s="40"/>
    </row>
    <row r="725" ht="28.5" customHeight="1">
      <c r="A725" s="40"/>
      <c r="B725" s="44"/>
      <c r="C725" s="44"/>
      <c r="D725" s="44"/>
      <c r="E725" s="44"/>
      <c r="F725" s="48" t="str">
        <f>IF(E725="COP", SUMIF('Entradas y salidas'!D:D, D725, 'Entradas y salidas'!J:J), )</f>
        <v/>
      </c>
      <c r="G725" s="57" t="str">
        <f>IFERROR(__xludf.DUMMYFUNCTION("IF(E725=""COP"", INDEX(FILTER('Cortes x inversión'!F:F, 'Cortes x inversión'!D:D=D725),1), )"),"")</f>
        <v/>
      </c>
      <c r="H725" s="53" t="str">
        <f t="shared" si="1"/>
        <v/>
      </c>
      <c r="I725" s="55" t="str">
        <f>IFERROR(__xludf.DUMMYFUNCTION("IF(ISBLANK(D725),"""",IFERROR(XIRR({FILTER('Entradas y salidas'!J:J, 'Entradas y salidas'!D:D=D725, NOT(ISBLANK('Entradas y salidas'!J:J))); INDEX(FILTER('Cortes x inversión'!F:F, 'Cortes x inversión'!D:D=D725),1)}, {FILTER('Entradas y salidas'!F:F, 'Entr"&amp;"adas y salidas'!D:D=D725, NOT(ISBLANK('Entradas y salidas'!J:J))); INDEX(FILTER('Cortes x inversión'!J:J, 'Cortes x inversión'!D:D=D725),1)}), """"))"),"")</f>
        <v/>
      </c>
      <c r="J725" s="40"/>
      <c r="K725" s="48" t="str">
        <f>IF(E725="USD", SUMIF('Entradas y salidas'!D:D, D725, 'Entradas y salidas'!I:I), )</f>
        <v/>
      </c>
      <c r="L725" s="57" t="str">
        <f>IFERROR(__xludf.DUMMYFUNCTION("IF(E725=""USD"", INDEX(FILTER('Cortes x inversión'!G:G, 'Cortes x inversión'!D:D=D725),1), )"),"")</f>
        <v/>
      </c>
      <c r="M725" s="53" t="str">
        <f t="shared" si="2"/>
        <v/>
      </c>
      <c r="N725" s="55" t="str">
        <f>IFERROR(__xludf.DUMMYFUNCTION("IF(ISBLANK(D725),"""",IFERROR(XIRR({FILTER('Entradas y salidas'!I:I, 'Entradas y salidas'!D:D=D725, NOT(ISBLANK('Entradas y salidas'!I:I))); INDEX(FILTER('Cortes x inversión'!G:G, 'Cortes x inversión'!D:D=D725),1)}, {FILTER('Entradas y salidas'!F:F, 'Entr"&amp;"adas y salidas'!D:D=D725, NOT(ISBLANK('Entradas y salidas'!I:I))); INDEX(FILTER('Cortes x inversión'!J:J, 'Cortes x inversión'!D:D=D725),1)}), """"))"),"")</f>
        <v/>
      </c>
      <c r="O725" s="40"/>
      <c r="P725" s="47" t="str">
        <f>IFERROR(__xludf.DUMMYFUNCTION("IF(K725="""","""", GOOGLEFINANCE(""CURRENCY:USDCOP""))
"),"")</f>
        <v/>
      </c>
      <c r="Q725" s="47" t="str">
        <f>IFERROR(__xludf.DUMMYFUNCTION("IF(L725="""","""", GOOGLEFINANCE(""CURRENCY:USDCOP""))
"),"")</f>
        <v/>
      </c>
      <c r="R725" s="56" t="str">
        <f t="shared" si="4"/>
        <v/>
      </c>
      <c r="S725" s="58" t="str">
        <f t="shared" si="5"/>
        <v/>
      </c>
      <c r="T725" s="55" t="str">
        <f>IFERROR(__xludf.DUMMYFUNCTION("IF(ISBLANK(D725),"""",IFERROR(XIRR({FILTER('Entradas y salidas'!K:K, 'Entradas y salidas'!D:D=D725, NOT(ISBLANK('Entradas y salidas'!K:K))); INDEX(FILTER('Cortes x inversión'!I:I, 'Cortes x inversión'!D:D=D725),1)}, {FILTER('Entradas y salidas'!F:F, 'Entr"&amp;"adas y salidas'!D:D=D725, NOT(ISBLANK('Entradas y salidas'!K:K))); INDEX(FILTER('Cortes x inversión'!J:J, 'Cortes x inversión'!D:D=D725),1)}), """"))"),"")</f>
        <v/>
      </c>
      <c r="U725" s="40"/>
      <c r="V725" s="40"/>
      <c r="W725" s="40"/>
      <c r="X725" s="40"/>
      <c r="Y725" s="40"/>
      <c r="Z725" s="40"/>
      <c r="AA725" s="40"/>
      <c r="AB725" s="40"/>
      <c r="AC725" s="40"/>
    </row>
    <row r="726" ht="28.5" customHeight="1">
      <c r="A726" s="40"/>
      <c r="B726" s="44"/>
      <c r="C726" s="44"/>
      <c r="D726" s="44"/>
      <c r="E726" s="44"/>
      <c r="F726" s="48" t="str">
        <f>IF(E726="COP", SUMIF('Entradas y salidas'!D:D, D726, 'Entradas y salidas'!J:J), )</f>
        <v/>
      </c>
      <c r="G726" s="57" t="str">
        <f>IFERROR(__xludf.DUMMYFUNCTION("IF(E726=""COP"", INDEX(FILTER('Cortes x inversión'!F:F, 'Cortes x inversión'!D:D=D726),1), )"),"")</f>
        <v/>
      </c>
      <c r="H726" s="53" t="str">
        <f t="shared" si="1"/>
        <v/>
      </c>
      <c r="I726" s="55" t="str">
        <f>IFERROR(__xludf.DUMMYFUNCTION("IF(ISBLANK(D726),"""",IFERROR(XIRR({FILTER('Entradas y salidas'!J:J, 'Entradas y salidas'!D:D=D726, NOT(ISBLANK('Entradas y salidas'!J:J))); INDEX(FILTER('Cortes x inversión'!F:F, 'Cortes x inversión'!D:D=D726),1)}, {FILTER('Entradas y salidas'!F:F, 'Entr"&amp;"adas y salidas'!D:D=D726, NOT(ISBLANK('Entradas y salidas'!J:J))); INDEX(FILTER('Cortes x inversión'!J:J, 'Cortes x inversión'!D:D=D726),1)}), """"))"),"")</f>
        <v/>
      </c>
      <c r="J726" s="40"/>
      <c r="K726" s="48" t="str">
        <f>IF(E726="USD", SUMIF('Entradas y salidas'!D:D, D726, 'Entradas y salidas'!I:I), )</f>
        <v/>
      </c>
      <c r="L726" s="57" t="str">
        <f>IFERROR(__xludf.DUMMYFUNCTION("IF(E726=""USD"", INDEX(FILTER('Cortes x inversión'!G:G, 'Cortes x inversión'!D:D=D726),1), )"),"")</f>
        <v/>
      </c>
      <c r="M726" s="53" t="str">
        <f t="shared" si="2"/>
        <v/>
      </c>
      <c r="N726" s="55" t="str">
        <f>IFERROR(__xludf.DUMMYFUNCTION("IF(ISBLANK(D726),"""",IFERROR(XIRR({FILTER('Entradas y salidas'!I:I, 'Entradas y salidas'!D:D=D726, NOT(ISBLANK('Entradas y salidas'!I:I))); INDEX(FILTER('Cortes x inversión'!G:G, 'Cortes x inversión'!D:D=D726),1)}, {FILTER('Entradas y salidas'!F:F, 'Entr"&amp;"adas y salidas'!D:D=D726, NOT(ISBLANK('Entradas y salidas'!I:I))); INDEX(FILTER('Cortes x inversión'!J:J, 'Cortes x inversión'!D:D=D726),1)}), """"))"),"")</f>
        <v/>
      </c>
      <c r="O726" s="40"/>
      <c r="P726" s="47" t="str">
        <f>IFERROR(__xludf.DUMMYFUNCTION("IF(K726="""","""", GOOGLEFINANCE(""CURRENCY:USDCOP""))
"),"")</f>
        <v/>
      </c>
      <c r="Q726" s="47" t="str">
        <f>IFERROR(__xludf.DUMMYFUNCTION("IF(L726="""","""", GOOGLEFINANCE(""CURRENCY:USDCOP""))
"),"")</f>
        <v/>
      </c>
      <c r="R726" s="56" t="str">
        <f t="shared" si="4"/>
        <v/>
      </c>
      <c r="S726" s="58" t="str">
        <f t="shared" si="5"/>
        <v/>
      </c>
      <c r="T726" s="55" t="str">
        <f>IFERROR(__xludf.DUMMYFUNCTION("IF(ISBLANK(D726),"""",IFERROR(XIRR({FILTER('Entradas y salidas'!K:K, 'Entradas y salidas'!D:D=D726, NOT(ISBLANK('Entradas y salidas'!K:K))); INDEX(FILTER('Cortes x inversión'!I:I, 'Cortes x inversión'!D:D=D726),1)}, {FILTER('Entradas y salidas'!F:F, 'Entr"&amp;"adas y salidas'!D:D=D726, NOT(ISBLANK('Entradas y salidas'!K:K))); INDEX(FILTER('Cortes x inversión'!J:J, 'Cortes x inversión'!D:D=D726),1)}), """"))"),"")</f>
        <v/>
      </c>
      <c r="U726" s="40"/>
      <c r="V726" s="40"/>
      <c r="W726" s="40"/>
      <c r="X726" s="40"/>
      <c r="Y726" s="40"/>
      <c r="Z726" s="40"/>
      <c r="AA726" s="40"/>
      <c r="AB726" s="40"/>
      <c r="AC726" s="40"/>
    </row>
    <row r="727" ht="28.5" customHeight="1">
      <c r="A727" s="40"/>
      <c r="B727" s="44"/>
      <c r="C727" s="44"/>
      <c r="D727" s="44"/>
      <c r="E727" s="44"/>
      <c r="F727" s="48" t="str">
        <f>IF(E727="COP", SUMIF('Entradas y salidas'!D:D, D727, 'Entradas y salidas'!J:J), )</f>
        <v/>
      </c>
      <c r="G727" s="57" t="str">
        <f>IFERROR(__xludf.DUMMYFUNCTION("IF(E727=""COP"", INDEX(FILTER('Cortes x inversión'!F:F, 'Cortes x inversión'!D:D=D727),1), )"),"")</f>
        <v/>
      </c>
      <c r="H727" s="53" t="str">
        <f t="shared" si="1"/>
        <v/>
      </c>
      <c r="I727" s="55" t="str">
        <f>IFERROR(__xludf.DUMMYFUNCTION("IF(ISBLANK(D727),"""",IFERROR(XIRR({FILTER('Entradas y salidas'!J:J, 'Entradas y salidas'!D:D=D727, NOT(ISBLANK('Entradas y salidas'!J:J))); INDEX(FILTER('Cortes x inversión'!F:F, 'Cortes x inversión'!D:D=D727),1)}, {FILTER('Entradas y salidas'!F:F, 'Entr"&amp;"adas y salidas'!D:D=D727, NOT(ISBLANK('Entradas y salidas'!J:J))); INDEX(FILTER('Cortes x inversión'!J:J, 'Cortes x inversión'!D:D=D727),1)}), """"))"),"")</f>
        <v/>
      </c>
      <c r="J727" s="40"/>
      <c r="K727" s="48" t="str">
        <f>IF(E727="USD", SUMIF('Entradas y salidas'!D:D, D727, 'Entradas y salidas'!I:I), )</f>
        <v/>
      </c>
      <c r="L727" s="57" t="str">
        <f>IFERROR(__xludf.DUMMYFUNCTION("IF(E727=""USD"", INDEX(FILTER('Cortes x inversión'!G:G, 'Cortes x inversión'!D:D=D727),1), )"),"")</f>
        <v/>
      </c>
      <c r="M727" s="53" t="str">
        <f t="shared" si="2"/>
        <v/>
      </c>
      <c r="N727" s="55" t="str">
        <f>IFERROR(__xludf.DUMMYFUNCTION("IF(ISBLANK(D727),"""",IFERROR(XIRR({FILTER('Entradas y salidas'!I:I, 'Entradas y salidas'!D:D=D727, NOT(ISBLANK('Entradas y salidas'!I:I))); INDEX(FILTER('Cortes x inversión'!G:G, 'Cortes x inversión'!D:D=D727),1)}, {FILTER('Entradas y salidas'!F:F, 'Entr"&amp;"adas y salidas'!D:D=D727, NOT(ISBLANK('Entradas y salidas'!I:I))); INDEX(FILTER('Cortes x inversión'!J:J, 'Cortes x inversión'!D:D=D727),1)}), """"))"),"")</f>
        <v/>
      </c>
      <c r="O727" s="40"/>
      <c r="P727" s="47" t="str">
        <f>IFERROR(__xludf.DUMMYFUNCTION("IF(K727="""","""", GOOGLEFINANCE(""CURRENCY:USDCOP""))
"),"")</f>
        <v/>
      </c>
      <c r="Q727" s="47" t="str">
        <f>IFERROR(__xludf.DUMMYFUNCTION("IF(L727="""","""", GOOGLEFINANCE(""CURRENCY:USDCOP""))
"),"")</f>
        <v/>
      </c>
      <c r="R727" s="56" t="str">
        <f t="shared" si="4"/>
        <v/>
      </c>
      <c r="S727" s="58" t="str">
        <f t="shared" si="5"/>
        <v/>
      </c>
      <c r="T727" s="55" t="str">
        <f>IFERROR(__xludf.DUMMYFUNCTION("IF(ISBLANK(D727),"""",IFERROR(XIRR({FILTER('Entradas y salidas'!K:K, 'Entradas y salidas'!D:D=D727, NOT(ISBLANK('Entradas y salidas'!K:K))); INDEX(FILTER('Cortes x inversión'!I:I, 'Cortes x inversión'!D:D=D727),1)}, {FILTER('Entradas y salidas'!F:F, 'Entr"&amp;"adas y salidas'!D:D=D727, NOT(ISBLANK('Entradas y salidas'!K:K))); INDEX(FILTER('Cortes x inversión'!J:J, 'Cortes x inversión'!D:D=D727),1)}), """"))"),"")</f>
        <v/>
      </c>
      <c r="U727" s="40"/>
      <c r="V727" s="40"/>
      <c r="W727" s="40"/>
      <c r="X727" s="40"/>
      <c r="Y727" s="40"/>
      <c r="Z727" s="40"/>
      <c r="AA727" s="40"/>
      <c r="AB727" s="40"/>
      <c r="AC727" s="40"/>
    </row>
    <row r="728" ht="28.5" customHeight="1">
      <c r="A728" s="40"/>
      <c r="B728" s="44"/>
      <c r="C728" s="44"/>
      <c r="D728" s="44"/>
      <c r="E728" s="44"/>
      <c r="F728" s="48" t="str">
        <f>IF(E728="COP", SUMIF('Entradas y salidas'!D:D, D728, 'Entradas y salidas'!J:J), )</f>
        <v/>
      </c>
      <c r="G728" s="57" t="str">
        <f>IFERROR(__xludf.DUMMYFUNCTION("IF(E728=""COP"", INDEX(FILTER('Cortes x inversión'!F:F, 'Cortes x inversión'!D:D=D728),1), )"),"")</f>
        <v/>
      </c>
      <c r="H728" s="53" t="str">
        <f t="shared" si="1"/>
        <v/>
      </c>
      <c r="I728" s="55" t="str">
        <f>IFERROR(__xludf.DUMMYFUNCTION("IF(ISBLANK(D728),"""",IFERROR(XIRR({FILTER('Entradas y salidas'!J:J, 'Entradas y salidas'!D:D=D728, NOT(ISBLANK('Entradas y salidas'!J:J))); INDEX(FILTER('Cortes x inversión'!F:F, 'Cortes x inversión'!D:D=D728),1)}, {FILTER('Entradas y salidas'!F:F, 'Entr"&amp;"adas y salidas'!D:D=D728, NOT(ISBLANK('Entradas y salidas'!J:J))); INDEX(FILTER('Cortes x inversión'!J:J, 'Cortes x inversión'!D:D=D728),1)}), """"))"),"")</f>
        <v/>
      </c>
      <c r="J728" s="40"/>
      <c r="K728" s="48" t="str">
        <f>IF(E728="USD", SUMIF('Entradas y salidas'!D:D, D728, 'Entradas y salidas'!I:I), )</f>
        <v/>
      </c>
      <c r="L728" s="57" t="str">
        <f>IFERROR(__xludf.DUMMYFUNCTION("IF(E728=""USD"", INDEX(FILTER('Cortes x inversión'!G:G, 'Cortes x inversión'!D:D=D728),1), )"),"")</f>
        <v/>
      </c>
      <c r="M728" s="53" t="str">
        <f t="shared" si="2"/>
        <v/>
      </c>
      <c r="N728" s="55" t="str">
        <f>IFERROR(__xludf.DUMMYFUNCTION("IF(ISBLANK(D728),"""",IFERROR(XIRR({FILTER('Entradas y salidas'!I:I, 'Entradas y salidas'!D:D=D728, NOT(ISBLANK('Entradas y salidas'!I:I))); INDEX(FILTER('Cortes x inversión'!G:G, 'Cortes x inversión'!D:D=D728),1)}, {FILTER('Entradas y salidas'!F:F, 'Entr"&amp;"adas y salidas'!D:D=D728, NOT(ISBLANK('Entradas y salidas'!I:I))); INDEX(FILTER('Cortes x inversión'!J:J, 'Cortes x inversión'!D:D=D728),1)}), """"))"),"")</f>
        <v/>
      </c>
      <c r="O728" s="40"/>
      <c r="P728" s="47" t="str">
        <f>IFERROR(__xludf.DUMMYFUNCTION("IF(K728="""","""", GOOGLEFINANCE(""CURRENCY:USDCOP""))
"),"")</f>
        <v/>
      </c>
      <c r="Q728" s="47" t="str">
        <f>IFERROR(__xludf.DUMMYFUNCTION("IF(L728="""","""", GOOGLEFINANCE(""CURRENCY:USDCOP""))
"),"")</f>
        <v/>
      </c>
      <c r="R728" s="56" t="str">
        <f t="shared" si="4"/>
        <v/>
      </c>
      <c r="S728" s="58" t="str">
        <f t="shared" si="5"/>
        <v/>
      </c>
      <c r="T728" s="55" t="str">
        <f>IFERROR(__xludf.DUMMYFUNCTION("IF(ISBLANK(D728),"""",IFERROR(XIRR({FILTER('Entradas y salidas'!K:K, 'Entradas y salidas'!D:D=D728, NOT(ISBLANK('Entradas y salidas'!K:K))); INDEX(FILTER('Cortes x inversión'!I:I, 'Cortes x inversión'!D:D=D728),1)}, {FILTER('Entradas y salidas'!F:F, 'Entr"&amp;"adas y salidas'!D:D=D728, NOT(ISBLANK('Entradas y salidas'!K:K))); INDEX(FILTER('Cortes x inversión'!J:J, 'Cortes x inversión'!D:D=D728),1)}), """"))"),"")</f>
        <v/>
      </c>
      <c r="U728" s="40"/>
      <c r="V728" s="40"/>
      <c r="W728" s="40"/>
      <c r="X728" s="40"/>
      <c r="Y728" s="40"/>
      <c r="Z728" s="40"/>
      <c r="AA728" s="40"/>
      <c r="AB728" s="40"/>
      <c r="AC728" s="40"/>
    </row>
    <row r="729" ht="28.5" customHeight="1">
      <c r="A729" s="40"/>
      <c r="B729" s="44"/>
      <c r="C729" s="44"/>
      <c r="D729" s="44"/>
      <c r="E729" s="44"/>
      <c r="F729" s="48" t="str">
        <f>IF(E729="COP", SUMIF('Entradas y salidas'!D:D, D729, 'Entradas y salidas'!J:J), )</f>
        <v/>
      </c>
      <c r="G729" s="57" t="str">
        <f>IFERROR(__xludf.DUMMYFUNCTION("IF(E729=""COP"", INDEX(FILTER('Cortes x inversión'!F:F, 'Cortes x inversión'!D:D=D729),1), )"),"")</f>
        <v/>
      </c>
      <c r="H729" s="53" t="str">
        <f t="shared" si="1"/>
        <v/>
      </c>
      <c r="I729" s="55" t="str">
        <f>IFERROR(__xludf.DUMMYFUNCTION("IF(ISBLANK(D729),"""",IFERROR(XIRR({FILTER('Entradas y salidas'!J:J, 'Entradas y salidas'!D:D=D729, NOT(ISBLANK('Entradas y salidas'!J:J))); INDEX(FILTER('Cortes x inversión'!F:F, 'Cortes x inversión'!D:D=D729),1)}, {FILTER('Entradas y salidas'!F:F, 'Entr"&amp;"adas y salidas'!D:D=D729, NOT(ISBLANK('Entradas y salidas'!J:J))); INDEX(FILTER('Cortes x inversión'!J:J, 'Cortes x inversión'!D:D=D729),1)}), """"))"),"")</f>
        <v/>
      </c>
      <c r="J729" s="40"/>
      <c r="K729" s="48" t="str">
        <f>IF(E729="USD", SUMIF('Entradas y salidas'!D:D, D729, 'Entradas y salidas'!I:I), )</f>
        <v/>
      </c>
      <c r="L729" s="57" t="str">
        <f>IFERROR(__xludf.DUMMYFUNCTION("IF(E729=""USD"", INDEX(FILTER('Cortes x inversión'!G:G, 'Cortes x inversión'!D:D=D729),1), )"),"")</f>
        <v/>
      </c>
      <c r="M729" s="53" t="str">
        <f t="shared" si="2"/>
        <v/>
      </c>
      <c r="N729" s="55" t="str">
        <f>IFERROR(__xludf.DUMMYFUNCTION("IF(ISBLANK(D729),"""",IFERROR(XIRR({FILTER('Entradas y salidas'!I:I, 'Entradas y salidas'!D:D=D729, NOT(ISBLANK('Entradas y salidas'!I:I))); INDEX(FILTER('Cortes x inversión'!G:G, 'Cortes x inversión'!D:D=D729),1)}, {FILTER('Entradas y salidas'!F:F, 'Entr"&amp;"adas y salidas'!D:D=D729, NOT(ISBLANK('Entradas y salidas'!I:I))); INDEX(FILTER('Cortes x inversión'!J:J, 'Cortes x inversión'!D:D=D729),1)}), """"))"),"")</f>
        <v/>
      </c>
      <c r="O729" s="40"/>
      <c r="P729" s="47" t="str">
        <f>IFERROR(__xludf.DUMMYFUNCTION("IF(K729="""","""", GOOGLEFINANCE(""CURRENCY:USDCOP""))
"),"")</f>
        <v/>
      </c>
      <c r="Q729" s="47" t="str">
        <f>IFERROR(__xludf.DUMMYFUNCTION("IF(L729="""","""", GOOGLEFINANCE(""CURRENCY:USDCOP""))
"),"")</f>
        <v/>
      </c>
      <c r="R729" s="56" t="str">
        <f t="shared" si="4"/>
        <v/>
      </c>
      <c r="S729" s="58" t="str">
        <f t="shared" si="5"/>
        <v/>
      </c>
      <c r="T729" s="55" t="str">
        <f>IFERROR(__xludf.DUMMYFUNCTION("IF(ISBLANK(D729),"""",IFERROR(XIRR({FILTER('Entradas y salidas'!K:K, 'Entradas y salidas'!D:D=D729, NOT(ISBLANK('Entradas y salidas'!K:K))); INDEX(FILTER('Cortes x inversión'!I:I, 'Cortes x inversión'!D:D=D729),1)}, {FILTER('Entradas y salidas'!F:F, 'Entr"&amp;"adas y salidas'!D:D=D729, NOT(ISBLANK('Entradas y salidas'!K:K))); INDEX(FILTER('Cortes x inversión'!J:J, 'Cortes x inversión'!D:D=D729),1)}), """"))"),"")</f>
        <v/>
      </c>
      <c r="U729" s="40"/>
      <c r="V729" s="40"/>
      <c r="W729" s="40"/>
      <c r="X729" s="40"/>
      <c r="Y729" s="40"/>
      <c r="Z729" s="40"/>
      <c r="AA729" s="40"/>
      <c r="AB729" s="40"/>
      <c r="AC729" s="40"/>
    </row>
    <row r="730" ht="28.5" customHeight="1">
      <c r="A730" s="40"/>
      <c r="B730" s="44"/>
      <c r="C730" s="44"/>
      <c r="D730" s="44"/>
      <c r="E730" s="44"/>
      <c r="F730" s="48" t="str">
        <f>IF(E730="COP", SUMIF('Entradas y salidas'!D:D, D730, 'Entradas y salidas'!J:J), )</f>
        <v/>
      </c>
      <c r="G730" s="57" t="str">
        <f>IFERROR(__xludf.DUMMYFUNCTION("IF(E730=""COP"", INDEX(FILTER('Cortes x inversión'!F:F, 'Cortes x inversión'!D:D=D730),1), )"),"")</f>
        <v/>
      </c>
      <c r="H730" s="53" t="str">
        <f t="shared" si="1"/>
        <v/>
      </c>
      <c r="I730" s="55" t="str">
        <f>IFERROR(__xludf.DUMMYFUNCTION("IF(ISBLANK(D730),"""",IFERROR(XIRR({FILTER('Entradas y salidas'!J:J, 'Entradas y salidas'!D:D=D730, NOT(ISBLANK('Entradas y salidas'!J:J))); INDEX(FILTER('Cortes x inversión'!F:F, 'Cortes x inversión'!D:D=D730),1)}, {FILTER('Entradas y salidas'!F:F, 'Entr"&amp;"adas y salidas'!D:D=D730, NOT(ISBLANK('Entradas y salidas'!J:J))); INDEX(FILTER('Cortes x inversión'!J:J, 'Cortes x inversión'!D:D=D730),1)}), """"))"),"")</f>
        <v/>
      </c>
      <c r="J730" s="40"/>
      <c r="K730" s="48" t="str">
        <f>IF(E730="USD", SUMIF('Entradas y salidas'!D:D, D730, 'Entradas y salidas'!I:I), )</f>
        <v/>
      </c>
      <c r="L730" s="57" t="str">
        <f>IFERROR(__xludf.DUMMYFUNCTION("IF(E730=""USD"", INDEX(FILTER('Cortes x inversión'!G:G, 'Cortes x inversión'!D:D=D730),1), )"),"")</f>
        <v/>
      </c>
      <c r="M730" s="53" t="str">
        <f t="shared" si="2"/>
        <v/>
      </c>
      <c r="N730" s="55" t="str">
        <f>IFERROR(__xludf.DUMMYFUNCTION("IF(ISBLANK(D730),"""",IFERROR(XIRR({FILTER('Entradas y salidas'!I:I, 'Entradas y salidas'!D:D=D730, NOT(ISBLANK('Entradas y salidas'!I:I))); INDEX(FILTER('Cortes x inversión'!G:G, 'Cortes x inversión'!D:D=D730),1)}, {FILTER('Entradas y salidas'!F:F, 'Entr"&amp;"adas y salidas'!D:D=D730, NOT(ISBLANK('Entradas y salidas'!I:I))); INDEX(FILTER('Cortes x inversión'!J:J, 'Cortes x inversión'!D:D=D730),1)}), """"))"),"")</f>
        <v/>
      </c>
      <c r="O730" s="40"/>
      <c r="P730" s="47" t="str">
        <f>IFERROR(__xludf.DUMMYFUNCTION("IF(K730="""","""", GOOGLEFINANCE(""CURRENCY:USDCOP""))
"),"")</f>
        <v/>
      </c>
      <c r="Q730" s="47" t="str">
        <f>IFERROR(__xludf.DUMMYFUNCTION("IF(L730="""","""", GOOGLEFINANCE(""CURRENCY:USDCOP""))
"),"")</f>
        <v/>
      </c>
      <c r="R730" s="56" t="str">
        <f t="shared" si="4"/>
        <v/>
      </c>
      <c r="S730" s="58" t="str">
        <f t="shared" si="5"/>
        <v/>
      </c>
      <c r="T730" s="55" t="str">
        <f>IFERROR(__xludf.DUMMYFUNCTION("IF(ISBLANK(D730),"""",IFERROR(XIRR({FILTER('Entradas y salidas'!K:K, 'Entradas y salidas'!D:D=D730, NOT(ISBLANK('Entradas y salidas'!K:K))); INDEX(FILTER('Cortes x inversión'!I:I, 'Cortes x inversión'!D:D=D730),1)}, {FILTER('Entradas y salidas'!F:F, 'Entr"&amp;"adas y salidas'!D:D=D730, NOT(ISBLANK('Entradas y salidas'!K:K))); INDEX(FILTER('Cortes x inversión'!J:J, 'Cortes x inversión'!D:D=D730),1)}), """"))"),"")</f>
        <v/>
      </c>
      <c r="U730" s="40"/>
      <c r="V730" s="40"/>
      <c r="W730" s="40"/>
      <c r="X730" s="40"/>
      <c r="Y730" s="40"/>
      <c r="Z730" s="40"/>
      <c r="AA730" s="40"/>
      <c r="AB730" s="40"/>
      <c r="AC730" s="40"/>
    </row>
    <row r="731" ht="28.5" customHeight="1">
      <c r="A731" s="40"/>
      <c r="B731" s="44"/>
      <c r="C731" s="44"/>
      <c r="D731" s="44"/>
      <c r="E731" s="44"/>
      <c r="F731" s="48" t="str">
        <f>IF(E731="COP", SUMIF('Entradas y salidas'!D:D, D731, 'Entradas y salidas'!J:J), )</f>
        <v/>
      </c>
      <c r="G731" s="57" t="str">
        <f>IFERROR(__xludf.DUMMYFUNCTION("IF(E731=""COP"", INDEX(FILTER('Cortes x inversión'!F:F, 'Cortes x inversión'!D:D=D731),1), )"),"")</f>
        <v/>
      </c>
      <c r="H731" s="53" t="str">
        <f t="shared" si="1"/>
        <v/>
      </c>
      <c r="I731" s="55" t="str">
        <f>IFERROR(__xludf.DUMMYFUNCTION("IF(ISBLANK(D731),"""",IFERROR(XIRR({FILTER('Entradas y salidas'!J:J, 'Entradas y salidas'!D:D=D731, NOT(ISBLANK('Entradas y salidas'!J:J))); INDEX(FILTER('Cortes x inversión'!F:F, 'Cortes x inversión'!D:D=D731),1)}, {FILTER('Entradas y salidas'!F:F, 'Entr"&amp;"adas y salidas'!D:D=D731, NOT(ISBLANK('Entradas y salidas'!J:J))); INDEX(FILTER('Cortes x inversión'!J:J, 'Cortes x inversión'!D:D=D731),1)}), """"))"),"")</f>
        <v/>
      </c>
      <c r="J731" s="40"/>
      <c r="K731" s="48" t="str">
        <f>IF(E731="USD", SUMIF('Entradas y salidas'!D:D, D731, 'Entradas y salidas'!I:I), )</f>
        <v/>
      </c>
      <c r="L731" s="57" t="str">
        <f>IFERROR(__xludf.DUMMYFUNCTION("IF(E731=""USD"", INDEX(FILTER('Cortes x inversión'!G:G, 'Cortes x inversión'!D:D=D731),1), )"),"")</f>
        <v/>
      </c>
      <c r="M731" s="53" t="str">
        <f t="shared" si="2"/>
        <v/>
      </c>
      <c r="N731" s="55" t="str">
        <f>IFERROR(__xludf.DUMMYFUNCTION("IF(ISBLANK(D731),"""",IFERROR(XIRR({FILTER('Entradas y salidas'!I:I, 'Entradas y salidas'!D:D=D731, NOT(ISBLANK('Entradas y salidas'!I:I))); INDEX(FILTER('Cortes x inversión'!G:G, 'Cortes x inversión'!D:D=D731),1)}, {FILTER('Entradas y salidas'!F:F, 'Entr"&amp;"adas y salidas'!D:D=D731, NOT(ISBLANK('Entradas y salidas'!I:I))); INDEX(FILTER('Cortes x inversión'!J:J, 'Cortes x inversión'!D:D=D731),1)}), """"))"),"")</f>
        <v/>
      </c>
      <c r="O731" s="40"/>
      <c r="P731" s="47" t="str">
        <f>IFERROR(__xludf.DUMMYFUNCTION("IF(K731="""","""", GOOGLEFINANCE(""CURRENCY:USDCOP""))
"),"")</f>
        <v/>
      </c>
      <c r="Q731" s="47" t="str">
        <f>IFERROR(__xludf.DUMMYFUNCTION("IF(L731="""","""", GOOGLEFINANCE(""CURRENCY:USDCOP""))
"),"")</f>
        <v/>
      </c>
      <c r="R731" s="56" t="str">
        <f t="shared" si="4"/>
        <v/>
      </c>
      <c r="S731" s="58" t="str">
        <f t="shared" si="5"/>
        <v/>
      </c>
      <c r="T731" s="55" t="str">
        <f>IFERROR(__xludf.DUMMYFUNCTION("IF(ISBLANK(D731),"""",IFERROR(XIRR({FILTER('Entradas y salidas'!K:K, 'Entradas y salidas'!D:D=D731, NOT(ISBLANK('Entradas y salidas'!K:K))); INDEX(FILTER('Cortes x inversión'!I:I, 'Cortes x inversión'!D:D=D731),1)}, {FILTER('Entradas y salidas'!F:F, 'Entr"&amp;"adas y salidas'!D:D=D731, NOT(ISBLANK('Entradas y salidas'!K:K))); INDEX(FILTER('Cortes x inversión'!J:J, 'Cortes x inversión'!D:D=D731),1)}), """"))"),"")</f>
        <v/>
      </c>
      <c r="U731" s="40"/>
      <c r="V731" s="40"/>
      <c r="W731" s="40"/>
      <c r="X731" s="40"/>
      <c r="Y731" s="40"/>
      <c r="Z731" s="40"/>
      <c r="AA731" s="40"/>
      <c r="AB731" s="40"/>
      <c r="AC731" s="40"/>
    </row>
    <row r="732" ht="28.5" customHeight="1">
      <c r="A732" s="40"/>
      <c r="B732" s="44"/>
      <c r="C732" s="44"/>
      <c r="D732" s="44"/>
      <c r="E732" s="44"/>
      <c r="F732" s="48" t="str">
        <f>IF(E732="COP", SUMIF('Entradas y salidas'!D:D, D732, 'Entradas y salidas'!J:J), )</f>
        <v/>
      </c>
      <c r="G732" s="57" t="str">
        <f>IFERROR(__xludf.DUMMYFUNCTION("IF(E732=""COP"", INDEX(FILTER('Cortes x inversión'!F:F, 'Cortes x inversión'!D:D=D732),1), )"),"")</f>
        <v/>
      </c>
      <c r="H732" s="53" t="str">
        <f t="shared" si="1"/>
        <v/>
      </c>
      <c r="I732" s="55" t="str">
        <f>IFERROR(__xludf.DUMMYFUNCTION("IF(ISBLANK(D732),"""",IFERROR(XIRR({FILTER('Entradas y salidas'!J:J, 'Entradas y salidas'!D:D=D732, NOT(ISBLANK('Entradas y salidas'!J:J))); INDEX(FILTER('Cortes x inversión'!F:F, 'Cortes x inversión'!D:D=D732),1)}, {FILTER('Entradas y salidas'!F:F, 'Entr"&amp;"adas y salidas'!D:D=D732, NOT(ISBLANK('Entradas y salidas'!J:J))); INDEX(FILTER('Cortes x inversión'!J:J, 'Cortes x inversión'!D:D=D732),1)}), """"))"),"")</f>
        <v/>
      </c>
      <c r="J732" s="40"/>
      <c r="K732" s="48" t="str">
        <f>IF(E732="USD", SUMIF('Entradas y salidas'!D:D, D732, 'Entradas y salidas'!I:I), )</f>
        <v/>
      </c>
      <c r="L732" s="57" t="str">
        <f>IFERROR(__xludf.DUMMYFUNCTION("IF(E732=""USD"", INDEX(FILTER('Cortes x inversión'!G:G, 'Cortes x inversión'!D:D=D732),1), )"),"")</f>
        <v/>
      </c>
      <c r="M732" s="53" t="str">
        <f t="shared" si="2"/>
        <v/>
      </c>
      <c r="N732" s="55" t="str">
        <f>IFERROR(__xludf.DUMMYFUNCTION("IF(ISBLANK(D732),"""",IFERROR(XIRR({FILTER('Entradas y salidas'!I:I, 'Entradas y salidas'!D:D=D732, NOT(ISBLANK('Entradas y salidas'!I:I))); INDEX(FILTER('Cortes x inversión'!G:G, 'Cortes x inversión'!D:D=D732),1)}, {FILTER('Entradas y salidas'!F:F, 'Entr"&amp;"adas y salidas'!D:D=D732, NOT(ISBLANK('Entradas y salidas'!I:I))); INDEX(FILTER('Cortes x inversión'!J:J, 'Cortes x inversión'!D:D=D732),1)}), """"))"),"")</f>
        <v/>
      </c>
      <c r="O732" s="40"/>
      <c r="P732" s="47" t="str">
        <f>IFERROR(__xludf.DUMMYFUNCTION("IF(K732="""","""", GOOGLEFINANCE(""CURRENCY:USDCOP""))
"),"")</f>
        <v/>
      </c>
      <c r="Q732" s="47" t="str">
        <f>IFERROR(__xludf.DUMMYFUNCTION("IF(L732="""","""", GOOGLEFINANCE(""CURRENCY:USDCOP""))
"),"")</f>
        <v/>
      </c>
      <c r="R732" s="56" t="str">
        <f t="shared" si="4"/>
        <v/>
      </c>
      <c r="S732" s="58" t="str">
        <f t="shared" si="5"/>
        <v/>
      </c>
      <c r="T732" s="55" t="str">
        <f>IFERROR(__xludf.DUMMYFUNCTION("IF(ISBLANK(D732),"""",IFERROR(XIRR({FILTER('Entradas y salidas'!K:K, 'Entradas y salidas'!D:D=D732, NOT(ISBLANK('Entradas y salidas'!K:K))); INDEX(FILTER('Cortes x inversión'!I:I, 'Cortes x inversión'!D:D=D732),1)}, {FILTER('Entradas y salidas'!F:F, 'Entr"&amp;"adas y salidas'!D:D=D732, NOT(ISBLANK('Entradas y salidas'!K:K))); INDEX(FILTER('Cortes x inversión'!J:J, 'Cortes x inversión'!D:D=D732),1)}), """"))"),"")</f>
        <v/>
      </c>
      <c r="U732" s="40"/>
      <c r="V732" s="40"/>
      <c r="W732" s="40"/>
      <c r="X732" s="40"/>
      <c r="Y732" s="40"/>
      <c r="Z732" s="40"/>
      <c r="AA732" s="40"/>
      <c r="AB732" s="40"/>
      <c r="AC732" s="40"/>
    </row>
    <row r="733" ht="28.5" customHeight="1">
      <c r="A733" s="40"/>
      <c r="B733" s="44"/>
      <c r="C733" s="44"/>
      <c r="D733" s="44"/>
      <c r="E733" s="44"/>
      <c r="F733" s="48" t="str">
        <f>IF(E733="COP", SUMIF('Entradas y salidas'!D:D, D733, 'Entradas y salidas'!J:J), )</f>
        <v/>
      </c>
      <c r="G733" s="57" t="str">
        <f>IFERROR(__xludf.DUMMYFUNCTION("IF(E733=""COP"", INDEX(FILTER('Cortes x inversión'!F:F, 'Cortes x inversión'!D:D=D733),1), )"),"")</f>
        <v/>
      </c>
      <c r="H733" s="53" t="str">
        <f t="shared" si="1"/>
        <v/>
      </c>
      <c r="I733" s="55" t="str">
        <f>IFERROR(__xludf.DUMMYFUNCTION("IF(ISBLANK(D733),"""",IFERROR(XIRR({FILTER('Entradas y salidas'!J:J, 'Entradas y salidas'!D:D=D733, NOT(ISBLANK('Entradas y salidas'!J:J))); INDEX(FILTER('Cortes x inversión'!F:F, 'Cortes x inversión'!D:D=D733),1)}, {FILTER('Entradas y salidas'!F:F, 'Entr"&amp;"adas y salidas'!D:D=D733, NOT(ISBLANK('Entradas y salidas'!J:J))); INDEX(FILTER('Cortes x inversión'!J:J, 'Cortes x inversión'!D:D=D733),1)}), """"))"),"")</f>
        <v/>
      </c>
      <c r="J733" s="40"/>
      <c r="K733" s="48" t="str">
        <f>IF(E733="USD", SUMIF('Entradas y salidas'!D:D, D733, 'Entradas y salidas'!I:I), )</f>
        <v/>
      </c>
      <c r="L733" s="57" t="str">
        <f>IFERROR(__xludf.DUMMYFUNCTION("IF(E733=""USD"", INDEX(FILTER('Cortes x inversión'!G:G, 'Cortes x inversión'!D:D=D733),1), )"),"")</f>
        <v/>
      </c>
      <c r="M733" s="53" t="str">
        <f t="shared" si="2"/>
        <v/>
      </c>
      <c r="N733" s="55" t="str">
        <f>IFERROR(__xludf.DUMMYFUNCTION("IF(ISBLANK(D733),"""",IFERROR(XIRR({FILTER('Entradas y salidas'!I:I, 'Entradas y salidas'!D:D=D733, NOT(ISBLANK('Entradas y salidas'!I:I))); INDEX(FILTER('Cortes x inversión'!G:G, 'Cortes x inversión'!D:D=D733),1)}, {FILTER('Entradas y salidas'!F:F, 'Entr"&amp;"adas y salidas'!D:D=D733, NOT(ISBLANK('Entradas y salidas'!I:I))); INDEX(FILTER('Cortes x inversión'!J:J, 'Cortes x inversión'!D:D=D733),1)}), """"))"),"")</f>
        <v/>
      </c>
      <c r="O733" s="40"/>
      <c r="P733" s="47" t="str">
        <f>IFERROR(__xludf.DUMMYFUNCTION("IF(K733="""","""", GOOGLEFINANCE(""CURRENCY:USDCOP""))
"),"")</f>
        <v/>
      </c>
      <c r="Q733" s="47" t="str">
        <f>IFERROR(__xludf.DUMMYFUNCTION("IF(L733="""","""", GOOGLEFINANCE(""CURRENCY:USDCOP""))
"),"")</f>
        <v/>
      </c>
      <c r="R733" s="56" t="str">
        <f t="shared" si="4"/>
        <v/>
      </c>
      <c r="S733" s="58" t="str">
        <f t="shared" si="5"/>
        <v/>
      </c>
      <c r="T733" s="55" t="str">
        <f>IFERROR(__xludf.DUMMYFUNCTION("IF(ISBLANK(D733),"""",IFERROR(XIRR({FILTER('Entradas y salidas'!K:K, 'Entradas y salidas'!D:D=D733, NOT(ISBLANK('Entradas y salidas'!K:K))); INDEX(FILTER('Cortes x inversión'!I:I, 'Cortes x inversión'!D:D=D733),1)}, {FILTER('Entradas y salidas'!F:F, 'Entr"&amp;"adas y salidas'!D:D=D733, NOT(ISBLANK('Entradas y salidas'!K:K))); INDEX(FILTER('Cortes x inversión'!J:J, 'Cortes x inversión'!D:D=D733),1)}), """"))"),"")</f>
        <v/>
      </c>
      <c r="U733" s="40"/>
      <c r="V733" s="40"/>
      <c r="W733" s="40"/>
      <c r="X733" s="40"/>
      <c r="Y733" s="40"/>
      <c r="Z733" s="40"/>
      <c r="AA733" s="40"/>
      <c r="AB733" s="40"/>
      <c r="AC733" s="40"/>
    </row>
    <row r="734" ht="28.5" customHeight="1">
      <c r="A734" s="40"/>
      <c r="B734" s="44"/>
      <c r="C734" s="44"/>
      <c r="D734" s="44"/>
      <c r="E734" s="44"/>
      <c r="F734" s="48" t="str">
        <f>IF(E734="COP", SUMIF('Entradas y salidas'!D:D, D734, 'Entradas y salidas'!J:J), )</f>
        <v/>
      </c>
      <c r="G734" s="57" t="str">
        <f>IFERROR(__xludf.DUMMYFUNCTION("IF(E734=""COP"", INDEX(FILTER('Cortes x inversión'!F:F, 'Cortes x inversión'!D:D=D734),1), )"),"")</f>
        <v/>
      </c>
      <c r="H734" s="53" t="str">
        <f t="shared" si="1"/>
        <v/>
      </c>
      <c r="I734" s="55" t="str">
        <f>IFERROR(__xludf.DUMMYFUNCTION("IF(ISBLANK(D734),"""",IFERROR(XIRR({FILTER('Entradas y salidas'!J:J, 'Entradas y salidas'!D:D=D734, NOT(ISBLANK('Entradas y salidas'!J:J))); INDEX(FILTER('Cortes x inversión'!F:F, 'Cortes x inversión'!D:D=D734),1)}, {FILTER('Entradas y salidas'!F:F, 'Entr"&amp;"adas y salidas'!D:D=D734, NOT(ISBLANK('Entradas y salidas'!J:J))); INDEX(FILTER('Cortes x inversión'!J:J, 'Cortes x inversión'!D:D=D734),1)}), """"))"),"")</f>
        <v/>
      </c>
      <c r="J734" s="40"/>
      <c r="K734" s="48" t="str">
        <f>IF(E734="USD", SUMIF('Entradas y salidas'!D:D, D734, 'Entradas y salidas'!I:I), )</f>
        <v/>
      </c>
      <c r="L734" s="57" t="str">
        <f>IFERROR(__xludf.DUMMYFUNCTION("IF(E734=""USD"", INDEX(FILTER('Cortes x inversión'!G:G, 'Cortes x inversión'!D:D=D734),1), )"),"")</f>
        <v/>
      </c>
      <c r="M734" s="53" t="str">
        <f t="shared" si="2"/>
        <v/>
      </c>
      <c r="N734" s="55" t="str">
        <f>IFERROR(__xludf.DUMMYFUNCTION("IF(ISBLANK(D734),"""",IFERROR(XIRR({FILTER('Entradas y salidas'!I:I, 'Entradas y salidas'!D:D=D734, NOT(ISBLANK('Entradas y salidas'!I:I))); INDEX(FILTER('Cortes x inversión'!G:G, 'Cortes x inversión'!D:D=D734),1)}, {FILTER('Entradas y salidas'!F:F, 'Entr"&amp;"adas y salidas'!D:D=D734, NOT(ISBLANK('Entradas y salidas'!I:I))); INDEX(FILTER('Cortes x inversión'!J:J, 'Cortes x inversión'!D:D=D734),1)}), """"))"),"")</f>
        <v/>
      </c>
      <c r="O734" s="40"/>
      <c r="P734" s="47" t="str">
        <f>IFERROR(__xludf.DUMMYFUNCTION("IF(K734="""","""", GOOGLEFINANCE(""CURRENCY:USDCOP""))
"),"")</f>
        <v/>
      </c>
      <c r="Q734" s="47" t="str">
        <f>IFERROR(__xludf.DUMMYFUNCTION("IF(L734="""","""", GOOGLEFINANCE(""CURRENCY:USDCOP""))
"),"")</f>
        <v/>
      </c>
      <c r="R734" s="56" t="str">
        <f t="shared" si="4"/>
        <v/>
      </c>
      <c r="S734" s="58" t="str">
        <f t="shared" si="5"/>
        <v/>
      </c>
      <c r="T734" s="55" t="str">
        <f>IFERROR(__xludf.DUMMYFUNCTION("IF(ISBLANK(D734),"""",IFERROR(XIRR({FILTER('Entradas y salidas'!K:K, 'Entradas y salidas'!D:D=D734, NOT(ISBLANK('Entradas y salidas'!K:K))); INDEX(FILTER('Cortes x inversión'!I:I, 'Cortes x inversión'!D:D=D734),1)}, {FILTER('Entradas y salidas'!F:F, 'Entr"&amp;"adas y salidas'!D:D=D734, NOT(ISBLANK('Entradas y salidas'!K:K))); INDEX(FILTER('Cortes x inversión'!J:J, 'Cortes x inversión'!D:D=D734),1)}), """"))"),"")</f>
        <v/>
      </c>
      <c r="U734" s="40"/>
      <c r="V734" s="40"/>
      <c r="W734" s="40"/>
      <c r="X734" s="40"/>
      <c r="Y734" s="40"/>
      <c r="Z734" s="40"/>
      <c r="AA734" s="40"/>
      <c r="AB734" s="40"/>
      <c r="AC734" s="40"/>
    </row>
    <row r="735" ht="28.5" customHeight="1">
      <c r="A735" s="40"/>
      <c r="B735" s="44"/>
      <c r="C735" s="44"/>
      <c r="D735" s="44"/>
      <c r="E735" s="44"/>
      <c r="F735" s="48" t="str">
        <f>IF(E735="COP", SUMIF('Entradas y salidas'!D:D, D735, 'Entradas y salidas'!J:J), )</f>
        <v/>
      </c>
      <c r="G735" s="57" t="str">
        <f>IFERROR(__xludf.DUMMYFUNCTION("IF(E735=""COP"", INDEX(FILTER('Cortes x inversión'!F:F, 'Cortes x inversión'!D:D=D735),1), )"),"")</f>
        <v/>
      </c>
      <c r="H735" s="53" t="str">
        <f t="shared" si="1"/>
        <v/>
      </c>
      <c r="I735" s="55" t="str">
        <f>IFERROR(__xludf.DUMMYFUNCTION("IF(ISBLANK(D735),"""",IFERROR(XIRR({FILTER('Entradas y salidas'!J:J, 'Entradas y salidas'!D:D=D735, NOT(ISBLANK('Entradas y salidas'!J:J))); INDEX(FILTER('Cortes x inversión'!F:F, 'Cortes x inversión'!D:D=D735),1)}, {FILTER('Entradas y salidas'!F:F, 'Entr"&amp;"adas y salidas'!D:D=D735, NOT(ISBLANK('Entradas y salidas'!J:J))); INDEX(FILTER('Cortes x inversión'!J:J, 'Cortes x inversión'!D:D=D735),1)}), """"))"),"")</f>
        <v/>
      </c>
      <c r="J735" s="40"/>
      <c r="K735" s="48" t="str">
        <f>IF(E735="USD", SUMIF('Entradas y salidas'!D:D, D735, 'Entradas y salidas'!I:I), )</f>
        <v/>
      </c>
      <c r="L735" s="57" t="str">
        <f>IFERROR(__xludf.DUMMYFUNCTION("IF(E735=""USD"", INDEX(FILTER('Cortes x inversión'!G:G, 'Cortes x inversión'!D:D=D735),1), )"),"")</f>
        <v/>
      </c>
      <c r="M735" s="53" t="str">
        <f t="shared" si="2"/>
        <v/>
      </c>
      <c r="N735" s="55" t="str">
        <f>IFERROR(__xludf.DUMMYFUNCTION("IF(ISBLANK(D735),"""",IFERROR(XIRR({FILTER('Entradas y salidas'!I:I, 'Entradas y salidas'!D:D=D735, NOT(ISBLANK('Entradas y salidas'!I:I))); INDEX(FILTER('Cortes x inversión'!G:G, 'Cortes x inversión'!D:D=D735),1)}, {FILTER('Entradas y salidas'!F:F, 'Entr"&amp;"adas y salidas'!D:D=D735, NOT(ISBLANK('Entradas y salidas'!I:I))); INDEX(FILTER('Cortes x inversión'!J:J, 'Cortes x inversión'!D:D=D735),1)}), """"))"),"")</f>
        <v/>
      </c>
      <c r="O735" s="40"/>
      <c r="P735" s="47" t="str">
        <f>IFERROR(__xludf.DUMMYFUNCTION("IF(K735="""","""", GOOGLEFINANCE(""CURRENCY:USDCOP""))
"),"")</f>
        <v/>
      </c>
      <c r="Q735" s="47" t="str">
        <f>IFERROR(__xludf.DUMMYFUNCTION("IF(L735="""","""", GOOGLEFINANCE(""CURRENCY:USDCOP""))
"),"")</f>
        <v/>
      </c>
      <c r="R735" s="56" t="str">
        <f t="shared" si="4"/>
        <v/>
      </c>
      <c r="S735" s="58" t="str">
        <f t="shared" si="5"/>
        <v/>
      </c>
      <c r="T735" s="55" t="str">
        <f>IFERROR(__xludf.DUMMYFUNCTION("IF(ISBLANK(D735),"""",IFERROR(XIRR({FILTER('Entradas y salidas'!K:K, 'Entradas y salidas'!D:D=D735, NOT(ISBLANK('Entradas y salidas'!K:K))); INDEX(FILTER('Cortes x inversión'!I:I, 'Cortes x inversión'!D:D=D735),1)}, {FILTER('Entradas y salidas'!F:F, 'Entr"&amp;"adas y salidas'!D:D=D735, NOT(ISBLANK('Entradas y salidas'!K:K))); INDEX(FILTER('Cortes x inversión'!J:J, 'Cortes x inversión'!D:D=D735),1)}), """"))"),"")</f>
        <v/>
      </c>
      <c r="U735" s="40"/>
      <c r="V735" s="40"/>
      <c r="W735" s="40"/>
      <c r="X735" s="40"/>
      <c r="Y735" s="40"/>
      <c r="Z735" s="40"/>
      <c r="AA735" s="40"/>
      <c r="AB735" s="40"/>
      <c r="AC735" s="40"/>
    </row>
    <row r="736" ht="28.5" customHeight="1">
      <c r="A736" s="40"/>
      <c r="B736" s="44"/>
      <c r="C736" s="44"/>
      <c r="D736" s="44"/>
      <c r="E736" s="44"/>
      <c r="F736" s="48" t="str">
        <f>IF(E736="COP", SUMIF('Entradas y salidas'!D:D, D736, 'Entradas y salidas'!J:J), )</f>
        <v/>
      </c>
      <c r="G736" s="57" t="str">
        <f>IFERROR(__xludf.DUMMYFUNCTION("IF(E736=""COP"", INDEX(FILTER('Cortes x inversión'!F:F, 'Cortes x inversión'!D:D=D736),1), )"),"")</f>
        <v/>
      </c>
      <c r="H736" s="53" t="str">
        <f t="shared" si="1"/>
        <v/>
      </c>
      <c r="I736" s="55" t="str">
        <f>IFERROR(__xludf.DUMMYFUNCTION("IF(ISBLANK(D736),"""",IFERROR(XIRR({FILTER('Entradas y salidas'!J:J, 'Entradas y salidas'!D:D=D736, NOT(ISBLANK('Entradas y salidas'!J:J))); INDEX(FILTER('Cortes x inversión'!F:F, 'Cortes x inversión'!D:D=D736),1)}, {FILTER('Entradas y salidas'!F:F, 'Entr"&amp;"adas y salidas'!D:D=D736, NOT(ISBLANK('Entradas y salidas'!J:J))); INDEX(FILTER('Cortes x inversión'!J:J, 'Cortes x inversión'!D:D=D736),1)}), """"))"),"")</f>
        <v/>
      </c>
      <c r="J736" s="40"/>
      <c r="K736" s="48" t="str">
        <f>IF(E736="USD", SUMIF('Entradas y salidas'!D:D, D736, 'Entradas y salidas'!I:I), )</f>
        <v/>
      </c>
      <c r="L736" s="57" t="str">
        <f>IFERROR(__xludf.DUMMYFUNCTION("IF(E736=""USD"", INDEX(FILTER('Cortes x inversión'!G:G, 'Cortes x inversión'!D:D=D736),1), )"),"")</f>
        <v/>
      </c>
      <c r="M736" s="53" t="str">
        <f t="shared" si="2"/>
        <v/>
      </c>
      <c r="N736" s="55" t="str">
        <f>IFERROR(__xludf.DUMMYFUNCTION("IF(ISBLANK(D736),"""",IFERROR(XIRR({FILTER('Entradas y salidas'!I:I, 'Entradas y salidas'!D:D=D736, NOT(ISBLANK('Entradas y salidas'!I:I))); INDEX(FILTER('Cortes x inversión'!G:G, 'Cortes x inversión'!D:D=D736),1)}, {FILTER('Entradas y salidas'!F:F, 'Entr"&amp;"adas y salidas'!D:D=D736, NOT(ISBLANK('Entradas y salidas'!I:I))); INDEX(FILTER('Cortes x inversión'!J:J, 'Cortes x inversión'!D:D=D736),1)}), """"))"),"")</f>
        <v/>
      </c>
      <c r="O736" s="40"/>
      <c r="P736" s="47" t="str">
        <f>IFERROR(__xludf.DUMMYFUNCTION("IF(K736="""","""", GOOGLEFINANCE(""CURRENCY:USDCOP""))
"),"")</f>
        <v/>
      </c>
      <c r="Q736" s="47" t="str">
        <f>IFERROR(__xludf.DUMMYFUNCTION("IF(L736="""","""", GOOGLEFINANCE(""CURRENCY:USDCOP""))
"),"")</f>
        <v/>
      </c>
      <c r="R736" s="56" t="str">
        <f t="shared" si="4"/>
        <v/>
      </c>
      <c r="S736" s="58" t="str">
        <f t="shared" si="5"/>
        <v/>
      </c>
      <c r="T736" s="55" t="str">
        <f>IFERROR(__xludf.DUMMYFUNCTION("IF(ISBLANK(D736),"""",IFERROR(XIRR({FILTER('Entradas y salidas'!K:K, 'Entradas y salidas'!D:D=D736, NOT(ISBLANK('Entradas y salidas'!K:K))); INDEX(FILTER('Cortes x inversión'!I:I, 'Cortes x inversión'!D:D=D736),1)}, {FILTER('Entradas y salidas'!F:F, 'Entr"&amp;"adas y salidas'!D:D=D736, NOT(ISBLANK('Entradas y salidas'!K:K))); INDEX(FILTER('Cortes x inversión'!J:J, 'Cortes x inversión'!D:D=D736),1)}), """"))"),"")</f>
        <v/>
      </c>
      <c r="U736" s="40"/>
      <c r="V736" s="40"/>
      <c r="W736" s="40"/>
      <c r="X736" s="40"/>
      <c r="Y736" s="40"/>
      <c r="Z736" s="40"/>
      <c r="AA736" s="40"/>
      <c r="AB736" s="40"/>
      <c r="AC736" s="40"/>
    </row>
    <row r="737" ht="28.5" customHeight="1">
      <c r="A737" s="40"/>
      <c r="B737" s="44"/>
      <c r="C737" s="44"/>
      <c r="D737" s="44"/>
      <c r="E737" s="44"/>
      <c r="F737" s="48" t="str">
        <f>IF(E737="COP", SUMIF('Entradas y salidas'!D:D, D737, 'Entradas y salidas'!J:J), )</f>
        <v/>
      </c>
      <c r="G737" s="57" t="str">
        <f>IFERROR(__xludf.DUMMYFUNCTION("IF(E737=""COP"", INDEX(FILTER('Cortes x inversión'!F:F, 'Cortes x inversión'!D:D=D737),1), )"),"")</f>
        <v/>
      </c>
      <c r="H737" s="53" t="str">
        <f t="shared" si="1"/>
        <v/>
      </c>
      <c r="I737" s="55" t="str">
        <f>IFERROR(__xludf.DUMMYFUNCTION("IF(ISBLANK(D737),"""",IFERROR(XIRR({FILTER('Entradas y salidas'!J:J, 'Entradas y salidas'!D:D=D737, NOT(ISBLANK('Entradas y salidas'!J:J))); INDEX(FILTER('Cortes x inversión'!F:F, 'Cortes x inversión'!D:D=D737),1)}, {FILTER('Entradas y salidas'!F:F, 'Entr"&amp;"adas y salidas'!D:D=D737, NOT(ISBLANK('Entradas y salidas'!J:J))); INDEX(FILTER('Cortes x inversión'!J:J, 'Cortes x inversión'!D:D=D737),1)}), """"))"),"")</f>
        <v/>
      </c>
      <c r="J737" s="40"/>
      <c r="K737" s="48" t="str">
        <f>IF(E737="USD", SUMIF('Entradas y salidas'!D:D, D737, 'Entradas y salidas'!I:I), )</f>
        <v/>
      </c>
      <c r="L737" s="57" t="str">
        <f>IFERROR(__xludf.DUMMYFUNCTION("IF(E737=""USD"", INDEX(FILTER('Cortes x inversión'!G:G, 'Cortes x inversión'!D:D=D737),1), )"),"")</f>
        <v/>
      </c>
      <c r="M737" s="53" t="str">
        <f t="shared" si="2"/>
        <v/>
      </c>
      <c r="N737" s="55" t="str">
        <f>IFERROR(__xludf.DUMMYFUNCTION("IF(ISBLANK(D737),"""",IFERROR(XIRR({FILTER('Entradas y salidas'!I:I, 'Entradas y salidas'!D:D=D737, NOT(ISBLANK('Entradas y salidas'!I:I))); INDEX(FILTER('Cortes x inversión'!G:G, 'Cortes x inversión'!D:D=D737),1)}, {FILTER('Entradas y salidas'!F:F, 'Entr"&amp;"adas y salidas'!D:D=D737, NOT(ISBLANK('Entradas y salidas'!I:I))); INDEX(FILTER('Cortes x inversión'!J:J, 'Cortes x inversión'!D:D=D737),1)}), """"))"),"")</f>
        <v/>
      </c>
      <c r="O737" s="40"/>
      <c r="P737" s="47" t="str">
        <f>IFERROR(__xludf.DUMMYFUNCTION("IF(K737="""","""", GOOGLEFINANCE(""CURRENCY:USDCOP""))
"),"")</f>
        <v/>
      </c>
      <c r="Q737" s="47" t="str">
        <f>IFERROR(__xludf.DUMMYFUNCTION("IF(L737="""","""", GOOGLEFINANCE(""CURRENCY:USDCOP""))
"),"")</f>
        <v/>
      </c>
      <c r="R737" s="56" t="str">
        <f t="shared" si="4"/>
        <v/>
      </c>
      <c r="S737" s="58" t="str">
        <f t="shared" si="5"/>
        <v/>
      </c>
      <c r="T737" s="55" t="str">
        <f>IFERROR(__xludf.DUMMYFUNCTION("IF(ISBLANK(D737),"""",IFERROR(XIRR({FILTER('Entradas y salidas'!K:K, 'Entradas y salidas'!D:D=D737, NOT(ISBLANK('Entradas y salidas'!K:K))); INDEX(FILTER('Cortes x inversión'!I:I, 'Cortes x inversión'!D:D=D737),1)}, {FILTER('Entradas y salidas'!F:F, 'Entr"&amp;"adas y salidas'!D:D=D737, NOT(ISBLANK('Entradas y salidas'!K:K))); INDEX(FILTER('Cortes x inversión'!J:J, 'Cortes x inversión'!D:D=D737),1)}), """"))"),"")</f>
        <v/>
      </c>
      <c r="U737" s="40"/>
      <c r="V737" s="40"/>
      <c r="W737" s="40"/>
      <c r="X737" s="40"/>
      <c r="Y737" s="40"/>
      <c r="Z737" s="40"/>
      <c r="AA737" s="40"/>
      <c r="AB737" s="40"/>
      <c r="AC737" s="40"/>
    </row>
    <row r="738" ht="28.5" customHeight="1">
      <c r="A738" s="40"/>
      <c r="B738" s="44"/>
      <c r="C738" s="44"/>
      <c r="D738" s="44"/>
      <c r="E738" s="44"/>
      <c r="F738" s="48" t="str">
        <f>IF(E738="COP", SUMIF('Entradas y salidas'!D:D, D738, 'Entradas y salidas'!J:J), )</f>
        <v/>
      </c>
      <c r="G738" s="57" t="str">
        <f>IFERROR(__xludf.DUMMYFUNCTION("IF(E738=""COP"", INDEX(FILTER('Cortes x inversión'!F:F, 'Cortes x inversión'!D:D=D738),1), )"),"")</f>
        <v/>
      </c>
      <c r="H738" s="53" t="str">
        <f t="shared" si="1"/>
        <v/>
      </c>
      <c r="I738" s="55" t="str">
        <f>IFERROR(__xludf.DUMMYFUNCTION("IF(ISBLANK(D738),"""",IFERROR(XIRR({FILTER('Entradas y salidas'!J:J, 'Entradas y salidas'!D:D=D738, NOT(ISBLANK('Entradas y salidas'!J:J))); INDEX(FILTER('Cortes x inversión'!F:F, 'Cortes x inversión'!D:D=D738),1)}, {FILTER('Entradas y salidas'!F:F, 'Entr"&amp;"adas y salidas'!D:D=D738, NOT(ISBLANK('Entradas y salidas'!J:J))); INDEX(FILTER('Cortes x inversión'!J:J, 'Cortes x inversión'!D:D=D738),1)}), """"))"),"")</f>
        <v/>
      </c>
      <c r="J738" s="40"/>
      <c r="K738" s="48" t="str">
        <f>IF(E738="USD", SUMIF('Entradas y salidas'!D:D, D738, 'Entradas y salidas'!I:I), )</f>
        <v/>
      </c>
      <c r="L738" s="57" t="str">
        <f>IFERROR(__xludf.DUMMYFUNCTION("IF(E738=""USD"", INDEX(FILTER('Cortes x inversión'!G:G, 'Cortes x inversión'!D:D=D738),1), )"),"")</f>
        <v/>
      </c>
      <c r="M738" s="53" t="str">
        <f t="shared" si="2"/>
        <v/>
      </c>
      <c r="N738" s="55" t="str">
        <f>IFERROR(__xludf.DUMMYFUNCTION("IF(ISBLANK(D738),"""",IFERROR(XIRR({FILTER('Entradas y salidas'!I:I, 'Entradas y salidas'!D:D=D738, NOT(ISBLANK('Entradas y salidas'!I:I))); INDEX(FILTER('Cortes x inversión'!G:G, 'Cortes x inversión'!D:D=D738),1)}, {FILTER('Entradas y salidas'!F:F, 'Entr"&amp;"adas y salidas'!D:D=D738, NOT(ISBLANK('Entradas y salidas'!I:I))); INDEX(FILTER('Cortes x inversión'!J:J, 'Cortes x inversión'!D:D=D738),1)}), """"))"),"")</f>
        <v/>
      </c>
      <c r="O738" s="40"/>
      <c r="P738" s="47" t="str">
        <f>IFERROR(__xludf.DUMMYFUNCTION("IF(K738="""","""", GOOGLEFINANCE(""CURRENCY:USDCOP""))
"),"")</f>
        <v/>
      </c>
      <c r="Q738" s="47" t="str">
        <f>IFERROR(__xludf.DUMMYFUNCTION("IF(L738="""","""", GOOGLEFINANCE(""CURRENCY:USDCOP""))
"),"")</f>
        <v/>
      </c>
      <c r="R738" s="56" t="str">
        <f t="shared" si="4"/>
        <v/>
      </c>
      <c r="S738" s="58" t="str">
        <f t="shared" si="5"/>
        <v/>
      </c>
      <c r="T738" s="55" t="str">
        <f>IFERROR(__xludf.DUMMYFUNCTION("IF(ISBLANK(D738),"""",IFERROR(XIRR({FILTER('Entradas y salidas'!K:K, 'Entradas y salidas'!D:D=D738, NOT(ISBLANK('Entradas y salidas'!K:K))); INDEX(FILTER('Cortes x inversión'!I:I, 'Cortes x inversión'!D:D=D738),1)}, {FILTER('Entradas y salidas'!F:F, 'Entr"&amp;"adas y salidas'!D:D=D738, NOT(ISBLANK('Entradas y salidas'!K:K))); INDEX(FILTER('Cortes x inversión'!J:J, 'Cortes x inversión'!D:D=D738),1)}), """"))"),"")</f>
        <v/>
      </c>
      <c r="U738" s="40"/>
      <c r="V738" s="40"/>
      <c r="W738" s="40"/>
      <c r="X738" s="40"/>
      <c r="Y738" s="40"/>
      <c r="Z738" s="40"/>
      <c r="AA738" s="40"/>
      <c r="AB738" s="40"/>
      <c r="AC738" s="40"/>
    </row>
    <row r="739" ht="28.5" customHeight="1">
      <c r="A739" s="40"/>
      <c r="B739" s="44"/>
      <c r="C739" s="44"/>
      <c r="D739" s="44"/>
      <c r="E739" s="44"/>
      <c r="F739" s="48" t="str">
        <f>IF(E739="COP", SUMIF('Entradas y salidas'!D:D, D739, 'Entradas y salidas'!J:J), )</f>
        <v/>
      </c>
      <c r="G739" s="57" t="str">
        <f>IFERROR(__xludf.DUMMYFUNCTION("IF(E739=""COP"", INDEX(FILTER('Cortes x inversión'!F:F, 'Cortes x inversión'!D:D=D739),1), )"),"")</f>
        <v/>
      </c>
      <c r="H739" s="53" t="str">
        <f t="shared" si="1"/>
        <v/>
      </c>
      <c r="I739" s="55" t="str">
        <f>IFERROR(__xludf.DUMMYFUNCTION("IF(ISBLANK(D739),"""",IFERROR(XIRR({FILTER('Entradas y salidas'!J:J, 'Entradas y salidas'!D:D=D739, NOT(ISBLANK('Entradas y salidas'!J:J))); INDEX(FILTER('Cortes x inversión'!F:F, 'Cortes x inversión'!D:D=D739),1)}, {FILTER('Entradas y salidas'!F:F, 'Entr"&amp;"adas y salidas'!D:D=D739, NOT(ISBLANK('Entradas y salidas'!J:J))); INDEX(FILTER('Cortes x inversión'!J:J, 'Cortes x inversión'!D:D=D739),1)}), """"))"),"")</f>
        <v/>
      </c>
      <c r="J739" s="40"/>
      <c r="K739" s="48" t="str">
        <f>IF(E739="USD", SUMIF('Entradas y salidas'!D:D, D739, 'Entradas y salidas'!I:I), )</f>
        <v/>
      </c>
      <c r="L739" s="57" t="str">
        <f>IFERROR(__xludf.DUMMYFUNCTION("IF(E739=""USD"", INDEX(FILTER('Cortes x inversión'!G:G, 'Cortes x inversión'!D:D=D739),1), )"),"")</f>
        <v/>
      </c>
      <c r="M739" s="53" t="str">
        <f t="shared" si="2"/>
        <v/>
      </c>
      <c r="N739" s="55" t="str">
        <f>IFERROR(__xludf.DUMMYFUNCTION("IF(ISBLANK(D739),"""",IFERROR(XIRR({FILTER('Entradas y salidas'!I:I, 'Entradas y salidas'!D:D=D739, NOT(ISBLANK('Entradas y salidas'!I:I))); INDEX(FILTER('Cortes x inversión'!G:G, 'Cortes x inversión'!D:D=D739),1)}, {FILTER('Entradas y salidas'!F:F, 'Entr"&amp;"adas y salidas'!D:D=D739, NOT(ISBLANK('Entradas y salidas'!I:I))); INDEX(FILTER('Cortes x inversión'!J:J, 'Cortes x inversión'!D:D=D739),1)}), """"))"),"")</f>
        <v/>
      </c>
      <c r="O739" s="40"/>
      <c r="P739" s="47" t="str">
        <f>IFERROR(__xludf.DUMMYFUNCTION("IF(K739="""","""", GOOGLEFINANCE(""CURRENCY:USDCOP""))
"),"")</f>
        <v/>
      </c>
      <c r="Q739" s="47" t="str">
        <f>IFERROR(__xludf.DUMMYFUNCTION("IF(L739="""","""", GOOGLEFINANCE(""CURRENCY:USDCOP""))
"),"")</f>
        <v/>
      </c>
      <c r="R739" s="56" t="str">
        <f t="shared" si="4"/>
        <v/>
      </c>
      <c r="S739" s="58" t="str">
        <f t="shared" si="5"/>
        <v/>
      </c>
      <c r="T739" s="55" t="str">
        <f>IFERROR(__xludf.DUMMYFUNCTION("IF(ISBLANK(D739),"""",IFERROR(XIRR({FILTER('Entradas y salidas'!K:K, 'Entradas y salidas'!D:D=D739, NOT(ISBLANK('Entradas y salidas'!K:K))); INDEX(FILTER('Cortes x inversión'!I:I, 'Cortes x inversión'!D:D=D739),1)}, {FILTER('Entradas y salidas'!F:F, 'Entr"&amp;"adas y salidas'!D:D=D739, NOT(ISBLANK('Entradas y salidas'!K:K))); INDEX(FILTER('Cortes x inversión'!J:J, 'Cortes x inversión'!D:D=D739),1)}), """"))"),"")</f>
        <v/>
      </c>
      <c r="U739" s="40"/>
      <c r="V739" s="40"/>
      <c r="W739" s="40"/>
      <c r="X739" s="40"/>
      <c r="Y739" s="40"/>
      <c r="Z739" s="40"/>
      <c r="AA739" s="40"/>
      <c r="AB739" s="40"/>
      <c r="AC739" s="40"/>
    </row>
    <row r="740" ht="28.5" customHeight="1">
      <c r="A740" s="40"/>
      <c r="B740" s="44"/>
      <c r="C740" s="44"/>
      <c r="D740" s="44"/>
      <c r="E740" s="44"/>
      <c r="F740" s="48" t="str">
        <f>IF(E740="COP", SUMIF('Entradas y salidas'!D:D, D740, 'Entradas y salidas'!J:J), )</f>
        <v/>
      </c>
      <c r="G740" s="57" t="str">
        <f>IFERROR(__xludf.DUMMYFUNCTION("IF(E740=""COP"", INDEX(FILTER('Cortes x inversión'!F:F, 'Cortes x inversión'!D:D=D740),1), )"),"")</f>
        <v/>
      </c>
      <c r="H740" s="53" t="str">
        <f t="shared" si="1"/>
        <v/>
      </c>
      <c r="I740" s="55" t="str">
        <f>IFERROR(__xludf.DUMMYFUNCTION("IF(ISBLANK(D740),"""",IFERROR(XIRR({FILTER('Entradas y salidas'!J:J, 'Entradas y salidas'!D:D=D740, NOT(ISBLANK('Entradas y salidas'!J:J))); INDEX(FILTER('Cortes x inversión'!F:F, 'Cortes x inversión'!D:D=D740),1)}, {FILTER('Entradas y salidas'!F:F, 'Entr"&amp;"adas y salidas'!D:D=D740, NOT(ISBLANK('Entradas y salidas'!J:J))); INDEX(FILTER('Cortes x inversión'!J:J, 'Cortes x inversión'!D:D=D740),1)}), """"))"),"")</f>
        <v/>
      </c>
      <c r="J740" s="40"/>
      <c r="K740" s="48" t="str">
        <f>IF(E740="USD", SUMIF('Entradas y salidas'!D:D, D740, 'Entradas y salidas'!I:I), )</f>
        <v/>
      </c>
      <c r="L740" s="57" t="str">
        <f>IFERROR(__xludf.DUMMYFUNCTION("IF(E740=""USD"", INDEX(FILTER('Cortes x inversión'!G:G, 'Cortes x inversión'!D:D=D740),1), )"),"")</f>
        <v/>
      </c>
      <c r="M740" s="53" t="str">
        <f t="shared" si="2"/>
        <v/>
      </c>
      <c r="N740" s="55" t="str">
        <f>IFERROR(__xludf.DUMMYFUNCTION("IF(ISBLANK(D740),"""",IFERROR(XIRR({FILTER('Entradas y salidas'!I:I, 'Entradas y salidas'!D:D=D740, NOT(ISBLANK('Entradas y salidas'!I:I))); INDEX(FILTER('Cortes x inversión'!G:G, 'Cortes x inversión'!D:D=D740),1)}, {FILTER('Entradas y salidas'!F:F, 'Entr"&amp;"adas y salidas'!D:D=D740, NOT(ISBLANK('Entradas y salidas'!I:I))); INDEX(FILTER('Cortes x inversión'!J:J, 'Cortes x inversión'!D:D=D740),1)}), """"))"),"")</f>
        <v/>
      </c>
      <c r="O740" s="40"/>
      <c r="P740" s="47" t="str">
        <f>IFERROR(__xludf.DUMMYFUNCTION("IF(K740="""","""", GOOGLEFINANCE(""CURRENCY:USDCOP""))
"),"")</f>
        <v/>
      </c>
      <c r="Q740" s="47" t="str">
        <f>IFERROR(__xludf.DUMMYFUNCTION("IF(L740="""","""", GOOGLEFINANCE(""CURRENCY:USDCOP""))
"),"")</f>
        <v/>
      </c>
      <c r="R740" s="56" t="str">
        <f t="shared" si="4"/>
        <v/>
      </c>
      <c r="S740" s="58" t="str">
        <f t="shared" si="5"/>
        <v/>
      </c>
      <c r="T740" s="55" t="str">
        <f>IFERROR(__xludf.DUMMYFUNCTION("IF(ISBLANK(D740),"""",IFERROR(XIRR({FILTER('Entradas y salidas'!K:K, 'Entradas y salidas'!D:D=D740, NOT(ISBLANK('Entradas y salidas'!K:K))); INDEX(FILTER('Cortes x inversión'!I:I, 'Cortes x inversión'!D:D=D740),1)}, {FILTER('Entradas y salidas'!F:F, 'Entr"&amp;"adas y salidas'!D:D=D740, NOT(ISBLANK('Entradas y salidas'!K:K))); INDEX(FILTER('Cortes x inversión'!J:J, 'Cortes x inversión'!D:D=D740),1)}), """"))"),"")</f>
        <v/>
      </c>
      <c r="U740" s="40"/>
      <c r="V740" s="40"/>
      <c r="W740" s="40"/>
      <c r="X740" s="40"/>
      <c r="Y740" s="40"/>
      <c r="Z740" s="40"/>
      <c r="AA740" s="40"/>
      <c r="AB740" s="40"/>
      <c r="AC740" s="40"/>
    </row>
    <row r="741" ht="28.5" customHeight="1">
      <c r="A741" s="40"/>
      <c r="B741" s="44"/>
      <c r="C741" s="44"/>
      <c r="D741" s="44"/>
      <c r="E741" s="44"/>
      <c r="F741" s="48" t="str">
        <f>IF(E741="COP", SUMIF('Entradas y salidas'!D:D, D741, 'Entradas y salidas'!J:J), )</f>
        <v/>
      </c>
      <c r="G741" s="57" t="str">
        <f>IFERROR(__xludf.DUMMYFUNCTION("IF(E741=""COP"", INDEX(FILTER('Cortes x inversión'!F:F, 'Cortes x inversión'!D:D=D741),1), )"),"")</f>
        <v/>
      </c>
      <c r="H741" s="53" t="str">
        <f t="shared" si="1"/>
        <v/>
      </c>
      <c r="I741" s="55" t="str">
        <f>IFERROR(__xludf.DUMMYFUNCTION("IF(ISBLANK(D741),"""",IFERROR(XIRR({FILTER('Entradas y salidas'!J:J, 'Entradas y salidas'!D:D=D741, NOT(ISBLANK('Entradas y salidas'!J:J))); INDEX(FILTER('Cortes x inversión'!F:F, 'Cortes x inversión'!D:D=D741),1)}, {FILTER('Entradas y salidas'!F:F, 'Entr"&amp;"adas y salidas'!D:D=D741, NOT(ISBLANK('Entradas y salidas'!J:J))); INDEX(FILTER('Cortes x inversión'!J:J, 'Cortes x inversión'!D:D=D741),1)}), """"))"),"")</f>
        <v/>
      </c>
      <c r="J741" s="40"/>
      <c r="K741" s="48" t="str">
        <f>IF(E741="USD", SUMIF('Entradas y salidas'!D:D, D741, 'Entradas y salidas'!I:I), )</f>
        <v/>
      </c>
      <c r="L741" s="57" t="str">
        <f>IFERROR(__xludf.DUMMYFUNCTION("IF(E741=""USD"", INDEX(FILTER('Cortes x inversión'!G:G, 'Cortes x inversión'!D:D=D741),1), )"),"")</f>
        <v/>
      </c>
      <c r="M741" s="53" t="str">
        <f t="shared" si="2"/>
        <v/>
      </c>
      <c r="N741" s="55" t="str">
        <f>IFERROR(__xludf.DUMMYFUNCTION("IF(ISBLANK(D741),"""",IFERROR(XIRR({FILTER('Entradas y salidas'!I:I, 'Entradas y salidas'!D:D=D741, NOT(ISBLANK('Entradas y salidas'!I:I))); INDEX(FILTER('Cortes x inversión'!G:G, 'Cortes x inversión'!D:D=D741),1)}, {FILTER('Entradas y salidas'!F:F, 'Entr"&amp;"adas y salidas'!D:D=D741, NOT(ISBLANK('Entradas y salidas'!I:I))); INDEX(FILTER('Cortes x inversión'!J:J, 'Cortes x inversión'!D:D=D741),1)}), """"))"),"")</f>
        <v/>
      </c>
      <c r="O741" s="40"/>
      <c r="P741" s="47" t="str">
        <f>IFERROR(__xludf.DUMMYFUNCTION("IF(K741="""","""", GOOGLEFINANCE(""CURRENCY:USDCOP""))
"),"")</f>
        <v/>
      </c>
      <c r="Q741" s="47" t="str">
        <f>IFERROR(__xludf.DUMMYFUNCTION("IF(L741="""","""", GOOGLEFINANCE(""CURRENCY:USDCOP""))
"),"")</f>
        <v/>
      </c>
      <c r="R741" s="56" t="str">
        <f t="shared" si="4"/>
        <v/>
      </c>
      <c r="S741" s="58" t="str">
        <f t="shared" si="5"/>
        <v/>
      </c>
      <c r="T741" s="55" t="str">
        <f>IFERROR(__xludf.DUMMYFUNCTION("IF(ISBLANK(D741),"""",IFERROR(XIRR({FILTER('Entradas y salidas'!K:K, 'Entradas y salidas'!D:D=D741, NOT(ISBLANK('Entradas y salidas'!K:K))); INDEX(FILTER('Cortes x inversión'!I:I, 'Cortes x inversión'!D:D=D741),1)}, {FILTER('Entradas y salidas'!F:F, 'Entr"&amp;"adas y salidas'!D:D=D741, NOT(ISBLANK('Entradas y salidas'!K:K))); INDEX(FILTER('Cortes x inversión'!J:J, 'Cortes x inversión'!D:D=D741),1)}), """"))"),"")</f>
        <v/>
      </c>
      <c r="U741" s="40"/>
      <c r="V741" s="40"/>
      <c r="W741" s="40"/>
      <c r="X741" s="40"/>
      <c r="Y741" s="40"/>
      <c r="Z741" s="40"/>
      <c r="AA741" s="40"/>
      <c r="AB741" s="40"/>
      <c r="AC741" s="40"/>
    </row>
    <row r="742" ht="28.5" customHeight="1">
      <c r="A742" s="40"/>
      <c r="B742" s="44"/>
      <c r="C742" s="44"/>
      <c r="D742" s="44"/>
      <c r="E742" s="44"/>
      <c r="F742" s="48" t="str">
        <f>IF(E742="COP", SUMIF('Entradas y salidas'!D:D, D742, 'Entradas y salidas'!J:J), )</f>
        <v/>
      </c>
      <c r="G742" s="57" t="str">
        <f>IFERROR(__xludf.DUMMYFUNCTION("IF(E742=""COP"", INDEX(FILTER('Cortes x inversión'!F:F, 'Cortes x inversión'!D:D=D742),1), )"),"")</f>
        <v/>
      </c>
      <c r="H742" s="53" t="str">
        <f t="shared" si="1"/>
        <v/>
      </c>
      <c r="I742" s="55" t="str">
        <f>IFERROR(__xludf.DUMMYFUNCTION("IF(ISBLANK(D742),"""",IFERROR(XIRR({FILTER('Entradas y salidas'!J:J, 'Entradas y salidas'!D:D=D742, NOT(ISBLANK('Entradas y salidas'!J:J))); INDEX(FILTER('Cortes x inversión'!F:F, 'Cortes x inversión'!D:D=D742),1)}, {FILTER('Entradas y salidas'!F:F, 'Entr"&amp;"adas y salidas'!D:D=D742, NOT(ISBLANK('Entradas y salidas'!J:J))); INDEX(FILTER('Cortes x inversión'!J:J, 'Cortes x inversión'!D:D=D742),1)}), """"))"),"")</f>
        <v/>
      </c>
      <c r="J742" s="40"/>
      <c r="K742" s="48" t="str">
        <f>IF(E742="USD", SUMIF('Entradas y salidas'!D:D, D742, 'Entradas y salidas'!I:I), )</f>
        <v/>
      </c>
      <c r="L742" s="57" t="str">
        <f>IFERROR(__xludf.DUMMYFUNCTION("IF(E742=""USD"", INDEX(FILTER('Cortes x inversión'!G:G, 'Cortes x inversión'!D:D=D742),1), )"),"")</f>
        <v/>
      </c>
      <c r="M742" s="53" t="str">
        <f t="shared" si="2"/>
        <v/>
      </c>
      <c r="N742" s="55" t="str">
        <f>IFERROR(__xludf.DUMMYFUNCTION("IF(ISBLANK(D742),"""",IFERROR(XIRR({FILTER('Entradas y salidas'!I:I, 'Entradas y salidas'!D:D=D742, NOT(ISBLANK('Entradas y salidas'!I:I))); INDEX(FILTER('Cortes x inversión'!G:G, 'Cortes x inversión'!D:D=D742),1)}, {FILTER('Entradas y salidas'!F:F, 'Entr"&amp;"adas y salidas'!D:D=D742, NOT(ISBLANK('Entradas y salidas'!I:I))); INDEX(FILTER('Cortes x inversión'!J:J, 'Cortes x inversión'!D:D=D742),1)}), """"))"),"")</f>
        <v/>
      </c>
      <c r="O742" s="40"/>
      <c r="P742" s="47" t="str">
        <f>IFERROR(__xludf.DUMMYFUNCTION("IF(K742="""","""", GOOGLEFINANCE(""CURRENCY:USDCOP""))
"),"")</f>
        <v/>
      </c>
      <c r="Q742" s="47" t="str">
        <f>IFERROR(__xludf.DUMMYFUNCTION("IF(L742="""","""", GOOGLEFINANCE(""CURRENCY:USDCOP""))
"),"")</f>
        <v/>
      </c>
      <c r="R742" s="56" t="str">
        <f t="shared" si="4"/>
        <v/>
      </c>
      <c r="S742" s="58" t="str">
        <f t="shared" si="5"/>
        <v/>
      </c>
      <c r="T742" s="55" t="str">
        <f>IFERROR(__xludf.DUMMYFUNCTION("IF(ISBLANK(D742),"""",IFERROR(XIRR({FILTER('Entradas y salidas'!K:K, 'Entradas y salidas'!D:D=D742, NOT(ISBLANK('Entradas y salidas'!K:K))); INDEX(FILTER('Cortes x inversión'!I:I, 'Cortes x inversión'!D:D=D742),1)}, {FILTER('Entradas y salidas'!F:F, 'Entr"&amp;"adas y salidas'!D:D=D742, NOT(ISBLANK('Entradas y salidas'!K:K))); INDEX(FILTER('Cortes x inversión'!J:J, 'Cortes x inversión'!D:D=D742),1)}), """"))"),"")</f>
        <v/>
      </c>
      <c r="U742" s="40"/>
      <c r="V742" s="40"/>
      <c r="W742" s="40"/>
      <c r="X742" s="40"/>
      <c r="Y742" s="40"/>
      <c r="Z742" s="40"/>
      <c r="AA742" s="40"/>
      <c r="AB742" s="40"/>
      <c r="AC742" s="40"/>
    </row>
    <row r="743" ht="28.5" customHeight="1">
      <c r="A743" s="40"/>
      <c r="B743" s="44"/>
      <c r="C743" s="44"/>
      <c r="D743" s="44"/>
      <c r="E743" s="44"/>
      <c r="F743" s="48" t="str">
        <f>IF(E743="COP", SUMIF('Entradas y salidas'!D:D, D743, 'Entradas y salidas'!J:J), )</f>
        <v/>
      </c>
      <c r="G743" s="57" t="str">
        <f>IFERROR(__xludf.DUMMYFUNCTION("IF(E743=""COP"", INDEX(FILTER('Cortes x inversión'!F:F, 'Cortes x inversión'!D:D=D743),1), )"),"")</f>
        <v/>
      </c>
      <c r="H743" s="53" t="str">
        <f t="shared" si="1"/>
        <v/>
      </c>
      <c r="I743" s="55" t="str">
        <f>IFERROR(__xludf.DUMMYFUNCTION("IF(ISBLANK(D743),"""",IFERROR(XIRR({FILTER('Entradas y salidas'!J:J, 'Entradas y salidas'!D:D=D743, NOT(ISBLANK('Entradas y salidas'!J:J))); INDEX(FILTER('Cortes x inversión'!F:F, 'Cortes x inversión'!D:D=D743),1)}, {FILTER('Entradas y salidas'!F:F, 'Entr"&amp;"adas y salidas'!D:D=D743, NOT(ISBLANK('Entradas y salidas'!J:J))); INDEX(FILTER('Cortes x inversión'!J:J, 'Cortes x inversión'!D:D=D743),1)}), """"))"),"")</f>
        <v/>
      </c>
      <c r="J743" s="40"/>
      <c r="K743" s="48" t="str">
        <f>IF(E743="USD", SUMIF('Entradas y salidas'!D:D, D743, 'Entradas y salidas'!I:I), )</f>
        <v/>
      </c>
      <c r="L743" s="57" t="str">
        <f>IFERROR(__xludf.DUMMYFUNCTION("IF(E743=""USD"", INDEX(FILTER('Cortes x inversión'!G:G, 'Cortes x inversión'!D:D=D743),1), )"),"")</f>
        <v/>
      </c>
      <c r="M743" s="53" t="str">
        <f t="shared" si="2"/>
        <v/>
      </c>
      <c r="N743" s="55" t="str">
        <f>IFERROR(__xludf.DUMMYFUNCTION("IF(ISBLANK(D743),"""",IFERROR(XIRR({FILTER('Entradas y salidas'!I:I, 'Entradas y salidas'!D:D=D743, NOT(ISBLANK('Entradas y salidas'!I:I))); INDEX(FILTER('Cortes x inversión'!G:G, 'Cortes x inversión'!D:D=D743),1)}, {FILTER('Entradas y salidas'!F:F, 'Entr"&amp;"adas y salidas'!D:D=D743, NOT(ISBLANK('Entradas y salidas'!I:I))); INDEX(FILTER('Cortes x inversión'!J:J, 'Cortes x inversión'!D:D=D743),1)}), """"))"),"")</f>
        <v/>
      </c>
      <c r="O743" s="40"/>
      <c r="P743" s="47" t="str">
        <f>IFERROR(__xludf.DUMMYFUNCTION("IF(K743="""","""", GOOGLEFINANCE(""CURRENCY:USDCOP""))
"),"")</f>
        <v/>
      </c>
      <c r="Q743" s="47" t="str">
        <f>IFERROR(__xludf.DUMMYFUNCTION("IF(L743="""","""", GOOGLEFINANCE(""CURRENCY:USDCOP""))
"),"")</f>
        <v/>
      </c>
      <c r="R743" s="56" t="str">
        <f t="shared" si="4"/>
        <v/>
      </c>
      <c r="S743" s="58" t="str">
        <f t="shared" si="5"/>
        <v/>
      </c>
      <c r="T743" s="55" t="str">
        <f>IFERROR(__xludf.DUMMYFUNCTION("IF(ISBLANK(D743),"""",IFERROR(XIRR({FILTER('Entradas y salidas'!K:K, 'Entradas y salidas'!D:D=D743, NOT(ISBLANK('Entradas y salidas'!K:K))); INDEX(FILTER('Cortes x inversión'!I:I, 'Cortes x inversión'!D:D=D743),1)}, {FILTER('Entradas y salidas'!F:F, 'Entr"&amp;"adas y salidas'!D:D=D743, NOT(ISBLANK('Entradas y salidas'!K:K))); INDEX(FILTER('Cortes x inversión'!J:J, 'Cortes x inversión'!D:D=D743),1)}), """"))"),"")</f>
        <v/>
      </c>
      <c r="U743" s="40"/>
      <c r="V743" s="40"/>
      <c r="W743" s="40"/>
      <c r="X743" s="40"/>
      <c r="Y743" s="40"/>
      <c r="Z743" s="40"/>
      <c r="AA743" s="40"/>
      <c r="AB743" s="40"/>
      <c r="AC743" s="40"/>
    </row>
    <row r="744" ht="28.5" customHeight="1">
      <c r="A744" s="40"/>
      <c r="B744" s="44"/>
      <c r="C744" s="44"/>
      <c r="D744" s="44"/>
      <c r="E744" s="44"/>
      <c r="F744" s="48" t="str">
        <f>IF(E744="COP", SUMIF('Entradas y salidas'!D:D, D744, 'Entradas y salidas'!J:J), )</f>
        <v/>
      </c>
      <c r="G744" s="57" t="str">
        <f>IFERROR(__xludf.DUMMYFUNCTION("IF(E744=""COP"", INDEX(FILTER('Cortes x inversión'!F:F, 'Cortes x inversión'!D:D=D744),1), )"),"")</f>
        <v/>
      </c>
      <c r="H744" s="53" t="str">
        <f t="shared" si="1"/>
        <v/>
      </c>
      <c r="I744" s="55" t="str">
        <f>IFERROR(__xludf.DUMMYFUNCTION("IF(ISBLANK(D744),"""",IFERROR(XIRR({FILTER('Entradas y salidas'!J:J, 'Entradas y salidas'!D:D=D744, NOT(ISBLANK('Entradas y salidas'!J:J))); INDEX(FILTER('Cortes x inversión'!F:F, 'Cortes x inversión'!D:D=D744),1)}, {FILTER('Entradas y salidas'!F:F, 'Entr"&amp;"adas y salidas'!D:D=D744, NOT(ISBLANK('Entradas y salidas'!J:J))); INDEX(FILTER('Cortes x inversión'!J:J, 'Cortes x inversión'!D:D=D744),1)}), """"))"),"")</f>
        <v/>
      </c>
      <c r="J744" s="40"/>
      <c r="K744" s="48" t="str">
        <f>IF(E744="USD", SUMIF('Entradas y salidas'!D:D, D744, 'Entradas y salidas'!I:I), )</f>
        <v/>
      </c>
      <c r="L744" s="57" t="str">
        <f>IFERROR(__xludf.DUMMYFUNCTION("IF(E744=""USD"", INDEX(FILTER('Cortes x inversión'!G:G, 'Cortes x inversión'!D:D=D744),1), )"),"")</f>
        <v/>
      </c>
      <c r="M744" s="53" t="str">
        <f t="shared" si="2"/>
        <v/>
      </c>
      <c r="N744" s="55" t="str">
        <f>IFERROR(__xludf.DUMMYFUNCTION("IF(ISBLANK(D744),"""",IFERROR(XIRR({FILTER('Entradas y salidas'!I:I, 'Entradas y salidas'!D:D=D744, NOT(ISBLANK('Entradas y salidas'!I:I))); INDEX(FILTER('Cortes x inversión'!G:G, 'Cortes x inversión'!D:D=D744),1)}, {FILTER('Entradas y salidas'!F:F, 'Entr"&amp;"adas y salidas'!D:D=D744, NOT(ISBLANK('Entradas y salidas'!I:I))); INDEX(FILTER('Cortes x inversión'!J:J, 'Cortes x inversión'!D:D=D744),1)}), """"))"),"")</f>
        <v/>
      </c>
      <c r="O744" s="40"/>
      <c r="P744" s="47" t="str">
        <f>IFERROR(__xludf.DUMMYFUNCTION("IF(K744="""","""", GOOGLEFINANCE(""CURRENCY:USDCOP""))
"),"")</f>
        <v/>
      </c>
      <c r="Q744" s="47" t="str">
        <f>IFERROR(__xludf.DUMMYFUNCTION("IF(L744="""","""", GOOGLEFINANCE(""CURRENCY:USDCOP""))
"),"")</f>
        <v/>
      </c>
      <c r="R744" s="56" t="str">
        <f t="shared" si="4"/>
        <v/>
      </c>
      <c r="S744" s="58" t="str">
        <f t="shared" si="5"/>
        <v/>
      </c>
      <c r="T744" s="55" t="str">
        <f>IFERROR(__xludf.DUMMYFUNCTION("IF(ISBLANK(D744),"""",IFERROR(XIRR({FILTER('Entradas y salidas'!K:K, 'Entradas y salidas'!D:D=D744, NOT(ISBLANK('Entradas y salidas'!K:K))); INDEX(FILTER('Cortes x inversión'!I:I, 'Cortes x inversión'!D:D=D744),1)}, {FILTER('Entradas y salidas'!F:F, 'Entr"&amp;"adas y salidas'!D:D=D744, NOT(ISBLANK('Entradas y salidas'!K:K))); INDEX(FILTER('Cortes x inversión'!J:J, 'Cortes x inversión'!D:D=D744),1)}), """"))"),"")</f>
        <v/>
      </c>
      <c r="U744" s="40"/>
      <c r="V744" s="40"/>
      <c r="W744" s="40"/>
      <c r="X744" s="40"/>
      <c r="Y744" s="40"/>
      <c r="Z744" s="40"/>
      <c r="AA744" s="40"/>
      <c r="AB744" s="40"/>
      <c r="AC744" s="40"/>
    </row>
    <row r="745" ht="28.5" customHeight="1">
      <c r="A745" s="40"/>
      <c r="B745" s="44"/>
      <c r="C745" s="44"/>
      <c r="D745" s="44"/>
      <c r="E745" s="44"/>
      <c r="F745" s="48" t="str">
        <f>IF(E745="COP", SUMIF('Entradas y salidas'!D:D, D745, 'Entradas y salidas'!J:J), )</f>
        <v/>
      </c>
      <c r="G745" s="57" t="str">
        <f>IFERROR(__xludf.DUMMYFUNCTION("IF(E745=""COP"", INDEX(FILTER('Cortes x inversión'!F:F, 'Cortes x inversión'!D:D=D745),1), )"),"")</f>
        <v/>
      </c>
      <c r="H745" s="53" t="str">
        <f t="shared" si="1"/>
        <v/>
      </c>
      <c r="I745" s="55" t="str">
        <f>IFERROR(__xludf.DUMMYFUNCTION("IF(ISBLANK(D745),"""",IFERROR(XIRR({FILTER('Entradas y salidas'!J:J, 'Entradas y salidas'!D:D=D745, NOT(ISBLANK('Entradas y salidas'!J:J))); INDEX(FILTER('Cortes x inversión'!F:F, 'Cortes x inversión'!D:D=D745),1)}, {FILTER('Entradas y salidas'!F:F, 'Entr"&amp;"adas y salidas'!D:D=D745, NOT(ISBLANK('Entradas y salidas'!J:J))); INDEX(FILTER('Cortes x inversión'!J:J, 'Cortes x inversión'!D:D=D745),1)}), """"))"),"")</f>
        <v/>
      </c>
      <c r="J745" s="40"/>
      <c r="K745" s="48" t="str">
        <f>IF(E745="USD", SUMIF('Entradas y salidas'!D:D, D745, 'Entradas y salidas'!I:I), )</f>
        <v/>
      </c>
      <c r="L745" s="57" t="str">
        <f>IFERROR(__xludf.DUMMYFUNCTION("IF(E745=""USD"", INDEX(FILTER('Cortes x inversión'!G:G, 'Cortes x inversión'!D:D=D745),1), )"),"")</f>
        <v/>
      </c>
      <c r="M745" s="53" t="str">
        <f t="shared" si="2"/>
        <v/>
      </c>
      <c r="N745" s="55" t="str">
        <f>IFERROR(__xludf.DUMMYFUNCTION("IF(ISBLANK(D745),"""",IFERROR(XIRR({FILTER('Entradas y salidas'!I:I, 'Entradas y salidas'!D:D=D745, NOT(ISBLANK('Entradas y salidas'!I:I))); INDEX(FILTER('Cortes x inversión'!G:G, 'Cortes x inversión'!D:D=D745),1)}, {FILTER('Entradas y salidas'!F:F, 'Entr"&amp;"adas y salidas'!D:D=D745, NOT(ISBLANK('Entradas y salidas'!I:I))); INDEX(FILTER('Cortes x inversión'!J:J, 'Cortes x inversión'!D:D=D745),1)}), """"))"),"")</f>
        <v/>
      </c>
      <c r="O745" s="40"/>
      <c r="P745" s="47" t="str">
        <f>IFERROR(__xludf.DUMMYFUNCTION("IF(K745="""","""", GOOGLEFINANCE(""CURRENCY:USDCOP""))
"),"")</f>
        <v/>
      </c>
      <c r="Q745" s="47" t="str">
        <f>IFERROR(__xludf.DUMMYFUNCTION("IF(L745="""","""", GOOGLEFINANCE(""CURRENCY:USDCOP""))
"),"")</f>
        <v/>
      </c>
      <c r="R745" s="56" t="str">
        <f t="shared" si="4"/>
        <v/>
      </c>
      <c r="S745" s="58" t="str">
        <f t="shared" si="5"/>
        <v/>
      </c>
      <c r="T745" s="55" t="str">
        <f>IFERROR(__xludf.DUMMYFUNCTION("IF(ISBLANK(D745),"""",IFERROR(XIRR({FILTER('Entradas y salidas'!K:K, 'Entradas y salidas'!D:D=D745, NOT(ISBLANK('Entradas y salidas'!K:K))); INDEX(FILTER('Cortes x inversión'!I:I, 'Cortes x inversión'!D:D=D745),1)}, {FILTER('Entradas y salidas'!F:F, 'Entr"&amp;"adas y salidas'!D:D=D745, NOT(ISBLANK('Entradas y salidas'!K:K))); INDEX(FILTER('Cortes x inversión'!J:J, 'Cortes x inversión'!D:D=D745),1)}), """"))"),"")</f>
        <v/>
      </c>
      <c r="U745" s="40"/>
      <c r="V745" s="40"/>
      <c r="W745" s="40"/>
      <c r="X745" s="40"/>
      <c r="Y745" s="40"/>
      <c r="Z745" s="40"/>
      <c r="AA745" s="40"/>
      <c r="AB745" s="40"/>
      <c r="AC745" s="40"/>
    </row>
    <row r="746" ht="28.5" customHeight="1">
      <c r="A746" s="40"/>
      <c r="B746" s="44"/>
      <c r="C746" s="44"/>
      <c r="D746" s="44"/>
      <c r="E746" s="44"/>
      <c r="F746" s="48" t="str">
        <f>IF(E746="COP", SUMIF('Entradas y salidas'!D:D, D746, 'Entradas y salidas'!J:J), )</f>
        <v/>
      </c>
      <c r="G746" s="57" t="str">
        <f>IFERROR(__xludf.DUMMYFUNCTION("IF(E746=""COP"", INDEX(FILTER('Cortes x inversión'!F:F, 'Cortes x inversión'!D:D=D746),1), )"),"")</f>
        <v/>
      </c>
      <c r="H746" s="53" t="str">
        <f t="shared" si="1"/>
        <v/>
      </c>
      <c r="I746" s="55" t="str">
        <f>IFERROR(__xludf.DUMMYFUNCTION("IF(ISBLANK(D746),"""",IFERROR(XIRR({FILTER('Entradas y salidas'!J:J, 'Entradas y salidas'!D:D=D746, NOT(ISBLANK('Entradas y salidas'!J:J))); INDEX(FILTER('Cortes x inversión'!F:F, 'Cortes x inversión'!D:D=D746),1)}, {FILTER('Entradas y salidas'!F:F, 'Entr"&amp;"adas y salidas'!D:D=D746, NOT(ISBLANK('Entradas y salidas'!J:J))); INDEX(FILTER('Cortes x inversión'!J:J, 'Cortes x inversión'!D:D=D746),1)}), """"))"),"")</f>
        <v/>
      </c>
      <c r="J746" s="40"/>
      <c r="K746" s="48" t="str">
        <f>IF(E746="USD", SUMIF('Entradas y salidas'!D:D, D746, 'Entradas y salidas'!I:I), )</f>
        <v/>
      </c>
      <c r="L746" s="57" t="str">
        <f>IFERROR(__xludf.DUMMYFUNCTION("IF(E746=""USD"", INDEX(FILTER('Cortes x inversión'!G:G, 'Cortes x inversión'!D:D=D746),1), )"),"")</f>
        <v/>
      </c>
      <c r="M746" s="53" t="str">
        <f t="shared" si="2"/>
        <v/>
      </c>
      <c r="N746" s="55" t="str">
        <f>IFERROR(__xludf.DUMMYFUNCTION("IF(ISBLANK(D746),"""",IFERROR(XIRR({FILTER('Entradas y salidas'!I:I, 'Entradas y salidas'!D:D=D746, NOT(ISBLANK('Entradas y salidas'!I:I))); INDEX(FILTER('Cortes x inversión'!G:G, 'Cortes x inversión'!D:D=D746),1)}, {FILTER('Entradas y salidas'!F:F, 'Entr"&amp;"adas y salidas'!D:D=D746, NOT(ISBLANK('Entradas y salidas'!I:I))); INDEX(FILTER('Cortes x inversión'!J:J, 'Cortes x inversión'!D:D=D746),1)}), """"))"),"")</f>
        <v/>
      </c>
      <c r="O746" s="40"/>
      <c r="P746" s="47" t="str">
        <f>IFERROR(__xludf.DUMMYFUNCTION("IF(K746="""","""", GOOGLEFINANCE(""CURRENCY:USDCOP""))
"),"")</f>
        <v/>
      </c>
      <c r="Q746" s="47" t="str">
        <f>IFERROR(__xludf.DUMMYFUNCTION("IF(L746="""","""", GOOGLEFINANCE(""CURRENCY:USDCOP""))
"),"")</f>
        <v/>
      </c>
      <c r="R746" s="56" t="str">
        <f t="shared" si="4"/>
        <v/>
      </c>
      <c r="S746" s="58" t="str">
        <f t="shared" si="5"/>
        <v/>
      </c>
      <c r="T746" s="55" t="str">
        <f>IFERROR(__xludf.DUMMYFUNCTION("IF(ISBLANK(D746),"""",IFERROR(XIRR({FILTER('Entradas y salidas'!K:K, 'Entradas y salidas'!D:D=D746, NOT(ISBLANK('Entradas y salidas'!K:K))); INDEX(FILTER('Cortes x inversión'!I:I, 'Cortes x inversión'!D:D=D746),1)}, {FILTER('Entradas y salidas'!F:F, 'Entr"&amp;"adas y salidas'!D:D=D746, NOT(ISBLANK('Entradas y salidas'!K:K))); INDEX(FILTER('Cortes x inversión'!J:J, 'Cortes x inversión'!D:D=D746),1)}), """"))"),"")</f>
        <v/>
      </c>
      <c r="U746" s="40"/>
      <c r="V746" s="40"/>
      <c r="W746" s="40"/>
      <c r="X746" s="40"/>
      <c r="Y746" s="40"/>
      <c r="Z746" s="40"/>
      <c r="AA746" s="40"/>
      <c r="AB746" s="40"/>
      <c r="AC746" s="40"/>
    </row>
    <row r="747" ht="28.5" customHeight="1">
      <c r="A747" s="40"/>
      <c r="B747" s="44"/>
      <c r="C747" s="44"/>
      <c r="D747" s="44"/>
      <c r="E747" s="44"/>
      <c r="F747" s="48" t="str">
        <f>IF(E747="COP", SUMIF('Entradas y salidas'!D:D, D747, 'Entradas y salidas'!J:J), )</f>
        <v/>
      </c>
      <c r="G747" s="57" t="str">
        <f>IFERROR(__xludf.DUMMYFUNCTION("IF(E747=""COP"", INDEX(FILTER('Cortes x inversión'!F:F, 'Cortes x inversión'!D:D=D747),1), )"),"")</f>
        <v/>
      </c>
      <c r="H747" s="53" t="str">
        <f t="shared" si="1"/>
        <v/>
      </c>
      <c r="I747" s="55" t="str">
        <f>IFERROR(__xludf.DUMMYFUNCTION("IF(ISBLANK(D747),"""",IFERROR(XIRR({FILTER('Entradas y salidas'!J:J, 'Entradas y salidas'!D:D=D747, NOT(ISBLANK('Entradas y salidas'!J:J))); INDEX(FILTER('Cortes x inversión'!F:F, 'Cortes x inversión'!D:D=D747),1)}, {FILTER('Entradas y salidas'!F:F, 'Entr"&amp;"adas y salidas'!D:D=D747, NOT(ISBLANK('Entradas y salidas'!J:J))); INDEX(FILTER('Cortes x inversión'!J:J, 'Cortes x inversión'!D:D=D747),1)}), """"))"),"")</f>
        <v/>
      </c>
      <c r="J747" s="40"/>
      <c r="K747" s="48" t="str">
        <f>IF(E747="USD", SUMIF('Entradas y salidas'!D:D, D747, 'Entradas y salidas'!I:I), )</f>
        <v/>
      </c>
      <c r="L747" s="57" t="str">
        <f>IFERROR(__xludf.DUMMYFUNCTION("IF(E747=""USD"", INDEX(FILTER('Cortes x inversión'!G:G, 'Cortes x inversión'!D:D=D747),1), )"),"")</f>
        <v/>
      </c>
      <c r="M747" s="53" t="str">
        <f t="shared" si="2"/>
        <v/>
      </c>
      <c r="N747" s="55" t="str">
        <f>IFERROR(__xludf.DUMMYFUNCTION("IF(ISBLANK(D747),"""",IFERROR(XIRR({FILTER('Entradas y salidas'!I:I, 'Entradas y salidas'!D:D=D747, NOT(ISBLANK('Entradas y salidas'!I:I))); INDEX(FILTER('Cortes x inversión'!G:G, 'Cortes x inversión'!D:D=D747),1)}, {FILTER('Entradas y salidas'!F:F, 'Entr"&amp;"adas y salidas'!D:D=D747, NOT(ISBLANK('Entradas y salidas'!I:I))); INDEX(FILTER('Cortes x inversión'!J:J, 'Cortes x inversión'!D:D=D747),1)}), """"))"),"")</f>
        <v/>
      </c>
      <c r="O747" s="40"/>
      <c r="P747" s="47" t="str">
        <f>IFERROR(__xludf.DUMMYFUNCTION("IF(K747="""","""", GOOGLEFINANCE(""CURRENCY:USDCOP""))
"),"")</f>
        <v/>
      </c>
      <c r="Q747" s="47" t="str">
        <f>IFERROR(__xludf.DUMMYFUNCTION("IF(L747="""","""", GOOGLEFINANCE(""CURRENCY:USDCOP""))
"),"")</f>
        <v/>
      </c>
      <c r="R747" s="56" t="str">
        <f t="shared" si="4"/>
        <v/>
      </c>
      <c r="S747" s="58" t="str">
        <f t="shared" si="5"/>
        <v/>
      </c>
      <c r="T747" s="55" t="str">
        <f>IFERROR(__xludf.DUMMYFUNCTION("IF(ISBLANK(D747),"""",IFERROR(XIRR({FILTER('Entradas y salidas'!K:K, 'Entradas y salidas'!D:D=D747, NOT(ISBLANK('Entradas y salidas'!K:K))); INDEX(FILTER('Cortes x inversión'!I:I, 'Cortes x inversión'!D:D=D747),1)}, {FILTER('Entradas y salidas'!F:F, 'Entr"&amp;"adas y salidas'!D:D=D747, NOT(ISBLANK('Entradas y salidas'!K:K))); INDEX(FILTER('Cortes x inversión'!J:J, 'Cortes x inversión'!D:D=D747),1)}), """"))"),"")</f>
        <v/>
      </c>
      <c r="U747" s="40"/>
      <c r="V747" s="40"/>
      <c r="W747" s="40"/>
      <c r="X747" s="40"/>
      <c r="Y747" s="40"/>
      <c r="Z747" s="40"/>
      <c r="AA747" s="40"/>
      <c r="AB747" s="40"/>
      <c r="AC747" s="40"/>
    </row>
    <row r="748" ht="28.5" customHeight="1">
      <c r="A748" s="40"/>
      <c r="B748" s="44"/>
      <c r="C748" s="44"/>
      <c r="D748" s="44"/>
      <c r="E748" s="44"/>
      <c r="F748" s="48" t="str">
        <f>IF(E748="COP", SUMIF('Entradas y salidas'!D:D, D748, 'Entradas y salidas'!J:J), )</f>
        <v/>
      </c>
      <c r="G748" s="57" t="str">
        <f>IFERROR(__xludf.DUMMYFUNCTION("IF(E748=""COP"", INDEX(FILTER('Cortes x inversión'!F:F, 'Cortes x inversión'!D:D=D748),1), )"),"")</f>
        <v/>
      </c>
      <c r="H748" s="53" t="str">
        <f t="shared" si="1"/>
        <v/>
      </c>
      <c r="I748" s="55" t="str">
        <f>IFERROR(__xludf.DUMMYFUNCTION("IF(ISBLANK(D748),"""",IFERROR(XIRR({FILTER('Entradas y salidas'!J:J, 'Entradas y salidas'!D:D=D748, NOT(ISBLANK('Entradas y salidas'!J:J))); INDEX(FILTER('Cortes x inversión'!F:F, 'Cortes x inversión'!D:D=D748),1)}, {FILTER('Entradas y salidas'!F:F, 'Entr"&amp;"adas y salidas'!D:D=D748, NOT(ISBLANK('Entradas y salidas'!J:J))); INDEX(FILTER('Cortes x inversión'!J:J, 'Cortes x inversión'!D:D=D748),1)}), """"))"),"")</f>
        <v/>
      </c>
      <c r="J748" s="40"/>
      <c r="K748" s="48" t="str">
        <f>IF(E748="USD", SUMIF('Entradas y salidas'!D:D, D748, 'Entradas y salidas'!I:I), )</f>
        <v/>
      </c>
      <c r="L748" s="57" t="str">
        <f>IFERROR(__xludf.DUMMYFUNCTION("IF(E748=""USD"", INDEX(FILTER('Cortes x inversión'!G:G, 'Cortes x inversión'!D:D=D748),1), )"),"")</f>
        <v/>
      </c>
      <c r="M748" s="53" t="str">
        <f t="shared" si="2"/>
        <v/>
      </c>
      <c r="N748" s="55" t="str">
        <f>IFERROR(__xludf.DUMMYFUNCTION("IF(ISBLANK(D748),"""",IFERROR(XIRR({FILTER('Entradas y salidas'!I:I, 'Entradas y salidas'!D:D=D748, NOT(ISBLANK('Entradas y salidas'!I:I))); INDEX(FILTER('Cortes x inversión'!G:G, 'Cortes x inversión'!D:D=D748),1)}, {FILTER('Entradas y salidas'!F:F, 'Entr"&amp;"adas y salidas'!D:D=D748, NOT(ISBLANK('Entradas y salidas'!I:I))); INDEX(FILTER('Cortes x inversión'!J:J, 'Cortes x inversión'!D:D=D748),1)}), """"))"),"")</f>
        <v/>
      </c>
      <c r="O748" s="40"/>
      <c r="P748" s="47" t="str">
        <f>IFERROR(__xludf.DUMMYFUNCTION("IF(K748="""","""", GOOGLEFINANCE(""CURRENCY:USDCOP""))
"),"")</f>
        <v/>
      </c>
      <c r="Q748" s="47" t="str">
        <f>IFERROR(__xludf.DUMMYFUNCTION("IF(L748="""","""", GOOGLEFINANCE(""CURRENCY:USDCOP""))
"),"")</f>
        <v/>
      </c>
      <c r="R748" s="56" t="str">
        <f t="shared" si="4"/>
        <v/>
      </c>
      <c r="S748" s="58" t="str">
        <f t="shared" si="5"/>
        <v/>
      </c>
      <c r="T748" s="55" t="str">
        <f>IFERROR(__xludf.DUMMYFUNCTION("IF(ISBLANK(D748),"""",IFERROR(XIRR({FILTER('Entradas y salidas'!K:K, 'Entradas y salidas'!D:D=D748, NOT(ISBLANK('Entradas y salidas'!K:K))); INDEX(FILTER('Cortes x inversión'!I:I, 'Cortes x inversión'!D:D=D748),1)}, {FILTER('Entradas y salidas'!F:F, 'Entr"&amp;"adas y salidas'!D:D=D748, NOT(ISBLANK('Entradas y salidas'!K:K))); INDEX(FILTER('Cortes x inversión'!J:J, 'Cortes x inversión'!D:D=D748),1)}), """"))"),"")</f>
        <v/>
      </c>
      <c r="U748" s="40"/>
      <c r="V748" s="40"/>
      <c r="W748" s="40"/>
      <c r="X748" s="40"/>
      <c r="Y748" s="40"/>
      <c r="Z748" s="40"/>
      <c r="AA748" s="40"/>
      <c r="AB748" s="40"/>
      <c r="AC748" s="40"/>
    </row>
    <row r="749" ht="28.5" customHeight="1">
      <c r="A749" s="40"/>
      <c r="B749" s="44"/>
      <c r="C749" s="44"/>
      <c r="D749" s="44"/>
      <c r="E749" s="44"/>
      <c r="F749" s="48" t="str">
        <f>IF(E749="COP", SUMIF('Entradas y salidas'!D:D, D749, 'Entradas y salidas'!J:J), )</f>
        <v/>
      </c>
      <c r="G749" s="57" t="str">
        <f>IFERROR(__xludf.DUMMYFUNCTION("IF(E749=""COP"", INDEX(FILTER('Cortes x inversión'!F:F, 'Cortes x inversión'!D:D=D749),1), )"),"")</f>
        <v/>
      </c>
      <c r="H749" s="53" t="str">
        <f t="shared" si="1"/>
        <v/>
      </c>
      <c r="I749" s="55" t="str">
        <f>IFERROR(__xludf.DUMMYFUNCTION("IF(ISBLANK(D749),"""",IFERROR(XIRR({FILTER('Entradas y salidas'!J:J, 'Entradas y salidas'!D:D=D749, NOT(ISBLANK('Entradas y salidas'!J:J))); INDEX(FILTER('Cortes x inversión'!F:F, 'Cortes x inversión'!D:D=D749),1)}, {FILTER('Entradas y salidas'!F:F, 'Entr"&amp;"adas y salidas'!D:D=D749, NOT(ISBLANK('Entradas y salidas'!J:J))); INDEX(FILTER('Cortes x inversión'!J:J, 'Cortes x inversión'!D:D=D749),1)}), """"))"),"")</f>
        <v/>
      </c>
      <c r="J749" s="40"/>
      <c r="K749" s="48" t="str">
        <f>IF(E749="USD", SUMIF('Entradas y salidas'!D:D, D749, 'Entradas y salidas'!I:I), )</f>
        <v/>
      </c>
      <c r="L749" s="57" t="str">
        <f>IFERROR(__xludf.DUMMYFUNCTION("IF(E749=""USD"", INDEX(FILTER('Cortes x inversión'!G:G, 'Cortes x inversión'!D:D=D749),1), )"),"")</f>
        <v/>
      </c>
      <c r="M749" s="53" t="str">
        <f t="shared" si="2"/>
        <v/>
      </c>
      <c r="N749" s="55" t="str">
        <f>IFERROR(__xludf.DUMMYFUNCTION("IF(ISBLANK(D749),"""",IFERROR(XIRR({FILTER('Entradas y salidas'!I:I, 'Entradas y salidas'!D:D=D749, NOT(ISBLANK('Entradas y salidas'!I:I))); INDEX(FILTER('Cortes x inversión'!G:G, 'Cortes x inversión'!D:D=D749),1)}, {FILTER('Entradas y salidas'!F:F, 'Entr"&amp;"adas y salidas'!D:D=D749, NOT(ISBLANK('Entradas y salidas'!I:I))); INDEX(FILTER('Cortes x inversión'!J:J, 'Cortes x inversión'!D:D=D749),1)}), """"))"),"")</f>
        <v/>
      </c>
      <c r="O749" s="40"/>
      <c r="P749" s="47" t="str">
        <f>IFERROR(__xludf.DUMMYFUNCTION("IF(K749="""","""", GOOGLEFINANCE(""CURRENCY:USDCOP""))
"),"")</f>
        <v/>
      </c>
      <c r="Q749" s="47" t="str">
        <f>IFERROR(__xludf.DUMMYFUNCTION("IF(L749="""","""", GOOGLEFINANCE(""CURRENCY:USDCOP""))
"),"")</f>
        <v/>
      </c>
      <c r="R749" s="56" t="str">
        <f t="shared" si="4"/>
        <v/>
      </c>
      <c r="S749" s="58" t="str">
        <f t="shared" si="5"/>
        <v/>
      </c>
      <c r="T749" s="55" t="str">
        <f>IFERROR(__xludf.DUMMYFUNCTION("IF(ISBLANK(D749),"""",IFERROR(XIRR({FILTER('Entradas y salidas'!K:K, 'Entradas y salidas'!D:D=D749, NOT(ISBLANK('Entradas y salidas'!K:K))); INDEX(FILTER('Cortes x inversión'!I:I, 'Cortes x inversión'!D:D=D749),1)}, {FILTER('Entradas y salidas'!F:F, 'Entr"&amp;"adas y salidas'!D:D=D749, NOT(ISBLANK('Entradas y salidas'!K:K))); INDEX(FILTER('Cortes x inversión'!J:J, 'Cortes x inversión'!D:D=D749),1)}), """"))"),"")</f>
        <v/>
      </c>
      <c r="U749" s="40"/>
      <c r="V749" s="40"/>
      <c r="W749" s="40"/>
      <c r="X749" s="40"/>
      <c r="Y749" s="40"/>
      <c r="Z749" s="40"/>
      <c r="AA749" s="40"/>
      <c r="AB749" s="40"/>
      <c r="AC749" s="40"/>
    </row>
    <row r="750" ht="28.5" customHeight="1">
      <c r="A750" s="40"/>
      <c r="B750" s="44"/>
      <c r="C750" s="44"/>
      <c r="D750" s="44"/>
      <c r="E750" s="44"/>
      <c r="F750" s="48" t="str">
        <f>IF(E750="COP", SUMIF('Entradas y salidas'!D:D, D750, 'Entradas y salidas'!J:J), )</f>
        <v/>
      </c>
      <c r="G750" s="57" t="str">
        <f>IFERROR(__xludf.DUMMYFUNCTION("IF(E750=""COP"", INDEX(FILTER('Cortes x inversión'!F:F, 'Cortes x inversión'!D:D=D750),1), )"),"")</f>
        <v/>
      </c>
      <c r="H750" s="53" t="str">
        <f t="shared" si="1"/>
        <v/>
      </c>
      <c r="I750" s="55" t="str">
        <f>IFERROR(__xludf.DUMMYFUNCTION("IF(ISBLANK(D750),"""",IFERROR(XIRR({FILTER('Entradas y salidas'!J:J, 'Entradas y salidas'!D:D=D750, NOT(ISBLANK('Entradas y salidas'!J:J))); INDEX(FILTER('Cortes x inversión'!F:F, 'Cortes x inversión'!D:D=D750),1)}, {FILTER('Entradas y salidas'!F:F, 'Entr"&amp;"adas y salidas'!D:D=D750, NOT(ISBLANK('Entradas y salidas'!J:J))); INDEX(FILTER('Cortes x inversión'!J:J, 'Cortes x inversión'!D:D=D750),1)}), """"))"),"")</f>
        <v/>
      </c>
      <c r="J750" s="40"/>
      <c r="K750" s="48" t="str">
        <f>IF(E750="USD", SUMIF('Entradas y salidas'!D:D, D750, 'Entradas y salidas'!I:I), )</f>
        <v/>
      </c>
      <c r="L750" s="57" t="str">
        <f>IFERROR(__xludf.DUMMYFUNCTION("IF(E750=""USD"", INDEX(FILTER('Cortes x inversión'!G:G, 'Cortes x inversión'!D:D=D750),1), )"),"")</f>
        <v/>
      </c>
      <c r="M750" s="53" t="str">
        <f t="shared" si="2"/>
        <v/>
      </c>
      <c r="N750" s="55" t="str">
        <f>IFERROR(__xludf.DUMMYFUNCTION("IF(ISBLANK(D750),"""",IFERROR(XIRR({FILTER('Entradas y salidas'!I:I, 'Entradas y salidas'!D:D=D750, NOT(ISBLANK('Entradas y salidas'!I:I))); INDEX(FILTER('Cortes x inversión'!G:G, 'Cortes x inversión'!D:D=D750),1)}, {FILTER('Entradas y salidas'!F:F, 'Entr"&amp;"adas y salidas'!D:D=D750, NOT(ISBLANK('Entradas y salidas'!I:I))); INDEX(FILTER('Cortes x inversión'!J:J, 'Cortes x inversión'!D:D=D750),1)}), """"))"),"")</f>
        <v/>
      </c>
      <c r="O750" s="40"/>
      <c r="P750" s="47" t="str">
        <f>IFERROR(__xludf.DUMMYFUNCTION("IF(K750="""","""", GOOGLEFINANCE(""CURRENCY:USDCOP""))
"),"")</f>
        <v/>
      </c>
      <c r="Q750" s="47" t="str">
        <f>IFERROR(__xludf.DUMMYFUNCTION("IF(L750="""","""", GOOGLEFINANCE(""CURRENCY:USDCOP""))
"),"")</f>
        <v/>
      </c>
      <c r="R750" s="56" t="str">
        <f t="shared" si="4"/>
        <v/>
      </c>
      <c r="S750" s="58" t="str">
        <f t="shared" si="5"/>
        <v/>
      </c>
      <c r="T750" s="55" t="str">
        <f>IFERROR(__xludf.DUMMYFUNCTION("IF(ISBLANK(D750),"""",IFERROR(XIRR({FILTER('Entradas y salidas'!K:K, 'Entradas y salidas'!D:D=D750, NOT(ISBLANK('Entradas y salidas'!K:K))); INDEX(FILTER('Cortes x inversión'!I:I, 'Cortes x inversión'!D:D=D750),1)}, {FILTER('Entradas y salidas'!F:F, 'Entr"&amp;"adas y salidas'!D:D=D750, NOT(ISBLANK('Entradas y salidas'!K:K))); INDEX(FILTER('Cortes x inversión'!J:J, 'Cortes x inversión'!D:D=D750),1)}), """"))"),"")</f>
        <v/>
      </c>
      <c r="U750" s="40"/>
      <c r="V750" s="40"/>
      <c r="W750" s="40"/>
      <c r="X750" s="40"/>
      <c r="Y750" s="40"/>
      <c r="Z750" s="40"/>
      <c r="AA750" s="40"/>
      <c r="AB750" s="40"/>
      <c r="AC750" s="40"/>
    </row>
    <row r="751" ht="28.5" customHeight="1">
      <c r="A751" s="40"/>
      <c r="B751" s="44"/>
      <c r="C751" s="44"/>
      <c r="D751" s="44"/>
      <c r="E751" s="44"/>
      <c r="F751" s="48" t="str">
        <f>IF(E751="COP", SUMIF('Entradas y salidas'!D:D, D751, 'Entradas y salidas'!J:J), )</f>
        <v/>
      </c>
      <c r="G751" s="57" t="str">
        <f>IFERROR(__xludf.DUMMYFUNCTION("IF(E751=""COP"", INDEX(FILTER('Cortes x inversión'!F:F, 'Cortes x inversión'!D:D=D751),1), )"),"")</f>
        <v/>
      </c>
      <c r="H751" s="53" t="str">
        <f t="shared" si="1"/>
        <v/>
      </c>
      <c r="I751" s="55" t="str">
        <f>IFERROR(__xludf.DUMMYFUNCTION("IF(ISBLANK(D751),"""",IFERROR(XIRR({FILTER('Entradas y salidas'!J:J, 'Entradas y salidas'!D:D=D751, NOT(ISBLANK('Entradas y salidas'!J:J))); INDEX(FILTER('Cortes x inversión'!F:F, 'Cortes x inversión'!D:D=D751),1)}, {FILTER('Entradas y salidas'!F:F, 'Entr"&amp;"adas y salidas'!D:D=D751, NOT(ISBLANK('Entradas y salidas'!J:J))); INDEX(FILTER('Cortes x inversión'!J:J, 'Cortes x inversión'!D:D=D751),1)}), """"))"),"")</f>
        <v/>
      </c>
      <c r="J751" s="40"/>
      <c r="K751" s="48" t="str">
        <f>IF(E751="USD", SUMIF('Entradas y salidas'!D:D, D751, 'Entradas y salidas'!I:I), )</f>
        <v/>
      </c>
      <c r="L751" s="57" t="str">
        <f>IFERROR(__xludf.DUMMYFUNCTION("IF(E751=""USD"", INDEX(FILTER('Cortes x inversión'!G:G, 'Cortes x inversión'!D:D=D751),1), )"),"")</f>
        <v/>
      </c>
      <c r="M751" s="53" t="str">
        <f t="shared" si="2"/>
        <v/>
      </c>
      <c r="N751" s="55" t="str">
        <f>IFERROR(__xludf.DUMMYFUNCTION("IF(ISBLANK(D751),"""",IFERROR(XIRR({FILTER('Entradas y salidas'!I:I, 'Entradas y salidas'!D:D=D751, NOT(ISBLANK('Entradas y salidas'!I:I))); INDEX(FILTER('Cortes x inversión'!G:G, 'Cortes x inversión'!D:D=D751),1)}, {FILTER('Entradas y salidas'!F:F, 'Entr"&amp;"adas y salidas'!D:D=D751, NOT(ISBLANK('Entradas y salidas'!I:I))); INDEX(FILTER('Cortes x inversión'!J:J, 'Cortes x inversión'!D:D=D751),1)}), """"))"),"")</f>
        <v/>
      </c>
      <c r="O751" s="40"/>
      <c r="P751" s="47" t="str">
        <f>IFERROR(__xludf.DUMMYFUNCTION("IF(K751="""","""", GOOGLEFINANCE(""CURRENCY:USDCOP""))
"),"")</f>
        <v/>
      </c>
      <c r="Q751" s="47" t="str">
        <f>IFERROR(__xludf.DUMMYFUNCTION("IF(L751="""","""", GOOGLEFINANCE(""CURRENCY:USDCOP""))
"),"")</f>
        <v/>
      </c>
      <c r="R751" s="56" t="str">
        <f t="shared" si="4"/>
        <v/>
      </c>
      <c r="S751" s="58" t="str">
        <f t="shared" si="5"/>
        <v/>
      </c>
      <c r="T751" s="55" t="str">
        <f>IFERROR(__xludf.DUMMYFUNCTION("IF(ISBLANK(D751),"""",IFERROR(XIRR({FILTER('Entradas y salidas'!K:K, 'Entradas y salidas'!D:D=D751, NOT(ISBLANK('Entradas y salidas'!K:K))); INDEX(FILTER('Cortes x inversión'!I:I, 'Cortes x inversión'!D:D=D751),1)}, {FILTER('Entradas y salidas'!F:F, 'Entr"&amp;"adas y salidas'!D:D=D751, NOT(ISBLANK('Entradas y salidas'!K:K))); INDEX(FILTER('Cortes x inversión'!J:J, 'Cortes x inversión'!D:D=D751),1)}), """"))"),"")</f>
        <v/>
      </c>
      <c r="U751" s="40"/>
      <c r="V751" s="40"/>
      <c r="W751" s="40"/>
      <c r="X751" s="40"/>
      <c r="Y751" s="40"/>
      <c r="Z751" s="40"/>
      <c r="AA751" s="40"/>
      <c r="AB751" s="40"/>
      <c r="AC751" s="40"/>
    </row>
    <row r="752" ht="28.5" customHeight="1">
      <c r="A752" s="40"/>
      <c r="B752" s="44"/>
      <c r="C752" s="44"/>
      <c r="D752" s="44"/>
      <c r="E752" s="44"/>
      <c r="F752" s="48" t="str">
        <f>IF(E752="COP", SUMIF('Entradas y salidas'!D:D, D752, 'Entradas y salidas'!J:J), )</f>
        <v/>
      </c>
      <c r="G752" s="57" t="str">
        <f>IFERROR(__xludf.DUMMYFUNCTION("IF(E752=""COP"", INDEX(FILTER('Cortes x inversión'!F:F, 'Cortes x inversión'!D:D=D752),1), )"),"")</f>
        <v/>
      </c>
      <c r="H752" s="53" t="str">
        <f t="shared" si="1"/>
        <v/>
      </c>
      <c r="I752" s="55" t="str">
        <f>IFERROR(__xludf.DUMMYFUNCTION("IF(ISBLANK(D752),"""",IFERROR(XIRR({FILTER('Entradas y salidas'!J:J, 'Entradas y salidas'!D:D=D752, NOT(ISBLANK('Entradas y salidas'!J:J))); INDEX(FILTER('Cortes x inversión'!F:F, 'Cortes x inversión'!D:D=D752),1)}, {FILTER('Entradas y salidas'!F:F, 'Entr"&amp;"adas y salidas'!D:D=D752, NOT(ISBLANK('Entradas y salidas'!J:J))); INDEX(FILTER('Cortes x inversión'!J:J, 'Cortes x inversión'!D:D=D752),1)}), """"))"),"")</f>
        <v/>
      </c>
      <c r="J752" s="40"/>
      <c r="K752" s="48" t="str">
        <f>IF(E752="USD", SUMIF('Entradas y salidas'!D:D, D752, 'Entradas y salidas'!I:I), )</f>
        <v/>
      </c>
      <c r="L752" s="57" t="str">
        <f>IFERROR(__xludf.DUMMYFUNCTION("IF(E752=""USD"", INDEX(FILTER('Cortes x inversión'!G:G, 'Cortes x inversión'!D:D=D752),1), )"),"")</f>
        <v/>
      </c>
      <c r="M752" s="53" t="str">
        <f t="shared" si="2"/>
        <v/>
      </c>
      <c r="N752" s="55" t="str">
        <f>IFERROR(__xludf.DUMMYFUNCTION("IF(ISBLANK(D752),"""",IFERROR(XIRR({FILTER('Entradas y salidas'!I:I, 'Entradas y salidas'!D:D=D752, NOT(ISBLANK('Entradas y salidas'!I:I))); INDEX(FILTER('Cortes x inversión'!G:G, 'Cortes x inversión'!D:D=D752),1)}, {FILTER('Entradas y salidas'!F:F, 'Entr"&amp;"adas y salidas'!D:D=D752, NOT(ISBLANK('Entradas y salidas'!I:I))); INDEX(FILTER('Cortes x inversión'!J:J, 'Cortes x inversión'!D:D=D752),1)}), """"))"),"")</f>
        <v/>
      </c>
      <c r="O752" s="40"/>
      <c r="P752" s="47" t="str">
        <f>IFERROR(__xludf.DUMMYFUNCTION("IF(K752="""","""", GOOGLEFINANCE(""CURRENCY:USDCOP""))
"),"")</f>
        <v/>
      </c>
      <c r="Q752" s="47" t="str">
        <f>IFERROR(__xludf.DUMMYFUNCTION("IF(L752="""","""", GOOGLEFINANCE(""CURRENCY:USDCOP""))
"),"")</f>
        <v/>
      </c>
      <c r="R752" s="56" t="str">
        <f t="shared" si="4"/>
        <v/>
      </c>
      <c r="S752" s="58" t="str">
        <f t="shared" si="5"/>
        <v/>
      </c>
      <c r="T752" s="55" t="str">
        <f>IFERROR(__xludf.DUMMYFUNCTION("IF(ISBLANK(D752),"""",IFERROR(XIRR({FILTER('Entradas y salidas'!K:K, 'Entradas y salidas'!D:D=D752, NOT(ISBLANK('Entradas y salidas'!K:K))); INDEX(FILTER('Cortes x inversión'!I:I, 'Cortes x inversión'!D:D=D752),1)}, {FILTER('Entradas y salidas'!F:F, 'Entr"&amp;"adas y salidas'!D:D=D752, NOT(ISBLANK('Entradas y salidas'!K:K))); INDEX(FILTER('Cortes x inversión'!J:J, 'Cortes x inversión'!D:D=D752),1)}), """"))"),"")</f>
        <v/>
      </c>
      <c r="U752" s="40"/>
      <c r="V752" s="40"/>
      <c r="W752" s="40"/>
      <c r="X752" s="40"/>
      <c r="Y752" s="40"/>
      <c r="Z752" s="40"/>
      <c r="AA752" s="40"/>
      <c r="AB752" s="40"/>
      <c r="AC752" s="40"/>
    </row>
    <row r="753" ht="28.5" customHeight="1">
      <c r="A753" s="40"/>
      <c r="B753" s="44"/>
      <c r="C753" s="44"/>
      <c r="D753" s="44"/>
      <c r="E753" s="44"/>
      <c r="F753" s="48" t="str">
        <f>IF(E753="COP", SUMIF('Entradas y salidas'!D:D, D753, 'Entradas y salidas'!J:J), )</f>
        <v/>
      </c>
      <c r="G753" s="57" t="str">
        <f>IFERROR(__xludf.DUMMYFUNCTION("IF(E753=""COP"", INDEX(FILTER('Cortes x inversión'!F:F, 'Cortes x inversión'!D:D=D753),1), )"),"")</f>
        <v/>
      </c>
      <c r="H753" s="53" t="str">
        <f t="shared" si="1"/>
        <v/>
      </c>
      <c r="I753" s="55" t="str">
        <f>IFERROR(__xludf.DUMMYFUNCTION("IF(ISBLANK(D753),"""",IFERROR(XIRR({FILTER('Entradas y salidas'!J:J, 'Entradas y salidas'!D:D=D753, NOT(ISBLANK('Entradas y salidas'!J:J))); INDEX(FILTER('Cortes x inversión'!F:F, 'Cortes x inversión'!D:D=D753),1)}, {FILTER('Entradas y salidas'!F:F, 'Entr"&amp;"adas y salidas'!D:D=D753, NOT(ISBLANK('Entradas y salidas'!J:J))); INDEX(FILTER('Cortes x inversión'!J:J, 'Cortes x inversión'!D:D=D753),1)}), """"))"),"")</f>
        <v/>
      </c>
      <c r="J753" s="40"/>
      <c r="K753" s="48" t="str">
        <f>IF(E753="USD", SUMIF('Entradas y salidas'!D:D, D753, 'Entradas y salidas'!I:I), )</f>
        <v/>
      </c>
      <c r="L753" s="57" t="str">
        <f>IFERROR(__xludf.DUMMYFUNCTION("IF(E753=""USD"", INDEX(FILTER('Cortes x inversión'!G:G, 'Cortes x inversión'!D:D=D753),1), )"),"")</f>
        <v/>
      </c>
      <c r="M753" s="53" t="str">
        <f t="shared" si="2"/>
        <v/>
      </c>
      <c r="N753" s="55" t="str">
        <f>IFERROR(__xludf.DUMMYFUNCTION("IF(ISBLANK(D753),"""",IFERROR(XIRR({FILTER('Entradas y salidas'!I:I, 'Entradas y salidas'!D:D=D753, NOT(ISBLANK('Entradas y salidas'!I:I))); INDEX(FILTER('Cortes x inversión'!G:G, 'Cortes x inversión'!D:D=D753),1)}, {FILTER('Entradas y salidas'!F:F, 'Entr"&amp;"adas y salidas'!D:D=D753, NOT(ISBLANK('Entradas y salidas'!I:I))); INDEX(FILTER('Cortes x inversión'!J:J, 'Cortes x inversión'!D:D=D753),1)}), """"))"),"")</f>
        <v/>
      </c>
      <c r="O753" s="40"/>
      <c r="P753" s="47" t="str">
        <f>IFERROR(__xludf.DUMMYFUNCTION("IF(K753="""","""", GOOGLEFINANCE(""CURRENCY:USDCOP""))
"),"")</f>
        <v/>
      </c>
      <c r="Q753" s="47" t="str">
        <f>IFERROR(__xludf.DUMMYFUNCTION("IF(L753="""","""", GOOGLEFINANCE(""CURRENCY:USDCOP""))
"),"")</f>
        <v/>
      </c>
      <c r="R753" s="56" t="str">
        <f t="shared" si="4"/>
        <v/>
      </c>
      <c r="S753" s="58" t="str">
        <f t="shared" si="5"/>
        <v/>
      </c>
      <c r="T753" s="55" t="str">
        <f>IFERROR(__xludf.DUMMYFUNCTION("IF(ISBLANK(D753),"""",IFERROR(XIRR({FILTER('Entradas y salidas'!K:K, 'Entradas y salidas'!D:D=D753, NOT(ISBLANK('Entradas y salidas'!K:K))); INDEX(FILTER('Cortes x inversión'!I:I, 'Cortes x inversión'!D:D=D753),1)}, {FILTER('Entradas y salidas'!F:F, 'Entr"&amp;"adas y salidas'!D:D=D753, NOT(ISBLANK('Entradas y salidas'!K:K))); INDEX(FILTER('Cortes x inversión'!J:J, 'Cortes x inversión'!D:D=D753),1)}), """"))"),"")</f>
        <v/>
      </c>
      <c r="U753" s="40"/>
      <c r="V753" s="40"/>
      <c r="W753" s="40"/>
      <c r="X753" s="40"/>
      <c r="Y753" s="40"/>
      <c r="Z753" s="40"/>
      <c r="AA753" s="40"/>
      <c r="AB753" s="40"/>
      <c r="AC753" s="40"/>
    </row>
    <row r="754" ht="28.5" customHeight="1">
      <c r="A754" s="40"/>
      <c r="B754" s="44"/>
      <c r="C754" s="44"/>
      <c r="D754" s="44"/>
      <c r="E754" s="44"/>
      <c r="F754" s="48" t="str">
        <f>IF(E754="COP", SUMIF('Entradas y salidas'!D:D, D754, 'Entradas y salidas'!J:J), )</f>
        <v/>
      </c>
      <c r="G754" s="57" t="str">
        <f>IFERROR(__xludf.DUMMYFUNCTION("IF(E754=""COP"", INDEX(FILTER('Cortes x inversión'!F:F, 'Cortes x inversión'!D:D=D754),1), )"),"")</f>
        <v/>
      </c>
      <c r="H754" s="53" t="str">
        <f t="shared" si="1"/>
        <v/>
      </c>
      <c r="I754" s="55" t="str">
        <f>IFERROR(__xludf.DUMMYFUNCTION("IF(ISBLANK(D754),"""",IFERROR(XIRR({FILTER('Entradas y salidas'!J:J, 'Entradas y salidas'!D:D=D754, NOT(ISBLANK('Entradas y salidas'!J:J))); INDEX(FILTER('Cortes x inversión'!F:F, 'Cortes x inversión'!D:D=D754),1)}, {FILTER('Entradas y salidas'!F:F, 'Entr"&amp;"adas y salidas'!D:D=D754, NOT(ISBLANK('Entradas y salidas'!J:J))); INDEX(FILTER('Cortes x inversión'!J:J, 'Cortes x inversión'!D:D=D754),1)}), """"))"),"")</f>
        <v/>
      </c>
      <c r="J754" s="40"/>
      <c r="K754" s="48" t="str">
        <f>IF(E754="USD", SUMIF('Entradas y salidas'!D:D, D754, 'Entradas y salidas'!I:I), )</f>
        <v/>
      </c>
      <c r="L754" s="57" t="str">
        <f>IFERROR(__xludf.DUMMYFUNCTION("IF(E754=""USD"", INDEX(FILTER('Cortes x inversión'!G:G, 'Cortes x inversión'!D:D=D754),1), )"),"")</f>
        <v/>
      </c>
      <c r="M754" s="53" t="str">
        <f t="shared" si="2"/>
        <v/>
      </c>
      <c r="N754" s="55" t="str">
        <f>IFERROR(__xludf.DUMMYFUNCTION("IF(ISBLANK(D754),"""",IFERROR(XIRR({FILTER('Entradas y salidas'!I:I, 'Entradas y salidas'!D:D=D754, NOT(ISBLANK('Entradas y salidas'!I:I))); INDEX(FILTER('Cortes x inversión'!G:G, 'Cortes x inversión'!D:D=D754),1)}, {FILTER('Entradas y salidas'!F:F, 'Entr"&amp;"adas y salidas'!D:D=D754, NOT(ISBLANK('Entradas y salidas'!I:I))); INDEX(FILTER('Cortes x inversión'!J:J, 'Cortes x inversión'!D:D=D754),1)}), """"))"),"")</f>
        <v/>
      </c>
      <c r="O754" s="40"/>
      <c r="P754" s="47" t="str">
        <f>IFERROR(__xludf.DUMMYFUNCTION("IF(K754="""","""", GOOGLEFINANCE(""CURRENCY:USDCOP""))
"),"")</f>
        <v/>
      </c>
      <c r="Q754" s="47" t="str">
        <f>IFERROR(__xludf.DUMMYFUNCTION("IF(L754="""","""", GOOGLEFINANCE(""CURRENCY:USDCOP""))
"),"")</f>
        <v/>
      </c>
      <c r="R754" s="56" t="str">
        <f t="shared" si="4"/>
        <v/>
      </c>
      <c r="S754" s="58" t="str">
        <f t="shared" si="5"/>
        <v/>
      </c>
      <c r="T754" s="55" t="str">
        <f>IFERROR(__xludf.DUMMYFUNCTION("IF(ISBLANK(D754),"""",IFERROR(XIRR({FILTER('Entradas y salidas'!K:K, 'Entradas y salidas'!D:D=D754, NOT(ISBLANK('Entradas y salidas'!K:K))); INDEX(FILTER('Cortes x inversión'!I:I, 'Cortes x inversión'!D:D=D754),1)}, {FILTER('Entradas y salidas'!F:F, 'Entr"&amp;"adas y salidas'!D:D=D754, NOT(ISBLANK('Entradas y salidas'!K:K))); INDEX(FILTER('Cortes x inversión'!J:J, 'Cortes x inversión'!D:D=D754),1)}), """"))"),"")</f>
        <v/>
      </c>
      <c r="U754" s="40"/>
      <c r="V754" s="40"/>
      <c r="W754" s="40"/>
      <c r="X754" s="40"/>
      <c r="Y754" s="40"/>
      <c r="Z754" s="40"/>
      <c r="AA754" s="40"/>
      <c r="AB754" s="40"/>
      <c r="AC754" s="40"/>
    </row>
    <row r="755" ht="28.5" customHeight="1">
      <c r="A755" s="40"/>
      <c r="B755" s="44"/>
      <c r="C755" s="44"/>
      <c r="D755" s="44"/>
      <c r="E755" s="44"/>
      <c r="F755" s="48" t="str">
        <f>IF(E755="COP", SUMIF('Entradas y salidas'!D:D, D755, 'Entradas y salidas'!J:J), )</f>
        <v/>
      </c>
      <c r="G755" s="57" t="str">
        <f>IFERROR(__xludf.DUMMYFUNCTION("IF(E755=""COP"", INDEX(FILTER('Cortes x inversión'!F:F, 'Cortes x inversión'!D:D=D755),1), )"),"")</f>
        <v/>
      </c>
      <c r="H755" s="53" t="str">
        <f t="shared" si="1"/>
        <v/>
      </c>
      <c r="I755" s="55" t="str">
        <f>IFERROR(__xludf.DUMMYFUNCTION("IF(ISBLANK(D755),"""",IFERROR(XIRR({FILTER('Entradas y salidas'!J:J, 'Entradas y salidas'!D:D=D755, NOT(ISBLANK('Entradas y salidas'!J:J))); INDEX(FILTER('Cortes x inversión'!F:F, 'Cortes x inversión'!D:D=D755),1)}, {FILTER('Entradas y salidas'!F:F, 'Entr"&amp;"adas y salidas'!D:D=D755, NOT(ISBLANK('Entradas y salidas'!J:J))); INDEX(FILTER('Cortes x inversión'!J:J, 'Cortes x inversión'!D:D=D755),1)}), """"))"),"")</f>
        <v/>
      </c>
      <c r="J755" s="40"/>
      <c r="K755" s="48" t="str">
        <f>IF(E755="USD", SUMIF('Entradas y salidas'!D:D, D755, 'Entradas y salidas'!I:I), )</f>
        <v/>
      </c>
      <c r="L755" s="57" t="str">
        <f>IFERROR(__xludf.DUMMYFUNCTION("IF(E755=""USD"", INDEX(FILTER('Cortes x inversión'!G:G, 'Cortes x inversión'!D:D=D755),1), )"),"")</f>
        <v/>
      </c>
      <c r="M755" s="53" t="str">
        <f t="shared" si="2"/>
        <v/>
      </c>
      <c r="N755" s="55" t="str">
        <f>IFERROR(__xludf.DUMMYFUNCTION("IF(ISBLANK(D755),"""",IFERROR(XIRR({FILTER('Entradas y salidas'!I:I, 'Entradas y salidas'!D:D=D755, NOT(ISBLANK('Entradas y salidas'!I:I))); INDEX(FILTER('Cortes x inversión'!G:G, 'Cortes x inversión'!D:D=D755),1)}, {FILTER('Entradas y salidas'!F:F, 'Entr"&amp;"adas y salidas'!D:D=D755, NOT(ISBLANK('Entradas y salidas'!I:I))); INDEX(FILTER('Cortes x inversión'!J:J, 'Cortes x inversión'!D:D=D755),1)}), """"))"),"")</f>
        <v/>
      </c>
      <c r="O755" s="40"/>
      <c r="P755" s="47" t="str">
        <f>IFERROR(__xludf.DUMMYFUNCTION("IF(K755="""","""", GOOGLEFINANCE(""CURRENCY:USDCOP""))
"),"")</f>
        <v/>
      </c>
      <c r="Q755" s="47" t="str">
        <f>IFERROR(__xludf.DUMMYFUNCTION("IF(L755="""","""", GOOGLEFINANCE(""CURRENCY:USDCOP""))
"),"")</f>
        <v/>
      </c>
      <c r="R755" s="56" t="str">
        <f t="shared" si="4"/>
        <v/>
      </c>
      <c r="S755" s="58" t="str">
        <f t="shared" si="5"/>
        <v/>
      </c>
      <c r="T755" s="55" t="str">
        <f>IFERROR(__xludf.DUMMYFUNCTION("IF(ISBLANK(D755),"""",IFERROR(XIRR({FILTER('Entradas y salidas'!K:K, 'Entradas y salidas'!D:D=D755, NOT(ISBLANK('Entradas y salidas'!K:K))); INDEX(FILTER('Cortes x inversión'!I:I, 'Cortes x inversión'!D:D=D755),1)}, {FILTER('Entradas y salidas'!F:F, 'Entr"&amp;"adas y salidas'!D:D=D755, NOT(ISBLANK('Entradas y salidas'!K:K))); INDEX(FILTER('Cortes x inversión'!J:J, 'Cortes x inversión'!D:D=D755),1)}), """"))"),"")</f>
        <v/>
      </c>
      <c r="U755" s="40"/>
      <c r="V755" s="40"/>
      <c r="W755" s="40"/>
      <c r="X755" s="40"/>
      <c r="Y755" s="40"/>
      <c r="Z755" s="40"/>
      <c r="AA755" s="40"/>
      <c r="AB755" s="40"/>
      <c r="AC755" s="40"/>
    </row>
    <row r="756" ht="28.5" customHeight="1">
      <c r="A756" s="40"/>
      <c r="B756" s="44"/>
      <c r="C756" s="44"/>
      <c r="D756" s="44"/>
      <c r="E756" s="44"/>
      <c r="F756" s="48" t="str">
        <f>IF(E756="COP", SUMIF('Entradas y salidas'!D:D, D756, 'Entradas y salidas'!J:J), )</f>
        <v/>
      </c>
      <c r="G756" s="57" t="str">
        <f>IFERROR(__xludf.DUMMYFUNCTION("IF(E756=""COP"", INDEX(FILTER('Cortes x inversión'!F:F, 'Cortes x inversión'!D:D=D756),1), )"),"")</f>
        <v/>
      </c>
      <c r="H756" s="53" t="str">
        <f t="shared" si="1"/>
        <v/>
      </c>
      <c r="I756" s="55" t="str">
        <f>IFERROR(__xludf.DUMMYFUNCTION("IF(ISBLANK(D756),"""",IFERROR(XIRR({FILTER('Entradas y salidas'!J:J, 'Entradas y salidas'!D:D=D756, NOT(ISBLANK('Entradas y salidas'!J:J))); INDEX(FILTER('Cortes x inversión'!F:F, 'Cortes x inversión'!D:D=D756),1)}, {FILTER('Entradas y salidas'!F:F, 'Entr"&amp;"adas y salidas'!D:D=D756, NOT(ISBLANK('Entradas y salidas'!J:J))); INDEX(FILTER('Cortes x inversión'!J:J, 'Cortes x inversión'!D:D=D756),1)}), """"))"),"")</f>
        <v/>
      </c>
      <c r="J756" s="40"/>
      <c r="K756" s="48" t="str">
        <f>IF(E756="USD", SUMIF('Entradas y salidas'!D:D, D756, 'Entradas y salidas'!I:I), )</f>
        <v/>
      </c>
      <c r="L756" s="57" t="str">
        <f>IFERROR(__xludf.DUMMYFUNCTION("IF(E756=""USD"", INDEX(FILTER('Cortes x inversión'!G:G, 'Cortes x inversión'!D:D=D756),1), )"),"")</f>
        <v/>
      </c>
      <c r="M756" s="53" t="str">
        <f t="shared" si="2"/>
        <v/>
      </c>
      <c r="N756" s="55" t="str">
        <f>IFERROR(__xludf.DUMMYFUNCTION("IF(ISBLANK(D756),"""",IFERROR(XIRR({FILTER('Entradas y salidas'!I:I, 'Entradas y salidas'!D:D=D756, NOT(ISBLANK('Entradas y salidas'!I:I))); INDEX(FILTER('Cortes x inversión'!G:G, 'Cortes x inversión'!D:D=D756),1)}, {FILTER('Entradas y salidas'!F:F, 'Entr"&amp;"adas y salidas'!D:D=D756, NOT(ISBLANK('Entradas y salidas'!I:I))); INDEX(FILTER('Cortes x inversión'!J:J, 'Cortes x inversión'!D:D=D756),1)}), """"))"),"")</f>
        <v/>
      </c>
      <c r="O756" s="40"/>
      <c r="P756" s="47" t="str">
        <f>IFERROR(__xludf.DUMMYFUNCTION("IF(K756="""","""", GOOGLEFINANCE(""CURRENCY:USDCOP""))
"),"")</f>
        <v/>
      </c>
      <c r="Q756" s="47" t="str">
        <f>IFERROR(__xludf.DUMMYFUNCTION("IF(L756="""","""", GOOGLEFINANCE(""CURRENCY:USDCOP""))
"),"")</f>
        <v/>
      </c>
      <c r="R756" s="56" t="str">
        <f t="shared" si="4"/>
        <v/>
      </c>
      <c r="S756" s="58" t="str">
        <f t="shared" si="5"/>
        <v/>
      </c>
      <c r="T756" s="55" t="str">
        <f>IFERROR(__xludf.DUMMYFUNCTION("IF(ISBLANK(D756),"""",IFERROR(XIRR({FILTER('Entradas y salidas'!K:K, 'Entradas y salidas'!D:D=D756, NOT(ISBLANK('Entradas y salidas'!K:K))); INDEX(FILTER('Cortes x inversión'!I:I, 'Cortes x inversión'!D:D=D756),1)}, {FILTER('Entradas y salidas'!F:F, 'Entr"&amp;"adas y salidas'!D:D=D756, NOT(ISBLANK('Entradas y salidas'!K:K))); INDEX(FILTER('Cortes x inversión'!J:J, 'Cortes x inversión'!D:D=D756),1)}), """"))"),"")</f>
        <v/>
      </c>
      <c r="U756" s="40"/>
      <c r="V756" s="40"/>
      <c r="W756" s="40"/>
      <c r="X756" s="40"/>
      <c r="Y756" s="40"/>
      <c r="Z756" s="40"/>
      <c r="AA756" s="40"/>
      <c r="AB756" s="40"/>
      <c r="AC756" s="40"/>
    </row>
    <row r="757" ht="28.5" customHeight="1">
      <c r="A757" s="40"/>
      <c r="B757" s="44"/>
      <c r="C757" s="44"/>
      <c r="D757" s="44"/>
      <c r="E757" s="44"/>
      <c r="F757" s="48" t="str">
        <f>IF(E757="COP", SUMIF('Entradas y salidas'!D:D, D757, 'Entradas y salidas'!J:J), )</f>
        <v/>
      </c>
      <c r="G757" s="57" t="str">
        <f>IFERROR(__xludf.DUMMYFUNCTION("IF(E757=""COP"", INDEX(FILTER('Cortes x inversión'!F:F, 'Cortes x inversión'!D:D=D757),1), )"),"")</f>
        <v/>
      </c>
      <c r="H757" s="53" t="str">
        <f t="shared" si="1"/>
        <v/>
      </c>
      <c r="I757" s="55" t="str">
        <f>IFERROR(__xludf.DUMMYFUNCTION("IF(ISBLANK(D757),"""",IFERROR(XIRR({FILTER('Entradas y salidas'!J:J, 'Entradas y salidas'!D:D=D757, NOT(ISBLANK('Entradas y salidas'!J:J))); INDEX(FILTER('Cortes x inversión'!F:F, 'Cortes x inversión'!D:D=D757),1)}, {FILTER('Entradas y salidas'!F:F, 'Entr"&amp;"adas y salidas'!D:D=D757, NOT(ISBLANK('Entradas y salidas'!J:J))); INDEX(FILTER('Cortes x inversión'!J:J, 'Cortes x inversión'!D:D=D757),1)}), """"))"),"")</f>
        <v/>
      </c>
      <c r="J757" s="40"/>
      <c r="K757" s="48" t="str">
        <f>IF(E757="USD", SUMIF('Entradas y salidas'!D:D, D757, 'Entradas y salidas'!I:I), )</f>
        <v/>
      </c>
      <c r="L757" s="57" t="str">
        <f>IFERROR(__xludf.DUMMYFUNCTION("IF(E757=""USD"", INDEX(FILTER('Cortes x inversión'!G:G, 'Cortes x inversión'!D:D=D757),1), )"),"")</f>
        <v/>
      </c>
      <c r="M757" s="53" t="str">
        <f t="shared" si="2"/>
        <v/>
      </c>
      <c r="N757" s="55" t="str">
        <f>IFERROR(__xludf.DUMMYFUNCTION("IF(ISBLANK(D757),"""",IFERROR(XIRR({FILTER('Entradas y salidas'!I:I, 'Entradas y salidas'!D:D=D757, NOT(ISBLANK('Entradas y salidas'!I:I))); INDEX(FILTER('Cortes x inversión'!G:G, 'Cortes x inversión'!D:D=D757),1)}, {FILTER('Entradas y salidas'!F:F, 'Entr"&amp;"adas y salidas'!D:D=D757, NOT(ISBLANK('Entradas y salidas'!I:I))); INDEX(FILTER('Cortes x inversión'!J:J, 'Cortes x inversión'!D:D=D757),1)}), """"))"),"")</f>
        <v/>
      </c>
      <c r="O757" s="40"/>
      <c r="P757" s="47" t="str">
        <f>IFERROR(__xludf.DUMMYFUNCTION("IF(K757="""","""", GOOGLEFINANCE(""CURRENCY:USDCOP""))
"),"")</f>
        <v/>
      </c>
      <c r="Q757" s="47" t="str">
        <f>IFERROR(__xludf.DUMMYFUNCTION("IF(L757="""","""", GOOGLEFINANCE(""CURRENCY:USDCOP""))
"),"")</f>
        <v/>
      </c>
      <c r="R757" s="56" t="str">
        <f t="shared" si="4"/>
        <v/>
      </c>
      <c r="S757" s="58" t="str">
        <f t="shared" si="5"/>
        <v/>
      </c>
      <c r="T757" s="55" t="str">
        <f>IFERROR(__xludf.DUMMYFUNCTION("IF(ISBLANK(D757),"""",IFERROR(XIRR({FILTER('Entradas y salidas'!K:K, 'Entradas y salidas'!D:D=D757, NOT(ISBLANK('Entradas y salidas'!K:K))); INDEX(FILTER('Cortes x inversión'!I:I, 'Cortes x inversión'!D:D=D757),1)}, {FILTER('Entradas y salidas'!F:F, 'Entr"&amp;"adas y salidas'!D:D=D757, NOT(ISBLANK('Entradas y salidas'!K:K))); INDEX(FILTER('Cortes x inversión'!J:J, 'Cortes x inversión'!D:D=D757),1)}), """"))"),"")</f>
        <v/>
      </c>
      <c r="U757" s="40"/>
      <c r="V757" s="40"/>
      <c r="W757" s="40"/>
      <c r="X757" s="40"/>
      <c r="Y757" s="40"/>
      <c r="Z757" s="40"/>
      <c r="AA757" s="40"/>
      <c r="AB757" s="40"/>
      <c r="AC757" s="40"/>
    </row>
    <row r="758" ht="28.5" customHeight="1">
      <c r="A758" s="40"/>
      <c r="B758" s="44"/>
      <c r="C758" s="44"/>
      <c r="D758" s="44"/>
      <c r="E758" s="44"/>
      <c r="F758" s="48" t="str">
        <f>IF(E758="COP", SUMIF('Entradas y salidas'!D:D, D758, 'Entradas y salidas'!J:J), )</f>
        <v/>
      </c>
      <c r="G758" s="57" t="str">
        <f>IFERROR(__xludf.DUMMYFUNCTION("IF(E758=""COP"", INDEX(FILTER('Cortes x inversión'!F:F, 'Cortes x inversión'!D:D=D758),1), )"),"")</f>
        <v/>
      </c>
      <c r="H758" s="53" t="str">
        <f t="shared" si="1"/>
        <v/>
      </c>
      <c r="I758" s="55" t="str">
        <f>IFERROR(__xludf.DUMMYFUNCTION("IF(ISBLANK(D758),"""",IFERROR(XIRR({FILTER('Entradas y salidas'!J:J, 'Entradas y salidas'!D:D=D758, NOT(ISBLANK('Entradas y salidas'!J:J))); INDEX(FILTER('Cortes x inversión'!F:F, 'Cortes x inversión'!D:D=D758),1)}, {FILTER('Entradas y salidas'!F:F, 'Entr"&amp;"adas y salidas'!D:D=D758, NOT(ISBLANK('Entradas y salidas'!J:J))); INDEX(FILTER('Cortes x inversión'!J:J, 'Cortes x inversión'!D:D=D758),1)}), """"))"),"")</f>
        <v/>
      </c>
      <c r="J758" s="40"/>
      <c r="K758" s="48" t="str">
        <f>IF(E758="USD", SUMIF('Entradas y salidas'!D:D, D758, 'Entradas y salidas'!I:I), )</f>
        <v/>
      </c>
      <c r="L758" s="57" t="str">
        <f>IFERROR(__xludf.DUMMYFUNCTION("IF(E758=""USD"", INDEX(FILTER('Cortes x inversión'!G:G, 'Cortes x inversión'!D:D=D758),1), )"),"")</f>
        <v/>
      </c>
      <c r="M758" s="53" t="str">
        <f t="shared" si="2"/>
        <v/>
      </c>
      <c r="N758" s="55" t="str">
        <f>IFERROR(__xludf.DUMMYFUNCTION("IF(ISBLANK(D758),"""",IFERROR(XIRR({FILTER('Entradas y salidas'!I:I, 'Entradas y salidas'!D:D=D758, NOT(ISBLANK('Entradas y salidas'!I:I))); INDEX(FILTER('Cortes x inversión'!G:G, 'Cortes x inversión'!D:D=D758),1)}, {FILTER('Entradas y salidas'!F:F, 'Entr"&amp;"adas y salidas'!D:D=D758, NOT(ISBLANK('Entradas y salidas'!I:I))); INDEX(FILTER('Cortes x inversión'!J:J, 'Cortes x inversión'!D:D=D758),1)}), """"))"),"")</f>
        <v/>
      </c>
      <c r="O758" s="40"/>
      <c r="P758" s="47" t="str">
        <f>IFERROR(__xludf.DUMMYFUNCTION("IF(K758="""","""", GOOGLEFINANCE(""CURRENCY:USDCOP""))
"),"")</f>
        <v/>
      </c>
      <c r="Q758" s="47" t="str">
        <f>IFERROR(__xludf.DUMMYFUNCTION("IF(L758="""","""", GOOGLEFINANCE(""CURRENCY:USDCOP""))
"),"")</f>
        <v/>
      </c>
      <c r="R758" s="56" t="str">
        <f t="shared" si="4"/>
        <v/>
      </c>
      <c r="S758" s="58" t="str">
        <f t="shared" si="5"/>
        <v/>
      </c>
      <c r="T758" s="55" t="str">
        <f>IFERROR(__xludf.DUMMYFUNCTION("IF(ISBLANK(D758),"""",IFERROR(XIRR({FILTER('Entradas y salidas'!K:K, 'Entradas y salidas'!D:D=D758, NOT(ISBLANK('Entradas y salidas'!K:K))); INDEX(FILTER('Cortes x inversión'!I:I, 'Cortes x inversión'!D:D=D758),1)}, {FILTER('Entradas y salidas'!F:F, 'Entr"&amp;"adas y salidas'!D:D=D758, NOT(ISBLANK('Entradas y salidas'!K:K))); INDEX(FILTER('Cortes x inversión'!J:J, 'Cortes x inversión'!D:D=D758),1)}), """"))"),"")</f>
        <v/>
      </c>
      <c r="U758" s="40"/>
      <c r="V758" s="40"/>
      <c r="W758" s="40"/>
      <c r="X758" s="40"/>
      <c r="Y758" s="40"/>
      <c r="Z758" s="40"/>
      <c r="AA758" s="40"/>
      <c r="AB758" s="40"/>
      <c r="AC758" s="40"/>
    </row>
    <row r="759" ht="28.5" customHeight="1">
      <c r="A759" s="40"/>
      <c r="B759" s="44"/>
      <c r="C759" s="44"/>
      <c r="D759" s="44"/>
      <c r="E759" s="44"/>
      <c r="F759" s="48" t="str">
        <f>IF(E759="COP", SUMIF('Entradas y salidas'!D:D, D759, 'Entradas y salidas'!J:J), )</f>
        <v/>
      </c>
      <c r="G759" s="57" t="str">
        <f>IFERROR(__xludf.DUMMYFUNCTION("IF(E759=""COP"", INDEX(FILTER('Cortes x inversión'!F:F, 'Cortes x inversión'!D:D=D759),1), )"),"")</f>
        <v/>
      </c>
      <c r="H759" s="53" t="str">
        <f t="shared" si="1"/>
        <v/>
      </c>
      <c r="I759" s="55" t="str">
        <f>IFERROR(__xludf.DUMMYFUNCTION("IF(ISBLANK(D759),"""",IFERROR(XIRR({FILTER('Entradas y salidas'!J:J, 'Entradas y salidas'!D:D=D759, NOT(ISBLANK('Entradas y salidas'!J:J))); INDEX(FILTER('Cortes x inversión'!F:F, 'Cortes x inversión'!D:D=D759),1)}, {FILTER('Entradas y salidas'!F:F, 'Entr"&amp;"adas y salidas'!D:D=D759, NOT(ISBLANK('Entradas y salidas'!J:J))); INDEX(FILTER('Cortes x inversión'!J:J, 'Cortes x inversión'!D:D=D759),1)}), """"))"),"")</f>
        <v/>
      </c>
      <c r="J759" s="40"/>
      <c r="K759" s="48" t="str">
        <f>IF(E759="USD", SUMIF('Entradas y salidas'!D:D, D759, 'Entradas y salidas'!I:I), )</f>
        <v/>
      </c>
      <c r="L759" s="57" t="str">
        <f>IFERROR(__xludf.DUMMYFUNCTION("IF(E759=""USD"", INDEX(FILTER('Cortes x inversión'!G:G, 'Cortes x inversión'!D:D=D759),1), )"),"")</f>
        <v/>
      </c>
      <c r="M759" s="53" t="str">
        <f t="shared" si="2"/>
        <v/>
      </c>
      <c r="N759" s="55" t="str">
        <f>IFERROR(__xludf.DUMMYFUNCTION("IF(ISBLANK(D759),"""",IFERROR(XIRR({FILTER('Entradas y salidas'!I:I, 'Entradas y salidas'!D:D=D759, NOT(ISBLANK('Entradas y salidas'!I:I))); INDEX(FILTER('Cortes x inversión'!G:G, 'Cortes x inversión'!D:D=D759),1)}, {FILTER('Entradas y salidas'!F:F, 'Entr"&amp;"adas y salidas'!D:D=D759, NOT(ISBLANK('Entradas y salidas'!I:I))); INDEX(FILTER('Cortes x inversión'!J:J, 'Cortes x inversión'!D:D=D759),1)}), """"))"),"")</f>
        <v/>
      </c>
      <c r="O759" s="40"/>
      <c r="P759" s="47" t="str">
        <f>IFERROR(__xludf.DUMMYFUNCTION("IF(K759="""","""", GOOGLEFINANCE(""CURRENCY:USDCOP""))
"),"")</f>
        <v/>
      </c>
      <c r="Q759" s="47" t="str">
        <f>IFERROR(__xludf.DUMMYFUNCTION("IF(L759="""","""", GOOGLEFINANCE(""CURRENCY:USDCOP""))
"),"")</f>
        <v/>
      </c>
      <c r="R759" s="56" t="str">
        <f t="shared" si="4"/>
        <v/>
      </c>
      <c r="S759" s="58" t="str">
        <f t="shared" si="5"/>
        <v/>
      </c>
      <c r="T759" s="55" t="str">
        <f>IFERROR(__xludf.DUMMYFUNCTION("IF(ISBLANK(D759),"""",IFERROR(XIRR({FILTER('Entradas y salidas'!K:K, 'Entradas y salidas'!D:D=D759, NOT(ISBLANK('Entradas y salidas'!K:K))); INDEX(FILTER('Cortes x inversión'!I:I, 'Cortes x inversión'!D:D=D759),1)}, {FILTER('Entradas y salidas'!F:F, 'Entr"&amp;"adas y salidas'!D:D=D759, NOT(ISBLANK('Entradas y salidas'!K:K))); INDEX(FILTER('Cortes x inversión'!J:J, 'Cortes x inversión'!D:D=D759),1)}), """"))"),"")</f>
        <v/>
      </c>
      <c r="U759" s="40"/>
      <c r="V759" s="40"/>
      <c r="W759" s="40"/>
      <c r="X759" s="40"/>
      <c r="Y759" s="40"/>
      <c r="Z759" s="40"/>
      <c r="AA759" s="40"/>
      <c r="AB759" s="40"/>
      <c r="AC759" s="40"/>
    </row>
    <row r="760" ht="28.5" customHeight="1">
      <c r="A760" s="40"/>
      <c r="B760" s="44"/>
      <c r="C760" s="44"/>
      <c r="D760" s="44"/>
      <c r="E760" s="44"/>
      <c r="F760" s="48" t="str">
        <f>IF(E760="COP", SUMIF('Entradas y salidas'!D:D, D760, 'Entradas y salidas'!J:J), )</f>
        <v/>
      </c>
      <c r="G760" s="57" t="str">
        <f>IFERROR(__xludf.DUMMYFUNCTION("IF(E760=""COP"", INDEX(FILTER('Cortes x inversión'!F:F, 'Cortes x inversión'!D:D=D760),1), )"),"")</f>
        <v/>
      </c>
      <c r="H760" s="53" t="str">
        <f t="shared" si="1"/>
        <v/>
      </c>
      <c r="I760" s="55" t="str">
        <f>IFERROR(__xludf.DUMMYFUNCTION("IF(ISBLANK(D760),"""",IFERROR(XIRR({FILTER('Entradas y salidas'!J:J, 'Entradas y salidas'!D:D=D760, NOT(ISBLANK('Entradas y salidas'!J:J))); INDEX(FILTER('Cortes x inversión'!F:F, 'Cortes x inversión'!D:D=D760),1)}, {FILTER('Entradas y salidas'!F:F, 'Entr"&amp;"adas y salidas'!D:D=D760, NOT(ISBLANK('Entradas y salidas'!J:J))); INDEX(FILTER('Cortes x inversión'!J:J, 'Cortes x inversión'!D:D=D760),1)}), """"))"),"")</f>
        <v/>
      </c>
      <c r="J760" s="40"/>
      <c r="K760" s="48" t="str">
        <f>IF(E760="USD", SUMIF('Entradas y salidas'!D:D, D760, 'Entradas y salidas'!I:I), )</f>
        <v/>
      </c>
      <c r="L760" s="57" t="str">
        <f>IFERROR(__xludf.DUMMYFUNCTION("IF(E760=""USD"", INDEX(FILTER('Cortes x inversión'!G:G, 'Cortes x inversión'!D:D=D760),1), )"),"")</f>
        <v/>
      </c>
      <c r="M760" s="53" t="str">
        <f t="shared" si="2"/>
        <v/>
      </c>
      <c r="N760" s="55" t="str">
        <f>IFERROR(__xludf.DUMMYFUNCTION("IF(ISBLANK(D760),"""",IFERROR(XIRR({FILTER('Entradas y salidas'!I:I, 'Entradas y salidas'!D:D=D760, NOT(ISBLANK('Entradas y salidas'!I:I))); INDEX(FILTER('Cortes x inversión'!G:G, 'Cortes x inversión'!D:D=D760),1)}, {FILTER('Entradas y salidas'!F:F, 'Entr"&amp;"adas y salidas'!D:D=D760, NOT(ISBLANK('Entradas y salidas'!I:I))); INDEX(FILTER('Cortes x inversión'!J:J, 'Cortes x inversión'!D:D=D760),1)}), """"))"),"")</f>
        <v/>
      </c>
      <c r="O760" s="40"/>
      <c r="P760" s="47" t="str">
        <f>IFERROR(__xludf.DUMMYFUNCTION("IF(K760="""","""", GOOGLEFINANCE(""CURRENCY:USDCOP""))
"),"")</f>
        <v/>
      </c>
      <c r="Q760" s="47" t="str">
        <f>IFERROR(__xludf.DUMMYFUNCTION("IF(L760="""","""", GOOGLEFINANCE(""CURRENCY:USDCOP""))
"),"")</f>
        <v/>
      </c>
      <c r="R760" s="56" t="str">
        <f t="shared" si="4"/>
        <v/>
      </c>
      <c r="S760" s="58" t="str">
        <f t="shared" si="5"/>
        <v/>
      </c>
      <c r="T760" s="55" t="str">
        <f>IFERROR(__xludf.DUMMYFUNCTION("IF(ISBLANK(D760),"""",IFERROR(XIRR({FILTER('Entradas y salidas'!K:K, 'Entradas y salidas'!D:D=D760, NOT(ISBLANK('Entradas y salidas'!K:K))); INDEX(FILTER('Cortes x inversión'!I:I, 'Cortes x inversión'!D:D=D760),1)}, {FILTER('Entradas y salidas'!F:F, 'Entr"&amp;"adas y salidas'!D:D=D760, NOT(ISBLANK('Entradas y salidas'!K:K))); INDEX(FILTER('Cortes x inversión'!J:J, 'Cortes x inversión'!D:D=D760),1)}), """"))"),"")</f>
        <v/>
      </c>
      <c r="U760" s="40"/>
      <c r="V760" s="40"/>
      <c r="W760" s="40"/>
      <c r="X760" s="40"/>
      <c r="Y760" s="40"/>
      <c r="Z760" s="40"/>
      <c r="AA760" s="40"/>
      <c r="AB760" s="40"/>
      <c r="AC760" s="40"/>
    </row>
    <row r="761" ht="28.5" customHeight="1">
      <c r="A761" s="40"/>
      <c r="B761" s="44"/>
      <c r="C761" s="44"/>
      <c r="D761" s="44"/>
      <c r="E761" s="44"/>
      <c r="F761" s="48" t="str">
        <f>IF(E761="COP", SUMIF('Entradas y salidas'!D:D, D761, 'Entradas y salidas'!J:J), )</f>
        <v/>
      </c>
      <c r="G761" s="57" t="str">
        <f>IFERROR(__xludf.DUMMYFUNCTION("IF(E761=""COP"", INDEX(FILTER('Cortes x inversión'!F:F, 'Cortes x inversión'!D:D=D761),1), )"),"")</f>
        <v/>
      </c>
      <c r="H761" s="53" t="str">
        <f t="shared" si="1"/>
        <v/>
      </c>
      <c r="I761" s="55" t="str">
        <f>IFERROR(__xludf.DUMMYFUNCTION("IF(ISBLANK(D761),"""",IFERROR(XIRR({FILTER('Entradas y salidas'!J:J, 'Entradas y salidas'!D:D=D761, NOT(ISBLANK('Entradas y salidas'!J:J))); INDEX(FILTER('Cortes x inversión'!F:F, 'Cortes x inversión'!D:D=D761),1)}, {FILTER('Entradas y salidas'!F:F, 'Entr"&amp;"adas y salidas'!D:D=D761, NOT(ISBLANK('Entradas y salidas'!J:J))); INDEX(FILTER('Cortes x inversión'!J:J, 'Cortes x inversión'!D:D=D761),1)}), """"))"),"")</f>
        <v/>
      </c>
      <c r="J761" s="40"/>
      <c r="K761" s="48" t="str">
        <f>IF(E761="USD", SUMIF('Entradas y salidas'!D:D, D761, 'Entradas y salidas'!I:I), )</f>
        <v/>
      </c>
      <c r="L761" s="57" t="str">
        <f>IFERROR(__xludf.DUMMYFUNCTION("IF(E761=""USD"", INDEX(FILTER('Cortes x inversión'!G:G, 'Cortes x inversión'!D:D=D761),1), )"),"")</f>
        <v/>
      </c>
      <c r="M761" s="53" t="str">
        <f t="shared" si="2"/>
        <v/>
      </c>
      <c r="N761" s="55" t="str">
        <f>IFERROR(__xludf.DUMMYFUNCTION("IF(ISBLANK(D761),"""",IFERROR(XIRR({FILTER('Entradas y salidas'!I:I, 'Entradas y salidas'!D:D=D761, NOT(ISBLANK('Entradas y salidas'!I:I))); INDEX(FILTER('Cortes x inversión'!G:G, 'Cortes x inversión'!D:D=D761),1)}, {FILTER('Entradas y salidas'!F:F, 'Entr"&amp;"adas y salidas'!D:D=D761, NOT(ISBLANK('Entradas y salidas'!I:I))); INDEX(FILTER('Cortes x inversión'!J:J, 'Cortes x inversión'!D:D=D761),1)}), """"))"),"")</f>
        <v/>
      </c>
      <c r="O761" s="40"/>
      <c r="P761" s="47" t="str">
        <f>IFERROR(__xludf.DUMMYFUNCTION("IF(K761="""","""", GOOGLEFINANCE(""CURRENCY:USDCOP""))
"),"")</f>
        <v/>
      </c>
      <c r="Q761" s="47" t="str">
        <f>IFERROR(__xludf.DUMMYFUNCTION("IF(L761="""","""", GOOGLEFINANCE(""CURRENCY:USDCOP""))
"),"")</f>
        <v/>
      </c>
      <c r="R761" s="56" t="str">
        <f t="shared" si="4"/>
        <v/>
      </c>
      <c r="S761" s="58" t="str">
        <f t="shared" si="5"/>
        <v/>
      </c>
      <c r="T761" s="55" t="str">
        <f>IFERROR(__xludf.DUMMYFUNCTION("IF(ISBLANK(D761),"""",IFERROR(XIRR({FILTER('Entradas y salidas'!K:K, 'Entradas y salidas'!D:D=D761, NOT(ISBLANK('Entradas y salidas'!K:K))); INDEX(FILTER('Cortes x inversión'!I:I, 'Cortes x inversión'!D:D=D761),1)}, {FILTER('Entradas y salidas'!F:F, 'Entr"&amp;"adas y salidas'!D:D=D761, NOT(ISBLANK('Entradas y salidas'!K:K))); INDEX(FILTER('Cortes x inversión'!J:J, 'Cortes x inversión'!D:D=D761),1)}), """"))"),"")</f>
        <v/>
      </c>
      <c r="U761" s="40"/>
      <c r="V761" s="40"/>
      <c r="W761" s="40"/>
      <c r="X761" s="40"/>
      <c r="Y761" s="40"/>
      <c r="Z761" s="40"/>
      <c r="AA761" s="40"/>
      <c r="AB761" s="40"/>
      <c r="AC761" s="40"/>
    </row>
    <row r="762" ht="28.5" customHeight="1">
      <c r="A762" s="40"/>
      <c r="B762" s="44"/>
      <c r="C762" s="44"/>
      <c r="D762" s="44"/>
      <c r="E762" s="44"/>
      <c r="F762" s="48" t="str">
        <f>IF(E762="COP", SUMIF('Entradas y salidas'!D:D, D762, 'Entradas y salidas'!J:J), )</f>
        <v/>
      </c>
      <c r="G762" s="57" t="str">
        <f>IFERROR(__xludf.DUMMYFUNCTION("IF(E762=""COP"", INDEX(FILTER('Cortes x inversión'!F:F, 'Cortes x inversión'!D:D=D762),1), )"),"")</f>
        <v/>
      </c>
      <c r="H762" s="53" t="str">
        <f t="shared" si="1"/>
        <v/>
      </c>
      <c r="I762" s="55" t="str">
        <f>IFERROR(__xludf.DUMMYFUNCTION("IF(ISBLANK(D762),"""",IFERROR(XIRR({FILTER('Entradas y salidas'!J:J, 'Entradas y salidas'!D:D=D762, NOT(ISBLANK('Entradas y salidas'!J:J))); INDEX(FILTER('Cortes x inversión'!F:F, 'Cortes x inversión'!D:D=D762),1)}, {FILTER('Entradas y salidas'!F:F, 'Entr"&amp;"adas y salidas'!D:D=D762, NOT(ISBLANK('Entradas y salidas'!J:J))); INDEX(FILTER('Cortes x inversión'!J:J, 'Cortes x inversión'!D:D=D762),1)}), """"))"),"")</f>
        <v/>
      </c>
      <c r="J762" s="40"/>
      <c r="K762" s="48" t="str">
        <f>IF(E762="USD", SUMIF('Entradas y salidas'!D:D, D762, 'Entradas y salidas'!I:I), )</f>
        <v/>
      </c>
      <c r="L762" s="57" t="str">
        <f>IFERROR(__xludf.DUMMYFUNCTION("IF(E762=""USD"", INDEX(FILTER('Cortes x inversión'!G:G, 'Cortes x inversión'!D:D=D762),1), )"),"")</f>
        <v/>
      </c>
      <c r="M762" s="53" t="str">
        <f t="shared" si="2"/>
        <v/>
      </c>
      <c r="N762" s="55" t="str">
        <f>IFERROR(__xludf.DUMMYFUNCTION("IF(ISBLANK(D762),"""",IFERROR(XIRR({FILTER('Entradas y salidas'!I:I, 'Entradas y salidas'!D:D=D762, NOT(ISBLANK('Entradas y salidas'!I:I))); INDEX(FILTER('Cortes x inversión'!G:G, 'Cortes x inversión'!D:D=D762),1)}, {FILTER('Entradas y salidas'!F:F, 'Entr"&amp;"adas y salidas'!D:D=D762, NOT(ISBLANK('Entradas y salidas'!I:I))); INDEX(FILTER('Cortes x inversión'!J:J, 'Cortes x inversión'!D:D=D762),1)}), """"))"),"")</f>
        <v/>
      </c>
      <c r="O762" s="40"/>
      <c r="P762" s="47" t="str">
        <f>IFERROR(__xludf.DUMMYFUNCTION("IF(K762="""","""", GOOGLEFINANCE(""CURRENCY:USDCOP""))
"),"")</f>
        <v/>
      </c>
      <c r="Q762" s="47" t="str">
        <f>IFERROR(__xludf.DUMMYFUNCTION("IF(L762="""","""", GOOGLEFINANCE(""CURRENCY:USDCOP""))
"),"")</f>
        <v/>
      </c>
      <c r="R762" s="56" t="str">
        <f t="shared" si="4"/>
        <v/>
      </c>
      <c r="S762" s="58" t="str">
        <f t="shared" si="5"/>
        <v/>
      </c>
      <c r="T762" s="55" t="str">
        <f>IFERROR(__xludf.DUMMYFUNCTION("IF(ISBLANK(D762),"""",IFERROR(XIRR({FILTER('Entradas y salidas'!K:K, 'Entradas y salidas'!D:D=D762, NOT(ISBLANK('Entradas y salidas'!K:K))); INDEX(FILTER('Cortes x inversión'!I:I, 'Cortes x inversión'!D:D=D762),1)}, {FILTER('Entradas y salidas'!F:F, 'Entr"&amp;"adas y salidas'!D:D=D762, NOT(ISBLANK('Entradas y salidas'!K:K))); INDEX(FILTER('Cortes x inversión'!J:J, 'Cortes x inversión'!D:D=D762),1)}), """"))"),"")</f>
        <v/>
      </c>
      <c r="U762" s="40"/>
      <c r="V762" s="40"/>
      <c r="W762" s="40"/>
      <c r="X762" s="40"/>
      <c r="Y762" s="40"/>
      <c r="Z762" s="40"/>
      <c r="AA762" s="40"/>
      <c r="AB762" s="40"/>
      <c r="AC762" s="40"/>
    </row>
    <row r="763" ht="28.5" customHeight="1">
      <c r="A763" s="40"/>
      <c r="B763" s="44"/>
      <c r="C763" s="44"/>
      <c r="D763" s="44"/>
      <c r="E763" s="44"/>
      <c r="F763" s="48" t="str">
        <f>IF(E763="COP", SUMIF('Entradas y salidas'!D:D, D763, 'Entradas y salidas'!J:J), )</f>
        <v/>
      </c>
      <c r="G763" s="57" t="str">
        <f>IFERROR(__xludf.DUMMYFUNCTION("IF(E763=""COP"", INDEX(FILTER('Cortes x inversión'!F:F, 'Cortes x inversión'!D:D=D763),1), )"),"")</f>
        <v/>
      </c>
      <c r="H763" s="53" t="str">
        <f t="shared" si="1"/>
        <v/>
      </c>
      <c r="I763" s="55" t="str">
        <f>IFERROR(__xludf.DUMMYFUNCTION("IF(ISBLANK(D763),"""",IFERROR(XIRR({FILTER('Entradas y salidas'!J:J, 'Entradas y salidas'!D:D=D763, NOT(ISBLANK('Entradas y salidas'!J:J))); INDEX(FILTER('Cortes x inversión'!F:F, 'Cortes x inversión'!D:D=D763),1)}, {FILTER('Entradas y salidas'!F:F, 'Entr"&amp;"adas y salidas'!D:D=D763, NOT(ISBLANK('Entradas y salidas'!J:J))); INDEX(FILTER('Cortes x inversión'!J:J, 'Cortes x inversión'!D:D=D763),1)}), """"))"),"")</f>
        <v/>
      </c>
      <c r="J763" s="40"/>
      <c r="K763" s="48" t="str">
        <f>IF(E763="USD", SUMIF('Entradas y salidas'!D:D, D763, 'Entradas y salidas'!I:I), )</f>
        <v/>
      </c>
      <c r="L763" s="57" t="str">
        <f>IFERROR(__xludf.DUMMYFUNCTION("IF(E763=""USD"", INDEX(FILTER('Cortes x inversión'!G:G, 'Cortes x inversión'!D:D=D763),1), )"),"")</f>
        <v/>
      </c>
      <c r="M763" s="53" t="str">
        <f t="shared" si="2"/>
        <v/>
      </c>
      <c r="N763" s="55" t="str">
        <f>IFERROR(__xludf.DUMMYFUNCTION("IF(ISBLANK(D763),"""",IFERROR(XIRR({FILTER('Entradas y salidas'!I:I, 'Entradas y salidas'!D:D=D763, NOT(ISBLANK('Entradas y salidas'!I:I))); INDEX(FILTER('Cortes x inversión'!G:G, 'Cortes x inversión'!D:D=D763),1)}, {FILTER('Entradas y salidas'!F:F, 'Entr"&amp;"adas y salidas'!D:D=D763, NOT(ISBLANK('Entradas y salidas'!I:I))); INDEX(FILTER('Cortes x inversión'!J:J, 'Cortes x inversión'!D:D=D763),1)}), """"))"),"")</f>
        <v/>
      </c>
      <c r="O763" s="40"/>
      <c r="P763" s="47" t="str">
        <f>IFERROR(__xludf.DUMMYFUNCTION("IF(K763="""","""", GOOGLEFINANCE(""CURRENCY:USDCOP""))
"),"")</f>
        <v/>
      </c>
      <c r="Q763" s="47" t="str">
        <f>IFERROR(__xludf.DUMMYFUNCTION("IF(L763="""","""", GOOGLEFINANCE(""CURRENCY:USDCOP""))
"),"")</f>
        <v/>
      </c>
      <c r="R763" s="56" t="str">
        <f t="shared" si="4"/>
        <v/>
      </c>
      <c r="S763" s="58" t="str">
        <f t="shared" si="5"/>
        <v/>
      </c>
      <c r="T763" s="55" t="str">
        <f>IFERROR(__xludf.DUMMYFUNCTION("IF(ISBLANK(D763),"""",IFERROR(XIRR({FILTER('Entradas y salidas'!K:K, 'Entradas y salidas'!D:D=D763, NOT(ISBLANK('Entradas y salidas'!K:K))); INDEX(FILTER('Cortes x inversión'!I:I, 'Cortes x inversión'!D:D=D763),1)}, {FILTER('Entradas y salidas'!F:F, 'Entr"&amp;"adas y salidas'!D:D=D763, NOT(ISBLANK('Entradas y salidas'!K:K))); INDEX(FILTER('Cortes x inversión'!J:J, 'Cortes x inversión'!D:D=D763),1)}), """"))"),"")</f>
        <v/>
      </c>
      <c r="U763" s="40"/>
      <c r="V763" s="40"/>
      <c r="W763" s="40"/>
      <c r="X763" s="40"/>
      <c r="Y763" s="40"/>
      <c r="Z763" s="40"/>
      <c r="AA763" s="40"/>
      <c r="AB763" s="40"/>
      <c r="AC763" s="40"/>
    </row>
    <row r="764" ht="28.5" customHeight="1">
      <c r="A764" s="40"/>
      <c r="B764" s="44"/>
      <c r="C764" s="44"/>
      <c r="D764" s="44"/>
      <c r="E764" s="44"/>
      <c r="F764" s="48" t="str">
        <f>IF(E764="COP", SUMIF('Entradas y salidas'!D:D, D764, 'Entradas y salidas'!J:J), )</f>
        <v/>
      </c>
      <c r="G764" s="57" t="str">
        <f>IFERROR(__xludf.DUMMYFUNCTION("IF(E764=""COP"", INDEX(FILTER('Cortes x inversión'!F:F, 'Cortes x inversión'!D:D=D764),1), )"),"")</f>
        <v/>
      </c>
      <c r="H764" s="53" t="str">
        <f t="shared" si="1"/>
        <v/>
      </c>
      <c r="I764" s="55" t="str">
        <f>IFERROR(__xludf.DUMMYFUNCTION("IF(ISBLANK(D764),"""",IFERROR(XIRR({FILTER('Entradas y salidas'!J:J, 'Entradas y salidas'!D:D=D764, NOT(ISBLANK('Entradas y salidas'!J:J))); INDEX(FILTER('Cortes x inversión'!F:F, 'Cortes x inversión'!D:D=D764),1)}, {FILTER('Entradas y salidas'!F:F, 'Entr"&amp;"adas y salidas'!D:D=D764, NOT(ISBLANK('Entradas y salidas'!J:J))); INDEX(FILTER('Cortes x inversión'!J:J, 'Cortes x inversión'!D:D=D764),1)}), """"))"),"")</f>
        <v/>
      </c>
      <c r="J764" s="40"/>
      <c r="K764" s="48" t="str">
        <f>IF(E764="USD", SUMIF('Entradas y salidas'!D:D, D764, 'Entradas y salidas'!I:I), )</f>
        <v/>
      </c>
      <c r="L764" s="57" t="str">
        <f>IFERROR(__xludf.DUMMYFUNCTION("IF(E764=""USD"", INDEX(FILTER('Cortes x inversión'!G:G, 'Cortes x inversión'!D:D=D764),1), )"),"")</f>
        <v/>
      </c>
      <c r="M764" s="53" t="str">
        <f t="shared" si="2"/>
        <v/>
      </c>
      <c r="N764" s="55" t="str">
        <f>IFERROR(__xludf.DUMMYFUNCTION("IF(ISBLANK(D764),"""",IFERROR(XIRR({FILTER('Entradas y salidas'!I:I, 'Entradas y salidas'!D:D=D764, NOT(ISBLANK('Entradas y salidas'!I:I))); INDEX(FILTER('Cortes x inversión'!G:G, 'Cortes x inversión'!D:D=D764),1)}, {FILTER('Entradas y salidas'!F:F, 'Entr"&amp;"adas y salidas'!D:D=D764, NOT(ISBLANK('Entradas y salidas'!I:I))); INDEX(FILTER('Cortes x inversión'!J:J, 'Cortes x inversión'!D:D=D764),1)}), """"))"),"")</f>
        <v/>
      </c>
      <c r="O764" s="40"/>
      <c r="P764" s="47" t="str">
        <f>IFERROR(__xludf.DUMMYFUNCTION("IF(K764="""","""", GOOGLEFINANCE(""CURRENCY:USDCOP""))
"),"")</f>
        <v/>
      </c>
      <c r="Q764" s="47" t="str">
        <f>IFERROR(__xludf.DUMMYFUNCTION("IF(L764="""","""", GOOGLEFINANCE(""CURRENCY:USDCOP""))
"),"")</f>
        <v/>
      </c>
      <c r="R764" s="56" t="str">
        <f t="shared" si="4"/>
        <v/>
      </c>
      <c r="S764" s="58" t="str">
        <f t="shared" si="5"/>
        <v/>
      </c>
      <c r="T764" s="55" t="str">
        <f>IFERROR(__xludf.DUMMYFUNCTION("IF(ISBLANK(D764),"""",IFERROR(XIRR({FILTER('Entradas y salidas'!K:K, 'Entradas y salidas'!D:D=D764, NOT(ISBLANK('Entradas y salidas'!K:K))); INDEX(FILTER('Cortes x inversión'!I:I, 'Cortes x inversión'!D:D=D764),1)}, {FILTER('Entradas y salidas'!F:F, 'Entr"&amp;"adas y salidas'!D:D=D764, NOT(ISBLANK('Entradas y salidas'!K:K))); INDEX(FILTER('Cortes x inversión'!J:J, 'Cortes x inversión'!D:D=D764),1)}), """"))"),"")</f>
        <v/>
      </c>
      <c r="U764" s="40"/>
      <c r="V764" s="40"/>
      <c r="W764" s="40"/>
      <c r="X764" s="40"/>
      <c r="Y764" s="40"/>
      <c r="Z764" s="40"/>
      <c r="AA764" s="40"/>
      <c r="AB764" s="40"/>
      <c r="AC764" s="40"/>
    </row>
    <row r="765" ht="28.5" customHeight="1">
      <c r="A765" s="40"/>
      <c r="B765" s="44"/>
      <c r="C765" s="44"/>
      <c r="D765" s="44"/>
      <c r="E765" s="44"/>
      <c r="F765" s="48" t="str">
        <f>IF(E765="COP", SUMIF('Entradas y salidas'!D:D, D765, 'Entradas y salidas'!J:J), )</f>
        <v/>
      </c>
      <c r="G765" s="57" t="str">
        <f>IFERROR(__xludf.DUMMYFUNCTION("IF(E765=""COP"", INDEX(FILTER('Cortes x inversión'!F:F, 'Cortes x inversión'!D:D=D765),1), )"),"")</f>
        <v/>
      </c>
      <c r="H765" s="53" t="str">
        <f t="shared" si="1"/>
        <v/>
      </c>
      <c r="I765" s="55" t="str">
        <f>IFERROR(__xludf.DUMMYFUNCTION("IF(ISBLANK(D765),"""",IFERROR(XIRR({FILTER('Entradas y salidas'!J:J, 'Entradas y salidas'!D:D=D765, NOT(ISBLANK('Entradas y salidas'!J:J))); INDEX(FILTER('Cortes x inversión'!F:F, 'Cortes x inversión'!D:D=D765),1)}, {FILTER('Entradas y salidas'!F:F, 'Entr"&amp;"adas y salidas'!D:D=D765, NOT(ISBLANK('Entradas y salidas'!J:J))); INDEX(FILTER('Cortes x inversión'!J:J, 'Cortes x inversión'!D:D=D765),1)}), """"))"),"")</f>
        <v/>
      </c>
      <c r="J765" s="40"/>
      <c r="K765" s="48" t="str">
        <f>IF(E765="USD", SUMIF('Entradas y salidas'!D:D, D765, 'Entradas y salidas'!I:I), )</f>
        <v/>
      </c>
      <c r="L765" s="57" t="str">
        <f>IFERROR(__xludf.DUMMYFUNCTION("IF(E765=""USD"", INDEX(FILTER('Cortes x inversión'!G:G, 'Cortes x inversión'!D:D=D765),1), )"),"")</f>
        <v/>
      </c>
      <c r="M765" s="53" t="str">
        <f t="shared" si="2"/>
        <v/>
      </c>
      <c r="N765" s="55" t="str">
        <f>IFERROR(__xludf.DUMMYFUNCTION("IF(ISBLANK(D765),"""",IFERROR(XIRR({FILTER('Entradas y salidas'!I:I, 'Entradas y salidas'!D:D=D765, NOT(ISBLANK('Entradas y salidas'!I:I))); INDEX(FILTER('Cortes x inversión'!G:G, 'Cortes x inversión'!D:D=D765),1)}, {FILTER('Entradas y salidas'!F:F, 'Entr"&amp;"adas y salidas'!D:D=D765, NOT(ISBLANK('Entradas y salidas'!I:I))); INDEX(FILTER('Cortes x inversión'!J:J, 'Cortes x inversión'!D:D=D765),1)}), """"))"),"")</f>
        <v/>
      </c>
      <c r="O765" s="40"/>
      <c r="P765" s="47" t="str">
        <f>IFERROR(__xludf.DUMMYFUNCTION("IF(K765="""","""", GOOGLEFINANCE(""CURRENCY:USDCOP""))
"),"")</f>
        <v/>
      </c>
      <c r="Q765" s="47" t="str">
        <f>IFERROR(__xludf.DUMMYFUNCTION("IF(L765="""","""", GOOGLEFINANCE(""CURRENCY:USDCOP""))
"),"")</f>
        <v/>
      </c>
      <c r="R765" s="56" t="str">
        <f t="shared" si="4"/>
        <v/>
      </c>
      <c r="S765" s="58" t="str">
        <f t="shared" si="5"/>
        <v/>
      </c>
      <c r="T765" s="55" t="str">
        <f>IFERROR(__xludf.DUMMYFUNCTION("IF(ISBLANK(D765),"""",IFERROR(XIRR({FILTER('Entradas y salidas'!K:K, 'Entradas y salidas'!D:D=D765, NOT(ISBLANK('Entradas y salidas'!K:K))); INDEX(FILTER('Cortes x inversión'!I:I, 'Cortes x inversión'!D:D=D765),1)}, {FILTER('Entradas y salidas'!F:F, 'Entr"&amp;"adas y salidas'!D:D=D765, NOT(ISBLANK('Entradas y salidas'!K:K))); INDEX(FILTER('Cortes x inversión'!J:J, 'Cortes x inversión'!D:D=D765),1)}), """"))"),"")</f>
        <v/>
      </c>
      <c r="U765" s="40"/>
      <c r="V765" s="40"/>
      <c r="W765" s="40"/>
      <c r="X765" s="40"/>
      <c r="Y765" s="40"/>
      <c r="Z765" s="40"/>
      <c r="AA765" s="40"/>
      <c r="AB765" s="40"/>
      <c r="AC765" s="40"/>
    </row>
    <row r="766" ht="28.5" customHeight="1">
      <c r="A766" s="40"/>
      <c r="B766" s="44"/>
      <c r="C766" s="44"/>
      <c r="D766" s="44"/>
      <c r="E766" s="44"/>
      <c r="F766" s="48" t="str">
        <f>IF(E766="COP", SUMIF('Entradas y salidas'!D:D, D766, 'Entradas y salidas'!J:J), )</f>
        <v/>
      </c>
      <c r="G766" s="57" t="str">
        <f>IFERROR(__xludf.DUMMYFUNCTION("IF(E766=""COP"", INDEX(FILTER('Cortes x inversión'!F:F, 'Cortes x inversión'!D:D=D766),1), )"),"")</f>
        <v/>
      </c>
      <c r="H766" s="53" t="str">
        <f t="shared" si="1"/>
        <v/>
      </c>
      <c r="I766" s="55" t="str">
        <f>IFERROR(__xludf.DUMMYFUNCTION("IF(ISBLANK(D766),"""",IFERROR(XIRR({FILTER('Entradas y salidas'!J:J, 'Entradas y salidas'!D:D=D766, NOT(ISBLANK('Entradas y salidas'!J:J))); INDEX(FILTER('Cortes x inversión'!F:F, 'Cortes x inversión'!D:D=D766),1)}, {FILTER('Entradas y salidas'!F:F, 'Entr"&amp;"adas y salidas'!D:D=D766, NOT(ISBLANK('Entradas y salidas'!J:J))); INDEX(FILTER('Cortes x inversión'!J:J, 'Cortes x inversión'!D:D=D766),1)}), """"))"),"")</f>
        <v/>
      </c>
      <c r="J766" s="40"/>
      <c r="K766" s="48" t="str">
        <f>IF(E766="USD", SUMIF('Entradas y salidas'!D:D, D766, 'Entradas y salidas'!I:I), )</f>
        <v/>
      </c>
      <c r="L766" s="57" t="str">
        <f>IFERROR(__xludf.DUMMYFUNCTION("IF(E766=""USD"", INDEX(FILTER('Cortes x inversión'!G:G, 'Cortes x inversión'!D:D=D766),1), )"),"")</f>
        <v/>
      </c>
      <c r="M766" s="53" t="str">
        <f t="shared" si="2"/>
        <v/>
      </c>
      <c r="N766" s="55" t="str">
        <f>IFERROR(__xludf.DUMMYFUNCTION("IF(ISBLANK(D766),"""",IFERROR(XIRR({FILTER('Entradas y salidas'!I:I, 'Entradas y salidas'!D:D=D766, NOT(ISBLANK('Entradas y salidas'!I:I))); INDEX(FILTER('Cortes x inversión'!G:G, 'Cortes x inversión'!D:D=D766),1)}, {FILTER('Entradas y salidas'!F:F, 'Entr"&amp;"adas y salidas'!D:D=D766, NOT(ISBLANK('Entradas y salidas'!I:I))); INDEX(FILTER('Cortes x inversión'!J:J, 'Cortes x inversión'!D:D=D766),1)}), """"))"),"")</f>
        <v/>
      </c>
      <c r="O766" s="40"/>
      <c r="P766" s="47" t="str">
        <f>IFERROR(__xludf.DUMMYFUNCTION("IF(K766="""","""", GOOGLEFINANCE(""CURRENCY:USDCOP""))
"),"")</f>
        <v/>
      </c>
      <c r="Q766" s="47" t="str">
        <f>IFERROR(__xludf.DUMMYFUNCTION("IF(L766="""","""", GOOGLEFINANCE(""CURRENCY:USDCOP""))
"),"")</f>
        <v/>
      </c>
      <c r="R766" s="56" t="str">
        <f t="shared" si="4"/>
        <v/>
      </c>
      <c r="S766" s="58" t="str">
        <f t="shared" si="5"/>
        <v/>
      </c>
      <c r="T766" s="55" t="str">
        <f>IFERROR(__xludf.DUMMYFUNCTION("IF(ISBLANK(D766),"""",IFERROR(XIRR({FILTER('Entradas y salidas'!K:K, 'Entradas y salidas'!D:D=D766, NOT(ISBLANK('Entradas y salidas'!K:K))); INDEX(FILTER('Cortes x inversión'!I:I, 'Cortes x inversión'!D:D=D766),1)}, {FILTER('Entradas y salidas'!F:F, 'Entr"&amp;"adas y salidas'!D:D=D766, NOT(ISBLANK('Entradas y salidas'!K:K))); INDEX(FILTER('Cortes x inversión'!J:J, 'Cortes x inversión'!D:D=D766),1)}), """"))"),"")</f>
        <v/>
      </c>
      <c r="U766" s="40"/>
      <c r="V766" s="40"/>
      <c r="W766" s="40"/>
      <c r="X766" s="40"/>
      <c r="Y766" s="40"/>
      <c r="Z766" s="40"/>
      <c r="AA766" s="40"/>
      <c r="AB766" s="40"/>
      <c r="AC766" s="40"/>
    </row>
    <row r="767" ht="28.5" customHeight="1">
      <c r="A767" s="40"/>
      <c r="B767" s="44"/>
      <c r="C767" s="44"/>
      <c r="D767" s="44"/>
      <c r="E767" s="44"/>
      <c r="F767" s="48" t="str">
        <f>IF(E767="COP", SUMIF('Entradas y salidas'!D:D, D767, 'Entradas y salidas'!J:J), )</f>
        <v/>
      </c>
      <c r="G767" s="57" t="str">
        <f>IFERROR(__xludf.DUMMYFUNCTION("IF(E767=""COP"", INDEX(FILTER('Cortes x inversión'!F:F, 'Cortes x inversión'!D:D=D767),1), )"),"")</f>
        <v/>
      </c>
      <c r="H767" s="53" t="str">
        <f t="shared" si="1"/>
        <v/>
      </c>
      <c r="I767" s="55" t="str">
        <f>IFERROR(__xludf.DUMMYFUNCTION("IF(ISBLANK(D767),"""",IFERROR(XIRR({FILTER('Entradas y salidas'!J:J, 'Entradas y salidas'!D:D=D767, NOT(ISBLANK('Entradas y salidas'!J:J))); INDEX(FILTER('Cortes x inversión'!F:F, 'Cortes x inversión'!D:D=D767),1)}, {FILTER('Entradas y salidas'!F:F, 'Entr"&amp;"adas y salidas'!D:D=D767, NOT(ISBLANK('Entradas y salidas'!J:J))); INDEX(FILTER('Cortes x inversión'!J:J, 'Cortes x inversión'!D:D=D767),1)}), """"))"),"")</f>
        <v/>
      </c>
      <c r="J767" s="40"/>
      <c r="K767" s="48" t="str">
        <f>IF(E767="USD", SUMIF('Entradas y salidas'!D:D, D767, 'Entradas y salidas'!I:I), )</f>
        <v/>
      </c>
      <c r="L767" s="57" t="str">
        <f>IFERROR(__xludf.DUMMYFUNCTION("IF(E767=""USD"", INDEX(FILTER('Cortes x inversión'!G:G, 'Cortes x inversión'!D:D=D767),1), )"),"")</f>
        <v/>
      </c>
      <c r="M767" s="53" t="str">
        <f t="shared" si="2"/>
        <v/>
      </c>
      <c r="N767" s="55" t="str">
        <f>IFERROR(__xludf.DUMMYFUNCTION("IF(ISBLANK(D767),"""",IFERROR(XIRR({FILTER('Entradas y salidas'!I:I, 'Entradas y salidas'!D:D=D767, NOT(ISBLANK('Entradas y salidas'!I:I))); INDEX(FILTER('Cortes x inversión'!G:G, 'Cortes x inversión'!D:D=D767),1)}, {FILTER('Entradas y salidas'!F:F, 'Entr"&amp;"adas y salidas'!D:D=D767, NOT(ISBLANK('Entradas y salidas'!I:I))); INDEX(FILTER('Cortes x inversión'!J:J, 'Cortes x inversión'!D:D=D767),1)}), """"))"),"")</f>
        <v/>
      </c>
      <c r="O767" s="40"/>
      <c r="P767" s="47" t="str">
        <f>IFERROR(__xludf.DUMMYFUNCTION("IF(K767="""","""", GOOGLEFINANCE(""CURRENCY:USDCOP""))
"),"")</f>
        <v/>
      </c>
      <c r="Q767" s="47" t="str">
        <f>IFERROR(__xludf.DUMMYFUNCTION("IF(L767="""","""", GOOGLEFINANCE(""CURRENCY:USDCOP""))
"),"")</f>
        <v/>
      </c>
      <c r="R767" s="56" t="str">
        <f t="shared" si="4"/>
        <v/>
      </c>
      <c r="S767" s="58" t="str">
        <f t="shared" si="5"/>
        <v/>
      </c>
      <c r="T767" s="55" t="str">
        <f>IFERROR(__xludf.DUMMYFUNCTION("IF(ISBLANK(D767),"""",IFERROR(XIRR({FILTER('Entradas y salidas'!K:K, 'Entradas y salidas'!D:D=D767, NOT(ISBLANK('Entradas y salidas'!K:K))); INDEX(FILTER('Cortes x inversión'!I:I, 'Cortes x inversión'!D:D=D767),1)}, {FILTER('Entradas y salidas'!F:F, 'Entr"&amp;"adas y salidas'!D:D=D767, NOT(ISBLANK('Entradas y salidas'!K:K))); INDEX(FILTER('Cortes x inversión'!J:J, 'Cortes x inversión'!D:D=D767),1)}), """"))"),"")</f>
        <v/>
      </c>
      <c r="U767" s="40"/>
      <c r="V767" s="40"/>
      <c r="W767" s="40"/>
      <c r="X767" s="40"/>
      <c r="Y767" s="40"/>
      <c r="Z767" s="40"/>
      <c r="AA767" s="40"/>
      <c r="AB767" s="40"/>
      <c r="AC767" s="40"/>
    </row>
    <row r="768" ht="28.5" customHeight="1">
      <c r="A768" s="40"/>
      <c r="B768" s="44"/>
      <c r="C768" s="44"/>
      <c r="D768" s="44"/>
      <c r="E768" s="44"/>
      <c r="F768" s="48" t="str">
        <f>IF(E768="COP", SUMIF('Entradas y salidas'!D:D, D768, 'Entradas y salidas'!J:J), )</f>
        <v/>
      </c>
      <c r="G768" s="57" t="str">
        <f>IFERROR(__xludf.DUMMYFUNCTION("IF(E768=""COP"", INDEX(FILTER('Cortes x inversión'!F:F, 'Cortes x inversión'!D:D=D768),1), )"),"")</f>
        <v/>
      </c>
      <c r="H768" s="53" t="str">
        <f t="shared" si="1"/>
        <v/>
      </c>
      <c r="I768" s="55" t="str">
        <f>IFERROR(__xludf.DUMMYFUNCTION("IF(ISBLANK(D768),"""",IFERROR(XIRR({FILTER('Entradas y salidas'!J:J, 'Entradas y salidas'!D:D=D768, NOT(ISBLANK('Entradas y salidas'!J:J))); INDEX(FILTER('Cortes x inversión'!F:F, 'Cortes x inversión'!D:D=D768),1)}, {FILTER('Entradas y salidas'!F:F, 'Entr"&amp;"adas y salidas'!D:D=D768, NOT(ISBLANK('Entradas y salidas'!J:J))); INDEX(FILTER('Cortes x inversión'!J:J, 'Cortes x inversión'!D:D=D768),1)}), """"))"),"")</f>
        <v/>
      </c>
      <c r="J768" s="40"/>
      <c r="K768" s="48" t="str">
        <f>IF(E768="USD", SUMIF('Entradas y salidas'!D:D, D768, 'Entradas y salidas'!I:I), )</f>
        <v/>
      </c>
      <c r="L768" s="57" t="str">
        <f>IFERROR(__xludf.DUMMYFUNCTION("IF(E768=""USD"", INDEX(FILTER('Cortes x inversión'!G:G, 'Cortes x inversión'!D:D=D768),1), )"),"")</f>
        <v/>
      </c>
      <c r="M768" s="53" t="str">
        <f t="shared" si="2"/>
        <v/>
      </c>
      <c r="N768" s="55" t="str">
        <f>IFERROR(__xludf.DUMMYFUNCTION("IF(ISBLANK(D768),"""",IFERROR(XIRR({FILTER('Entradas y salidas'!I:I, 'Entradas y salidas'!D:D=D768, NOT(ISBLANK('Entradas y salidas'!I:I))); INDEX(FILTER('Cortes x inversión'!G:G, 'Cortes x inversión'!D:D=D768),1)}, {FILTER('Entradas y salidas'!F:F, 'Entr"&amp;"adas y salidas'!D:D=D768, NOT(ISBLANK('Entradas y salidas'!I:I))); INDEX(FILTER('Cortes x inversión'!J:J, 'Cortes x inversión'!D:D=D768),1)}), """"))"),"")</f>
        <v/>
      </c>
      <c r="O768" s="40"/>
      <c r="P768" s="47" t="str">
        <f>IFERROR(__xludf.DUMMYFUNCTION("IF(K768="""","""", GOOGLEFINANCE(""CURRENCY:USDCOP""))
"),"")</f>
        <v/>
      </c>
      <c r="Q768" s="47" t="str">
        <f>IFERROR(__xludf.DUMMYFUNCTION("IF(L768="""","""", GOOGLEFINANCE(""CURRENCY:USDCOP""))
"),"")</f>
        <v/>
      </c>
      <c r="R768" s="56" t="str">
        <f t="shared" si="4"/>
        <v/>
      </c>
      <c r="S768" s="58" t="str">
        <f t="shared" si="5"/>
        <v/>
      </c>
      <c r="T768" s="55" t="str">
        <f>IFERROR(__xludf.DUMMYFUNCTION("IF(ISBLANK(D768),"""",IFERROR(XIRR({FILTER('Entradas y salidas'!K:K, 'Entradas y salidas'!D:D=D768, NOT(ISBLANK('Entradas y salidas'!K:K))); INDEX(FILTER('Cortes x inversión'!I:I, 'Cortes x inversión'!D:D=D768),1)}, {FILTER('Entradas y salidas'!F:F, 'Entr"&amp;"adas y salidas'!D:D=D768, NOT(ISBLANK('Entradas y salidas'!K:K))); INDEX(FILTER('Cortes x inversión'!J:J, 'Cortes x inversión'!D:D=D768),1)}), """"))"),"")</f>
        <v/>
      </c>
      <c r="U768" s="40"/>
      <c r="V768" s="40"/>
      <c r="W768" s="40"/>
      <c r="X768" s="40"/>
      <c r="Y768" s="40"/>
      <c r="Z768" s="40"/>
      <c r="AA768" s="40"/>
      <c r="AB768" s="40"/>
      <c r="AC768" s="40"/>
    </row>
    <row r="769" ht="28.5" customHeight="1">
      <c r="A769" s="40"/>
      <c r="B769" s="44"/>
      <c r="C769" s="44"/>
      <c r="D769" s="44"/>
      <c r="E769" s="44"/>
      <c r="F769" s="48" t="str">
        <f>IF(E769="COP", SUMIF('Entradas y salidas'!D:D, D769, 'Entradas y salidas'!J:J), )</f>
        <v/>
      </c>
      <c r="G769" s="57" t="str">
        <f>IFERROR(__xludf.DUMMYFUNCTION("IF(E769=""COP"", INDEX(FILTER('Cortes x inversión'!F:F, 'Cortes x inversión'!D:D=D769),1), )"),"")</f>
        <v/>
      </c>
      <c r="H769" s="53" t="str">
        <f t="shared" si="1"/>
        <v/>
      </c>
      <c r="I769" s="55" t="str">
        <f>IFERROR(__xludf.DUMMYFUNCTION("IF(ISBLANK(D769),"""",IFERROR(XIRR({FILTER('Entradas y salidas'!J:J, 'Entradas y salidas'!D:D=D769, NOT(ISBLANK('Entradas y salidas'!J:J))); INDEX(FILTER('Cortes x inversión'!F:F, 'Cortes x inversión'!D:D=D769),1)}, {FILTER('Entradas y salidas'!F:F, 'Entr"&amp;"adas y salidas'!D:D=D769, NOT(ISBLANK('Entradas y salidas'!J:J))); INDEX(FILTER('Cortes x inversión'!J:J, 'Cortes x inversión'!D:D=D769),1)}), """"))"),"")</f>
        <v/>
      </c>
      <c r="J769" s="40"/>
      <c r="K769" s="48" t="str">
        <f>IF(E769="USD", SUMIF('Entradas y salidas'!D:D, D769, 'Entradas y salidas'!I:I), )</f>
        <v/>
      </c>
      <c r="L769" s="57" t="str">
        <f>IFERROR(__xludf.DUMMYFUNCTION("IF(E769=""USD"", INDEX(FILTER('Cortes x inversión'!G:G, 'Cortes x inversión'!D:D=D769),1), )"),"")</f>
        <v/>
      </c>
      <c r="M769" s="53" t="str">
        <f t="shared" si="2"/>
        <v/>
      </c>
      <c r="N769" s="55" t="str">
        <f>IFERROR(__xludf.DUMMYFUNCTION("IF(ISBLANK(D769),"""",IFERROR(XIRR({FILTER('Entradas y salidas'!I:I, 'Entradas y salidas'!D:D=D769, NOT(ISBLANK('Entradas y salidas'!I:I))); INDEX(FILTER('Cortes x inversión'!G:G, 'Cortes x inversión'!D:D=D769),1)}, {FILTER('Entradas y salidas'!F:F, 'Entr"&amp;"adas y salidas'!D:D=D769, NOT(ISBLANK('Entradas y salidas'!I:I))); INDEX(FILTER('Cortes x inversión'!J:J, 'Cortes x inversión'!D:D=D769),1)}), """"))"),"")</f>
        <v/>
      </c>
      <c r="O769" s="40"/>
      <c r="P769" s="47" t="str">
        <f>IFERROR(__xludf.DUMMYFUNCTION("IF(K769="""","""", GOOGLEFINANCE(""CURRENCY:USDCOP""))
"),"")</f>
        <v/>
      </c>
      <c r="Q769" s="47" t="str">
        <f>IFERROR(__xludf.DUMMYFUNCTION("IF(L769="""","""", GOOGLEFINANCE(""CURRENCY:USDCOP""))
"),"")</f>
        <v/>
      </c>
      <c r="R769" s="56" t="str">
        <f t="shared" si="4"/>
        <v/>
      </c>
      <c r="S769" s="58" t="str">
        <f t="shared" si="5"/>
        <v/>
      </c>
      <c r="T769" s="55" t="str">
        <f>IFERROR(__xludf.DUMMYFUNCTION("IF(ISBLANK(D769),"""",IFERROR(XIRR({FILTER('Entradas y salidas'!K:K, 'Entradas y salidas'!D:D=D769, NOT(ISBLANK('Entradas y salidas'!K:K))); INDEX(FILTER('Cortes x inversión'!I:I, 'Cortes x inversión'!D:D=D769),1)}, {FILTER('Entradas y salidas'!F:F, 'Entr"&amp;"adas y salidas'!D:D=D769, NOT(ISBLANK('Entradas y salidas'!K:K))); INDEX(FILTER('Cortes x inversión'!J:J, 'Cortes x inversión'!D:D=D769),1)}), """"))"),"")</f>
        <v/>
      </c>
      <c r="U769" s="40"/>
      <c r="V769" s="40"/>
      <c r="W769" s="40"/>
      <c r="X769" s="40"/>
      <c r="Y769" s="40"/>
      <c r="Z769" s="40"/>
      <c r="AA769" s="40"/>
      <c r="AB769" s="40"/>
      <c r="AC769" s="40"/>
    </row>
    <row r="770" ht="28.5" customHeight="1">
      <c r="A770" s="40"/>
      <c r="B770" s="44"/>
      <c r="C770" s="44"/>
      <c r="D770" s="44"/>
      <c r="E770" s="44"/>
      <c r="F770" s="48" t="str">
        <f>IF(E770="COP", SUMIF('Entradas y salidas'!D:D, D770, 'Entradas y salidas'!J:J), )</f>
        <v/>
      </c>
      <c r="G770" s="57" t="str">
        <f>IFERROR(__xludf.DUMMYFUNCTION("IF(E770=""COP"", INDEX(FILTER('Cortes x inversión'!F:F, 'Cortes x inversión'!D:D=D770),1), )"),"")</f>
        <v/>
      </c>
      <c r="H770" s="53" t="str">
        <f t="shared" si="1"/>
        <v/>
      </c>
      <c r="I770" s="55" t="str">
        <f>IFERROR(__xludf.DUMMYFUNCTION("IF(ISBLANK(D770),"""",IFERROR(XIRR({FILTER('Entradas y salidas'!J:J, 'Entradas y salidas'!D:D=D770, NOT(ISBLANK('Entradas y salidas'!J:J))); INDEX(FILTER('Cortes x inversión'!F:F, 'Cortes x inversión'!D:D=D770),1)}, {FILTER('Entradas y salidas'!F:F, 'Entr"&amp;"adas y salidas'!D:D=D770, NOT(ISBLANK('Entradas y salidas'!J:J))); INDEX(FILTER('Cortes x inversión'!J:J, 'Cortes x inversión'!D:D=D770),1)}), """"))"),"")</f>
        <v/>
      </c>
      <c r="J770" s="40"/>
      <c r="K770" s="48" t="str">
        <f>IF(E770="USD", SUMIF('Entradas y salidas'!D:D, D770, 'Entradas y salidas'!I:I), )</f>
        <v/>
      </c>
      <c r="L770" s="57" t="str">
        <f>IFERROR(__xludf.DUMMYFUNCTION("IF(E770=""USD"", INDEX(FILTER('Cortes x inversión'!G:G, 'Cortes x inversión'!D:D=D770),1), )"),"")</f>
        <v/>
      </c>
      <c r="M770" s="53" t="str">
        <f t="shared" si="2"/>
        <v/>
      </c>
      <c r="N770" s="55" t="str">
        <f>IFERROR(__xludf.DUMMYFUNCTION("IF(ISBLANK(D770),"""",IFERROR(XIRR({FILTER('Entradas y salidas'!I:I, 'Entradas y salidas'!D:D=D770, NOT(ISBLANK('Entradas y salidas'!I:I))); INDEX(FILTER('Cortes x inversión'!G:G, 'Cortes x inversión'!D:D=D770),1)}, {FILTER('Entradas y salidas'!F:F, 'Entr"&amp;"adas y salidas'!D:D=D770, NOT(ISBLANK('Entradas y salidas'!I:I))); INDEX(FILTER('Cortes x inversión'!J:J, 'Cortes x inversión'!D:D=D770),1)}), """"))"),"")</f>
        <v/>
      </c>
      <c r="O770" s="40"/>
      <c r="P770" s="47" t="str">
        <f>IFERROR(__xludf.DUMMYFUNCTION("IF(K770="""","""", GOOGLEFINANCE(""CURRENCY:USDCOP""))
"),"")</f>
        <v/>
      </c>
      <c r="Q770" s="47" t="str">
        <f>IFERROR(__xludf.DUMMYFUNCTION("IF(L770="""","""", GOOGLEFINANCE(""CURRENCY:USDCOP""))
"),"")</f>
        <v/>
      </c>
      <c r="R770" s="56" t="str">
        <f t="shared" si="4"/>
        <v/>
      </c>
      <c r="S770" s="58" t="str">
        <f t="shared" si="5"/>
        <v/>
      </c>
      <c r="T770" s="55" t="str">
        <f>IFERROR(__xludf.DUMMYFUNCTION("IF(ISBLANK(D770),"""",IFERROR(XIRR({FILTER('Entradas y salidas'!K:K, 'Entradas y salidas'!D:D=D770, NOT(ISBLANK('Entradas y salidas'!K:K))); INDEX(FILTER('Cortes x inversión'!I:I, 'Cortes x inversión'!D:D=D770),1)}, {FILTER('Entradas y salidas'!F:F, 'Entr"&amp;"adas y salidas'!D:D=D770, NOT(ISBLANK('Entradas y salidas'!K:K))); INDEX(FILTER('Cortes x inversión'!J:J, 'Cortes x inversión'!D:D=D770),1)}), """"))"),"")</f>
        <v/>
      </c>
      <c r="U770" s="40"/>
      <c r="V770" s="40"/>
      <c r="W770" s="40"/>
      <c r="X770" s="40"/>
      <c r="Y770" s="40"/>
      <c r="Z770" s="40"/>
      <c r="AA770" s="40"/>
      <c r="AB770" s="40"/>
      <c r="AC770" s="40"/>
    </row>
    <row r="771" ht="28.5" customHeight="1">
      <c r="A771" s="40"/>
      <c r="B771" s="44"/>
      <c r="C771" s="44"/>
      <c r="D771" s="44"/>
      <c r="E771" s="44"/>
      <c r="F771" s="48" t="str">
        <f>IF(E771="COP", SUMIF('Entradas y salidas'!D:D, D771, 'Entradas y salidas'!J:J), )</f>
        <v/>
      </c>
      <c r="G771" s="57" t="str">
        <f>IFERROR(__xludf.DUMMYFUNCTION("IF(E771=""COP"", INDEX(FILTER('Cortes x inversión'!F:F, 'Cortes x inversión'!D:D=D771),1), )"),"")</f>
        <v/>
      </c>
      <c r="H771" s="53" t="str">
        <f t="shared" si="1"/>
        <v/>
      </c>
      <c r="I771" s="55" t="str">
        <f>IFERROR(__xludf.DUMMYFUNCTION("IF(ISBLANK(D771),"""",IFERROR(XIRR({FILTER('Entradas y salidas'!J:J, 'Entradas y salidas'!D:D=D771, NOT(ISBLANK('Entradas y salidas'!J:J))); INDEX(FILTER('Cortes x inversión'!F:F, 'Cortes x inversión'!D:D=D771),1)}, {FILTER('Entradas y salidas'!F:F, 'Entr"&amp;"adas y salidas'!D:D=D771, NOT(ISBLANK('Entradas y salidas'!J:J))); INDEX(FILTER('Cortes x inversión'!J:J, 'Cortes x inversión'!D:D=D771),1)}), """"))"),"")</f>
        <v/>
      </c>
      <c r="J771" s="40"/>
      <c r="K771" s="48" t="str">
        <f>IF(E771="USD", SUMIF('Entradas y salidas'!D:D, D771, 'Entradas y salidas'!I:I), )</f>
        <v/>
      </c>
      <c r="L771" s="57" t="str">
        <f>IFERROR(__xludf.DUMMYFUNCTION("IF(E771=""USD"", INDEX(FILTER('Cortes x inversión'!G:G, 'Cortes x inversión'!D:D=D771),1), )"),"")</f>
        <v/>
      </c>
      <c r="M771" s="53" t="str">
        <f t="shared" si="2"/>
        <v/>
      </c>
      <c r="N771" s="55" t="str">
        <f>IFERROR(__xludf.DUMMYFUNCTION("IF(ISBLANK(D771),"""",IFERROR(XIRR({FILTER('Entradas y salidas'!I:I, 'Entradas y salidas'!D:D=D771, NOT(ISBLANK('Entradas y salidas'!I:I))); INDEX(FILTER('Cortes x inversión'!G:G, 'Cortes x inversión'!D:D=D771),1)}, {FILTER('Entradas y salidas'!F:F, 'Entr"&amp;"adas y salidas'!D:D=D771, NOT(ISBLANK('Entradas y salidas'!I:I))); INDEX(FILTER('Cortes x inversión'!J:J, 'Cortes x inversión'!D:D=D771),1)}), """"))"),"")</f>
        <v/>
      </c>
      <c r="O771" s="40"/>
      <c r="P771" s="47" t="str">
        <f>IFERROR(__xludf.DUMMYFUNCTION("IF(K771="""","""", GOOGLEFINANCE(""CURRENCY:USDCOP""))
"),"")</f>
        <v/>
      </c>
      <c r="Q771" s="47" t="str">
        <f>IFERROR(__xludf.DUMMYFUNCTION("IF(L771="""","""", GOOGLEFINANCE(""CURRENCY:USDCOP""))
"),"")</f>
        <v/>
      </c>
      <c r="R771" s="56" t="str">
        <f t="shared" si="4"/>
        <v/>
      </c>
      <c r="S771" s="58" t="str">
        <f t="shared" si="5"/>
        <v/>
      </c>
      <c r="T771" s="55" t="str">
        <f>IFERROR(__xludf.DUMMYFUNCTION("IF(ISBLANK(D771),"""",IFERROR(XIRR({FILTER('Entradas y salidas'!K:K, 'Entradas y salidas'!D:D=D771, NOT(ISBLANK('Entradas y salidas'!K:K))); INDEX(FILTER('Cortes x inversión'!I:I, 'Cortes x inversión'!D:D=D771),1)}, {FILTER('Entradas y salidas'!F:F, 'Entr"&amp;"adas y salidas'!D:D=D771, NOT(ISBLANK('Entradas y salidas'!K:K))); INDEX(FILTER('Cortes x inversión'!J:J, 'Cortes x inversión'!D:D=D771),1)}), """"))"),"")</f>
        <v/>
      </c>
      <c r="U771" s="40"/>
      <c r="V771" s="40"/>
      <c r="W771" s="40"/>
      <c r="X771" s="40"/>
      <c r="Y771" s="40"/>
      <c r="Z771" s="40"/>
      <c r="AA771" s="40"/>
      <c r="AB771" s="40"/>
      <c r="AC771" s="40"/>
    </row>
    <row r="772" ht="28.5" customHeight="1">
      <c r="A772" s="40"/>
      <c r="B772" s="44"/>
      <c r="C772" s="44"/>
      <c r="D772" s="44"/>
      <c r="E772" s="44"/>
      <c r="F772" s="48" t="str">
        <f>IF(E772="COP", SUMIF('Entradas y salidas'!D:D, D772, 'Entradas y salidas'!J:J), )</f>
        <v/>
      </c>
      <c r="G772" s="57" t="str">
        <f>IFERROR(__xludf.DUMMYFUNCTION("IF(E772=""COP"", INDEX(FILTER('Cortes x inversión'!F:F, 'Cortes x inversión'!D:D=D772),1), )"),"")</f>
        <v/>
      </c>
      <c r="H772" s="53" t="str">
        <f t="shared" si="1"/>
        <v/>
      </c>
      <c r="I772" s="55" t="str">
        <f>IFERROR(__xludf.DUMMYFUNCTION("IF(ISBLANK(D772),"""",IFERROR(XIRR({FILTER('Entradas y salidas'!J:J, 'Entradas y salidas'!D:D=D772, NOT(ISBLANK('Entradas y salidas'!J:J))); INDEX(FILTER('Cortes x inversión'!F:F, 'Cortes x inversión'!D:D=D772),1)}, {FILTER('Entradas y salidas'!F:F, 'Entr"&amp;"adas y salidas'!D:D=D772, NOT(ISBLANK('Entradas y salidas'!J:J))); INDEX(FILTER('Cortes x inversión'!J:J, 'Cortes x inversión'!D:D=D772),1)}), """"))"),"")</f>
        <v/>
      </c>
      <c r="J772" s="40"/>
      <c r="K772" s="48" t="str">
        <f>IF(E772="USD", SUMIF('Entradas y salidas'!D:D, D772, 'Entradas y salidas'!I:I), )</f>
        <v/>
      </c>
      <c r="L772" s="57" t="str">
        <f>IFERROR(__xludf.DUMMYFUNCTION("IF(E772=""USD"", INDEX(FILTER('Cortes x inversión'!G:G, 'Cortes x inversión'!D:D=D772),1), )"),"")</f>
        <v/>
      </c>
      <c r="M772" s="53" t="str">
        <f t="shared" si="2"/>
        <v/>
      </c>
      <c r="N772" s="55" t="str">
        <f>IFERROR(__xludf.DUMMYFUNCTION("IF(ISBLANK(D772),"""",IFERROR(XIRR({FILTER('Entradas y salidas'!I:I, 'Entradas y salidas'!D:D=D772, NOT(ISBLANK('Entradas y salidas'!I:I))); INDEX(FILTER('Cortes x inversión'!G:G, 'Cortes x inversión'!D:D=D772),1)}, {FILTER('Entradas y salidas'!F:F, 'Entr"&amp;"adas y salidas'!D:D=D772, NOT(ISBLANK('Entradas y salidas'!I:I))); INDEX(FILTER('Cortes x inversión'!J:J, 'Cortes x inversión'!D:D=D772),1)}), """"))"),"")</f>
        <v/>
      </c>
      <c r="O772" s="40"/>
      <c r="P772" s="47" t="str">
        <f>IFERROR(__xludf.DUMMYFUNCTION("IF(K772="""","""", GOOGLEFINANCE(""CURRENCY:USDCOP""))
"),"")</f>
        <v/>
      </c>
      <c r="Q772" s="47" t="str">
        <f>IFERROR(__xludf.DUMMYFUNCTION("IF(L772="""","""", GOOGLEFINANCE(""CURRENCY:USDCOP""))
"),"")</f>
        <v/>
      </c>
      <c r="R772" s="56" t="str">
        <f t="shared" si="4"/>
        <v/>
      </c>
      <c r="S772" s="58" t="str">
        <f t="shared" si="5"/>
        <v/>
      </c>
      <c r="T772" s="55" t="str">
        <f>IFERROR(__xludf.DUMMYFUNCTION("IF(ISBLANK(D772),"""",IFERROR(XIRR({FILTER('Entradas y salidas'!K:K, 'Entradas y salidas'!D:D=D772, NOT(ISBLANK('Entradas y salidas'!K:K))); INDEX(FILTER('Cortes x inversión'!I:I, 'Cortes x inversión'!D:D=D772),1)}, {FILTER('Entradas y salidas'!F:F, 'Entr"&amp;"adas y salidas'!D:D=D772, NOT(ISBLANK('Entradas y salidas'!K:K))); INDEX(FILTER('Cortes x inversión'!J:J, 'Cortes x inversión'!D:D=D772),1)}), """"))"),"")</f>
        <v/>
      </c>
      <c r="U772" s="40"/>
      <c r="V772" s="40"/>
      <c r="W772" s="40"/>
      <c r="X772" s="40"/>
      <c r="Y772" s="40"/>
      <c r="Z772" s="40"/>
      <c r="AA772" s="40"/>
      <c r="AB772" s="40"/>
      <c r="AC772" s="40"/>
    </row>
    <row r="773" ht="28.5" customHeight="1">
      <c r="A773" s="40"/>
      <c r="B773" s="44"/>
      <c r="C773" s="44"/>
      <c r="D773" s="44"/>
      <c r="E773" s="44"/>
      <c r="F773" s="48" t="str">
        <f>IF(E773="COP", SUMIF('Entradas y salidas'!D:D, D773, 'Entradas y salidas'!J:J), )</f>
        <v/>
      </c>
      <c r="G773" s="57" t="str">
        <f>IFERROR(__xludf.DUMMYFUNCTION("IF(E773=""COP"", INDEX(FILTER('Cortes x inversión'!F:F, 'Cortes x inversión'!D:D=D773),1), )"),"")</f>
        <v/>
      </c>
      <c r="H773" s="53" t="str">
        <f t="shared" si="1"/>
        <v/>
      </c>
      <c r="I773" s="55" t="str">
        <f>IFERROR(__xludf.DUMMYFUNCTION("IF(ISBLANK(D773),"""",IFERROR(XIRR({FILTER('Entradas y salidas'!J:J, 'Entradas y salidas'!D:D=D773, NOT(ISBLANK('Entradas y salidas'!J:J))); INDEX(FILTER('Cortes x inversión'!F:F, 'Cortes x inversión'!D:D=D773),1)}, {FILTER('Entradas y salidas'!F:F, 'Entr"&amp;"adas y salidas'!D:D=D773, NOT(ISBLANK('Entradas y salidas'!J:J))); INDEX(FILTER('Cortes x inversión'!J:J, 'Cortes x inversión'!D:D=D773),1)}), """"))"),"")</f>
        <v/>
      </c>
      <c r="J773" s="40"/>
      <c r="K773" s="48" t="str">
        <f>IF(E773="USD", SUMIF('Entradas y salidas'!D:D, D773, 'Entradas y salidas'!I:I), )</f>
        <v/>
      </c>
      <c r="L773" s="57" t="str">
        <f>IFERROR(__xludf.DUMMYFUNCTION("IF(E773=""USD"", INDEX(FILTER('Cortes x inversión'!G:G, 'Cortes x inversión'!D:D=D773),1), )"),"")</f>
        <v/>
      </c>
      <c r="M773" s="53" t="str">
        <f t="shared" si="2"/>
        <v/>
      </c>
      <c r="N773" s="55" t="str">
        <f>IFERROR(__xludf.DUMMYFUNCTION("IF(ISBLANK(D773),"""",IFERROR(XIRR({FILTER('Entradas y salidas'!I:I, 'Entradas y salidas'!D:D=D773, NOT(ISBLANK('Entradas y salidas'!I:I))); INDEX(FILTER('Cortes x inversión'!G:G, 'Cortes x inversión'!D:D=D773),1)}, {FILTER('Entradas y salidas'!F:F, 'Entr"&amp;"adas y salidas'!D:D=D773, NOT(ISBLANK('Entradas y salidas'!I:I))); INDEX(FILTER('Cortes x inversión'!J:J, 'Cortes x inversión'!D:D=D773),1)}), """"))"),"")</f>
        <v/>
      </c>
      <c r="O773" s="40"/>
      <c r="P773" s="47" t="str">
        <f>IFERROR(__xludf.DUMMYFUNCTION("IF(K773="""","""", GOOGLEFINANCE(""CURRENCY:USDCOP""))
"),"")</f>
        <v/>
      </c>
      <c r="Q773" s="47" t="str">
        <f>IFERROR(__xludf.DUMMYFUNCTION("IF(L773="""","""", GOOGLEFINANCE(""CURRENCY:USDCOP""))
"),"")</f>
        <v/>
      </c>
      <c r="R773" s="56" t="str">
        <f t="shared" si="4"/>
        <v/>
      </c>
      <c r="S773" s="58" t="str">
        <f t="shared" si="5"/>
        <v/>
      </c>
      <c r="T773" s="55" t="str">
        <f>IFERROR(__xludf.DUMMYFUNCTION("IF(ISBLANK(D773),"""",IFERROR(XIRR({FILTER('Entradas y salidas'!K:K, 'Entradas y salidas'!D:D=D773, NOT(ISBLANK('Entradas y salidas'!K:K))); INDEX(FILTER('Cortes x inversión'!I:I, 'Cortes x inversión'!D:D=D773),1)}, {FILTER('Entradas y salidas'!F:F, 'Entr"&amp;"adas y salidas'!D:D=D773, NOT(ISBLANK('Entradas y salidas'!K:K))); INDEX(FILTER('Cortes x inversión'!J:J, 'Cortes x inversión'!D:D=D773),1)}), """"))"),"")</f>
        <v/>
      </c>
      <c r="U773" s="40"/>
      <c r="V773" s="40"/>
      <c r="W773" s="40"/>
      <c r="X773" s="40"/>
      <c r="Y773" s="40"/>
      <c r="Z773" s="40"/>
      <c r="AA773" s="40"/>
      <c r="AB773" s="40"/>
      <c r="AC773" s="40"/>
    </row>
    <row r="774" ht="28.5" customHeight="1">
      <c r="A774" s="40"/>
      <c r="B774" s="44"/>
      <c r="C774" s="44"/>
      <c r="D774" s="44"/>
      <c r="E774" s="44"/>
      <c r="F774" s="48" t="str">
        <f>IF(E774="COP", SUMIF('Entradas y salidas'!D:D, D774, 'Entradas y salidas'!J:J), )</f>
        <v/>
      </c>
      <c r="G774" s="57" t="str">
        <f>IFERROR(__xludf.DUMMYFUNCTION("IF(E774=""COP"", INDEX(FILTER('Cortes x inversión'!F:F, 'Cortes x inversión'!D:D=D774),1), )"),"")</f>
        <v/>
      </c>
      <c r="H774" s="53" t="str">
        <f t="shared" si="1"/>
        <v/>
      </c>
      <c r="I774" s="55" t="str">
        <f>IFERROR(__xludf.DUMMYFUNCTION("IF(ISBLANK(D774),"""",IFERROR(XIRR({FILTER('Entradas y salidas'!J:J, 'Entradas y salidas'!D:D=D774, NOT(ISBLANK('Entradas y salidas'!J:J))); INDEX(FILTER('Cortes x inversión'!F:F, 'Cortes x inversión'!D:D=D774),1)}, {FILTER('Entradas y salidas'!F:F, 'Entr"&amp;"adas y salidas'!D:D=D774, NOT(ISBLANK('Entradas y salidas'!J:J))); INDEX(FILTER('Cortes x inversión'!J:J, 'Cortes x inversión'!D:D=D774),1)}), """"))"),"")</f>
        <v/>
      </c>
      <c r="J774" s="40"/>
      <c r="K774" s="48" t="str">
        <f>IF(E774="USD", SUMIF('Entradas y salidas'!D:D, D774, 'Entradas y salidas'!I:I), )</f>
        <v/>
      </c>
      <c r="L774" s="57" t="str">
        <f>IFERROR(__xludf.DUMMYFUNCTION("IF(E774=""USD"", INDEX(FILTER('Cortes x inversión'!G:G, 'Cortes x inversión'!D:D=D774),1), )"),"")</f>
        <v/>
      </c>
      <c r="M774" s="53" t="str">
        <f t="shared" si="2"/>
        <v/>
      </c>
      <c r="N774" s="55" t="str">
        <f>IFERROR(__xludf.DUMMYFUNCTION("IF(ISBLANK(D774),"""",IFERROR(XIRR({FILTER('Entradas y salidas'!I:I, 'Entradas y salidas'!D:D=D774, NOT(ISBLANK('Entradas y salidas'!I:I))); INDEX(FILTER('Cortes x inversión'!G:G, 'Cortes x inversión'!D:D=D774),1)}, {FILTER('Entradas y salidas'!F:F, 'Entr"&amp;"adas y salidas'!D:D=D774, NOT(ISBLANK('Entradas y salidas'!I:I))); INDEX(FILTER('Cortes x inversión'!J:J, 'Cortes x inversión'!D:D=D774),1)}), """"))"),"")</f>
        <v/>
      </c>
      <c r="O774" s="40"/>
      <c r="P774" s="47" t="str">
        <f>IFERROR(__xludf.DUMMYFUNCTION("IF(K774="""","""", GOOGLEFINANCE(""CURRENCY:USDCOP""))
"),"")</f>
        <v/>
      </c>
      <c r="Q774" s="47" t="str">
        <f>IFERROR(__xludf.DUMMYFUNCTION("IF(L774="""","""", GOOGLEFINANCE(""CURRENCY:USDCOP""))
"),"")</f>
        <v/>
      </c>
      <c r="R774" s="56" t="str">
        <f t="shared" si="4"/>
        <v/>
      </c>
      <c r="S774" s="58" t="str">
        <f t="shared" si="5"/>
        <v/>
      </c>
      <c r="T774" s="55" t="str">
        <f>IFERROR(__xludf.DUMMYFUNCTION("IF(ISBLANK(D774),"""",IFERROR(XIRR({FILTER('Entradas y salidas'!K:K, 'Entradas y salidas'!D:D=D774, NOT(ISBLANK('Entradas y salidas'!K:K))); INDEX(FILTER('Cortes x inversión'!I:I, 'Cortes x inversión'!D:D=D774),1)}, {FILTER('Entradas y salidas'!F:F, 'Entr"&amp;"adas y salidas'!D:D=D774, NOT(ISBLANK('Entradas y salidas'!K:K))); INDEX(FILTER('Cortes x inversión'!J:J, 'Cortes x inversión'!D:D=D774),1)}), """"))"),"")</f>
        <v/>
      </c>
      <c r="U774" s="40"/>
      <c r="V774" s="40"/>
      <c r="W774" s="40"/>
      <c r="X774" s="40"/>
      <c r="Y774" s="40"/>
      <c r="Z774" s="40"/>
      <c r="AA774" s="40"/>
      <c r="AB774" s="40"/>
      <c r="AC774" s="40"/>
    </row>
    <row r="775" ht="28.5" customHeight="1">
      <c r="A775" s="40"/>
      <c r="B775" s="44"/>
      <c r="C775" s="44"/>
      <c r="D775" s="44"/>
      <c r="E775" s="44"/>
      <c r="F775" s="48" t="str">
        <f>IF(E775="COP", SUMIF('Entradas y salidas'!D:D, D775, 'Entradas y salidas'!J:J), )</f>
        <v/>
      </c>
      <c r="G775" s="57" t="str">
        <f>IFERROR(__xludf.DUMMYFUNCTION("IF(E775=""COP"", INDEX(FILTER('Cortes x inversión'!F:F, 'Cortes x inversión'!D:D=D775),1), )"),"")</f>
        <v/>
      </c>
      <c r="H775" s="53" t="str">
        <f t="shared" si="1"/>
        <v/>
      </c>
      <c r="I775" s="55" t="str">
        <f>IFERROR(__xludf.DUMMYFUNCTION("IF(ISBLANK(D775),"""",IFERROR(XIRR({FILTER('Entradas y salidas'!J:J, 'Entradas y salidas'!D:D=D775, NOT(ISBLANK('Entradas y salidas'!J:J))); INDEX(FILTER('Cortes x inversión'!F:F, 'Cortes x inversión'!D:D=D775),1)}, {FILTER('Entradas y salidas'!F:F, 'Entr"&amp;"adas y salidas'!D:D=D775, NOT(ISBLANK('Entradas y salidas'!J:J))); INDEX(FILTER('Cortes x inversión'!J:J, 'Cortes x inversión'!D:D=D775),1)}), """"))"),"")</f>
        <v/>
      </c>
      <c r="J775" s="40"/>
      <c r="K775" s="48" t="str">
        <f>IF(E775="USD", SUMIF('Entradas y salidas'!D:D, D775, 'Entradas y salidas'!I:I), )</f>
        <v/>
      </c>
      <c r="L775" s="57" t="str">
        <f>IFERROR(__xludf.DUMMYFUNCTION("IF(E775=""USD"", INDEX(FILTER('Cortes x inversión'!G:G, 'Cortes x inversión'!D:D=D775),1), )"),"")</f>
        <v/>
      </c>
      <c r="M775" s="53" t="str">
        <f t="shared" si="2"/>
        <v/>
      </c>
      <c r="N775" s="55" t="str">
        <f>IFERROR(__xludf.DUMMYFUNCTION("IF(ISBLANK(D775),"""",IFERROR(XIRR({FILTER('Entradas y salidas'!I:I, 'Entradas y salidas'!D:D=D775, NOT(ISBLANK('Entradas y salidas'!I:I))); INDEX(FILTER('Cortes x inversión'!G:G, 'Cortes x inversión'!D:D=D775),1)}, {FILTER('Entradas y salidas'!F:F, 'Entr"&amp;"adas y salidas'!D:D=D775, NOT(ISBLANK('Entradas y salidas'!I:I))); INDEX(FILTER('Cortes x inversión'!J:J, 'Cortes x inversión'!D:D=D775),1)}), """"))"),"")</f>
        <v/>
      </c>
      <c r="O775" s="40"/>
      <c r="P775" s="47" t="str">
        <f>IFERROR(__xludf.DUMMYFUNCTION("IF(K775="""","""", GOOGLEFINANCE(""CURRENCY:USDCOP""))
"),"")</f>
        <v/>
      </c>
      <c r="Q775" s="47" t="str">
        <f>IFERROR(__xludf.DUMMYFUNCTION("IF(L775="""","""", GOOGLEFINANCE(""CURRENCY:USDCOP""))
"),"")</f>
        <v/>
      </c>
      <c r="R775" s="56" t="str">
        <f t="shared" si="4"/>
        <v/>
      </c>
      <c r="S775" s="58" t="str">
        <f t="shared" si="5"/>
        <v/>
      </c>
      <c r="T775" s="55" t="str">
        <f>IFERROR(__xludf.DUMMYFUNCTION("IF(ISBLANK(D775),"""",IFERROR(XIRR({FILTER('Entradas y salidas'!K:K, 'Entradas y salidas'!D:D=D775, NOT(ISBLANK('Entradas y salidas'!K:K))); INDEX(FILTER('Cortes x inversión'!I:I, 'Cortes x inversión'!D:D=D775),1)}, {FILTER('Entradas y salidas'!F:F, 'Entr"&amp;"adas y salidas'!D:D=D775, NOT(ISBLANK('Entradas y salidas'!K:K))); INDEX(FILTER('Cortes x inversión'!J:J, 'Cortes x inversión'!D:D=D775),1)}), """"))"),"")</f>
        <v/>
      </c>
      <c r="U775" s="40"/>
      <c r="V775" s="40"/>
      <c r="W775" s="40"/>
      <c r="X775" s="40"/>
      <c r="Y775" s="40"/>
      <c r="Z775" s="40"/>
      <c r="AA775" s="40"/>
      <c r="AB775" s="40"/>
      <c r="AC775" s="40"/>
    </row>
    <row r="776" ht="28.5" customHeight="1">
      <c r="A776" s="40"/>
      <c r="B776" s="44"/>
      <c r="C776" s="44"/>
      <c r="D776" s="44"/>
      <c r="E776" s="44"/>
      <c r="F776" s="48" t="str">
        <f>IF(E776="COP", SUMIF('Entradas y salidas'!D:D, D776, 'Entradas y salidas'!J:J), )</f>
        <v/>
      </c>
      <c r="G776" s="57" t="str">
        <f>IFERROR(__xludf.DUMMYFUNCTION("IF(E776=""COP"", INDEX(FILTER('Cortes x inversión'!F:F, 'Cortes x inversión'!D:D=D776),1), )"),"")</f>
        <v/>
      </c>
      <c r="H776" s="53" t="str">
        <f t="shared" si="1"/>
        <v/>
      </c>
      <c r="I776" s="55" t="str">
        <f>IFERROR(__xludf.DUMMYFUNCTION("IF(ISBLANK(D776),"""",IFERROR(XIRR({FILTER('Entradas y salidas'!J:J, 'Entradas y salidas'!D:D=D776, NOT(ISBLANK('Entradas y salidas'!J:J))); INDEX(FILTER('Cortes x inversión'!F:F, 'Cortes x inversión'!D:D=D776),1)}, {FILTER('Entradas y salidas'!F:F, 'Entr"&amp;"adas y salidas'!D:D=D776, NOT(ISBLANK('Entradas y salidas'!J:J))); INDEX(FILTER('Cortes x inversión'!J:J, 'Cortes x inversión'!D:D=D776),1)}), """"))"),"")</f>
        <v/>
      </c>
      <c r="J776" s="40"/>
      <c r="K776" s="48" t="str">
        <f>IF(E776="USD", SUMIF('Entradas y salidas'!D:D, D776, 'Entradas y salidas'!I:I), )</f>
        <v/>
      </c>
      <c r="L776" s="57" t="str">
        <f>IFERROR(__xludf.DUMMYFUNCTION("IF(E776=""USD"", INDEX(FILTER('Cortes x inversión'!G:G, 'Cortes x inversión'!D:D=D776),1), )"),"")</f>
        <v/>
      </c>
      <c r="M776" s="53" t="str">
        <f t="shared" si="2"/>
        <v/>
      </c>
      <c r="N776" s="55" t="str">
        <f>IFERROR(__xludf.DUMMYFUNCTION("IF(ISBLANK(D776),"""",IFERROR(XIRR({FILTER('Entradas y salidas'!I:I, 'Entradas y salidas'!D:D=D776, NOT(ISBLANK('Entradas y salidas'!I:I))); INDEX(FILTER('Cortes x inversión'!G:G, 'Cortes x inversión'!D:D=D776),1)}, {FILTER('Entradas y salidas'!F:F, 'Entr"&amp;"adas y salidas'!D:D=D776, NOT(ISBLANK('Entradas y salidas'!I:I))); INDEX(FILTER('Cortes x inversión'!J:J, 'Cortes x inversión'!D:D=D776),1)}), """"))"),"")</f>
        <v/>
      </c>
      <c r="O776" s="40"/>
      <c r="P776" s="47" t="str">
        <f>IFERROR(__xludf.DUMMYFUNCTION("IF(K776="""","""", GOOGLEFINANCE(""CURRENCY:USDCOP""))
"),"")</f>
        <v/>
      </c>
      <c r="Q776" s="47" t="str">
        <f>IFERROR(__xludf.DUMMYFUNCTION("IF(L776="""","""", GOOGLEFINANCE(""CURRENCY:USDCOP""))
"),"")</f>
        <v/>
      </c>
      <c r="R776" s="56" t="str">
        <f t="shared" si="4"/>
        <v/>
      </c>
      <c r="S776" s="58" t="str">
        <f t="shared" si="5"/>
        <v/>
      </c>
      <c r="T776" s="55" t="str">
        <f>IFERROR(__xludf.DUMMYFUNCTION("IF(ISBLANK(D776),"""",IFERROR(XIRR({FILTER('Entradas y salidas'!K:K, 'Entradas y salidas'!D:D=D776, NOT(ISBLANK('Entradas y salidas'!K:K))); INDEX(FILTER('Cortes x inversión'!I:I, 'Cortes x inversión'!D:D=D776),1)}, {FILTER('Entradas y salidas'!F:F, 'Entr"&amp;"adas y salidas'!D:D=D776, NOT(ISBLANK('Entradas y salidas'!K:K))); INDEX(FILTER('Cortes x inversión'!J:J, 'Cortes x inversión'!D:D=D776),1)}), """"))"),"")</f>
        <v/>
      </c>
      <c r="U776" s="40"/>
      <c r="V776" s="40"/>
      <c r="W776" s="40"/>
      <c r="X776" s="40"/>
      <c r="Y776" s="40"/>
      <c r="Z776" s="40"/>
      <c r="AA776" s="40"/>
      <c r="AB776" s="40"/>
      <c r="AC776" s="40"/>
    </row>
    <row r="777" ht="28.5" customHeight="1">
      <c r="A777" s="40"/>
      <c r="B777" s="44"/>
      <c r="C777" s="44"/>
      <c r="D777" s="44"/>
      <c r="E777" s="44"/>
      <c r="F777" s="48" t="str">
        <f>IF(E777="COP", SUMIF('Entradas y salidas'!D:D, D777, 'Entradas y salidas'!J:J), )</f>
        <v/>
      </c>
      <c r="G777" s="57" t="str">
        <f>IFERROR(__xludf.DUMMYFUNCTION("IF(E777=""COP"", INDEX(FILTER('Cortes x inversión'!F:F, 'Cortes x inversión'!D:D=D777),1), )"),"")</f>
        <v/>
      </c>
      <c r="H777" s="53" t="str">
        <f t="shared" si="1"/>
        <v/>
      </c>
      <c r="I777" s="55" t="str">
        <f>IFERROR(__xludf.DUMMYFUNCTION("IF(ISBLANK(D777),"""",IFERROR(XIRR({FILTER('Entradas y salidas'!J:J, 'Entradas y salidas'!D:D=D777, NOT(ISBLANK('Entradas y salidas'!J:J))); INDEX(FILTER('Cortes x inversión'!F:F, 'Cortes x inversión'!D:D=D777),1)}, {FILTER('Entradas y salidas'!F:F, 'Entr"&amp;"adas y salidas'!D:D=D777, NOT(ISBLANK('Entradas y salidas'!J:J))); INDEX(FILTER('Cortes x inversión'!J:J, 'Cortes x inversión'!D:D=D777),1)}), """"))"),"")</f>
        <v/>
      </c>
      <c r="J777" s="40"/>
      <c r="K777" s="48" t="str">
        <f>IF(E777="USD", SUMIF('Entradas y salidas'!D:D, D777, 'Entradas y salidas'!I:I), )</f>
        <v/>
      </c>
      <c r="L777" s="57" t="str">
        <f>IFERROR(__xludf.DUMMYFUNCTION("IF(E777=""USD"", INDEX(FILTER('Cortes x inversión'!G:G, 'Cortes x inversión'!D:D=D777),1), )"),"")</f>
        <v/>
      </c>
      <c r="M777" s="53" t="str">
        <f t="shared" si="2"/>
        <v/>
      </c>
      <c r="N777" s="55" t="str">
        <f>IFERROR(__xludf.DUMMYFUNCTION("IF(ISBLANK(D777),"""",IFERROR(XIRR({FILTER('Entradas y salidas'!I:I, 'Entradas y salidas'!D:D=D777, NOT(ISBLANK('Entradas y salidas'!I:I))); INDEX(FILTER('Cortes x inversión'!G:G, 'Cortes x inversión'!D:D=D777),1)}, {FILTER('Entradas y salidas'!F:F, 'Entr"&amp;"adas y salidas'!D:D=D777, NOT(ISBLANK('Entradas y salidas'!I:I))); INDEX(FILTER('Cortes x inversión'!J:J, 'Cortes x inversión'!D:D=D777),1)}), """"))"),"")</f>
        <v/>
      </c>
      <c r="O777" s="40"/>
      <c r="P777" s="47" t="str">
        <f>IFERROR(__xludf.DUMMYFUNCTION("IF(K777="""","""", GOOGLEFINANCE(""CURRENCY:USDCOP""))
"),"")</f>
        <v/>
      </c>
      <c r="Q777" s="47" t="str">
        <f>IFERROR(__xludf.DUMMYFUNCTION("IF(L777="""","""", GOOGLEFINANCE(""CURRENCY:USDCOP""))
"),"")</f>
        <v/>
      </c>
      <c r="R777" s="56" t="str">
        <f t="shared" si="4"/>
        <v/>
      </c>
      <c r="S777" s="58" t="str">
        <f t="shared" si="5"/>
        <v/>
      </c>
      <c r="T777" s="55" t="str">
        <f>IFERROR(__xludf.DUMMYFUNCTION("IF(ISBLANK(D777),"""",IFERROR(XIRR({FILTER('Entradas y salidas'!K:K, 'Entradas y salidas'!D:D=D777, NOT(ISBLANK('Entradas y salidas'!K:K))); INDEX(FILTER('Cortes x inversión'!I:I, 'Cortes x inversión'!D:D=D777),1)}, {FILTER('Entradas y salidas'!F:F, 'Entr"&amp;"adas y salidas'!D:D=D777, NOT(ISBLANK('Entradas y salidas'!K:K))); INDEX(FILTER('Cortes x inversión'!J:J, 'Cortes x inversión'!D:D=D777),1)}), """"))"),"")</f>
        <v/>
      </c>
      <c r="U777" s="40"/>
      <c r="V777" s="40"/>
      <c r="W777" s="40"/>
      <c r="X777" s="40"/>
      <c r="Y777" s="40"/>
      <c r="Z777" s="40"/>
      <c r="AA777" s="40"/>
      <c r="AB777" s="40"/>
      <c r="AC777" s="40"/>
    </row>
    <row r="778" ht="28.5" customHeight="1">
      <c r="A778" s="40"/>
      <c r="B778" s="44"/>
      <c r="C778" s="44"/>
      <c r="D778" s="44"/>
      <c r="E778" s="44"/>
      <c r="F778" s="48" t="str">
        <f>IF(E778="COP", SUMIF('Entradas y salidas'!D:D, D778, 'Entradas y salidas'!J:J), )</f>
        <v/>
      </c>
      <c r="G778" s="57" t="str">
        <f>IFERROR(__xludf.DUMMYFUNCTION("IF(E778=""COP"", INDEX(FILTER('Cortes x inversión'!F:F, 'Cortes x inversión'!D:D=D778),1), )"),"")</f>
        <v/>
      </c>
      <c r="H778" s="53" t="str">
        <f t="shared" si="1"/>
        <v/>
      </c>
      <c r="I778" s="55" t="str">
        <f>IFERROR(__xludf.DUMMYFUNCTION("IF(ISBLANK(D778),"""",IFERROR(XIRR({FILTER('Entradas y salidas'!J:J, 'Entradas y salidas'!D:D=D778, NOT(ISBLANK('Entradas y salidas'!J:J))); INDEX(FILTER('Cortes x inversión'!F:F, 'Cortes x inversión'!D:D=D778),1)}, {FILTER('Entradas y salidas'!F:F, 'Entr"&amp;"adas y salidas'!D:D=D778, NOT(ISBLANK('Entradas y salidas'!J:J))); INDEX(FILTER('Cortes x inversión'!J:J, 'Cortes x inversión'!D:D=D778),1)}), """"))"),"")</f>
        <v/>
      </c>
      <c r="J778" s="40"/>
      <c r="K778" s="48" t="str">
        <f>IF(E778="USD", SUMIF('Entradas y salidas'!D:D, D778, 'Entradas y salidas'!I:I), )</f>
        <v/>
      </c>
      <c r="L778" s="57" t="str">
        <f>IFERROR(__xludf.DUMMYFUNCTION("IF(E778=""USD"", INDEX(FILTER('Cortes x inversión'!G:G, 'Cortes x inversión'!D:D=D778),1), )"),"")</f>
        <v/>
      </c>
      <c r="M778" s="53" t="str">
        <f t="shared" si="2"/>
        <v/>
      </c>
      <c r="N778" s="55" t="str">
        <f>IFERROR(__xludf.DUMMYFUNCTION("IF(ISBLANK(D778),"""",IFERROR(XIRR({FILTER('Entradas y salidas'!I:I, 'Entradas y salidas'!D:D=D778, NOT(ISBLANK('Entradas y salidas'!I:I))); INDEX(FILTER('Cortes x inversión'!G:G, 'Cortes x inversión'!D:D=D778),1)}, {FILTER('Entradas y salidas'!F:F, 'Entr"&amp;"adas y salidas'!D:D=D778, NOT(ISBLANK('Entradas y salidas'!I:I))); INDEX(FILTER('Cortes x inversión'!J:J, 'Cortes x inversión'!D:D=D778),1)}), """"))"),"")</f>
        <v/>
      </c>
      <c r="O778" s="40"/>
      <c r="P778" s="47" t="str">
        <f>IFERROR(__xludf.DUMMYFUNCTION("IF(K778="""","""", GOOGLEFINANCE(""CURRENCY:USDCOP""))
"),"")</f>
        <v/>
      </c>
      <c r="Q778" s="47" t="str">
        <f>IFERROR(__xludf.DUMMYFUNCTION("IF(L778="""","""", GOOGLEFINANCE(""CURRENCY:USDCOP""))
"),"")</f>
        <v/>
      </c>
      <c r="R778" s="56" t="str">
        <f t="shared" si="4"/>
        <v/>
      </c>
      <c r="S778" s="58" t="str">
        <f t="shared" si="5"/>
        <v/>
      </c>
      <c r="T778" s="55" t="str">
        <f>IFERROR(__xludf.DUMMYFUNCTION("IF(ISBLANK(D778),"""",IFERROR(XIRR({FILTER('Entradas y salidas'!K:K, 'Entradas y salidas'!D:D=D778, NOT(ISBLANK('Entradas y salidas'!K:K))); INDEX(FILTER('Cortes x inversión'!I:I, 'Cortes x inversión'!D:D=D778),1)}, {FILTER('Entradas y salidas'!F:F, 'Entr"&amp;"adas y salidas'!D:D=D778, NOT(ISBLANK('Entradas y salidas'!K:K))); INDEX(FILTER('Cortes x inversión'!J:J, 'Cortes x inversión'!D:D=D778),1)}), """"))"),"")</f>
        <v/>
      </c>
      <c r="U778" s="40"/>
      <c r="V778" s="40"/>
      <c r="W778" s="40"/>
      <c r="X778" s="40"/>
      <c r="Y778" s="40"/>
      <c r="Z778" s="40"/>
      <c r="AA778" s="40"/>
      <c r="AB778" s="40"/>
      <c r="AC778" s="40"/>
    </row>
    <row r="779" ht="28.5" customHeight="1">
      <c r="A779" s="40"/>
      <c r="B779" s="44"/>
      <c r="C779" s="44"/>
      <c r="D779" s="44"/>
      <c r="E779" s="44"/>
      <c r="F779" s="48" t="str">
        <f>IF(E779="COP", SUMIF('Entradas y salidas'!D:D, D779, 'Entradas y salidas'!J:J), )</f>
        <v/>
      </c>
      <c r="G779" s="57" t="str">
        <f>IFERROR(__xludf.DUMMYFUNCTION("IF(E779=""COP"", INDEX(FILTER('Cortes x inversión'!F:F, 'Cortes x inversión'!D:D=D779),1), )"),"")</f>
        <v/>
      </c>
      <c r="H779" s="53" t="str">
        <f t="shared" si="1"/>
        <v/>
      </c>
      <c r="I779" s="55" t="str">
        <f>IFERROR(__xludf.DUMMYFUNCTION("IF(ISBLANK(D779),"""",IFERROR(XIRR({FILTER('Entradas y salidas'!J:J, 'Entradas y salidas'!D:D=D779, NOT(ISBLANK('Entradas y salidas'!J:J))); INDEX(FILTER('Cortes x inversión'!F:F, 'Cortes x inversión'!D:D=D779),1)}, {FILTER('Entradas y salidas'!F:F, 'Entr"&amp;"adas y salidas'!D:D=D779, NOT(ISBLANK('Entradas y salidas'!J:J))); INDEX(FILTER('Cortes x inversión'!J:J, 'Cortes x inversión'!D:D=D779),1)}), """"))"),"")</f>
        <v/>
      </c>
      <c r="J779" s="40"/>
      <c r="K779" s="48" t="str">
        <f>IF(E779="USD", SUMIF('Entradas y salidas'!D:D, D779, 'Entradas y salidas'!I:I), )</f>
        <v/>
      </c>
      <c r="L779" s="57" t="str">
        <f>IFERROR(__xludf.DUMMYFUNCTION("IF(E779=""USD"", INDEX(FILTER('Cortes x inversión'!G:G, 'Cortes x inversión'!D:D=D779),1), )"),"")</f>
        <v/>
      </c>
      <c r="M779" s="53" t="str">
        <f t="shared" si="2"/>
        <v/>
      </c>
      <c r="N779" s="55" t="str">
        <f>IFERROR(__xludf.DUMMYFUNCTION("IF(ISBLANK(D779),"""",IFERROR(XIRR({FILTER('Entradas y salidas'!I:I, 'Entradas y salidas'!D:D=D779, NOT(ISBLANK('Entradas y salidas'!I:I))); INDEX(FILTER('Cortes x inversión'!G:G, 'Cortes x inversión'!D:D=D779),1)}, {FILTER('Entradas y salidas'!F:F, 'Entr"&amp;"adas y salidas'!D:D=D779, NOT(ISBLANK('Entradas y salidas'!I:I))); INDEX(FILTER('Cortes x inversión'!J:J, 'Cortes x inversión'!D:D=D779),1)}), """"))"),"")</f>
        <v/>
      </c>
      <c r="O779" s="40"/>
      <c r="P779" s="47" t="str">
        <f>IFERROR(__xludf.DUMMYFUNCTION("IF(K779="""","""", GOOGLEFINANCE(""CURRENCY:USDCOP""))
"),"")</f>
        <v/>
      </c>
      <c r="Q779" s="47" t="str">
        <f>IFERROR(__xludf.DUMMYFUNCTION("IF(L779="""","""", GOOGLEFINANCE(""CURRENCY:USDCOP""))
"),"")</f>
        <v/>
      </c>
      <c r="R779" s="56" t="str">
        <f t="shared" si="4"/>
        <v/>
      </c>
      <c r="S779" s="58" t="str">
        <f t="shared" si="5"/>
        <v/>
      </c>
      <c r="T779" s="55" t="str">
        <f>IFERROR(__xludf.DUMMYFUNCTION("IF(ISBLANK(D779),"""",IFERROR(XIRR({FILTER('Entradas y salidas'!K:K, 'Entradas y salidas'!D:D=D779, NOT(ISBLANK('Entradas y salidas'!K:K))); INDEX(FILTER('Cortes x inversión'!I:I, 'Cortes x inversión'!D:D=D779),1)}, {FILTER('Entradas y salidas'!F:F, 'Entr"&amp;"adas y salidas'!D:D=D779, NOT(ISBLANK('Entradas y salidas'!K:K))); INDEX(FILTER('Cortes x inversión'!J:J, 'Cortes x inversión'!D:D=D779),1)}), """"))"),"")</f>
        <v/>
      </c>
      <c r="U779" s="40"/>
      <c r="V779" s="40"/>
      <c r="W779" s="40"/>
      <c r="X779" s="40"/>
      <c r="Y779" s="40"/>
      <c r="Z779" s="40"/>
      <c r="AA779" s="40"/>
      <c r="AB779" s="40"/>
      <c r="AC779" s="40"/>
    </row>
    <row r="780" ht="28.5" customHeight="1">
      <c r="A780" s="40"/>
      <c r="B780" s="44"/>
      <c r="C780" s="44"/>
      <c r="D780" s="44"/>
      <c r="E780" s="44"/>
      <c r="F780" s="48" t="str">
        <f>IF(E780="COP", SUMIF('Entradas y salidas'!D:D, D780, 'Entradas y salidas'!J:J), )</f>
        <v/>
      </c>
      <c r="G780" s="57" t="str">
        <f>IFERROR(__xludf.DUMMYFUNCTION("IF(E780=""COP"", INDEX(FILTER('Cortes x inversión'!F:F, 'Cortes x inversión'!D:D=D780),1), )"),"")</f>
        <v/>
      </c>
      <c r="H780" s="53" t="str">
        <f t="shared" si="1"/>
        <v/>
      </c>
      <c r="I780" s="55" t="str">
        <f>IFERROR(__xludf.DUMMYFUNCTION("IF(ISBLANK(D780),"""",IFERROR(XIRR({FILTER('Entradas y salidas'!J:J, 'Entradas y salidas'!D:D=D780, NOT(ISBLANK('Entradas y salidas'!J:J))); INDEX(FILTER('Cortes x inversión'!F:F, 'Cortes x inversión'!D:D=D780),1)}, {FILTER('Entradas y salidas'!F:F, 'Entr"&amp;"adas y salidas'!D:D=D780, NOT(ISBLANK('Entradas y salidas'!J:J))); INDEX(FILTER('Cortes x inversión'!J:J, 'Cortes x inversión'!D:D=D780),1)}), """"))"),"")</f>
        <v/>
      </c>
      <c r="J780" s="40"/>
      <c r="K780" s="48" t="str">
        <f>IF(E780="USD", SUMIF('Entradas y salidas'!D:D, D780, 'Entradas y salidas'!I:I), )</f>
        <v/>
      </c>
      <c r="L780" s="57" t="str">
        <f>IFERROR(__xludf.DUMMYFUNCTION("IF(E780=""USD"", INDEX(FILTER('Cortes x inversión'!G:G, 'Cortes x inversión'!D:D=D780),1), )"),"")</f>
        <v/>
      </c>
      <c r="M780" s="53" t="str">
        <f t="shared" si="2"/>
        <v/>
      </c>
      <c r="N780" s="55" t="str">
        <f>IFERROR(__xludf.DUMMYFUNCTION("IF(ISBLANK(D780),"""",IFERROR(XIRR({FILTER('Entradas y salidas'!I:I, 'Entradas y salidas'!D:D=D780, NOT(ISBLANK('Entradas y salidas'!I:I))); INDEX(FILTER('Cortes x inversión'!G:G, 'Cortes x inversión'!D:D=D780),1)}, {FILTER('Entradas y salidas'!F:F, 'Entr"&amp;"adas y salidas'!D:D=D780, NOT(ISBLANK('Entradas y salidas'!I:I))); INDEX(FILTER('Cortes x inversión'!J:J, 'Cortes x inversión'!D:D=D780),1)}), """"))"),"")</f>
        <v/>
      </c>
      <c r="O780" s="40"/>
      <c r="P780" s="47" t="str">
        <f>IFERROR(__xludf.DUMMYFUNCTION("IF(K780="""","""", GOOGLEFINANCE(""CURRENCY:USDCOP""))
"),"")</f>
        <v/>
      </c>
      <c r="Q780" s="47" t="str">
        <f>IFERROR(__xludf.DUMMYFUNCTION("IF(L780="""","""", GOOGLEFINANCE(""CURRENCY:USDCOP""))
"),"")</f>
        <v/>
      </c>
      <c r="R780" s="56" t="str">
        <f t="shared" si="4"/>
        <v/>
      </c>
      <c r="S780" s="58" t="str">
        <f t="shared" si="5"/>
        <v/>
      </c>
      <c r="T780" s="55" t="str">
        <f>IFERROR(__xludf.DUMMYFUNCTION("IF(ISBLANK(D780),"""",IFERROR(XIRR({FILTER('Entradas y salidas'!K:K, 'Entradas y salidas'!D:D=D780, NOT(ISBLANK('Entradas y salidas'!K:K))); INDEX(FILTER('Cortes x inversión'!I:I, 'Cortes x inversión'!D:D=D780),1)}, {FILTER('Entradas y salidas'!F:F, 'Entr"&amp;"adas y salidas'!D:D=D780, NOT(ISBLANK('Entradas y salidas'!K:K))); INDEX(FILTER('Cortes x inversión'!J:J, 'Cortes x inversión'!D:D=D780),1)}), """"))"),"")</f>
        <v/>
      </c>
      <c r="U780" s="40"/>
      <c r="V780" s="40"/>
      <c r="W780" s="40"/>
      <c r="X780" s="40"/>
      <c r="Y780" s="40"/>
      <c r="Z780" s="40"/>
      <c r="AA780" s="40"/>
      <c r="AB780" s="40"/>
      <c r="AC780" s="40"/>
    </row>
    <row r="781" ht="28.5" customHeight="1">
      <c r="A781" s="40"/>
      <c r="B781" s="44"/>
      <c r="C781" s="44"/>
      <c r="D781" s="44"/>
      <c r="E781" s="44"/>
      <c r="F781" s="48" t="str">
        <f>IF(E781="COP", SUMIF('Entradas y salidas'!D:D, D781, 'Entradas y salidas'!J:J), )</f>
        <v/>
      </c>
      <c r="G781" s="57" t="str">
        <f>IFERROR(__xludf.DUMMYFUNCTION("IF(E781=""COP"", INDEX(FILTER('Cortes x inversión'!F:F, 'Cortes x inversión'!D:D=D781),1), )"),"")</f>
        <v/>
      </c>
      <c r="H781" s="53" t="str">
        <f t="shared" si="1"/>
        <v/>
      </c>
      <c r="I781" s="55" t="str">
        <f>IFERROR(__xludf.DUMMYFUNCTION("IF(ISBLANK(D781),"""",IFERROR(XIRR({FILTER('Entradas y salidas'!J:J, 'Entradas y salidas'!D:D=D781, NOT(ISBLANK('Entradas y salidas'!J:J))); INDEX(FILTER('Cortes x inversión'!F:F, 'Cortes x inversión'!D:D=D781),1)}, {FILTER('Entradas y salidas'!F:F, 'Entr"&amp;"adas y salidas'!D:D=D781, NOT(ISBLANK('Entradas y salidas'!J:J))); INDEX(FILTER('Cortes x inversión'!J:J, 'Cortes x inversión'!D:D=D781),1)}), """"))"),"")</f>
        <v/>
      </c>
      <c r="J781" s="40"/>
      <c r="K781" s="48" t="str">
        <f>IF(E781="USD", SUMIF('Entradas y salidas'!D:D, D781, 'Entradas y salidas'!I:I), )</f>
        <v/>
      </c>
      <c r="L781" s="57" t="str">
        <f>IFERROR(__xludf.DUMMYFUNCTION("IF(E781=""USD"", INDEX(FILTER('Cortes x inversión'!G:G, 'Cortes x inversión'!D:D=D781),1), )"),"")</f>
        <v/>
      </c>
      <c r="M781" s="53" t="str">
        <f t="shared" si="2"/>
        <v/>
      </c>
      <c r="N781" s="55" t="str">
        <f>IFERROR(__xludf.DUMMYFUNCTION("IF(ISBLANK(D781),"""",IFERROR(XIRR({FILTER('Entradas y salidas'!I:I, 'Entradas y salidas'!D:D=D781, NOT(ISBLANK('Entradas y salidas'!I:I))); INDEX(FILTER('Cortes x inversión'!G:G, 'Cortes x inversión'!D:D=D781),1)}, {FILTER('Entradas y salidas'!F:F, 'Entr"&amp;"adas y salidas'!D:D=D781, NOT(ISBLANK('Entradas y salidas'!I:I))); INDEX(FILTER('Cortes x inversión'!J:J, 'Cortes x inversión'!D:D=D781),1)}), """"))"),"")</f>
        <v/>
      </c>
      <c r="O781" s="40"/>
      <c r="P781" s="47" t="str">
        <f>IFERROR(__xludf.DUMMYFUNCTION("IF(K781="""","""", GOOGLEFINANCE(""CURRENCY:USDCOP""))
"),"")</f>
        <v/>
      </c>
      <c r="Q781" s="47" t="str">
        <f>IFERROR(__xludf.DUMMYFUNCTION("IF(L781="""","""", GOOGLEFINANCE(""CURRENCY:USDCOP""))
"),"")</f>
        <v/>
      </c>
      <c r="R781" s="56" t="str">
        <f t="shared" si="4"/>
        <v/>
      </c>
      <c r="S781" s="58" t="str">
        <f t="shared" si="5"/>
        <v/>
      </c>
      <c r="T781" s="55" t="str">
        <f>IFERROR(__xludf.DUMMYFUNCTION("IF(ISBLANK(D781),"""",IFERROR(XIRR({FILTER('Entradas y salidas'!K:K, 'Entradas y salidas'!D:D=D781, NOT(ISBLANK('Entradas y salidas'!K:K))); INDEX(FILTER('Cortes x inversión'!I:I, 'Cortes x inversión'!D:D=D781),1)}, {FILTER('Entradas y salidas'!F:F, 'Entr"&amp;"adas y salidas'!D:D=D781, NOT(ISBLANK('Entradas y salidas'!K:K))); INDEX(FILTER('Cortes x inversión'!J:J, 'Cortes x inversión'!D:D=D781),1)}), """"))"),"")</f>
        <v/>
      </c>
      <c r="U781" s="40"/>
      <c r="V781" s="40"/>
      <c r="W781" s="40"/>
      <c r="X781" s="40"/>
      <c r="Y781" s="40"/>
      <c r="Z781" s="40"/>
      <c r="AA781" s="40"/>
      <c r="AB781" s="40"/>
      <c r="AC781" s="40"/>
    </row>
    <row r="782" ht="28.5" customHeight="1">
      <c r="A782" s="40"/>
      <c r="B782" s="44"/>
      <c r="C782" s="44"/>
      <c r="D782" s="44"/>
      <c r="E782" s="44"/>
      <c r="F782" s="48" t="str">
        <f>IF(E782="COP", SUMIF('Entradas y salidas'!D:D, D782, 'Entradas y salidas'!J:J), )</f>
        <v/>
      </c>
      <c r="G782" s="57" t="str">
        <f>IFERROR(__xludf.DUMMYFUNCTION("IF(E782=""COP"", INDEX(FILTER('Cortes x inversión'!F:F, 'Cortes x inversión'!D:D=D782),1), )"),"")</f>
        <v/>
      </c>
      <c r="H782" s="53" t="str">
        <f t="shared" si="1"/>
        <v/>
      </c>
      <c r="I782" s="55" t="str">
        <f>IFERROR(__xludf.DUMMYFUNCTION("IF(ISBLANK(D782),"""",IFERROR(XIRR({FILTER('Entradas y salidas'!J:J, 'Entradas y salidas'!D:D=D782, NOT(ISBLANK('Entradas y salidas'!J:J))); INDEX(FILTER('Cortes x inversión'!F:F, 'Cortes x inversión'!D:D=D782),1)}, {FILTER('Entradas y salidas'!F:F, 'Entr"&amp;"adas y salidas'!D:D=D782, NOT(ISBLANK('Entradas y salidas'!J:J))); INDEX(FILTER('Cortes x inversión'!J:J, 'Cortes x inversión'!D:D=D782),1)}), """"))"),"")</f>
        <v/>
      </c>
      <c r="J782" s="40"/>
      <c r="K782" s="48" t="str">
        <f>IF(E782="USD", SUMIF('Entradas y salidas'!D:D, D782, 'Entradas y salidas'!I:I), )</f>
        <v/>
      </c>
      <c r="L782" s="57" t="str">
        <f>IFERROR(__xludf.DUMMYFUNCTION("IF(E782=""USD"", INDEX(FILTER('Cortes x inversión'!G:G, 'Cortes x inversión'!D:D=D782),1), )"),"")</f>
        <v/>
      </c>
      <c r="M782" s="53" t="str">
        <f t="shared" si="2"/>
        <v/>
      </c>
      <c r="N782" s="55" t="str">
        <f>IFERROR(__xludf.DUMMYFUNCTION("IF(ISBLANK(D782),"""",IFERROR(XIRR({FILTER('Entradas y salidas'!I:I, 'Entradas y salidas'!D:D=D782, NOT(ISBLANK('Entradas y salidas'!I:I))); INDEX(FILTER('Cortes x inversión'!G:G, 'Cortes x inversión'!D:D=D782),1)}, {FILTER('Entradas y salidas'!F:F, 'Entr"&amp;"adas y salidas'!D:D=D782, NOT(ISBLANK('Entradas y salidas'!I:I))); INDEX(FILTER('Cortes x inversión'!J:J, 'Cortes x inversión'!D:D=D782),1)}), """"))"),"")</f>
        <v/>
      </c>
      <c r="O782" s="40"/>
      <c r="P782" s="47" t="str">
        <f>IFERROR(__xludf.DUMMYFUNCTION("IF(K782="""","""", GOOGLEFINANCE(""CURRENCY:USDCOP""))
"),"")</f>
        <v/>
      </c>
      <c r="Q782" s="47" t="str">
        <f>IFERROR(__xludf.DUMMYFUNCTION("IF(L782="""","""", GOOGLEFINANCE(""CURRENCY:USDCOP""))
"),"")</f>
        <v/>
      </c>
      <c r="R782" s="56" t="str">
        <f t="shared" si="4"/>
        <v/>
      </c>
      <c r="S782" s="58" t="str">
        <f t="shared" si="5"/>
        <v/>
      </c>
      <c r="T782" s="55" t="str">
        <f>IFERROR(__xludf.DUMMYFUNCTION("IF(ISBLANK(D782),"""",IFERROR(XIRR({FILTER('Entradas y salidas'!K:K, 'Entradas y salidas'!D:D=D782, NOT(ISBLANK('Entradas y salidas'!K:K))); INDEX(FILTER('Cortes x inversión'!I:I, 'Cortes x inversión'!D:D=D782),1)}, {FILTER('Entradas y salidas'!F:F, 'Entr"&amp;"adas y salidas'!D:D=D782, NOT(ISBLANK('Entradas y salidas'!K:K))); INDEX(FILTER('Cortes x inversión'!J:J, 'Cortes x inversión'!D:D=D782),1)}), """"))"),"")</f>
        <v/>
      </c>
      <c r="U782" s="40"/>
      <c r="V782" s="40"/>
      <c r="W782" s="40"/>
      <c r="X782" s="40"/>
      <c r="Y782" s="40"/>
      <c r="Z782" s="40"/>
      <c r="AA782" s="40"/>
      <c r="AB782" s="40"/>
      <c r="AC782" s="40"/>
    </row>
    <row r="783" ht="28.5" customHeight="1">
      <c r="A783" s="40"/>
      <c r="B783" s="44"/>
      <c r="C783" s="44"/>
      <c r="D783" s="44"/>
      <c r="E783" s="44"/>
      <c r="F783" s="48" t="str">
        <f>IF(E783="COP", SUMIF('Entradas y salidas'!D:D, D783, 'Entradas y salidas'!J:J), )</f>
        <v/>
      </c>
      <c r="G783" s="57" t="str">
        <f>IFERROR(__xludf.DUMMYFUNCTION("IF(E783=""COP"", INDEX(FILTER('Cortes x inversión'!F:F, 'Cortes x inversión'!D:D=D783),1), )"),"")</f>
        <v/>
      </c>
      <c r="H783" s="53" t="str">
        <f t="shared" si="1"/>
        <v/>
      </c>
      <c r="I783" s="55" t="str">
        <f>IFERROR(__xludf.DUMMYFUNCTION("IF(ISBLANK(D783),"""",IFERROR(XIRR({FILTER('Entradas y salidas'!J:J, 'Entradas y salidas'!D:D=D783, NOT(ISBLANK('Entradas y salidas'!J:J))); INDEX(FILTER('Cortes x inversión'!F:F, 'Cortes x inversión'!D:D=D783),1)}, {FILTER('Entradas y salidas'!F:F, 'Entr"&amp;"adas y salidas'!D:D=D783, NOT(ISBLANK('Entradas y salidas'!J:J))); INDEX(FILTER('Cortes x inversión'!J:J, 'Cortes x inversión'!D:D=D783),1)}), """"))"),"")</f>
        <v/>
      </c>
      <c r="J783" s="40"/>
      <c r="K783" s="48" t="str">
        <f>IF(E783="USD", SUMIF('Entradas y salidas'!D:D, D783, 'Entradas y salidas'!I:I), )</f>
        <v/>
      </c>
      <c r="L783" s="57" t="str">
        <f>IFERROR(__xludf.DUMMYFUNCTION("IF(E783=""USD"", INDEX(FILTER('Cortes x inversión'!G:G, 'Cortes x inversión'!D:D=D783),1), )"),"")</f>
        <v/>
      </c>
      <c r="M783" s="53" t="str">
        <f t="shared" si="2"/>
        <v/>
      </c>
      <c r="N783" s="55" t="str">
        <f>IFERROR(__xludf.DUMMYFUNCTION("IF(ISBLANK(D783),"""",IFERROR(XIRR({FILTER('Entradas y salidas'!I:I, 'Entradas y salidas'!D:D=D783, NOT(ISBLANK('Entradas y salidas'!I:I))); INDEX(FILTER('Cortes x inversión'!G:G, 'Cortes x inversión'!D:D=D783),1)}, {FILTER('Entradas y salidas'!F:F, 'Entr"&amp;"adas y salidas'!D:D=D783, NOT(ISBLANK('Entradas y salidas'!I:I))); INDEX(FILTER('Cortes x inversión'!J:J, 'Cortes x inversión'!D:D=D783),1)}), """"))"),"")</f>
        <v/>
      </c>
      <c r="O783" s="40"/>
      <c r="P783" s="47" t="str">
        <f>IFERROR(__xludf.DUMMYFUNCTION("IF(K783="""","""", GOOGLEFINANCE(""CURRENCY:USDCOP""))
"),"")</f>
        <v/>
      </c>
      <c r="Q783" s="47" t="str">
        <f>IFERROR(__xludf.DUMMYFUNCTION("IF(L783="""","""", GOOGLEFINANCE(""CURRENCY:USDCOP""))
"),"")</f>
        <v/>
      </c>
      <c r="R783" s="56" t="str">
        <f t="shared" si="4"/>
        <v/>
      </c>
      <c r="S783" s="58" t="str">
        <f t="shared" si="5"/>
        <v/>
      </c>
      <c r="T783" s="55" t="str">
        <f>IFERROR(__xludf.DUMMYFUNCTION("IF(ISBLANK(D783),"""",IFERROR(XIRR({FILTER('Entradas y salidas'!K:K, 'Entradas y salidas'!D:D=D783, NOT(ISBLANK('Entradas y salidas'!K:K))); INDEX(FILTER('Cortes x inversión'!I:I, 'Cortes x inversión'!D:D=D783),1)}, {FILTER('Entradas y salidas'!F:F, 'Entr"&amp;"adas y salidas'!D:D=D783, NOT(ISBLANK('Entradas y salidas'!K:K))); INDEX(FILTER('Cortes x inversión'!J:J, 'Cortes x inversión'!D:D=D783),1)}), """"))"),"")</f>
        <v/>
      </c>
      <c r="U783" s="40"/>
      <c r="V783" s="40"/>
      <c r="W783" s="40"/>
      <c r="X783" s="40"/>
      <c r="Y783" s="40"/>
      <c r="Z783" s="40"/>
      <c r="AA783" s="40"/>
      <c r="AB783" s="40"/>
      <c r="AC783" s="40"/>
    </row>
    <row r="784" ht="28.5" customHeight="1">
      <c r="A784" s="40"/>
      <c r="B784" s="44"/>
      <c r="C784" s="44"/>
      <c r="D784" s="44"/>
      <c r="E784" s="44"/>
      <c r="F784" s="48" t="str">
        <f>IF(E784="COP", SUMIF('Entradas y salidas'!D:D, D784, 'Entradas y salidas'!J:J), )</f>
        <v/>
      </c>
      <c r="G784" s="57" t="str">
        <f>IFERROR(__xludf.DUMMYFUNCTION("IF(E784=""COP"", INDEX(FILTER('Cortes x inversión'!F:F, 'Cortes x inversión'!D:D=D784),1), )"),"")</f>
        <v/>
      </c>
      <c r="H784" s="53" t="str">
        <f t="shared" si="1"/>
        <v/>
      </c>
      <c r="I784" s="55" t="str">
        <f>IFERROR(__xludf.DUMMYFUNCTION("IF(ISBLANK(D784),"""",IFERROR(XIRR({FILTER('Entradas y salidas'!J:J, 'Entradas y salidas'!D:D=D784, NOT(ISBLANK('Entradas y salidas'!J:J))); INDEX(FILTER('Cortes x inversión'!F:F, 'Cortes x inversión'!D:D=D784),1)}, {FILTER('Entradas y salidas'!F:F, 'Entr"&amp;"adas y salidas'!D:D=D784, NOT(ISBLANK('Entradas y salidas'!J:J))); INDEX(FILTER('Cortes x inversión'!J:J, 'Cortes x inversión'!D:D=D784),1)}), """"))"),"")</f>
        <v/>
      </c>
      <c r="J784" s="40"/>
      <c r="K784" s="48" t="str">
        <f>IF(E784="USD", SUMIF('Entradas y salidas'!D:D, D784, 'Entradas y salidas'!I:I), )</f>
        <v/>
      </c>
      <c r="L784" s="57" t="str">
        <f>IFERROR(__xludf.DUMMYFUNCTION("IF(E784=""USD"", INDEX(FILTER('Cortes x inversión'!G:G, 'Cortes x inversión'!D:D=D784),1), )"),"")</f>
        <v/>
      </c>
      <c r="M784" s="53" t="str">
        <f t="shared" si="2"/>
        <v/>
      </c>
      <c r="N784" s="55" t="str">
        <f>IFERROR(__xludf.DUMMYFUNCTION("IF(ISBLANK(D784),"""",IFERROR(XIRR({FILTER('Entradas y salidas'!I:I, 'Entradas y salidas'!D:D=D784, NOT(ISBLANK('Entradas y salidas'!I:I))); INDEX(FILTER('Cortes x inversión'!G:G, 'Cortes x inversión'!D:D=D784),1)}, {FILTER('Entradas y salidas'!F:F, 'Entr"&amp;"adas y salidas'!D:D=D784, NOT(ISBLANK('Entradas y salidas'!I:I))); INDEX(FILTER('Cortes x inversión'!J:J, 'Cortes x inversión'!D:D=D784),1)}), """"))"),"")</f>
        <v/>
      </c>
      <c r="O784" s="40"/>
      <c r="P784" s="47" t="str">
        <f>IFERROR(__xludf.DUMMYFUNCTION("IF(K784="""","""", GOOGLEFINANCE(""CURRENCY:USDCOP""))
"),"")</f>
        <v/>
      </c>
      <c r="Q784" s="47" t="str">
        <f>IFERROR(__xludf.DUMMYFUNCTION("IF(L784="""","""", GOOGLEFINANCE(""CURRENCY:USDCOP""))
"),"")</f>
        <v/>
      </c>
      <c r="R784" s="56" t="str">
        <f t="shared" si="4"/>
        <v/>
      </c>
      <c r="S784" s="58" t="str">
        <f t="shared" si="5"/>
        <v/>
      </c>
      <c r="T784" s="55" t="str">
        <f>IFERROR(__xludf.DUMMYFUNCTION("IF(ISBLANK(D784),"""",IFERROR(XIRR({FILTER('Entradas y salidas'!K:K, 'Entradas y salidas'!D:D=D784, NOT(ISBLANK('Entradas y salidas'!K:K))); INDEX(FILTER('Cortes x inversión'!I:I, 'Cortes x inversión'!D:D=D784),1)}, {FILTER('Entradas y salidas'!F:F, 'Entr"&amp;"adas y salidas'!D:D=D784, NOT(ISBLANK('Entradas y salidas'!K:K))); INDEX(FILTER('Cortes x inversión'!J:J, 'Cortes x inversión'!D:D=D784),1)}), """"))"),"")</f>
        <v/>
      </c>
      <c r="U784" s="40"/>
      <c r="V784" s="40"/>
      <c r="W784" s="40"/>
      <c r="X784" s="40"/>
      <c r="Y784" s="40"/>
      <c r="Z784" s="40"/>
      <c r="AA784" s="40"/>
      <c r="AB784" s="40"/>
      <c r="AC784" s="40"/>
    </row>
    <row r="785" ht="28.5" customHeight="1">
      <c r="A785" s="40"/>
      <c r="B785" s="44"/>
      <c r="C785" s="44"/>
      <c r="D785" s="44"/>
      <c r="E785" s="44"/>
      <c r="F785" s="48" t="str">
        <f>IF(E785="COP", SUMIF('Entradas y salidas'!D:D, D785, 'Entradas y salidas'!J:J), )</f>
        <v/>
      </c>
      <c r="G785" s="57" t="str">
        <f>IFERROR(__xludf.DUMMYFUNCTION("IF(E785=""COP"", INDEX(FILTER('Cortes x inversión'!F:F, 'Cortes x inversión'!D:D=D785),1), )"),"")</f>
        <v/>
      </c>
      <c r="H785" s="53" t="str">
        <f t="shared" si="1"/>
        <v/>
      </c>
      <c r="I785" s="55" t="str">
        <f>IFERROR(__xludf.DUMMYFUNCTION("IF(ISBLANK(D785),"""",IFERROR(XIRR({FILTER('Entradas y salidas'!J:J, 'Entradas y salidas'!D:D=D785, NOT(ISBLANK('Entradas y salidas'!J:J))); INDEX(FILTER('Cortes x inversión'!F:F, 'Cortes x inversión'!D:D=D785),1)}, {FILTER('Entradas y salidas'!F:F, 'Entr"&amp;"adas y salidas'!D:D=D785, NOT(ISBLANK('Entradas y salidas'!J:J))); INDEX(FILTER('Cortes x inversión'!J:J, 'Cortes x inversión'!D:D=D785),1)}), """"))"),"")</f>
        <v/>
      </c>
      <c r="J785" s="40"/>
      <c r="K785" s="48" t="str">
        <f>IF(E785="USD", SUMIF('Entradas y salidas'!D:D, D785, 'Entradas y salidas'!I:I), )</f>
        <v/>
      </c>
      <c r="L785" s="57" t="str">
        <f>IFERROR(__xludf.DUMMYFUNCTION("IF(E785=""USD"", INDEX(FILTER('Cortes x inversión'!G:G, 'Cortes x inversión'!D:D=D785),1), )"),"")</f>
        <v/>
      </c>
      <c r="M785" s="53" t="str">
        <f t="shared" si="2"/>
        <v/>
      </c>
      <c r="N785" s="55" t="str">
        <f>IFERROR(__xludf.DUMMYFUNCTION("IF(ISBLANK(D785),"""",IFERROR(XIRR({FILTER('Entradas y salidas'!I:I, 'Entradas y salidas'!D:D=D785, NOT(ISBLANK('Entradas y salidas'!I:I))); INDEX(FILTER('Cortes x inversión'!G:G, 'Cortes x inversión'!D:D=D785),1)}, {FILTER('Entradas y salidas'!F:F, 'Entr"&amp;"adas y salidas'!D:D=D785, NOT(ISBLANK('Entradas y salidas'!I:I))); INDEX(FILTER('Cortes x inversión'!J:J, 'Cortes x inversión'!D:D=D785),1)}), """"))"),"")</f>
        <v/>
      </c>
      <c r="O785" s="40"/>
      <c r="P785" s="47" t="str">
        <f>IFERROR(__xludf.DUMMYFUNCTION("IF(K785="""","""", GOOGLEFINANCE(""CURRENCY:USDCOP""))
"),"")</f>
        <v/>
      </c>
      <c r="Q785" s="47" t="str">
        <f>IFERROR(__xludf.DUMMYFUNCTION("IF(L785="""","""", GOOGLEFINANCE(""CURRENCY:USDCOP""))
"),"")</f>
        <v/>
      </c>
      <c r="R785" s="56" t="str">
        <f t="shared" si="4"/>
        <v/>
      </c>
      <c r="S785" s="58" t="str">
        <f t="shared" si="5"/>
        <v/>
      </c>
      <c r="T785" s="55" t="str">
        <f>IFERROR(__xludf.DUMMYFUNCTION("IF(ISBLANK(D785),"""",IFERROR(XIRR({FILTER('Entradas y salidas'!K:K, 'Entradas y salidas'!D:D=D785, NOT(ISBLANK('Entradas y salidas'!K:K))); INDEX(FILTER('Cortes x inversión'!I:I, 'Cortes x inversión'!D:D=D785),1)}, {FILTER('Entradas y salidas'!F:F, 'Entr"&amp;"adas y salidas'!D:D=D785, NOT(ISBLANK('Entradas y salidas'!K:K))); INDEX(FILTER('Cortes x inversión'!J:J, 'Cortes x inversión'!D:D=D785),1)}), """"))"),"")</f>
        <v/>
      </c>
      <c r="U785" s="40"/>
      <c r="V785" s="40"/>
      <c r="W785" s="40"/>
      <c r="X785" s="40"/>
      <c r="Y785" s="40"/>
      <c r="Z785" s="40"/>
      <c r="AA785" s="40"/>
      <c r="AB785" s="40"/>
      <c r="AC785" s="40"/>
    </row>
    <row r="786" ht="28.5" customHeight="1">
      <c r="A786" s="40"/>
      <c r="B786" s="44"/>
      <c r="C786" s="44"/>
      <c r="D786" s="44"/>
      <c r="E786" s="44"/>
      <c r="F786" s="48" t="str">
        <f>IF(E786="COP", SUMIF('Entradas y salidas'!D:D, D786, 'Entradas y salidas'!J:J), )</f>
        <v/>
      </c>
      <c r="G786" s="57" t="str">
        <f>IFERROR(__xludf.DUMMYFUNCTION("IF(E786=""COP"", INDEX(FILTER('Cortes x inversión'!F:F, 'Cortes x inversión'!D:D=D786),1), )"),"")</f>
        <v/>
      </c>
      <c r="H786" s="53" t="str">
        <f t="shared" si="1"/>
        <v/>
      </c>
      <c r="I786" s="55" t="str">
        <f>IFERROR(__xludf.DUMMYFUNCTION("IF(ISBLANK(D786),"""",IFERROR(XIRR({FILTER('Entradas y salidas'!J:J, 'Entradas y salidas'!D:D=D786, NOT(ISBLANK('Entradas y salidas'!J:J))); INDEX(FILTER('Cortes x inversión'!F:F, 'Cortes x inversión'!D:D=D786),1)}, {FILTER('Entradas y salidas'!F:F, 'Entr"&amp;"adas y salidas'!D:D=D786, NOT(ISBLANK('Entradas y salidas'!J:J))); INDEX(FILTER('Cortes x inversión'!J:J, 'Cortes x inversión'!D:D=D786),1)}), """"))"),"")</f>
        <v/>
      </c>
      <c r="J786" s="40"/>
      <c r="K786" s="48" t="str">
        <f>IF(E786="USD", SUMIF('Entradas y salidas'!D:D, D786, 'Entradas y salidas'!I:I), )</f>
        <v/>
      </c>
      <c r="L786" s="57" t="str">
        <f>IFERROR(__xludf.DUMMYFUNCTION("IF(E786=""USD"", INDEX(FILTER('Cortes x inversión'!G:G, 'Cortes x inversión'!D:D=D786),1), )"),"")</f>
        <v/>
      </c>
      <c r="M786" s="53" t="str">
        <f t="shared" si="2"/>
        <v/>
      </c>
      <c r="N786" s="55" t="str">
        <f>IFERROR(__xludf.DUMMYFUNCTION("IF(ISBLANK(D786),"""",IFERROR(XIRR({FILTER('Entradas y salidas'!I:I, 'Entradas y salidas'!D:D=D786, NOT(ISBLANK('Entradas y salidas'!I:I))); INDEX(FILTER('Cortes x inversión'!G:G, 'Cortes x inversión'!D:D=D786),1)}, {FILTER('Entradas y salidas'!F:F, 'Entr"&amp;"adas y salidas'!D:D=D786, NOT(ISBLANK('Entradas y salidas'!I:I))); INDEX(FILTER('Cortes x inversión'!J:J, 'Cortes x inversión'!D:D=D786),1)}), """"))"),"")</f>
        <v/>
      </c>
      <c r="O786" s="40"/>
      <c r="P786" s="47" t="str">
        <f>IFERROR(__xludf.DUMMYFUNCTION("IF(K786="""","""", GOOGLEFINANCE(""CURRENCY:USDCOP""))
"),"")</f>
        <v/>
      </c>
      <c r="Q786" s="47" t="str">
        <f>IFERROR(__xludf.DUMMYFUNCTION("IF(L786="""","""", GOOGLEFINANCE(""CURRENCY:USDCOP""))
"),"")</f>
        <v/>
      </c>
      <c r="R786" s="56" t="str">
        <f t="shared" si="4"/>
        <v/>
      </c>
      <c r="S786" s="58" t="str">
        <f t="shared" si="5"/>
        <v/>
      </c>
      <c r="T786" s="55" t="str">
        <f>IFERROR(__xludf.DUMMYFUNCTION("IF(ISBLANK(D786),"""",IFERROR(XIRR({FILTER('Entradas y salidas'!K:K, 'Entradas y salidas'!D:D=D786, NOT(ISBLANK('Entradas y salidas'!K:K))); INDEX(FILTER('Cortes x inversión'!I:I, 'Cortes x inversión'!D:D=D786),1)}, {FILTER('Entradas y salidas'!F:F, 'Entr"&amp;"adas y salidas'!D:D=D786, NOT(ISBLANK('Entradas y salidas'!K:K))); INDEX(FILTER('Cortes x inversión'!J:J, 'Cortes x inversión'!D:D=D786),1)}), """"))"),"")</f>
        <v/>
      </c>
      <c r="U786" s="40"/>
      <c r="V786" s="40"/>
      <c r="W786" s="40"/>
      <c r="X786" s="40"/>
      <c r="Y786" s="40"/>
      <c r="Z786" s="40"/>
      <c r="AA786" s="40"/>
      <c r="AB786" s="40"/>
      <c r="AC786" s="40"/>
    </row>
    <row r="787" ht="28.5" customHeight="1">
      <c r="A787" s="40"/>
      <c r="B787" s="44"/>
      <c r="C787" s="44"/>
      <c r="D787" s="44"/>
      <c r="E787" s="44"/>
      <c r="F787" s="48" t="str">
        <f>IF(E787="COP", SUMIF('Entradas y salidas'!D:D, D787, 'Entradas y salidas'!J:J), )</f>
        <v/>
      </c>
      <c r="G787" s="57" t="str">
        <f>IFERROR(__xludf.DUMMYFUNCTION("IF(E787=""COP"", INDEX(FILTER('Cortes x inversión'!F:F, 'Cortes x inversión'!D:D=D787),1), )"),"")</f>
        <v/>
      </c>
      <c r="H787" s="53" t="str">
        <f t="shared" si="1"/>
        <v/>
      </c>
      <c r="I787" s="55" t="str">
        <f>IFERROR(__xludf.DUMMYFUNCTION("IF(ISBLANK(D787),"""",IFERROR(XIRR({FILTER('Entradas y salidas'!J:J, 'Entradas y salidas'!D:D=D787, NOT(ISBLANK('Entradas y salidas'!J:J))); INDEX(FILTER('Cortes x inversión'!F:F, 'Cortes x inversión'!D:D=D787),1)}, {FILTER('Entradas y salidas'!F:F, 'Entr"&amp;"adas y salidas'!D:D=D787, NOT(ISBLANK('Entradas y salidas'!J:J))); INDEX(FILTER('Cortes x inversión'!J:J, 'Cortes x inversión'!D:D=D787),1)}), """"))"),"")</f>
        <v/>
      </c>
      <c r="J787" s="40"/>
      <c r="K787" s="48" t="str">
        <f>IF(E787="USD", SUMIF('Entradas y salidas'!D:D, D787, 'Entradas y salidas'!I:I), )</f>
        <v/>
      </c>
      <c r="L787" s="57" t="str">
        <f>IFERROR(__xludf.DUMMYFUNCTION("IF(E787=""USD"", INDEX(FILTER('Cortes x inversión'!G:G, 'Cortes x inversión'!D:D=D787),1), )"),"")</f>
        <v/>
      </c>
      <c r="M787" s="53" t="str">
        <f t="shared" si="2"/>
        <v/>
      </c>
      <c r="N787" s="55" t="str">
        <f>IFERROR(__xludf.DUMMYFUNCTION("IF(ISBLANK(D787),"""",IFERROR(XIRR({FILTER('Entradas y salidas'!I:I, 'Entradas y salidas'!D:D=D787, NOT(ISBLANK('Entradas y salidas'!I:I))); INDEX(FILTER('Cortes x inversión'!G:G, 'Cortes x inversión'!D:D=D787),1)}, {FILTER('Entradas y salidas'!F:F, 'Entr"&amp;"adas y salidas'!D:D=D787, NOT(ISBLANK('Entradas y salidas'!I:I))); INDEX(FILTER('Cortes x inversión'!J:J, 'Cortes x inversión'!D:D=D787),1)}), """"))"),"")</f>
        <v/>
      </c>
      <c r="O787" s="40"/>
      <c r="P787" s="47" t="str">
        <f>IFERROR(__xludf.DUMMYFUNCTION("IF(K787="""","""", GOOGLEFINANCE(""CURRENCY:USDCOP""))
"),"")</f>
        <v/>
      </c>
      <c r="Q787" s="47" t="str">
        <f>IFERROR(__xludf.DUMMYFUNCTION("IF(L787="""","""", GOOGLEFINANCE(""CURRENCY:USDCOP""))
"),"")</f>
        <v/>
      </c>
      <c r="R787" s="56" t="str">
        <f t="shared" si="4"/>
        <v/>
      </c>
      <c r="S787" s="58" t="str">
        <f t="shared" si="5"/>
        <v/>
      </c>
      <c r="T787" s="55" t="str">
        <f>IFERROR(__xludf.DUMMYFUNCTION("IF(ISBLANK(D787),"""",IFERROR(XIRR({FILTER('Entradas y salidas'!K:K, 'Entradas y salidas'!D:D=D787, NOT(ISBLANK('Entradas y salidas'!K:K))); INDEX(FILTER('Cortes x inversión'!I:I, 'Cortes x inversión'!D:D=D787),1)}, {FILTER('Entradas y salidas'!F:F, 'Entr"&amp;"adas y salidas'!D:D=D787, NOT(ISBLANK('Entradas y salidas'!K:K))); INDEX(FILTER('Cortes x inversión'!J:J, 'Cortes x inversión'!D:D=D787),1)}), """"))"),"")</f>
        <v/>
      </c>
      <c r="U787" s="40"/>
      <c r="V787" s="40"/>
      <c r="W787" s="40"/>
      <c r="X787" s="40"/>
      <c r="Y787" s="40"/>
      <c r="Z787" s="40"/>
      <c r="AA787" s="40"/>
      <c r="AB787" s="40"/>
      <c r="AC787" s="40"/>
    </row>
    <row r="788" ht="28.5" customHeight="1">
      <c r="A788" s="40"/>
      <c r="B788" s="44"/>
      <c r="C788" s="44"/>
      <c r="D788" s="44"/>
      <c r="E788" s="44"/>
      <c r="F788" s="48" t="str">
        <f>IF(E788="COP", SUMIF('Entradas y salidas'!D:D, D788, 'Entradas y salidas'!J:J), )</f>
        <v/>
      </c>
      <c r="G788" s="57" t="str">
        <f>IFERROR(__xludf.DUMMYFUNCTION("IF(E788=""COP"", INDEX(FILTER('Cortes x inversión'!F:F, 'Cortes x inversión'!D:D=D788),1), )"),"")</f>
        <v/>
      </c>
      <c r="H788" s="53" t="str">
        <f t="shared" si="1"/>
        <v/>
      </c>
      <c r="I788" s="55" t="str">
        <f>IFERROR(__xludf.DUMMYFUNCTION("IF(ISBLANK(D788),"""",IFERROR(XIRR({FILTER('Entradas y salidas'!J:J, 'Entradas y salidas'!D:D=D788, NOT(ISBLANK('Entradas y salidas'!J:J))); INDEX(FILTER('Cortes x inversión'!F:F, 'Cortes x inversión'!D:D=D788),1)}, {FILTER('Entradas y salidas'!F:F, 'Entr"&amp;"adas y salidas'!D:D=D788, NOT(ISBLANK('Entradas y salidas'!J:J))); INDEX(FILTER('Cortes x inversión'!J:J, 'Cortes x inversión'!D:D=D788),1)}), """"))"),"")</f>
        <v/>
      </c>
      <c r="J788" s="40"/>
      <c r="K788" s="48" t="str">
        <f>IF(E788="USD", SUMIF('Entradas y salidas'!D:D, D788, 'Entradas y salidas'!I:I), )</f>
        <v/>
      </c>
      <c r="L788" s="57" t="str">
        <f>IFERROR(__xludf.DUMMYFUNCTION("IF(E788=""USD"", INDEX(FILTER('Cortes x inversión'!G:G, 'Cortes x inversión'!D:D=D788),1), )"),"")</f>
        <v/>
      </c>
      <c r="M788" s="53" t="str">
        <f t="shared" si="2"/>
        <v/>
      </c>
      <c r="N788" s="55" t="str">
        <f>IFERROR(__xludf.DUMMYFUNCTION("IF(ISBLANK(D788),"""",IFERROR(XIRR({FILTER('Entradas y salidas'!I:I, 'Entradas y salidas'!D:D=D788, NOT(ISBLANK('Entradas y salidas'!I:I))); INDEX(FILTER('Cortes x inversión'!G:G, 'Cortes x inversión'!D:D=D788),1)}, {FILTER('Entradas y salidas'!F:F, 'Entr"&amp;"adas y salidas'!D:D=D788, NOT(ISBLANK('Entradas y salidas'!I:I))); INDEX(FILTER('Cortes x inversión'!J:J, 'Cortes x inversión'!D:D=D788),1)}), """"))"),"")</f>
        <v/>
      </c>
      <c r="O788" s="40"/>
      <c r="P788" s="47" t="str">
        <f>IFERROR(__xludf.DUMMYFUNCTION("IF(K788="""","""", GOOGLEFINANCE(""CURRENCY:USDCOP""))
"),"")</f>
        <v/>
      </c>
      <c r="Q788" s="47" t="str">
        <f>IFERROR(__xludf.DUMMYFUNCTION("IF(L788="""","""", GOOGLEFINANCE(""CURRENCY:USDCOP""))
"),"")</f>
        <v/>
      </c>
      <c r="R788" s="56" t="str">
        <f t="shared" si="4"/>
        <v/>
      </c>
      <c r="S788" s="58" t="str">
        <f t="shared" si="5"/>
        <v/>
      </c>
      <c r="T788" s="55" t="str">
        <f>IFERROR(__xludf.DUMMYFUNCTION("IF(ISBLANK(D788),"""",IFERROR(XIRR({FILTER('Entradas y salidas'!K:K, 'Entradas y salidas'!D:D=D788, NOT(ISBLANK('Entradas y salidas'!K:K))); INDEX(FILTER('Cortes x inversión'!I:I, 'Cortes x inversión'!D:D=D788),1)}, {FILTER('Entradas y salidas'!F:F, 'Entr"&amp;"adas y salidas'!D:D=D788, NOT(ISBLANK('Entradas y salidas'!K:K))); INDEX(FILTER('Cortes x inversión'!J:J, 'Cortes x inversión'!D:D=D788),1)}), """"))"),"")</f>
        <v/>
      </c>
      <c r="U788" s="40"/>
      <c r="V788" s="40"/>
      <c r="W788" s="40"/>
      <c r="X788" s="40"/>
      <c r="Y788" s="40"/>
      <c r="Z788" s="40"/>
      <c r="AA788" s="40"/>
      <c r="AB788" s="40"/>
      <c r="AC788" s="40"/>
    </row>
    <row r="789" ht="28.5" customHeight="1">
      <c r="A789" s="40"/>
      <c r="B789" s="44"/>
      <c r="C789" s="44"/>
      <c r="D789" s="44"/>
      <c r="E789" s="44"/>
      <c r="F789" s="48" t="str">
        <f>IF(E789="COP", SUMIF('Entradas y salidas'!D:D, D789, 'Entradas y salidas'!J:J), )</f>
        <v/>
      </c>
      <c r="G789" s="57" t="str">
        <f>IFERROR(__xludf.DUMMYFUNCTION("IF(E789=""COP"", INDEX(FILTER('Cortes x inversión'!F:F, 'Cortes x inversión'!D:D=D789),1), )"),"")</f>
        <v/>
      </c>
      <c r="H789" s="53" t="str">
        <f t="shared" si="1"/>
        <v/>
      </c>
      <c r="I789" s="55" t="str">
        <f>IFERROR(__xludf.DUMMYFUNCTION("IF(ISBLANK(D789),"""",IFERROR(XIRR({FILTER('Entradas y salidas'!J:J, 'Entradas y salidas'!D:D=D789, NOT(ISBLANK('Entradas y salidas'!J:J))); INDEX(FILTER('Cortes x inversión'!F:F, 'Cortes x inversión'!D:D=D789),1)}, {FILTER('Entradas y salidas'!F:F, 'Entr"&amp;"adas y salidas'!D:D=D789, NOT(ISBLANK('Entradas y salidas'!J:J))); INDEX(FILTER('Cortes x inversión'!J:J, 'Cortes x inversión'!D:D=D789),1)}), """"))"),"")</f>
        <v/>
      </c>
      <c r="J789" s="40"/>
      <c r="K789" s="48" t="str">
        <f>IF(E789="USD", SUMIF('Entradas y salidas'!D:D, D789, 'Entradas y salidas'!I:I), )</f>
        <v/>
      </c>
      <c r="L789" s="57" t="str">
        <f>IFERROR(__xludf.DUMMYFUNCTION("IF(E789=""USD"", INDEX(FILTER('Cortes x inversión'!G:G, 'Cortes x inversión'!D:D=D789),1), )"),"")</f>
        <v/>
      </c>
      <c r="M789" s="53" t="str">
        <f t="shared" si="2"/>
        <v/>
      </c>
      <c r="N789" s="55" t="str">
        <f>IFERROR(__xludf.DUMMYFUNCTION("IF(ISBLANK(D789),"""",IFERROR(XIRR({FILTER('Entradas y salidas'!I:I, 'Entradas y salidas'!D:D=D789, NOT(ISBLANK('Entradas y salidas'!I:I))); INDEX(FILTER('Cortes x inversión'!G:G, 'Cortes x inversión'!D:D=D789),1)}, {FILTER('Entradas y salidas'!F:F, 'Entr"&amp;"adas y salidas'!D:D=D789, NOT(ISBLANK('Entradas y salidas'!I:I))); INDEX(FILTER('Cortes x inversión'!J:J, 'Cortes x inversión'!D:D=D789),1)}), """"))"),"")</f>
        <v/>
      </c>
      <c r="O789" s="40"/>
      <c r="P789" s="47" t="str">
        <f>IFERROR(__xludf.DUMMYFUNCTION("IF(K789="""","""", GOOGLEFINANCE(""CURRENCY:USDCOP""))
"),"")</f>
        <v/>
      </c>
      <c r="Q789" s="47" t="str">
        <f>IFERROR(__xludf.DUMMYFUNCTION("IF(L789="""","""", GOOGLEFINANCE(""CURRENCY:USDCOP""))
"),"")</f>
        <v/>
      </c>
      <c r="R789" s="56" t="str">
        <f t="shared" si="4"/>
        <v/>
      </c>
      <c r="S789" s="58" t="str">
        <f t="shared" si="5"/>
        <v/>
      </c>
      <c r="T789" s="55" t="str">
        <f>IFERROR(__xludf.DUMMYFUNCTION("IF(ISBLANK(D789),"""",IFERROR(XIRR({FILTER('Entradas y salidas'!K:K, 'Entradas y salidas'!D:D=D789, NOT(ISBLANK('Entradas y salidas'!K:K))); INDEX(FILTER('Cortes x inversión'!I:I, 'Cortes x inversión'!D:D=D789),1)}, {FILTER('Entradas y salidas'!F:F, 'Entr"&amp;"adas y salidas'!D:D=D789, NOT(ISBLANK('Entradas y salidas'!K:K))); INDEX(FILTER('Cortes x inversión'!J:J, 'Cortes x inversión'!D:D=D789),1)}), """"))"),"")</f>
        <v/>
      </c>
      <c r="U789" s="40"/>
      <c r="V789" s="40"/>
      <c r="W789" s="40"/>
      <c r="X789" s="40"/>
      <c r="Y789" s="40"/>
      <c r="Z789" s="40"/>
      <c r="AA789" s="40"/>
      <c r="AB789" s="40"/>
      <c r="AC789" s="40"/>
    </row>
    <row r="790" ht="28.5" customHeight="1">
      <c r="A790" s="40"/>
      <c r="B790" s="44"/>
      <c r="C790" s="44"/>
      <c r="D790" s="44"/>
      <c r="E790" s="44"/>
      <c r="F790" s="48" t="str">
        <f>IF(E790="COP", SUMIF('Entradas y salidas'!D:D, D790, 'Entradas y salidas'!J:J), )</f>
        <v/>
      </c>
      <c r="G790" s="57" t="str">
        <f>IFERROR(__xludf.DUMMYFUNCTION("IF(E790=""COP"", INDEX(FILTER('Cortes x inversión'!F:F, 'Cortes x inversión'!D:D=D790),1), )"),"")</f>
        <v/>
      </c>
      <c r="H790" s="53" t="str">
        <f t="shared" si="1"/>
        <v/>
      </c>
      <c r="I790" s="55" t="str">
        <f>IFERROR(__xludf.DUMMYFUNCTION("IF(ISBLANK(D790),"""",IFERROR(XIRR({FILTER('Entradas y salidas'!J:J, 'Entradas y salidas'!D:D=D790, NOT(ISBLANK('Entradas y salidas'!J:J))); INDEX(FILTER('Cortes x inversión'!F:F, 'Cortes x inversión'!D:D=D790),1)}, {FILTER('Entradas y salidas'!F:F, 'Entr"&amp;"adas y salidas'!D:D=D790, NOT(ISBLANK('Entradas y salidas'!J:J))); INDEX(FILTER('Cortes x inversión'!J:J, 'Cortes x inversión'!D:D=D790),1)}), """"))"),"")</f>
        <v/>
      </c>
      <c r="J790" s="40"/>
      <c r="K790" s="48" t="str">
        <f>IF(E790="USD", SUMIF('Entradas y salidas'!D:D, D790, 'Entradas y salidas'!I:I), )</f>
        <v/>
      </c>
      <c r="L790" s="57" t="str">
        <f>IFERROR(__xludf.DUMMYFUNCTION("IF(E790=""USD"", INDEX(FILTER('Cortes x inversión'!G:G, 'Cortes x inversión'!D:D=D790),1), )"),"")</f>
        <v/>
      </c>
      <c r="M790" s="53" t="str">
        <f t="shared" si="2"/>
        <v/>
      </c>
      <c r="N790" s="55" t="str">
        <f>IFERROR(__xludf.DUMMYFUNCTION("IF(ISBLANK(D790),"""",IFERROR(XIRR({FILTER('Entradas y salidas'!I:I, 'Entradas y salidas'!D:D=D790, NOT(ISBLANK('Entradas y salidas'!I:I))); INDEX(FILTER('Cortes x inversión'!G:G, 'Cortes x inversión'!D:D=D790),1)}, {FILTER('Entradas y salidas'!F:F, 'Entr"&amp;"adas y salidas'!D:D=D790, NOT(ISBLANK('Entradas y salidas'!I:I))); INDEX(FILTER('Cortes x inversión'!J:J, 'Cortes x inversión'!D:D=D790),1)}), """"))"),"")</f>
        <v/>
      </c>
      <c r="O790" s="40"/>
      <c r="P790" s="47" t="str">
        <f>IFERROR(__xludf.DUMMYFUNCTION("IF(K790="""","""", GOOGLEFINANCE(""CURRENCY:USDCOP""))
"),"")</f>
        <v/>
      </c>
      <c r="Q790" s="47" t="str">
        <f>IFERROR(__xludf.DUMMYFUNCTION("IF(L790="""","""", GOOGLEFINANCE(""CURRENCY:USDCOP""))
"),"")</f>
        <v/>
      </c>
      <c r="R790" s="56" t="str">
        <f t="shared" si="4"/>
        <v/>
      </c>
      <c r="S790" s="58" t="str">
        <f t="shared" si="5"/>
        <v/>
      </c>
      <c r="T790" s="55" t="str">
        <f>IFERROR(__xludf.DUMMYFUNCTION("IF(ISBLANK(D790),"""",IFERROR(XIRR({FILTER('Entradas y salidas'!K:K, 'Entradas y salidas'!D:D=D790, NOT(ISBLANK('Entradas y salidas'!K:K))); INDEX(FILTER('Cortes x inversión'!I:I, 'Cortes x inversión'!D:D=D790),1)}, {FILTER('Entradas y salidas'!F:F, 'Entr"&amp;"adas y salidas'!D:D=D790, NOT(ISBLANK('Entradas y salidas'!K:K))); INDEX(FILTER('Cortes x inversión'!J:J, 'Cortes x inversión'!D:D=D790),1)}), """"))"),"")</f>
        <v/>
      </c>
      <c r="U790" s="40"/>
      <c r="V790" s="40"/>
      <c r="W790" s="40"/>
      <c r="X790" s="40"/>
      <c r="Y790" s="40"/>
      <c r="Z790" s="40"/>
      <c r="AA790" s="40"/>
      <c r="AB790" s="40"/>
      <c r="AC790" s="40"/>
    </row>
    <row r="791" ht="28.5" customHeight="1">
      <c r="A791" s="40"/>
      <c r="B791" s="44"/>
      <c r="C791" s="44"/>
      <c r="D791" s="44"/>
      <c r="E791" s="44"/>
      <c r="F791" s="48" t="str">
        <f>IF(E791="COP", SUMIF('Entradas y salidas'!D:D, D791, 'Entradas y salidas'!J:J), )</f>
        <v/>
      </c>
      <c r="G791" s="57" t="str">
        <f>IFERROR(__xludf.DUMMYFUNCTION("IF(E791=""COP"", INDEX(FILTER('Cortes x inversión'!F:F, 'Cortes x inversión'!D:D=D791),1), )"),"")</f>
        <v/>
      </c>
      <c r="H791" s="53" t="str">
        <f t="shared" si="1"/>
        <v/>
      </c>
      <c r="I791" s="55" t="str">
        <f>IFERROR(__xludf.DUMMYFUNCTION("IF(ISBLANK(D791),"""",IFERROR(XIRR({FILTER('Entradas y salidas'!J:J, 'Entradas y salidas'!D:D=D791, NOT(ISBLANK('Entradas y salidas'!J:J))); INDEX(FILTER('Cortes x inversión'!F:F, 'Cortes x inversión'!D:D=D791),1)}, {FILTER('Entradas y salidas'!F:F, 'Entr"&amp;"adas y salidas'!D:D=D791, NOT(ISBLANK('Entradas y salidas'!J:J))); INDEX(FILTER('Cortes x inversión'!J:J, 'Cortes x inversión'!D:D=D791),1)}), """"))"),"")</f>
        <v/>
      </c>
      <c r="J791" s="40"/>
      <c r="K791" s="48" t="str">
        <f>IF(E791="USD", SUMIF('Entradas y salidas'!D:D, D791, 'Entradas y salidas'!I:I), )</f>
        <v/>
      </c>
      <c r="L791" s="57" t="str">
        <f>IFERROR(__xludf.DUMMYFUNCTION("IF(E791=""USD"", INDEX(FILTER('Cortes x inversión'!G:G, 'Cortes x inversión'!D:D=D791),1), )"),"")</f>
        <v/>
      </c>
      <c r="M791" s="53" t="str">
        <f t="shared" si="2"/>
        <v/>
      </c>
      <c r="N791" s="55" t="str">
        <f>IFERROR(__xludf.DUMMYFUNCTION("IF(ISBLANK(D791),"""",IFERROR(XIRR({FILTER('Entradas y salidas'!I:I, 'Entradas y salidas'!D:D=D791, NOT(ISBLANK('Entradas y salidas'!I:I))); INDEX(FILTER('Cortes x inversión'!G:G, 'Cortes x inversión'!D:D=D791),1)}, {FILTER('Entradas y salidas'!F:F, 'Entr"&amp;"adas y salidas'!D:D=D791, NOT(ISBLANK('Entradas y salidas'!I:I))); INDEX(FILTER('Cortes x inversión'!J:J, 'Cortes x inversión'!D:D=D791),1)}), """"))"),"")</f>
        <v/>
      </c>
      <c r="O791" s="40"/>
      <c r="P791" s="47" t="str">
        <f>IFERROR(__xludf.DUMMYFUNCTION("IF(K791="""","""", GOOGLEFINANCE(""CURRENCY:USDCOP""))
"),"")</f>
        <v/>
      </c>
      <c r="Q791" s="47" t="str">
        <f>IFERROR(__xludf.DUMMYFUNCTION("IF(L791="""","""", GOOGLEFINANCE(""CURRENCY:USDCOP""))
"),"")</f>
        <v/>
      </c>
      <c r="R791" s="56" t="str">
        <f t="shared" si="4"/>
        <v/>
      </c>
      <c r="S791" s="58" t="str">
        <f t="shared" si="5"/>
        <v/>
      </c>
      <c r="T791" s="55" t="str">
        <f>IFERROR(__xludf.DUMMYFUNCTION("IF(ISBLANK(D791),"""",IFERROR(XIRR({FILTER('Entradas y salidas'!K:K, 'Entradas y salidas'!D:D=D791, NOT(ISBLANK('Entradas y salidas'!K:K))); INDEX(FILTER('Cortes x inversión'!I:I, 'Cortes x inversión'!D:D=D791),1)}, {FILTER('Entradas y salidas'!F:F, 'Entr"&amp;"adas y salidas'!D:D=D791, NOT(ISBLANK('Entradas y salidas'!K:K))); INDEX(FILTER('Cortes x inversión'!J:J, 'Cortes x inversión'!D:D=D791),1)}), """"))"),"")</f>
        <v/>
      </c>
      <c r="U791" s="40"/>
      <c r="V791" s="40"/>
      <c r="W791" s="40"/>
      <c r="X791" s="40"/>
      <c r="Y791" s="40"/>
      <c r="Z791" s="40"/>
      <c r="AA791" s="40"/>
      <c r="AB791" s="40"/>
      <c r="AC791" s="40"/>
    </row>
    <row r="792" ht="28.5" customHeight="1">
      <c r="A792" s="40"/>
      <c r="B792" s="44"/>
      <c r="C792" s="44"/>
      <c r="D792" s="44"/>
      <c r="E792" s="44"/>
      <c r="F792" s="48" t="str">
        <f>IF(E792="COP", SUMIF('Entradas y salidas'!D:D, D792, 'Entradas y salidas'!J:J), )</f>
        <v/>
      </c>
      <c r="G792" s="57" t="str">
        <f>IFERROR(__xludf.DUMMYFUNCTION("IF(E792=""COP"", INDEX(FILTER('Cortes x inversión'!F:F, 'Cortes x inversión'!D:D=D792),1), )"),"")</f>
        <v/>
      </c>
      <c r="H792" s="53" t="str">
        <f t="shared" si="1"/>
        <v/>
      </c>
      <c r="I792" s="55" t="str">
        <f>IFERROR(__xludf.DUMMYFUNCTION("IF(ISBLANK(D792),"""",IFERROR(XIRR({FILTER('Entradas y salidas'!J:J, 'Entradas y salidas'!D:D=D792, NOT(ISBLANK('Entradas y salidas'!J:J))); INDEX(FILTER('Cortes x inversión'!F:F, 'Cortes x inversión'!D:D=D792),1)}, {FILTER('Entradas y salidas'!F:F, 'Entr"&amp;"adas y salidas'!D:D=D792, NOT(ISBLANK('Entradas y salidas'!J:J))); INDEX(FILTER('Cortes x inversión'!J:J, 'Cortes x inversión'!D:D=D792),1)}), """"))"),"")</f>
        <v/>
      </c>
      <c r="J792" s="40"/>
      <c r="K792" s="48" t="str">
        <f>IF(E792="USD", SUMIF('Entradas y salidas'!D:D, D792, 'Entradas y salidas'!I:I), )</f>
        <v/>
      </c>
      <c r="L792" s="57" t="str">
        <f>IFERROR(__xludf.DUMMYFUNCTION("IF(E792=""USD"", INDEX(FILTER('Cortes x inversión'!G:G, 'Cortes x inversión'!D:D=D792),1), )"),"")</f>
        <v/>
      </c>
      <c r="M792" s="53" t="str">
        <f t="shared" si="2"/>
        <v/>
      </c>
      <c r="N792" s="55" t="str">
        <f>IFERROR(__xludf.DUMMYFUNCTION("IF(ISBLANK(D792),"""",IFERROR(XIRR({FILTER('Entradas y salidas'!I:I, 'Entradas y salidas'!D:D=D792, NOT(ISBLANK('Entradas y salidas'!I:I))); INDEX(FILTER('Cortes x inversión'!G:G, 'Cortes x inversión'!D:D=D792),1)}, {FILTER('Entradas y salidas'!F:F, 'Entr"&amp;"adas y salidas'!D:D=D792, NOT(ISBLANK('Entradas y salidas'!I:I))); INDEX(FILTER('Cortes x inversión'!J:J, 'Cortes x inversión'!D:D=D792),1)}), """"))"),"")</f>
        <v/>
      </c>
      <c r="O792" s="40"/>
      <c r="P792" s="47" t="str">
        <f>IFERROR(__xludf.DUMMYFUNCTION("IF(K792="""","""", GOOGLEFINANCE(""CURRENCY:USDCOP""))
"),"")</f>
        <v/>
      </c>
      <c r="Q792" s="47" t="str">
        <f>IFERROR(__xludf.DUMMYFUNCTION("IF(L792="""","""", GOOGLEFINANCE(""CURRENCY:USDCOP""))
"),"")</f>
        <v/>
      </c>
      <c r="R792" s="56" t="str">
        <f t="shared" si="4"/>
        <v/>
      </c>
      <c r="S792" s="58" t="str">
        <f t="shared" si="5"/>
        <v/>
      </c>
      <c r="T792" s="55" t="str">
        <f>IFERROR(__xludf.DUMMYFUNCTION("IF(ISBLANK(D792),"""",IFERROR(XIRR({FILTER('Entradas y salidas'!K:K, 'Entradas y salidas'!D:D=D792, NOT(ISBLANK('Entradas y salidas'!K:K))); INDEX(FILTER('Cortes x inversión'!I:I, 'Cortes x inversión'!D:D=D792),1)}, {FILTER('Entradas y salidas'!F:F, 'Entr"&amp;"adas y salidas'!D:D=D792, NOT(ISBLANK('Entradas y salidas'!K:K))); INDEX(FILTER('Cortes x inversión'!J:J, 'Cortes x inversión'!D:D=D792),1)}), """"))"),"")</f>
        <v/>
      </c>
      <c r="U792" s="40"/>
      <c r="V792" s="40"/>
      <c r="W792" s="40"/>
      <c r="X792" s="40"/>
      <c r="Y792" s="40"/>
      <c r="Z792" s="40"/>
      <c r="AA792" s="40"/>
      <c r="AB792" s="40"/>
      <c r="AC792" s="40"/>
    </row>
    <row r="793" ht="28.5" customHeight="1">
      <c r="A793" s="40"/>
      <c r="B793" s="44"/>
      <c r="C793" s="44"/>
      <c r="D793" s="44"/>
      <c r="E793" s="44"/>
      <c r="F793" s="48" t="str">
        <f>IF(E793="COP", SUMIF('Entradas y salidas'!D:D, D793, 'Entradas y salidas'!J:J), )</f>
        <v/>
      </c>
      <c r="G793" s="57" t="str">
        <f>IFERROR(__xludf.DUMMYFUNCTION("IF(E793=""COP"", INDEX(FILTER('Cortes x inversión'!F:F, 'Cortes x inversión'!D:D=D793),1), )"),"")</f>
        <v/>
      </c>
      <c r="H793" s="53" t="str">
        <f t="shared" si="1"/>
        <v/>
      </c>
      <c r="I793" s="55" t="str">
        <f>IFERROR(__xludf.DUMMYFUNCTION("IF(ISBLANK(D793),"""",IFERROR(XIRR({FILTER('Entradas y salidas'!J:J, 'Entradas y salidas'!D:D=D793, NOT(ISBLANK('Entradas y salidas'!J:J))); INDEX(FILTER('Cortes x inversión'!F:F, 'Cortes x inversión'!D:D=D793),1)}, {FILTER('Entradas y salidas'!F:F, 'Entr"&amp;"adas y salidas'!D:D=D793, NOT(ISBLANK('Entradas y salidas'!J:J))); INDEX(FILTER('Cortes x inversión'!J:J, 'Cortes x inversión'!D:D=D793),1)}), """"))"),"")</f>
        <v/>
      </c>
      <c r="J793" s="40"/>
      <c r="K793" s="48" t="str">
        <f>IF(E793="USD", SUMIF('Entradas y salidas'!D:D, D793, 'Entradas y salidas'!I:I), )</f>
        <v/>
      </c>
      <c r="L793" s="57" t="str">
        <f>IFERROR(__xludf.DUMMYFUNCTION("IF(E793=""USD"", INDEX(FILTER('Cortes x inversión'!G:G, 'Cortes x inversión'!D:D=D793),1), )"),"")</f>
        <v/>
      </c>
      <c r="M793" s="53" t="str">
        <f t="shared" si="2"/>
        <v/>
      </c>
      <c r="N793" s="55" t="str">
        <f>IFERROR(__xludf.DUMMYFUNCTION("IF(ISBLANK(D793),"""",IFERROR(XIRR({FILTER('Entradas y salidas'!I:I, 'Entradas y salidas'!D:D=D793, NOT(ISBLANK('Entradas y salidas'!I:I))); INDEX(FILTER('Cortes x inversión'!G:G, 'Cortes x inversión'!D:D=D793),1)}, {FILTER('Entradas y salidas'!F:F, 'Entr"&amp;"adas y salidas'!D:D=D793, NOT(ISBLANK('Entradas y salidas'!I:I))); INDEX(FILTER('Cortes x inversión'!J:J, 'Cortes x inversión'!D:D=D793),1)}), """"))"),"")</f>
        <v/>
      </c>
      <c r="O793" s="40"/>
      <c r="P793" s="47" t="str">
        <f>IFERROR(__xludf.DUMMYFUNCTION("IF(K793="""","""", GOOGLEFINANCE(""CURRENCY:USDCOP""))
"),"")</f>
        <v/>
      </c>
      <c r="Q793" s="47" t="str">
        <f>IFERROR(__xludf.DUMMYFUNCTION("IF(L793="""","""", GOOGLEFINANCE(""CURRENCY:USDCOP""))
"),"")</f>
        <v/>
      </c>
      <c r="R793" s="56" t="str">
        <f t="shared" si="4"/>
        <v/>
      </c>
      <c r="S793" s="58" t="str">
        <f t="shared" si="5"/>
        <v/>
      </c>
      <c r="T793" s="55" t="str">
        <f>IFERROR(__xludf.DUMMYFUNCTION("IF(ISBLANK(D793),"""",IFERROR(XIRR({FILTER('Entradas y salidas'!K:K, 'Entradas y salidas'!D:D=D793, NOT(ISBLANK('Entradas y salidas'!K:K))); INDEX(FILTER('Cortes x inversión'!I:I, 'Cortes x inversión'!D:D=D793),1)}, {FILTER('Entradas y salidas'!F:F, 'Entr"&amp;"adas y salidas'!D:D=D793, NOT(ISBLANK('Entradas y salidas'!K:K))); INDEX(FILTER('Cortes x inversión'!J:J, 'Cortes x inversión'!D:D=D793),1)}), """"))"),"")</f>
        <v/>
      </c>
      <c r="U793" s="40"/>
      <c r="V793" s="40"/>
      <c r="W793" s="40"/>
      <c r="X793" s="40"/>
      <c r="Y793" s="40"/>
      <c r="Z793" s="40"/>
      <c r="AA793" s="40"/>
      <c r="AB793" s="40"/>
      <c r="AC793" s="40"/>
    </row>
    <row r="794" ht="28.5" customHeight="1">
      <c r="A794" s="40"/>
      <c r="B794" s="44"/>
      <c r="C794" s="44"/>
      <c r="D794" s="44"/>
      <c r="E794" s="44"/>
      <c r="F794" s="48" t="str">
        <f>IF(E794="COP", SUMIF('Entradas y salidas'!D:D, D794, 'Entradas y salidas'!J:J), )</f>
        <v/>
      </c>
      <c r="G794" s="57" t="str">
        <f>IFERROR(__xludf.DUMMYFUNCTION("IF(E794=""COP"", INDEX(FILTER('Cortes x inversión'!F:F, 'Cortes x inversión'!D:D=D794),1), )"),"")</f>
        <v/>
      </c>
      <c r="H794" s="53" t="str">
        <f t="shared" si="1"/>
        <v/>
      </c>
      <c r="I794" s="55" t="str">
        <f>IFERROR(__xludf.DUMMYFUNCTION("IF(ISBLANK(D794),"""",IFERROR(XIRR({FILTER('Entradas y salidas'!J:J, 'Entradas y salidas'!D:D=D794, NOT(ISBLANK('Entradas y salidas'!J:J))); INDEX(FILTER('Cortes x inversión'!F:F, 'Cortes x inversión'!D:D=D794),1)}, {FILTER('Entradas y salidas'!F:F, 'Entr"&amp;"adas y salidas'!D:D=D794, NOT(ISBLANK('Entradas y salidas'!J:J))); INDEX(FILTER('Cortes x inversión'!J:J, 'Cortes x inversión'!D:D=D794),1)}), """"))"),"")</f>
        <v/>
      </c>
      <c r="J794" s="40"/>
      <c r="K794" s="48" t="str">
        <f>IF(E794="USD", SUMIF('Entradas y salidas'!D:D, D794, 'Entradas y salidas'!I:I), )</f>
        <v/>
      </c>
      <c r="L794" s="57" t="str">
        <f>IFERROR(__xludf.DUMMYFUNCTION("IF(E794=""USD"", INDEX(FILTER('Cortes x inversión'!G:G, 'Cortes x inversión'!D:D=D794),1), )"),"")</f>
        <v/>
      </c>
      <c r="M794" s="53" t="str">
        <f t="shared" si="2"/>
        <v/>
      </c>
      <c r="N794" s="55" t="str">
        <f>IFERROR(__xludf.DUMMYFUNCTION("IF(ISBLANK(D794),"""",IFERROR(XIRR({FILTER('Entradas y salidas'!I:I, 'Entradas y salidas'!D:D=D794, NOT(ISBLANK('Entradas y salidas'!I:I))); INDEX(FILTER('Cortes x inversión'!G:G, 'Cortes x inversión'!D:D=D794),1)}, {FILTER('Entradas y salidas'!F:F, 'Entr"&amp;"adas y salidas'!D:D=D794, NOT(ISBLANK('Entradas y salidas'!I:I))); INDEX(FILTER('Cortes x inversión'!J:J, 'Cortes x inversión'!D:D=D794),1)}), """"))"),"")</f>
        <v/>
      </c>
      <c r="O794" s="40"/>
      <c r="P794" s="47" t="str">
        <f>IFERROR(__xludf.DUMMYFUNCTION("IF(K794="""","""", GOOGLEFINANCE(""CURRENCY:USDCOP""))
"),"")</f>
        <v/>
      </c>
      <c r="Q794" s="47" t="str">
        <f>IFERROR(__xludf.DUMMYFUNCTION("IF(L794="""","""", GOOGLEFINANCE(""CURRENCY:USDCOP""))
"),"")</f>
        <v/>
      </c>
      <c r="R794" s="56" t="str">
        <f t="shared" si="4"/>
        <v/>
      </c>
      <c r="S794" s="58" t="str">
        <f t="shared" si="5"/>
        <v/>
      </c>
      <c r="T794" s="55" t="str">
        <f>IFERROR(__xludf.DUMMYFUNCTION("IF(ISBLANK(D794),"""",IFERROR(XIRR({FILTER('Entradas y salidas'!K:K, 'Entradas y salidas'!D:D=D794, NOT(ISBLANK('Entradas y salidas'!K:K))); INDEX(FILTER('Cortes x inversión'!I:I, 'Cortes x inversión'!D:D=D794),1)}, {FILTER('Entradas y salidas'!F:F, 'Entr"&amp;"adas y salidas'!D:D=D794, NOT(ISBLANK('Entradas y salidas'!K:K))); INDEX(FILTER('Cortes x inversión'!J:J, 'Cortes x inversión'!D:D=D794),1)}), """"))"),"")</f>
        <v/>
      </c>
      <c r="U794" s="40"/>
      <c r="V794" s="40"/>
      <c r="W794" s="40"/>
      <c r="X794" s="40"/>
      <c r="Y794" s="40"/>
      <c r="Z794" s="40"/>
      <c r="AA794" s="40"/>
      <c r="AB794" s="40"/>
      <c r="AC794" s="40"/>
    </row>
    <row r="795" ht="28.5" customHeight="1">
      <c r="A795" s="40"/>
      <c r="B795" s="44"/>
      <c r="C795" s="44"/>
      <c r="D795" s="44"/>
      <c r="E795" s="44"/>
      <c r="F795" s="48" t="str">
        <f>IF(E795="COP", SUMIF('Entradas y salidas'!D:D, D795, 'Entradas y salidas'!J:J), )</f>
        <v/>
      </c>
      <c r="G795" s="57" t="str">
        <f>IFERROR(__xludf.DUMMYFUNCTION("IF(E795=""COP"", INDEX(FILTER('Cortes x inversión'!F:F, 'Cortes x inversión'!D:D=D795),1), )"),"")</f>
        <v/>
      </c>
      <c r="H795" s="53" t="str">
        <f t="shared" si="1"/>
        <v/>
      </c>
      <c r="I795" s="55" t="str">
        <f>IFERROR(__xludf.DUMMYFUNCTION("IF(ISBLANK(D795),"""",IFERROR(XIRR({FILTER('Entradas y salidas'!J:J, 'Entradas y salidas'!D:D=D795, NOT(ISBLANK('Entradas y salidas'!J:J))); INDEX(FILTER('Cortes x inversión'!F:F, 'Cortes x inversión'!D:D=D795),1)}, {FILTER('Entradas y salidas'!F:F, 'Entr"&amp;"adas y salidas'!D:D=D795, NOT(ISBLANK('Entradas y salidas'!J:J))); INDEX(FILTER('Cortes x inversión'!J:J, 'Cortes x inversión'!D:D=D795),1)}), """"))"),"")</f>
        <v/>
      </c>
      <c r="J795" s="40"/>
      <c r="K795" s="48" t="str">
        <f>IF(E795="USD", SUMIF('Entradas y salidas'!D:D, D795, 'Entradas y salidas'!I:I), )</f>
        <v/>
      </c>
      <c r="L795" s="57" t="str">
        <f>IFERROR(__xludf.DUMMYFUNCTION("IF(E795=""USD"", INDEX(FILTER('Cortes x inversión'!G:G, 'Cortes x inversión'!D:D=D795),1), )"),"")</f>
        <v/>
      </c>
      <c r="M795" s="53" t="str">
        <f t="shared" si="2"/>
        <v/>
      </c>
      <c r="N795" s="55" t="str">
        <f>IFERROR(__xludf.DUMMYFUNCTION("IF(ISBLANK(D795),"""",IFERROR(XIRR({FILTER('Entradas y salidas'!I:I, 'Entradas y salidas'!D:D=D795, NOT(ISBLANK('Entradas y salidas'!I:I))); INDEX(FILTER('Cortes x inversión'!G:G, 'Cortes x inversión'!D:D=D795),1)}, {FILTER('Entradas y salidas'!F:F, 'Entr"&amp;"adas y salidas'!D:D=D795, NOT(ISBLANK('Entradas y salidas'!I:I))); INDEX(FILTER('Cortes x inversión'!J:J, 'Cortes x inversión'!D:D=D795),1)}), """"))"),"")</f>
        <v/>
      </c>
      <c r="O795" s="40"/>
      <c r="P795" s="47" t="str">
        <f>IFERROR(__xludf.DUMMYFUNCTION("IF(K795="""","""", GOOGLEFINANCE(""CURRENCY:USDCOP""))
"),"")</f>
        <v/>
      </c>
      <c r="Q795" s="47" t="str">
        <f>IFERROR(__xludf.DUMMYFUNCTION("IF(L795="""","""", GOOGLEFINANCE(""CURRENCY:USDCOP""))
"),"")</f>
        <v/>
      </c>
      <c r="R795" s="56" t="str">
        <f t="shared" si="4"/>
        <v/>
      </c>
      <c r="S795" s="58" t="str">
        <f t="shared" si="5"/>
        <v/>
      </c>
      <c r="T795" s="55" t="str">
        <f>IFERROR(__xludf.DUMMYFUNCTION("IF(ISBLANK(D795),"""",IFERROR(XIRR({FILTER('Entradas y salidas'!K:K, 'Entradas y salidas'!D:D=D795, NOT(ISBLANK('Entradas y salidas'!K:K))); INDEX(FILTER('Cortes x inversión'!I:I, 'Cortes x inversión'!D:D=D795),1)}, {FILTER('Entradas y salidas'!F:F, 'Entr"&amp;"adas y salidas'!D:D=D795, NOT(ISBLANK('Entradas y salidas'!K:K))); INDEX(FILTER('Cortes x inversión'!J:J, 'Cortes x inversión'!D:D=D795),1)}), """"))"),"")</f>
        <v/>
      </c>
      <c r="U795" s="40"/>
      <c r="V795" s="40"/>
      <c r="W795" s="40"/>
      <c r="X795" s="40"/>
      <c r="Y795" s="40"/>
      <c r="Z795" s="40"/>
      <c r="AA795" s="40"/>
      <c r="AB795" s="40"/>
      <c r="AC795" s="40"/>
    </row>
    <row r="796" ht="28.5" customHeight="1">
      <c r="A796" s="40"/>
      <c r="B796" s="44"/>
      <c r="C796" s="44"/>
      <c r="D796" s="44"/>
      <c r="E796" s="44"/>
      <c r="F796" s="48" t="str">
        <f>IF(E796="COP", SUMIF('Entradas y salidas'!D:D, D796, 'Entradas y salidas'!J:J), )</f>
        <v/>
      </c>
      <c r="G796" s="57" t="str">
        <f>IFERROR(__xludf.DUMMYFUNCTION("IF(E796=""COP"", INDEX(FILTER('Cortes x inversión'!F:F, 'Cortes x inversión'!D:D=D796),1), )"),"")</f>
        <v/>
      </c>
      <c r="H796" s="53" t="str">
        <f t="shared" si="1"/>
        <v/>
      </c>
      <c r="I796" s="55" t="str">
        <f>IFERROR(__xludf.DUMMYFUNCTION("IF(ISBLANK(D796),"""",IFERROR(XIRR({FILTER('Entradas y salidas'!J:J, 'Entradas y salidas'!D:D=D796, NOT(ISBLANK('Entradas y salidas'!J:J))); INDEX(FILTER('Cortes x inversión'!F:F, 'Cortes x inversión'!D:D=D796),1)}, {FILTER('Entradas y salidas'!F:F, 'Entr"&amp;"adas y salidas'!D:D=D796, NOT(ISBLANK('Entradas y salidas'!J:J))); INDEX(FILTER('Cortes x inversión'!J:J, 'Cortes x inversión'!D:D=D796),1)}), """"))"),"")</f>
        <v/>
      </c>
      <c r="J796" s="40"/>
      <c r="K796" s="48" t="str">
        <f>IF(E796="USD", SUMIF('Entradas y salidas'!D:D, D796, 'Entradas y salidas'!I:I), )</f>
        <v/>
      </c>
      <c r="L796" s="57" t="str">
        <f>IFERROR(__xludf.DUMMYFUNCTION("IF(E796=""USD"", INDEX(FILTER('Cortes x inversión'!G:G, 'Cortes x inversión'!D:D=D796),1), )"),"")</f>
        <v/>
      </c>
      <c r="M796" s="53" t="str">
        <f t="shared" si="2"/>
        <v/>
      </c>
      <c r="N796" s="55" t="str">
        <f>IFERROR(__xludf.DUMMYFUNCTION("IF(ISBLANK(D796),"""",IFERROR(XIRR({FILTER('Entradas y salidas'!I:I, 'Entradas y salidas'!D:D=D796, NOT(ISBLANK('Entradas y salidas'!I:I))); INDEX(FILTER('Cortes x inversión'!G:G, 'Cortes x inversión'!D:D=D796),1)}, {FILTER('Entradas y salidas'!F:F, 'Entr"&amp;"adas y salidas'!D:D=D796, NOT(ISBLANK('Entradas y salidas'!I:I))); INDEX(FILTER('Cortes x inversión'!J:J, 'Cortes x inversión'!D:D=D796),1)}), """"))"),"")</f>
        <v/>
      </c>
      <c r="O796" s="40"/>
      <c r="P796" s="47" t="str">
        <f>IFERROR(__xludf.DUMMYFUNCTION("IF(K796="""","""", GOOGLEFINANCE(""CURRENCY:USDCOP""))
"),"")</f>
        <v/>
      </c>
      <c r="Q796" s="47" t="str">
        <f>IFERROR(__xludf.DUMMYFUNCTION("IF(L796="""","""", GOOGLEFINANCE(""CURRENCY:USDCOP""))
"),"")</f>
        <v/>
      </c>
      <c r="R796" s="56" t="str">
        <f t="shared" si="4"/>
        <v/>
      </c>
      <c r="S796" s="58" t="str">
        <f t="shared" si="5"/>
        <v/>
      </c>
      <c r="T796" s="55" t="str">
        <f>IFERROR(__xludf.DUMMYFUNCTION("IF(ISBLANK(D796),"""",IFERROR(XIRR({FILTER('Entradas y salidas'!K:K, 'Entradas y salidas'!D:D=D796, NOT(ISBLANK('Entradas y salidas'!K:K))); INDEX(FILTER('Cortes x inversión'!I:I, 'Cortes x inversión'!D:D=D796),1)}, {FILTER('Entradas y salidas'!F:F, 'Entr"&amp;"adas y salidas'!D:D=D796, NOT(ISBLANK('Entradas y salidas'!K:K))); INDEX(FILTER('Cortes x inversión'!J:J, 'Cortes x inversión'!D:D=D796),1)}), """"))"),"")</f>
        <v/>
      </c>
      <c r="U796" s="40"/>
      <c r="V796" s="40"/>
      <c r="W796" s="40"/>
      <c r="X796" s="40"/>
      <c r="Y796" s="40"/>
      <c r="Z796" s="40"/>
      <c r="AA796" s="40"/>
      <c r="AB796" s="40"/>
      <c r="AC796" s="40"/>
    </row>
    <row r="797" ht="28.5" customHeight="1">
      <c r="A797" s="40"/>
      <c r="B797" s="44"/>
      <c r="C797" s="44"/>
      <c r="D797" s="44"/>
      <c r="E797" s="44"/>
      <c r="F797" s="48" t="str">
        <f>IF(E797="COP", SUMIF('Entradas y salidas'!D:D, D797, 'Entradas y salidas'!J:J), )</f>
        <v/>
      </c>
      <c r="G797" s="57" t="str">
        <f>IFERROR(__xludf.DUMMYFUNCTION("IF(E797=""COP"", INDEX(FILTER('Cortes x inversión'!F:F, 'Cortes x inversión'!D:D=D797),1), )"),"")</f>
        <v/>
      </c>
      <c r="H797" s="53" t="str">
        <f t="shared" si="1"/>
        <v/>
      </c>
      <c r="I797" s="55" t="str">
        <f>IFERROR(__xludf.DUMMYFUNCTION("IF(ISBLANK(D797),"""",IFERROR(XIRR({FILTER('Entradas y salidas'!J:J, 'Entradas y salidas'!D:D=D797, NOT(ISBLANK('Entradas y salidas'!J:J))); INDEX(FILTER('Cortes x inversión'!F:F, 'Cortes x inversión'!D:D=D797),1)}, {FILTER('Entradas y salidas'!F:F, 'Entr"&amp;"adas y salidas'!D:D=D797, NOT(ISBLANK('Entradas y salidas'!J:J))); INDEX(FILTER('Cortes x inversión'!J:J, 'Cortes x inversión'!D:D=D797),1)}), """"))"),"")</f>
        <v/>
      </c>
      <c r="J797" s="40"/>
      <c r="K797" s="48" t="str">
        <f>IF(E797="USD", SUMIF('Entradas y salidas'!D:D, D797, 'Entradas y salidas'!I:I), )</f>
        <v/>
      </c>
      <c r="L797" s="57" t="str">
        <f>IFERROR(__xludf.DUMMYFUNCTION("IF(E797=""USD"", INDEX(FILTER('Cortes x inversión'!G:G, 'Cortes x inversión'!D:D=D797),1), )"),"")</f>
        <v/>
      </c>
      <c r="M797" s="53" t="str">
        <f t="shared" si="2"/>
        <v/>
      </c>
      <c r="N797" s="55" t="str">
        <f>IFERROR(__xludf.DUMMYFUNCTION("IF(ISBLANK(D797),"""",IFERROR(XIRR({FILTER('Entradas y salidas'!I:I, 'Entradas y salidas'!D:D=D797, NOT(ISBLANK('Entradas y salidas'!I:I))); INDEX(FILTER('Cortes x inversión'!G:G, 'Cortes x inversión'!D:D=D797),1)}, {FILTER('Entradas y salidas'!F:F, 'Entr"&amp;"adas y salidas'!D:D=D797, NOT(ISBLANK('Entradas y salidas'!I:I))); INDEX(FILTER('Cortes x inversión'!J:J, 'Cortes x inversión'!D:D=D797),1)}), """"))"),"")</f>
        <v/>
      </c>
      <c r="O797" s="40"/>
      <c r="P797" s="47" t="str">
        <f>IFERROR(__xludf.DUMMYFUNCTION("IF(K797="""","""", GOOGLEFINANCE(""CURRENCY:USDCOP""))
"),"")</f>
        <v/>
      </c>
      <c r="Q797" s="47" t="str">
        <f>IFERROR(__xludf.DUMMYFUNCTION("IF(L797="""","""", GOOGLEFINANCE(""CURRENCY:USDCOP""))
"),"")</f>
        <v/>
      </c>
      <c r="R797" s="56" t="str">
        <f t="shared" si="4"/>
        <v/>
      </c>
      <c r="S797" s="58" t="str">
        <f t="shared" si="5"/>
        <v/>
      </c>
      <c r="T797" s="55" t="str">
        <f>IFERROR(__xludf.DUMMYFUNCTION("IF(ISBLANK(D797),"""",IFERROR(XIRR({FILTER('Entradas y salidas'!K:K, 'Entradas y salidas'!D:D=D797, NOT(ISBLANK('Entradas y salidas'!K:K))); INDEX(FILTER('Cortes x inversión'!I:I, 'Cortes x inversión'!D:D=D797),1)}, {FILTER('Entradas y salidas'!F:F, 'Entr"&amp;"adas y salidas'!D:D=D797, NOT(ISBLANK('Entradas y salidas'!K:K))); INDEX(FILTER('Cortes x inversión'!J:J, 'Cortes x inversión'!D:D=D797),1)}), """"))"),"")</f>
        <v/>
      </c>
      <c r="U797" s="40"/>
      <c r="V797" s="40"/>
      <c r="W797" s="40"/>
      <c r="X797" s="40"/>
      <c r="Y797" s="40"/>
      <c r="Z797" s="40"/>
      <c r="AA797" s="40"/>
      <c r="AB797" s="40"/>
      <c r="AC797" s="40"/>
    </row>
    <row r="798" ht="28.5" customHeight="1">
      <c r="A798" s="40"/>
      <c r="B798" s="44"/>
      <c r="C798" s="44"/>
      <c r="D798" s="44"/>
      <c r="E798" s="44"/>
      <c r="F798" s="48" t="str">
        <f>IF(E798="COP", SUMIF('Entradas y salidas'!D:D, D798, 'Entradas y salidas'!J:J), )</f>
        <v/>
      </c>
      <c r="G798" s="57" t="str">
        <f>IFERROR(__xludf.DUMMYFUNCTION("IF(E798=""COP"", INDEX(FILTER('Cortes x inversión'!F:F, 'Cortes x inversión'!D:D=D798),1), )"),"")</f>
        <v/>
      </c>
      <c r="H798" s="53" t="str">
        <f t="shared" si="1"/>
        <v/>
      </c>
      <c r="I798" s="55" t="str">
        <f>IFERROR(__xludf.DUMMYFUNCTION("IF(ISBLANK(D798),"""",IFERROR(XIRR({FILTER('Entradas y salidas'!J:J, 'Entradas y salidas'!D:D=D798, NOT(ISBLANK('Entradas y salidas'!J:J))); INDEX(FILTER('Cortes x inversión'!F:F, 'Cortes x inversión'!D:D=D798),1)}, {FILTER('Entradas y salidas'!F:F, 'Entr"&amp;"adas y salidas'!D:D=D798, NOT(ISBLANK('Entradas y salidas'!J:J))); INDEX(FILTER('Cortes x inversión'!J:J, 'Cortes x inversión'!D:D=D798),1)}), """"))"),"")</f>
        <v/>
      </c>
      <c r="J798" s="40"/>
      <c r="K798" s="48" t="str">
        <f>IF(E798="USD", SUMIF('Entradas y salidas'!D:D, D798, 'Entradas y salidas'!I:I), )</f>
        <v/>
      </c>
      <c r="L798" s="57" t="str">
        <f>IFERROR(__xludf.DUMMYFUNCTION("IF(E798=""USD"", INDEX(FILTER('Cortes x inversión'!G:G, 'Cortes x inversión'!D:D=D798),1), )"),"")</f>
        <v/>
      </c>
      <c r="M798" s="53" t="str">
        <f t="shared" si="2"/>
        <v/>
      </c>
      <c r="N798" s="55" t="str">
        <f>IFERROR(__xludf.DUMMYFUNCTION("IF(ISBLANK(D798),"""",IFERROR(XIRR({FILTER('Entradas y salidas'!I:I, 'Entradas y salidas'!D:D=D798, NOT(ISBLANK('Entradas y salidas'!I:I))); INDEX(FILTER('Cortes x inversión'!G:G, 'Cortes x inversión'!D:D=D798),1)}, {FILTER('Entradas y salidas'!F:F, 'Entr"&amp;"adas y salidas'!D:D=D798, NOT(ISBLANK('Entradas y salidas'!I:I))); INDEX(FILTER('Cortes x inversión'!J:J, 'Cortes x inversión'!D:D=D798),1)}), """"))"),"")</f>
        <v/>
      </c>
      <c r="O798" s="40"/>
      <c r="P798" s="47" t="str">
        <f>IFERROR(__xludf.DUMMYFUNCTION("IF(K798="""","""", GOOGLEFINANCE(""CURRENCY:USDCOP""))
"),"")</f>
        <v/>
      </c>
      <c r="Q798" s="47" t="str">
        <f>IFERROR(__xludf.DUMMYFUNCTION("IF(L798="""","""", GOOGLEFINANCE(""CURRENCY:USDCOP""))
"),"")</f>
        <v/>
      </c>
      <c r="R798" s="56" t="str">
        <f t="shared" si="4"/>
        <v/>
      </c>
      <c r="S798" s="58" t="str">
        <f t="shared" si="5"/>
        <v/>
      </c>
      <c r="T798" s="55" t="str">
        <f>IFERROR(__xludf.DUMMYFUNCTION("IF(ISBLANK(D798),"""",IFERROR(XIRR({FILTER('Entradas y salidas'!K:K, 'Entradas y salidas'!D:D=D798, NOT(ISBLANK('Entradas y salidas'!K:K))); INDEX(FILTER('Cortes x inversión'!I:I, 'Cortes x inversión'!D:D=D798),1)}, {FILTER('Entradas y salidas'!F:F, 'Entr"&amp;"adas y salidas'!D:D=D798, NOT(ISBLANK('Entradas y salidas'!K:K))); INDEX(FILTER('Cortes x inversión'!J:J, 'Cortes x inversión'!D:D=D798),1)}), """"))"),"")</f>
        <v/>
      </c>
      <c r="U798" s="40"/>
      <c r="V798" s="40"/>
      <c r="W798" s="40"/>
      <c r="X798" s="40"/>
      <c r="Y798" s="40"/>
      <c r="Z798" s="40"/>
      <c r="AA798" s="40"/>
      <c r="AB798" s="40"/>
      <c r="AC798" s="40"/>
    </row>
    <row r="799" ht="28.5" customHeight="1">
      <c r="A799" s="40"/>
      <c r="B799" s="44"/>
      <c r="C799" s="44"/>
      <c r="D799" s="44"/>
      <c r="E799" s="44"/>
      <c r="F799" s="48" t="str">
        <f>IF(E799="COP", SUMIF('Entradas y salidas'!D:D, D799, 'Entradas y salidas'!J:J), )</f>
        <v/>
      </c>
      <c r="G799" s="57" t="str">
        <f>IFERROR(__xludf.DUMMYFUNCTION("IF(E799=""COP"", INDEX(FILTER('Cortes x inversión'!F:F, 'Cortes x inversión'!D:D=D799),1), )"),"")</f>
        <v/>
      </c>
      <c r="H799" s="53" t="str">
        <f t="shared" si="1"/>
        <v/>
      </c>
      <c r="I799" s="55" t="str">
        <f>IFERROR(__xludf.DUMMYFUNCTION("IF(ISBLANK(D799),"""",IFERROR(XIRR({FILTER('Entradas y salidas'!J:J, 'Entradas y salidas'!D:D=D799, NOT(ISBLANK('Entradas y salidas'!J:J))); INDEX(FILTER('Cortes x inversión'!F:F, 'Cortes x inversión'!D:D=D799),1)}, {FILTER('Entradas y salidas'!F:F, 'Entr"&amp;"adas y salidas'!D:D=D799, NOT(ISBLANK('Entradas y salidas'!J:J))); INDEX(FILTER('Cortes x inversión'!J:J, 'Cortes x inversión'!D:D=D799),1)}), """"))"),"")</f>
        <v/>
      </c>
      <c r="J799" s="40"/>
      <c r="K799" s="48" t="str">
        <f>IF(E799="USD", SUMIF('Entradas y salidas'!D:D, D799, 'Entradas y salidas'!I:I), )</f>
        <v/>
      </c>
      <c r="L799" s="57" t="str">
        <f>IFERROR(__xludf.DUMMYFUNCTION("IF(E799=""USD"", INDEX(FILTER('Cortes x inversión'!G:G, 'Cortes x inversión'!D:D=D799),1), )"),"")</f>
        <v/>
      </c>
      <c r="M799" s="53" t="str">
        <f t="shared" si="2"/>
        <v/>
      </c>
      <c r="N799" s="55" t="str">
        <f>IFERROR(__xludf.DUMMYFUNCTION("IF(ISBLANK(D799),"""",IFERROR(XIRR({FILTER('Entradas y salidas'!I:I, 'Entradas y salidas'!D:D=D799, NOT(ISBLANK('Entradas y salidas'!I:I))); INDEX(FILTER('Cortes x inversión'!G:G, 'Cortes x inversión'!D:D=D799),1)}, {FILTER('Entradas y salidas'!F:F, 'Entr"&amp;"adas y salidas'!D:D=D799, NOT(ISBLANK('Entradas y salidas'!I:I))); INDEX(FILTER('Cortes x inversión'!J:J, 'Cortes x inversión'!D:D=D799),1)}), """"))"),"")</f>
        <v/>
      </c>
      <c r="O799" s="40"/>
      <c r="P799" s="47" t="str">
        <f>IFERROR(__xludf.DUMMYFUNCTION("IF(K799="""","""", GOOGLEFINANCE(""CURRENCY:USDCOP""))
"),"")</f>
        <v/>
      </c>
      <c r="Q799" s="47" t="str">
        <f>IFERROR(__xludf.DUMMYFUNCTION("IF(L799="""","""", GOOGLEFINANCE(""CURRENCY:USDCOP""))
"),"")</f>
        <v/>
      </c>
      <c r="R799" s="56" t="str">
        <f t="shared" si="4"/>
        <v/>
      </c>
      <c r="S799" s="58" t="str">
        <f t="shared" si="5"/>
        <v/>
      </c>
      <c r="T799" s="55" t="str">
        <f>IFERROR(__xludf.DUMMYFUNCTION("IF(ISBLANK(D799),"""",IFERROR(XIRR({FILTER('Entradas y salidas'!K:K, 'Entradas y salidas'!D:D=D799, NOT(ISBLANK('Entradas y salidas'!K:K))); INDEX(FILTER('Cortes x inversión'!I:I, 'Cortes x inversión'!D:D=D799),1)}, {FILTER('Entradas y salidas'!F:F, 'Entr"&amp;"adas y salidas'!D:D=D799, NOT(ISBLANK('Entradas y salidas'!K:K))); INDEX(FILTER('Cortes x inversión'!J:J, 'Cortes x inversión'!D:D=D799),1)}), """"))"),"")</f>
        <v/>
      </c>
      <c r="U799" s="40"/>
      <c r="V799" s="40"/>
      <c r="W799" s="40"/>
      <c r="X799" s="40"/>
      <c r="Y799" s="40"/>
      <c r="Z799" s="40"/>
      <c r="AA799" s="40"/>
      <c r="AB799" s="40"/>
      <c r="AC799" s="40"/>
    </row>
    <row r="800" ht="28.5" customHeight="1">
      <c r="A800" s="40"/>
      <c r="B800" s="44"/>
      <c r="C800" s="44"/>
      <c r="D800" s="44"/>
      <c r="E800" s="44"/>
      <c r="F800" s="48" t="str">
        <f>IF(E800="COP", SUMIF('Entradas y salidas'!D:D, D800, 'Entradas y salidas'!J:J), )</f>
        <v/>
      </c>
      <c r="G800" s="57" t="str">
        <f>IFERROR(__xludf.DUMMYFUNCTION("IF(E800=""COP"", INDEX(FILTER('Cortes x inversión'!F:F, 'Cortes x inversión'!D:D=D800),1), )"),"")</f>
        <v/>
      </c>
      <c r="H800" s="53" t="str">
        <f t="shared" si="1"/>
        <v/>
      </c>
      <c r="I800" s="55" t="str">
        <f>IFERROR(__xludf.DUMMYFUNCTION("IF(ISBLANK(D800),"""",IFERROR(XIRR({FILTER('Entradas y salidas'!J:J, 'Entradas y salidas'!D:D=D800, NOT(ISBLANK('Entradas y salidas'!J:J))); INDEX(FILTER('Cortes x inversión'!F:F, 'Cortes x inversión'!D:D=D800),1)}, {FILTER('Entradas y salidas'!F:F, 'Entr"&amp;"adas y salidas'!D:D=D800, NOT(ISBLANK('Entradas y salidas'!J:J))); INDEX(FILTER('Cortes x inversión'!J:J, 'Cortes x inversión'!D:D=D800),1)}), """"))"),"")</f>
        <v/>
      </c>
      <c r="J800" s="40"/>
      <c r="K800" s="48" t="str">
        <f>IF(E800="USD", SUMIF('Entradas y salidas'!D:D, D800, 'Entradas y salidas'!I:I), )</f>
        <v/>
      </c>
      <c r="L800" s="57" t="str">
        <f>IFERROR(__xludf.DUMMYFUNCTION("IF(E800=""USD"", INDEX(FILTER('Cortes x inversión'!G:G, 'Cortes x inversión'!D:D=D800),1), )"),"")</f>
        <v/>
      </c>
      <c r="M800" s="53" t="str">
        <f t="shared" si="2"/>
        <v/>
      </c>
      <c r="N800" s="55" t="str">
        <f>IFERROR(__xludf.DUMMYFUNCTION("IF(ISBLANK(D800),"""",IFERROR(XIRR({FILTER('Entradas y salidas'!I:I, 'Entradas y salidas'!D:D=D800, NOT(ISBLANK('Entradas y salidas'!I:I))); INDEX(FILTER('Cortes x inversión'!G:G, 'Cortes x inversión'!D:D=D800),1)}, {FILTER('Entradas y salidas'!F:F, 'Entr"&amp;"adas y salidas'!D:D=D800, NOT(ISBLANK('Entradas y salidas'!I:I))); INDEX(FILTER('Cortes x inversión'!J:J, 'Cortes x inversión'!D:D=D800),1)}), """"))"),"")</f>
        <v/>
      </c>
      <c r="O800" s="40"/>
      <c r="P800" s="47" t="str">
        <f>IFERROR(__xludf.DUMMYFUNCTION("IF(K800="""","""", GOOGLEFINANCE(""CURRENCY:USDCOP""))
"),"")</f>
        <v/>
      </c>
      <c r="Q800" s="47" t="str">
        <f>IFERROR(__xludf.DUMMYFUNCTION("IF(L800="""","""", GOOGLEFINANCE(""CURRENCY:USDCOP""))
"),"")</f>
        <v/>
      </c>
      <c r="R800" s="56" t="str">
        <f t="shared" si="4"/>
        <v/>
      </c>
      <c r="S800" s="58" t="str">
        <f t="shared" si="5"/>
        <v/>
      </c>
      <c r="T800" s="55" t="str">
        <f>IFERROR(__xludf.DUMMYFUNCTION("IF(ISBLANK(D800),"""",IFERROR(XIRR({FILTER('Entradas y salidas'!K:K, 'Entradas y salidas'!D:D=D800, NOT(ISBLANK('Entradas y salidas'!K:K))); INDEX(FILTER('Cortes x inversión'!I:I, 'Cortes x inversión'!D:D=D800),1)}, {FILTER('Entradas y salidas'!F:F, 'Entr"&amp;"adas y salidas'!D:D=D800, NOT(ISBLANK('Entradas y salidas'!K:K))); INDEX(FILTER('Cortes x inversión'!J:J, 'Cortes x inversión'!D:D=D800),1)}), """"))"),"")</f>
        <v/>
      </c>
      <c r="U800" s="40"/>
      <c r="V800" s="40"/>
      <c r="W800" s="40"/>
      <c r="X800" s="40"/>
      <c r="Y800" s="40"/>
      <c r="Z800" s="40"/>
      <c r="AA800" s="40"/>
      <c r="AB800" s="40"/>
      <c r="AC800" s="40"/>
    </row>
    <row r="801" ht="28.5" customHeight="1">
      <c r="A801" s="40"/>
      <c r="B801" s="44"/>
      <c r="C801" s="44"/>
      <c r="D801" s="44"/>
      <c r="E801" s="44"/>
      <c r="F801" s="48" t="str">
        <f>IF(E801="COP", SUMIF('Entradas y salidas'!D:D, D801, 'Entradas y salidas'!J:J), )</f>
        <v/>
      </c>
      <c r="G801" s="57" t="str">
        <f>IFERROR(__xludf.DUMMYFUNCTION("IF(E801=""COP"", INDEX(FILTER('Cortes x inversión'!F:F, 'Cortes x inversión'!D:D=D801),1), )"),"")</f>
        <v/>
      </c>
      <c r="H801" s="53" t="str">
        <f t="shared" si="1"/>
        <v/>
      </c>
      <c r="I801" s="55" t="str">
        <f>IFERROR(__xludf.DUMMYFUNCTION("IF(ISBLANK(D801),"""",IFERROR(XIRR({FILTER('Entradas y salidas'!J:J, 'Entradas y salidas'!D:D=D801, NOT(ISBLANK('Entradas y salidas'!J:J))); INDEX(FILTER('Cortes x inversión'!F:F, 'Cortes x inversión'!D:D=D801),1)}, {FILTER('Entradas y salidas'!F:F, 'Entr"&amp;"adas y salidas'!D:D=D801, NOT(ISBLANK('Entradas y salidas'!J:J))); INDEX(FILTER('Cortes x inversión'!J:J, 'Cortes x inversión'!D:D=D801),1)}), """"))"),"")</f>
        <v/>
      </c>
      <c r="J801" s="40"/>
      <c r="K801" s="48" t="str">
        <f>IF(E801="USD", SUMIF('Entradas y salidas'!D:D, D801, 'Entradas y salidas'!I:I), )</f>
        <v/>
      </c>
      <c r="L801" s="57" t="str">
        <f>IFERROR(__xludf.DUMMYFUNCTION("IF(E801=""USD"", INDEX(FILTER('Cortes x inversión'!G:G, 'Cortes x inversión'!D:D=D801),1), )"),"")</f>
        <v/>
      </c>
      <c r="M801" s="53" t="str">
        <f t="shared" si="2"/>
        <v/>
      </c>
      <c r="N801" s="55" t="str">
        <f>IFERROR(__xludf.DUMMYFUNCTION("IF(ISBLANK(D801),"""",IFERROR(XIRR({FILTER('Entradas y salidas'!I:I, 'Entradas y salidas'!D:D=D801, NOT(ISBLANK('Entradas y salidas'!I:I))); INDEX(FILTER('Cortes x inversión'!G:G, 'Cortes x inversión'!D:D=D801),1)}, {FILTER('Entradas y salidas'!F:F, 'Entr"&amp;"adas y salidas'!D:D=D801, NOT(ISBLANK('Entradas y salidas'!I:I))); INDEX(FILTER('Cortes x inversión'!J:J, 'Cortes x inversión'!D:D=D801),1)}), """"))"),"")</f>
        <v/>
      </c>
      <c r="O801" s="40"/>
      <c r="P801" s="47" t="str">
        <f>IFERROR(__xludf.DUMMYFUNCTION("IF(K801="""","""", GOOGLEFINANCE(""CURRENCY:USDCOP""))
"),"")</f>
        <v/>
      </c>
      <c r="Q801" s="47" t="str">
        <f>IFERROR(__xludf.DUMMYFUNCTION("IF(L801="""","""", GOOGLEFINANCE(""CURRENCY:USDCOP""))
"),"")</f>
        <v/>
      </c>
      <c r="R801" s="56" t="str">
        <f t="shared" si="4"/>
        <v/>
      </c>
      <c r="S801" s="58" t="str">
        <f t="shared" si="5"/>
        <v/>
      </c>
      <c r="T801" s="55" t="str">
        <f>IFERROR(__xludf.DUMMYFUNCTION("IF(ISBLANK(D801),"""",IFERROR(XIRR({FILTER('Entradas y salidas'!K:K, 'Entradas y salidas'!D:D=D801, NOT(ISBLANK('Entradas y salidas'!K:K))); INDEX(FILTER('Cortes x inversión'!I:I, 'Cortes x inversión'!D:D=D801),1)}, {FILTER('Entradas y salidas'!F:F, 'Entr"&amp;"adas y salidas'!D:D=D801, NOT(ISBLANK('Entradas y salidas'!K:K))); INDEX(FILTER('Cortes x inversión'!J:J, 'Cortes x inversión'!D:D=D801),1)}), """"))"),"")</f>
        <v/>
      </c>
      <c r="U801" s="40"/>
      <c r="V801" s="40"/>
      <c r="W801" s="40"/>
      <c r="X801" s="40"/>
      <c r="Y801" s="40"/>
      <c r="Z801" s="40"/>
      <c r="AA801" s="40"/>
      <c r="AB801" s="40"/>
      <c r="AC801" s="40"/>
    </row>
    <row r="802" ht="28.5" customHeight="1">
      <c r="A802" s="40"/>
      <c r="B802" s="44"/>
      <c r="C802" s="44"/>
      <c r="D802" s="44"/>
      <c r="E802" s="44"/>
      <c r="F802" s="48" t="str">
        <f>IF(E802="COP", SUMIF('Entradas y salidas'!D:D, D802, 'Entradas y salidas'!J:J), )</f>
        <v/>
      </c>
      <c r="G802" s="57" t="str">
        <f>IFERROR(__xludf.DUMMYFUNCTION("IF(E802=""COP"", INDEX(FILTER('Cortes x inversión'!F:F, 'Cortes x inversión'!D:D=D802),1), )"),"")</f>
        <v/>
      </c>
      <c r="H802" s="53" t="str">
        <f t="shared" si="1"/>
        <v/>
      </c>
      <c r="I802" s="55" t="str">
        <f>IFERROR(__xludf.DUMMYFUNCTION("IF(ISBLANK(D802),"""",IFERROR(XIRR({FILTER('Entradas y salidas'!J:J, 'Entradas y salidas'!D:D=D802, NOT(ISBLANK('Entradas y salidas'!J:J))); INDEX(FILTER('Cortes x inversión'!F:F, 'Cortes x inversión'!D:D=D802),1)}, {FILTER('Entradas y salidas'!F:F, 'Entr"&amp;"adas y salidas'!D:D=D802, NOT(ISBLANK('Entradas y salidas'!J:J))); INDEX(FILTER('Cortes x inversión'!J:J, 'Cortes x inversión'!D:D=D802),1)}), """"))"),"")</f>
        <v/>
      </c>
      <c r="J802" s="40"/>
      <c r="K802" s="48" t="str">
        <f>IF(E802="USD", SUMIF('Entradas y salidas'!D:D, D802, 'Entradas y salidas'!I:I), )</f>
        <v/>
      </c>
      <c r="L802" s="57" t="str">
        <f>IFERROR(__xludf.DUMMYFUNCTION("IF(E802=""USD"", INDEX(FILTER('Cortes x inversión'!G:G, 'Cortes x inversión'!D:D=D802),1), )"),"")</f>
        <v/>
      </c>
      <c r="M802" s="53" t="str">
        <f t="shared" si="2"/>
        <v/>
      </c>
      <c r="N802" s="55" t="str">
        <f>IFERROR(__xludf.DUMMYFUNCTION("IF(ISBLANK(D802),"""",IFERROR(XIRR({FILTER('Entradas y salidas'!I:I, 'Entradas y salidas'!D:D=D802, NOT(ISBLANK('Entradas y salidas'!I:I))); INDEX(FILTER('Cortes x inversión'!G:G, 'Cortes x inversión'!D:D=D802),1)}, {FILTER('Entradas y salidas'!F:F, 'Entr"&amp;"adas y salidas'!D:D=D802, NOT(ISBLANK('Entradas y salidas'!I:I))); INDEX(FILTER('Cortes x inversión'!J:J, 'Cortes x inversión'!D:D=D802),1)}), """"))"),"")</f>
        <v/>
      </c>
      <c r="O802" s="40"/>
      <c r="P802" s="47" t="str">
        <f>IFERROR(__xludf.DUMMYFUNCTION("IF(K802="""","""", GOOGLEFINANCE(""CURRENCY:USDCOP""))
"),"")</f>
        <v/>
      </c>
      <c r="Q802" s="47" t="str">
        <f>IFERROR(__xludf.DUMMYFUNCTION("IF(L802="""","""", GOOGLEFINANCE(""CURRENCY:USDCOP""))
"),"")</f>
        <v/>
      </c>
      <c r="R802" s="56" t="str">
        <f t="shared" si="4"/>
        <v/>
      </c>
      <c r="S802" s="58" t="str">
        <f t="shared" si="5"/>
        <v/>
      </c>
      <c r="T802" s="55" t="str">
        <f>IFERROR(__xludf.DUMMYFUNCTION("IF(ISBLANK(D802),"""",IFERROR(XIRR({FILTER('Entradas y salidas'!K:K, 'Entradas y salidas'!D:D=D802, NOT(ISBLANK('Entradas y salidas'!K:K))); INDEX(FILTER('Cortes x inversión'!I:I, 'Cortes x inversión'!D:D=D802),1)}, {FILTER('Entradas y salidas'!F:F, 'Entr"&amp;"adas y salidas'!D:D=D802, NOT(ISBLANK('Entradas y salidas'!K:K))); INDEX(FILTER('Cortes x inversión'!J:J, 'Cortes x inversión'!D:D=D802),1)}), """"))"),"")</f>
        <v/>
      </c>
      <c r="U802" s="40"/>
      <c r="V802" s="40"/>
      <c r="W802" s="40"/>
      <c r="X802" s="40"/>
      <c r="Y802" s="40"/>
      <c r="Z802" s="40"/>
      <c r="AA802" s="40"/>
      <c r="AB802" s="40"/>
      <c r="AC802" s="40"/>
    </row>
    <row r="803" ht="28.5" customHeight="1">
      <c r="A803" s="40"/>
      <c r="B803" s="44"/>
      <c r="C803" s="44"/>
      <c r="D803" s="44"/>
      <c r="E803" s="44"/>
      <c r="F803" s="48" t="str">
        <f>IF(E803="COP", SUMIF('Entradas y salidas'!D:D, D803, 'Entradas y salidas'!J:J), )</f>
        <v/>
      </c>
      <c r="G803" s="57" t="str">
        <f>IFERROR(__xludf.DUMMYFUNCTION("IF(E803=""COP"", INDEX(FILTER('Cortes x inversión'!F:F, 'Cortes x inversión'!D:D=D803),1), )"),"")</f>
        <v/>
      </c>
      <c r="H803" s="53" t="str">
        <f t="shared" si="1"/>
        <v/>
      </c>
      <c r="I803" s="55" t="str">
        <f>IFERROR(__xludf.DUMMYFUNCTION("IF(ISBLANK(D803),"""",IFERROR(XIRR({FILTER('Entradas y salidas'!J:J, 'Entradas y salidas'!D:D=D803, NOT(ISBLANK('Entradas y salidas'!J:J))); INDEX(FILTER('Cortes x inversión'!F:F, 'Cortes x inversión'!D:D=D803),1)}, {FILTER('Entradas y salidas'!F:F, 'Entr"&amp;"adas y salidas'!D:D=D803, NOT(ISBLANK('Entradas y salidas'!J:J))); INDEX(FILTER('Cortes x inversión'!J:J, 'Cortes x inversión'!D:D=D803),1)}), """"))"),"")</f>
        <v/>
      </c>
      <c r="J803" s="40"/>
      <c r="K803" s="48" t="str">
        <f>IF(E803="USD", SUMIF('Entradas y salidas'!D:D, D803, 'Entradas y salidas'!I:I), )</f>
        <v/>
      </c>
      <c r="L803" s="57" t="str">
        <f>IFERROR(__xludf.DUMMYFUNCTION("IF(E803=""USD"", INDEX(FILTER('Cortes x inversión'!G:G, 'Cortes x inversión'!D:D=D803),1), )"),"")</f>
        <v/>
      </c>
      <c r="M803" s="53" t="str">
        <f t="shared" si="2"/>
        <v/>
      </c>
      <c r="N803" s="55" t="str">
        <f>IFERROR(__xludf.DUMMYFUNCTION("IF(ISBLANK(D803),"""",IFERROR(XIRR({FILTER('Entradas y salidas'!I:I, 'Entradas y salidas'!D:D=D803, NOT(ISBLANK('Entradas y salidas'!I:I))); INDEX(FILTER('Cortes x inversión'!G:G, 'Cortes x inversión'!D:D=D803),1)}, {FILTER('Entradas y salidas'!F:F, 'Entr"&amp;"adas y salidas'!D:D=D803, NOT(ISBLANK('Entradas y salidas'!I:I))); INDEX(FILTER('Cortes x inversión'!J:J, 'Cortes x inversión'!D:D=D803),1)}), """"))"),"")</f>
        <v/>
      </c>
      <c r="O803" s="40"/>
      <c r="P803" s="47" t="str">
        <f>IFERROR(__xludf.DUMMYFUNCTION("IF(K803="""","""", GOOGLEFINANCE(""CURRENCY:USDCOP""))
"),"")</f>
        <v/>
      </c>
      <c r="Q803" s="47" t="str">
        <f>IFERROR(__xludf.DUMMYFUNCTION("IF(L803="""","""", GOOGLEFINANCE(""CURRENCY:USDCOP""))
"),"")</f>
        <v/>
      </c>
      <c r="R803" s="56" t="str">
        <f t="shared" si="4"/>
        <v/>
      </c>
      <c r="S803" s="58" t="str">
        <f t="shared" si="5"/>
        <v/>
      </c>
      <c r="T803" s="55" t="str">
        <f>IFERROR(__xludf.DUMMYFUNCTION("IF(ISBLANK(D803),"""",IFERROR(XIRR({FILTER('Entradas y salidas'!K:K, 'Entradas y salidas'!D:D=D803, NOT(ISBLANK('Entradas y salidas'!K:K))); INDEX(FILTER('Cortes x inversión'!I:I, 'Cortes x inversión'!D:D=D803),1)}, {FILTER('Entradas y salidas'!F:F, 'Entr"&amp;"adas y salidas'!D:D=D803, NOT(ISBLANK('Entradas y salidas'!K:K))); INDEX(FILTER('Cortes x inversión'!J:J, 'Cortes x inversión'!D:D=D803),1)}), """"))"),"")</f>
        <v/>
      </c>
      <c r="U803" s="40"/>
      <c r="V803" s="40"/>
      <c r="W803" s="40"/>
      <c r="X803" s="40"/>
      <c r="Y803" s="40"/>
      <c r="Z803" s="40"/>
      <c r="AA803" s="40"/>
      <c r="AB803" s="40"/>
      <c r="AC803" s="40"/>
    </row>
    <row r="804" ht="28.5" customHeight="1">
      <c r="A804" s="40"/>
      <c r="B804" s="44"/>
      <c r="C804" s="44"/>
      <c r="D804" s="44"/>
      <c r="E804" s="44"/>
      <c r="F804" s="48" t="str">
        <f>IF(E804="COP", SUMIF('Entradas y salidas'!D:D, D804, 'Entradas y salidas'!J:J), )</f>
        <v/>
      </c>
      <c r="G804" s="57" t="str">
        <f>IFERROR(__xludf.DUMMYFUNCTION("IF(E804=""COP"", INDEX(FILTER('Cortes x inversión'!F:F, 'Cortes x inversión'!D:D=D804),1), )"),"")</f>
        <v/>
      </c>
      <c r="H804" s="53" t="str">
        <f t="shared" si="1"/>
        <v/>
      </c>
      <c r="I804" s="55" t="str">
        <f>IFERROR(__xludf.DUMMYFUNCTION("IF(ISBLANK(D804),"""",IFERROR(XIRR({FILTER('Entradas y salidas'!J:J, 'Entradas y salidas'!D:D=D804, NOT(ISBLANK('Entradas y salidas'!J:J))); INDEX(FILTER('Cortes x inversión'!F:F, 'Cortes x inversión'!D:D=D804),1)}, {FILTER('Entradas y salidas'!F:F, 'Entr"&amp;"adas y salidas'!D:D=D804, NOT(ISBLANK('Entradas y salidas'!J:J))); INDEX(FILTER('Cortes x inversión'!J:J, 'Cortes x inversión'!D:D=D804),1)}), """"))"),"")</f>
        <v/>
      </c>
      <c r="J804" s="40"/>
      <c r="K804" s="48" t="str">
        <f>IF(E804="USD", SUMIF('Entradas y salidas'!D:D, D804, 'Entradas y salidas'!I:I), )</f>
        <v/>
      </c>
      <c r="L804" s="57" t="str">
        <f>IFERROR(__xludf.DUMMYFUNCTION("IF(E804=""USD"", INDEX(FILTER('Cortes x inversión'!G:G, 'Cortes x inversión'!D:D=D804),1), )"),"")</f>
        <v/>
      </c>
      <c r="M804" s="53" t="str">
        <f t="shared" si="2"/>
        <v/>
      </c>
      <c r="N804" s="55" t="str">
        <f>IFERROR(__xludf.DUMMYFUNCTION("IF(ISBLANK(D804),"""",IFERROR(XIRR({FILTER('Entradas y salidas'!I:I, 'Entradas y salidas'!D:D=D804, NOT(ISBLANK('Entradas y salidas'!I:I))); INDEX(FILTER('Cortes x inversión'!G:G, 'Cortes x inversión'!D:D=D804),1)}, {FILTER('Entradas y salidas'!F:F, 'Entr"&amp;"adas y salidas'!D:D=D804, NOT(ISBLANK('Entradas y salidas'!I:I))); INDEX(FILTER('Cortes x inversión'!J:J, 'Cortes x inversión'!D:D=D804),1)}), """"))"),"")</f>
        <v/>
      </c>
      <c r="O804" s="40"/>
      <c r="P804" s="47" t="str">
        <f>IFERROR(__xludf.DUMMYFUNCTION("IF(K804="""","""", GOOGLEFINANCE(""CURRENCY:USDCOP""))
"),"")</f>
        <v/>
      </c>
      <c r="Q804" s="47" t="str">
        <f>IFERROR(__xludf.DUMMYFUNCTION("IF(L804="""","""", GOOGLEFINANCE(""CURRENCY:USDCOP""))
"),"")</f>
        <v/>
      </c>
      <c r="R804" s="56" t="str">
        <f t="shared" si="4"/>
        <v/>
      </c>
      <c r="S804" s="58" t="str">
        <f t="shared" si="5"/>
        <v/>
      </c>
      <c r="T804" s="55" t="str">
        <f>IFERROR(__xludf.DUMMYFUNCTION("IF(ISBLANK(D804),"""",IFERROR(XIRR({FILTER('Entradas y salidas'!K:K, 'Entradas y salidas'!D:D=D804, NOT(ISBLANK('Entradas y salidas'!K:K))); INDEX(FILTER('Cortes x inversión'!I:I, 'Cortes x inversión'!D:D=D804),1)}, {FILTER('Entradas y salidas'!F:F, 'Entr"&amp;"adas y salidas'!D:D=D804, NOT(ISBLANK('Entradas y salidas'!K:K))); INDEX(FILTER('Cortes x inversión'!J:J, 'Cortes x inversión'!D:D=D804),1)}), """"))"),"")</f>
        <v/>
      </c>
      <c r="U804" s="40"/>
      <c r="V804" s="40"/>
      <c r="W804" s="40"/>
      <c r="X804" s="40"/>
      <c r="Y804" s="40"/>
      <c r="Z804" s="40"/>
      <c r="AA804" s="40"/>
      <c r="AB804" s="40"/>
      <c r="AC804" s="40"/>
    </row>
    <row r="805" ht="28.5" customHeight="1">
      <c r="A805" s="40"/>
      <c r="B805" s="44"/>
      <c r="C805" s="44"/>
      <c r="D805" s="44"/>
      <c r="E805" s="44"/>
      <c r="F805" s="48" t="str">
        <f>IF(E805="COP", SUMIF('Entradas y salidas'!D:D, D805, 'Entradas y salidas'!J:J), )</f>
        <v/>
      </c>
      <c r="G805" s="57" t="str">
        <f>IFERROR(__xludf.DUMMYFUNCTION("IF(E805=""COP"", INDEX(FILTER('Cortes x inversión'!F:F, 'Cortes x inversión'!D:D=D805),1), )"),"")</f>
        <v/>
      </c>
      <c r="H805" s="53" t="str">
        <f t="shared" si="1"/>
        <v/>
      </c>
      <c r="I805" s="55" t="str">
        <f>IFERROR(__xludf.DUMMYFUNCTION("IF(ISBLANK(D805),"""",IFERROR(XIRR({FILTER('Entradas y salidas'!J:J, 'Entradas y salidas'!D:D=D805, NOT(ISBLANK('Entradas y salidas'!J:J))); INDEX(FILTER('Cortes x inversión'!F:F, 'Cortes x inversión'!D:D=D805),1)}, {FILTER('Entradas y salidas'!F:F, 'Entr"&amp;"adas y salidas'!D:D=D805, NOT(ISBLANK('Entradas y salidas'!J:J))); INDEX(FILTER('Cortes x inversión'!J:J, 'Cortes x inversión'!D:D=D805),1)}), """"))"),"")</f>
        <v/>
      </c>
      <c r="J805" s="40"/>
      <c r="K805" s="48" t="str">
        <f>IF(E805="USD", SUMIF('Entradas y salidas'!D:D, D805, 'Entradas y salidas'!I:I), )</f>
        <v/>
      </c>
      <c r="L805" s="57" t="str">
        <f>IFERROR(__xludf.DUMMYFUNCTION("IF(E805=""USD"", INDEX(FILTER('Cortes x inversión'!G:G, 'Cortes x inversión'!D:D=D805),1), )"),"")</f>
        <v/>
      </c>
      <c r="M805" s="53" t="str">
        <f t="shared" si="2"/>
        <v/>
      </c>
      <c r="N805" s="55" t="str">
        <f>IFERROR(__xludf.DUMMYFUNCTION("IF(ISBLANK(D805),"""",IFERROR(XIRR({FILTER('Entradas y salidas'!I:I, 'Entradas y salidas'!D:D=D805, NOT(ISBLANK('Entradas y salidas'!I:I))); INDEX(FILTER('Cortes x inversión'!G:G, 'Cortes x inversión'!D:D=D805),1)}, {FILTER('Entradas y salidas'!F:F, 'Entr"&amp;"adas y salidas'!D:D=D805, NOT(ISBLANK('Entradas y salidas'!I:I))); INDEX(FILTER('Cortes x inversión'!J:J, 'Cortes x inversión'!D:D=D805),1)}), """"))"),"")</f>
        <v/>
      </c>
      <c r="O805" s="40"/>
      <c r="P805" s="47" t="str">
        <f>IFERROR(__xludf.DUMMYFUNCTION("IF(K805="""","""", GOOGLEFINANCE(""CURRENCY:USDCOP""))
"),"")</f>
        <v/>
      </c>
      <c r="Q805" s="47" t="str">
        <f>IFERROR(__xludf.DUMMYFUNCTION("IF(L805="""","""", GOOGLEFINANCE(""CURRENCY:USDCOP""))
"),"")</f>
        <v/>
      </c>
      <c r="R805" s="56" t="str">
        <f t="shared" si="4"/>
        <v/>
      </c>
      <c r="S805" s="58" t="str">
        <f t="shared" si="5"/>
        <v/>
      </c>
      <c r="T805" s="55" t="str">
        <f>IFERROR(__xludf.DUMMYFUNCTION("IF(ISBLANK(D805),"""",IFERROR(XIRR({FILTER('Entradas y salidas'!K:K, 'Entradas y salidas'!D:D=D805, NOT(ISBLANK('Entradas y salidas'!K:K))); INDEX(FILTER('Cortes x inversión'!I:I, 'Cortes x inversión'!D:D=D805),1)}, {FILTER('Entradas y salidas'!F:F, 'Entr"&amp;"adas y salidas'!D:D=D805, NOT(ISBLANK('Entradas y salidas'!K:K))); INDEX(FILTER('Cortes x inversión'!J:J, 'Cortes x inversión'!D:D=D805),1)}), """"))"),"")</f>
        <v/>
      </c>
      <c r="U805" s="40"/>
      <c r="V805" s="40"/>
      <c r="W805" s="40"/>
      <c r="X805" s="40"/>
      <c r="Y805" s="40"/>
      <c r="Z805" s="40"/>
      <c r="AA805" s="40"/>
      <c r="AB805" s="40"/>
      <c r="AC805" s="40"/>
    </row>
    <row r="806" ht="28.5" customHeight="1">
      <c r="A806" s="40"/>
      <c r="B806" s="44"/>
      <c r="C806" s="44"/>
      <c r="D806" s="44"/>
      <c r="E806" s="44"/>
      <c r="F806" s="48" t="str">
        <f>IF(E806="COP", SUMIF('Entradas y salidas'!D:D, D806, 'Entradas y salidas'!J:J), )</f>
        <v/>
      </c>
      <c r="G806" s="57" t="str">
        <f>IFERROR(__xludf.DUMMYFUNCTION("IF(E806=""COP"", INDEX(FILTER('Cortes x inversión'!F:F, 'Cortes x inversión'!D:D=D806),1), )"),"")</f>
        <v/>
      </c>
      <c r="H806" s="53" t="str">
        <f t="shared" si="1"/>
        <v/>
      </c>
      <c r="I806" s="55" t="str">
        <f>IFERROR(__xludf.DUMMYFUNCTION("IF(ISBLANK(D806),"""",IFERROR(XIRR({FILTER('Entradas y salidas'!J:J, 'Entradas y salidas'!D:D=D806, NOT(ISBLANK('Entradas y salidas'!J:J))); INDEX(FILTER('Cortes x inversión'!F:F, 'Cortes x inversión'!D:D=D806),1)}, {FILTER('Entradas y salidas'!F:F, 'Entr"&amp;"adas y salidas'!D:D=D806, NOT(ISBLANK('Entradas y salidas'!J:J))); INDEX(FILTER('Cortes x inversión'!J:J, 'Cortes x inversión'!D:D=D806),1)}), """"))"),"")</f>
        <v/>
      </c>
      <c r="J806" s="40"/>
      <c r="K806" s="48" t="str">
        <f>IF(E806="USD", SUMIF('Entradas y salidas'!D:D, D806, 'Entradas y salidas'!I:I), )</f>
        <v/>
      </c>
      <c r="L806" s="57" t="str">
        <f>IFERROR(__xludf.DUMMYFUNCTION("IF(E806=""USD"", INDEX(FILTER('Cortes x inversión'!G:G, 'Cortes x inversión'!D:D=D806),1), )"),"")</f>
        <v/>
      </c>
      <c r="M806" s="53" t="str">
        <f t="shared" si="2"/>
        <v/>
      </c>
      <c r="N806" s="55" t="str">
        <f>IFERROR(__xludf.DUMMYFUNCTION("IF(ISBLANK(D806),"""",IFERROR(XIRR({FILTER('Entradas y salidas'!I:I, 'Entradas y salidas'!D:D=D806, NOT(ISBLANK('Entradas y salidas'!I:I))); INDEX(FILTER('Cortes x inversión'!G:G, 'Cortes x inversión'!D:D=D806),1)}, {FILTER('Entradas y salidas'!F:F, 'Entr"&amp;"adas y salidas'!D:D=D806, NOT(ISBLANK('Entradas y salidas'!I:I))); INDEX(FILTER('Cortes x inversión'!J:J, 'Cortes x inversión'!D:D=D806),1)}), """"))"),"")</f>
        <v/>
      </c>
      <c r="O806" s="40"/>
      <c r="P806" s="47" t="str">
        <f>IFERROR(__xludf.DUMMYFUNCTION("IF(K806="""","""", GOOGLEFINANCE(""CURRENCY:USDCOP""))
"),"")</f>
        <v/>
      </c>
      <c r="Q806" s="47" t="str">
        <f>IFERROR(__xludf.DUMMYFUNCTION("IF(L806="""","""", GOOGLEFINANCE(""CURRENCY:USDCOP""))
"),"")</f>
        <v/>
      </c>
      <c r="R806" s="56" t="str">
        <f t="shared" si="4"/>
        <v/>
      </c>
      <c r="S806" s="58" t="str">
        <f t="shared" si="5"/>
        <v/>
      </c>
      <c r="T806" s="55" t="str">
        <f>IFERROR(__xludf.DUMMYFUNCTION("IF(ISBLANK(D806),"""",IFERROR(XIRR({FILTER('Entradas y salidas'!K:K, 'Entradas y salidas'!D:D=D806, NOT(ISBLANK('Entradas y salidas'!K:K))); INDEX(FILTER('Cortes x inversión'!I:I, 'Cortes x inversión'!D:D=D806),1)}, {FILTER('Entradas y salidas'!F:F, 'Entr"&amp;"adas y salidas'!D:D=D806, NOT(ISBLANK('Entradas y salidas'!K:K))); INDEX(FILTER('Cortes x inversión'!J:J, 'Cortes x inversión'!D:D=D806),1)}), """"))"),"")</f>
        <v/>
      </c>
      <c r="U806" s="40"/>
      <c r="V806" s="40"/>
      <c r="W806" s="40"/>
      <c r="X806" s="40"/>
      <c r="Y806" s="40"/>
      <c r="Z806" s="40"/>
      <c r="AA806" s="40"/>
      <c r="AB806" s="40"/>
      <c r="AC806" s="40"/>
    </row>
    <row r="807" ht="28.5" customHeight="1">
      <c r="A807" s="40"/>
      <c r="B807" s="44"/>
      <c r="C807" s="44"/>
      <c r="D807" s="44"/>
      <c r="E807" s="44"/>
      <c r="F807" s="48" t="str">
        <f>IF(E807="COP", SUMIF('Entradas y salidas'!D:D, D807, 'Entradas y salidas'!J:J), )</f>
        <v/>
      </c>
      <c r="G807" s="57" t="str">
        <f>IFERROR(__xludf.DUMMYFUNCTION("IF(E807=""COP"", INDEX(FILTER('Cortes x inversión'!F:F, 'Cortes x inversión'!D:D=D807),1), )"),"")</f>
        <v/>
      </c>
      <c r="H807" s="53" t="str">
        <f t="shared" si="1"/>
        <v/>
      </c>
      <c r="I807" s="55" t="str">
        <f>IFERROR(__xludf.DUMMYFUNCTION("IF(ISBLANK(D807),"""",IFERROR(XIRR({FILTER('Entradas y salidas'!J:J, 'Entradas y salidas'!D:D=D807, NOT(ISBLANK('Entradas y salidas'!J:J))); INDEX(FILTER('Cortes x inversión'!F:F, 'Cortes x inversión'!D:D=D807),1)}, {FILTER('Entradas y salidas'!F:F, 'Entr"&amp;"adas y salidas'!D:D=D807, NOT(ISBLANK('Entradas y salidas'!J:J))); INDEX(FILTER('Cortes x inversión'!J:J, 'Cortes x inversión'!D:D=D807),1)}), """"))"),"")</f>
        <v/>
      </c>
      <c r="J807" s="40"/>
      <c r="K807" s="48" t="str">
        <f>IF(E807="USD", SUMIF('Entradas y salidas'!D:D, D807, 'Entradas y salidas'!I:I), )</f>
        <v/>
      </c>
      <c r="L807" s="57" t="str">
        <f>IFERROR(__xludf.DUMMYFUNCTION("IF(E807=""USD"", INDEX(FILTER('Cortes x inversión'!G:G, 'Cortes x inversión'!D:D=D807),1), )"),"")</f>
        <v/>
      </c>
      <c r="M807" s="53" t="str">
        <f t="shared" si="2"/>
        <v/>
      </c>
      <c r="N807" s="55" t="str">
        <f>IFERROR(__xludf.DUMMYFUNCTION("IF(ISBLANK(D807),"""",IFERROR(XIRR({FILTER('Entradas y salidas'!I:I, 'Entradas y salidas'!D:D=D807, NOT(ISBLANK('Entradas y salidas'!I:I))); INDEX(FILTER('Cortes x inversión'!G:G, 'Cortes x inversión'!D:D=D807),1)}, {FILTER('Entradas y salidas'!F:F, 'Entr"&amp;"adas y salidas'!D:D=D807, NOT(ISBLANK('Entradas y salidas'!I:I))); INDEX(FILTER('Cortes x inversión'!J:J, 'Cortes x inversión'!D:D=D807),1)}), """"))"),"")</f>
        <v/>
      </c>
      <c r="O807" s="40"/>
      <c r="P807" s="47" t="str">
        <f>IFERROR(__xludf.DUMMYFUNCTION("IF(K807="""","""", GOOGLEFINANCE(""CURRENCY:USDCOP""))
"),"")</f>
        <v/>
      </c>
      <c r="Q807" s="47" t="str">
        <f>IFERROR(__xludf.DUMMYFUNCTION("IF(L807="""","""", GOOGLEFINANCE(""CURRENCY:USDCOP""))
"),"")</f>
        <v/>
      </c>
      <c r="R807" s="56" t="str">
        <f t="shared" si="4"/>
        <v/>
      </c>
      <c r="S807" s="58" t="str">
        <f t="shared" si="5"/>
        <v/>
      </c>
      <c r="T807" s="55" t="str">
        <f>IFERROR(__xludf.DUMMYFUNCTION("IF(ISBLANK(D807),"""",IFERROR(XIRR({FILTER('Entradas y salidas'!K:K, 'Entradas y salidas'!D:D=D807, NOT(ISBLANK('Entradas y salidas'!K:K))); INDEX(FILTER('Cortes x inversión'!I:I, 'Cortes x inversión'!D:D=D807),1)}, {FILTER('Entradas y salidas'!F:F, 'Entr"&amp;"adas y salidas'!D:D=D807, NOT(ISBLANK('Entradas y salidas'!K:K))); INDEX(FILTER('Cortes x inversión'!J:J, 'Cortes x inversión'!D:D=D807),1)}), """"))"),"")</f>
        <v/>
      </c>
      <c r="U807" s="40"/>
      <c r="V807" s="40"/>
      <c r="W807" s="40"/>
      <c r="X807" s="40"/>
      <c r="Y807" s="40"/>
      <c r="Z807" s="40"/>
      <c r="AA807" s="40"/>
      <c r="AB807" s="40"/>
      <c r="AC807" s="40"/>
    </row>
    <row r="808" ht="28.5" customHeight="1">
      <c r="A808" s="40"/>
      <c r="B808" s="44"/>
      <c r="C808" s="44"/>
      <c r="D808" s="44"/>
      <c r="E808" s="44"/>
      <c r="F808" s="48" t="str">
        <f>IF(E808="COP", SUMIF('Entradas y salidas'!D:D, D808, 'Entradas y salidas'!J:J), )</f>
        <v/>
      </c>
      <c r="G808" s="57" t="str">
        <f>IFERROR(__xludf.DUMMYFUNCTION("IF(E808=""COP"", INDEX(FILTER('Cortes x inversión'!F:F, 'Cortes x inversión'!D:D=D808),1), )"),"")</f>
        <v/>
      </c>
      <c r="H808" s="53" t="str">
        <f t="shared" si="1"/>
        <v/>
      </c>
      <c r="I808" s="55" t="str">
        <f>IFERROR(__xludf.DUMMYFUNCTION("IF(ISBLANK(D808),"""",IFERROR(XIRR({FILTER('Entradas y salidas'!J:J, 'Entradas y salidas'!D:D=D808, NOT(ISBLANK('Entradas y salidas'!J:J))); INDEX(FILTER('Cortes x inversión'!F:F, 'Cortes x inversión'!D:D=D808),1)}, {FILTER('Entradas y salidas'!F:F, 'Entr"&amp;"adas y salidas'!D:D=D808, NOT(ISBLANK('Entradas y salidas'!J:J))); INDEX(FILTER('Cortes x inversión'!J:J, 'Cortes x inversión'!D:D=D808),1)}), """"))"),"")</f>
        <v/>
      </c>
      <c r="J808" s="40"/>
      <c r="K808" s="48" t="str">
        <f>IF(E808="USD", SUMIF('Entradas y salidas'!D:D, D808, 'Entradas y salidas'!I:I), )</f>
        <v/>
      </c>
      <c r="L808" s="57" t="str">
        <f>IFERROR(__xludf.DUMMYFUNCTION("IF(E808=""USD"", INDEX(FILTER('Cortes x inversión'!G:G, 'Cortes x inversión'!D:D=D808),1), )"),"")</f>
        <v/>
      </c>
      <c r="M808" s="53" t="str">
        <f t="shared" si="2"/>
        <v/>
      </c>
      <c r="N808" s="55" t="str">
        <f>IFERROR(__xludf.DUMMYFUNCTION("IF(ISBLANK(D808),"""",IFERROR(XIRR({FILTER('Entradas y salidas'!I:I, 'Entradas y salidas'!D:D=D808, NOT(ISBLANK('Entradas y salidas'!I:I))); INDEX(FILTER('Cortes x inversión'!G:G, 'Cortes x inversión'!D:D=D808),1)}, {FILTER('Entradas y salidas'!F:F, 'Entr"&amp;"adas y salidas'!D:D=D808, NOT(ISBLANK('Entradas y salidas'!I:I))); INDEX(FILTER('Cortes x inversión'!J:J, 'Cortes x inversión'!D:D=D808),1)}), """"))"),"")</f>
        <v/>
      </c>
      <c r="O808" s="40"/>
      <c r="P808" s="47" t="str">
        <f>IFERROR(__xludf.DUMMYFUNCTION("IF(K808="""","""", GOOGLEFINANCE(""CURRENCY:USDCOP""))
"),"")</f>
        <v/>
      </c>
      <c r="Q808" s="47" t="str">
        <f>IFERROR(__xludf.DUMMYFUNCTION("IF(L808="""","""", GOOGLEFINANCE(""CURRENCY:USDCOP""))
"),"")</f>
        <v/>
      </c>
      <c r="R808" s="56" t="str">
        <f t="shared" si="4"/>
        <v/>
      </c>
      <c r="S808" s="58" t="str">
        <f t="shared" si="5"/>
        <v/>
      </c>
      <c r="T808" s="55" t="str">
        <f>IFERROR(__xludf.DUMMYFUNCTION("IF(ISBLANK(D808),"""",IFERROR(XIRR({FILTER('Entradas y salidas'!K:K, 'Entradas y salidas'!D:D=D808, NOT(ISBLANK('Entradas y salidas'!K:K))); INDEX(FILTER('Cortes x inversión'!I:I, 'Cortes x inversión'!D:D=D808),1)}, {FILTER('Entradas y salidas'!F:F, 'Entr"&amp;"adas y salidas'!D:D=D808, NOT(ISBLANK('Entradas y salidas'!K:K))); INDEX(FILTER('Cortes x inversión'!J:J, 'Cortes x inversión'!D:D=D808),1)}), """"))"),"")</f>
        <v/>
      </c>
      <c r="U808" s="40"/>
      <c r="V808" s="40"/>
      <c r="W808" s="40"/>
      <c r="X808" s="40"/>
      <c r="Y808" s="40"/>
      <c r="Z808" s="40"/>
      <c r="AA808" s="40"/>
      <c r="AB808" s="40"/>
      <c r="AC808" s="40"/>
    </row>
    <row r="809" ht="28.5" customHeight="1">
      <c r="A809" s="40"/>
      <c r="B809" s="44"/>
      <c r="C809" s="44"/>
      <c r="D809" s="44"/>
      <c r="E809" s="44"/>
      <c r="F809" s="48" t="str">
        <f>IF(E809="COP", SUMIF('Entradas y salidas'!D:D, D809, 'Entradas y salidas'!J:J), )</f>
        <v/>
      </c>
      <c r="G809" s="57" t="str">
        <f>IFERROR(__xludf.DUMMYFUNCTION("IF(E809=""COP"", INDEX(FILTER('Cortes x inversión'!F:F, 'Cortes x inversión'!D:D=D809),1), )"),"")</f>
        <v/>
      </c>
      <c r="H809" s="53" t="str">
        <f t="shared" si="1"/>
        <v/>
      </c>
      <c r="I809" s="55" t="str">
        <f>IFERROR(__xludf.DUMMYFUNCTION("IF(ISBLANK(D809),"""",IFERROR(XIRR({FILTER('Entradas y salidas'!J:J, 'Entradas y salidas'!D:D=D809, NOT(ISBLANK('Entradas y salidas'!J:J))); INDEX(FILTER('Cortes x inversión'!F:F, 'Cortes x inversión'!D:D=D809),1)}, {FILTER('Entradas y salidas'!F:F, 'Entr"&amp;"adas y salidas'!D:D=D809, NOT(ISBLANK('Entradas y salidas'!J:J))); INDEX(FILTER('Cortes x inversión'!J:J, 'Cortes x inversión'!D:D=D809),1)}), """"))"),"")</f>
        <v/>
      </c>
      <c r="J809" s="40"/>
      <c r="K809" s="48" t="str">
        <f>IF(E809="USD", SUMIF('Entradas y salidas'!D:D, D809, 'Entradas y salidas'!I:I), )</f>
        <v/>
      </c>
      <c r="L809" s="57" t="str">
        <f>IFERROR(__xludf.DUMMYFUNCTION("IF(E809=""USD"", INDEX(FILTER('Cortes x inversión'!G:G, 'Cortes x inversión'!D:D=D809),1), )"),"")</f>
        <v/>
      </c>
      <c r="M809" s="53" t="str">
        <f t="shared" si="2"/>
        <v/>
      </c>
      <c r="N809" s="55" t="str">
        <f>IFERROR(__xludf.DUMMYFUNCTION("IF(ISBLANK(D809),"""",IFERROR(XIRR({FILTER('Entradas y salidas'!I:I, 'Entradas y salidas'!D:D=D809, NOT(ISBLANK('Entradas y salidas'!I:I))); INDEX(FILTER('Cortes x inversión'!G:G, 'Cortes x inversión'!D:D=D809),1)}, {FILTER('Entradas y salidas'!F:F, 'Entr"&amp;"adas y salidas'!D:D=D809, NOT(ISBLANK('Entradas y salidas'!I:I))); INDEX(FILTER('Cortes x inversión'!J:J, 'Cortes x inversión'!D:D=D809),1)}), """"))"),"")</f>
        <v/>
      </c>
      <c r="O809" s="40"/>
      <c r="P809" s="47" t="str">
        <f>IFERROR(__xludf.DUMMYFUNCTION("IF(K809="""","""", GOOGLEFINANCE(""CURRENCY:USDCOP""))
"),"")</f>
        <v/>
      </c>
      <c r="Q809" s="47" t="str">
        <f>IFERROR(__xludf.DUMMYFUNCTION("IF(L809="""","""", GOOGLEFINANCE(""CURRENCY:USDCOP""))
"),"")</f>
        <v/>
      </c>
      <c r="R809" s="56" t="str">
        <f t="shared" si="4"/>
        <v/>
      </c>
      <c r="S809" s="58" t="str">
        <f t="shared" si="5"/>
        <v/>
      </c>
      <c r="T809" s="55" t="str">
        <f>IFERROR(__xludf.DUMMYFUNCTION("IF(ISBLANK(D809),"""",IFERROR(XIRR({FILTER('Entradas y salidas'!K:K, 'Entradas y salidas'!D:D=D809, NOT(ISBLANK('Entradas y salidas'!K:K))); INDEX(FILTER('Cortes x inversión'!I:I, 'Cortes x inversión'!D:D=D809),1)}, {FILTER('Entradas y salidas'!F:F, 'Entr"&amp;"adas y salidas'!D:D=D809, NOT(ISBLANK('Entradas y salidas'!K:K))); INDEX(FILTER('Cortes x inversión'!J:J, 'Cortes x inversión'!D:D=D809),1)}), """"))"),"")</f>
        <v/>
      </c>
      <c r="U809" s="40"/>
      <c r="V809" s="40"/>
      <c r="W809" s="40"/>
      <c r="X809" s="40"/>
      <c r="Y809" s="40"/>
      <c r="Z809" s="40"/>
      <c r="AA809" s="40"/>
      <c r="AB809" s="40"/>
      <c r="AC809" s="40"/>
    </row>
    <row r="810" ht="28.5" customHeight="1">
      <c r="A810" s="40"/>
      <c r="B810" s="44"/>
      <c r="C810" s="44"/>
      <c r="D810" s="44"/>
      <c r="E810" s="44"/>
      <c r="F810" s="48" t="str">
        <f>IF(E810="COP", SUMIF('Entradas y salidas'!D:D, D810, 'Entradas y salidas'!J:J), )</f>
        <v/>
      </c>
      <c r="G810" s="57" t="str">
        <f>IFERROR(__xludf.DUMMYFUNCTION("IF(E810=""COP"", INDEX(FILTER('Cortes x inversión'!F:F, 'Cortes x inversión'!D:D=D810),1), )"),"")</f>
        <v/>
      </c>
      <c r="H810" s="53" t="str">
        <f t="shared" si="1"/>
        <v/>
      </c>
      <c r="I810" s="55" t="str">
        <f>IFERROR(__xludf.DUMMYFUNCTION("IF(ISBLANK(D810),"""",IFERROR(XIRR({FILTER('Entradas y salidas'!J:J, 'Entradas y salidas'!D:D=D810, NOT(ISBLANK('Entradas y salidas'!J:J))); INDEX(FILTER('Cortes x inversión'!F:F, 'Cortes x inversión'!D:D=D810),1)}, {FILTER('Entradas y salidas'!F:F, 'Entr"&amp;"adas y salidas'!D:D=D810, NOT(ISBLANK('Entradas y salidas'!J:J))); INDEX(FILTER('Cortes x inversión'!J:J, 'Cortes x inversión'!D:D=D810),1)}), """"))"),"")</f>
        <v/>
      </c>
      <c r="J810" s="40"/>
      <c r="K810" s="48" t="str">
        <f>IF(E810="USD", SUMIF('Entradas y salidas'!D:D, D810, 'Entradas y salidas'!I:I), )</f>
        <v/>
      </c>
      <c r="L810" s="57" t="str">
        <f>IFERROR(__xludf.DUMMYFUNCTION("IF(E810=""USD"", INDEX(FILTER('Cortes x inversión'!G:G, 'Cortes x inversión'!D:D=D810),1), )"),"")</f>
        <v/>
      </c>
      <c r="M810" s="53" t="str">
        <f t="shared" si="2"/>
        <v/>
      </c>
      <c r="N810" s="55" t="str">
        <f>IFERROR(__xludf.DUMMYFUNCTION("IF(ISBLANK(D810),"""",IFERROR(XIRR({FILTER('Entradas y salidas'!I:I, 'Entradas y salidas'!D:D=D810, NOT(ISBLANK('Entradas y salidas'!I:I))); INDEX(FILTER('Cortes x inversión'!G:G, 'Cortes x inversión'!D:D=D810),1)}, {FILTER('Entradas y salidas'!F:F, 'Entr"&amp;"adas y salidas'!D:D=D810, NOT(ISBLANK('Entradas y salidas'!I:I))); INDEX(FILTER('Cortes x inversión'!J:J, 'Cortes x inversión'!D:D=D810),1)}), """"))"),"")</f>
        <v/>
      </c>
      <c r="O810" s="40"/>
      <c r="P810" s="47" t="str">
        <f>IFERROR(__xludf.DUMMYFUNCTION("IF(K810="""","""", GOOGLEFINANCE(""CURRENCY:USDCOP""))
"),"")</f>
        <v/>
      </c>
      <c r="Q810" s="47" t="str">
        <f>IFERROR(__xludf.DUMMYFUNCTION("IF(L810="""","""", GOOGLEFINANCE(""CURRENCY:USDCOP""))
"),"")</f>
        <v/>
      </c>
      <c r="R810" s="56" t="str">
        <f t="shared" si="4"/>
        <v/>
      </c>
      <c r="S810" s="58" t="str">
        <f t="shared" si="5"/>
        <v/>
      </c>
      <c r="T810" s="55" t="str">
        <f>IFERROR(__xludf.DUMMYFUNCTION("IF(ISBLANK(D810),"""",IFERROR(XIRR({FILTER('Entradas y salidas'!K:K, 'Entradas y salidas'!D:D=D810, NOT(ISBLANK('Entradas y salidas'!K:K))); INDEX(FILTER('Cortes x inversión'!I:I, 'Cortes x inversión'!D:D=D810),1)}, {FILTER('Entradas y salidas'!F:F, 'Entr"&amp;"adas y salidas'!D:D=D810, NOT(ISBLANK('Entradas y salidas'!K:K))); INDEX(FILTER('Cortes x inversión'!J:J, 'Cortes x inversión'!D:D=D810),1)}), """"))"),"")</f>
        <v/>
      </c>
      <c r="U810" s="40"/>
      <c r="V810" s="40"/>
      <c r="W810" s="40"/>
      <c r="X810" s="40"/>
      <c r="Y810" s="40"/>
      <c r="Z810" s="40"/>
      <c r="AA810" s="40"/>
      <c r="AB810" s="40"/>
      <c r="AC810" s="40"/>
    </row>
    <row r="811" ht="28.5" customHeight="1">
      <c r="A811" s="40"/>
      <c r="B811" s="44"/>
      <c r="C811" s="44"/>
      <c r="D811" s="44"/>
      <c r="E811" s="44"/>
      <c r="F811" s="48" t="str">
        <f>IF(E811="COP", SUMIF('Entradas y salidas'!D:D, D811, 'Entradas y salidas'!J:J), )</f>
        <v/>
      </c>
      <c r="G811" s="57" t="str">
        <f>IFERROR(__xludf.DUMMYFUNCTION("IF(E811=""COP"", INDEX(FILTER('Cortes x inversión'!F:F, 'Cortes x inversión'!D:D=D811),1), )"),"")</f>
        <v/>
      </c>
      <c r="H811" s="53" t="str">
        <f t="shared" si="1"/>
        <v/>
      </c>
      <c r="I811" s="55" t="str">
        <f>IFERROR(__xludf.DUMMYFUNCTION("IF(ISBLANK(D811),"""",IFERROR(XIRR({FILTER('Entradas y salidas'!J:J, 'Entradas y salidas'!D:D=D811, NOT(ISBLANK('Entradas y salidas'!J:J))); INDEX(FILTER('Cortes x inversión'!F:F, 'Cortes x inversión'!D:D=D811),1)}, {FILTER('Entradas y salidas'!F:F, 'Entr"&amp;"adas y salidas'!D:D=D811, NOT(ISBLANK('Entradas y salidas'!J:J))); INDEX(FILTER('Cortes x inversión'!J:J, 'Cortes x inversión'!D:D=D811),1)}), """"))"),"")</f>
        <v/>
      </c>
      <c r="J811" s="40"/>
      <c r="K811" s="48" t="str">
        <f>IF(E811="USD", SUMIF('Entradas y salidas'!D:D, D811, 'Entradas y salidas'!I:I), )</f>
        <v/>
      </c>
      <c r="L811" s="57" t="str">
        <f>IFERROR(__xludf.DUMMYFUNCTION("IF(E811=""USD"", INDEX(FILTER('Cortes x inversión'!G:G, 'Cortes x inversión'!D:D=D811),1), )"),"")</f>
        <v/>
      </c>
      <c r="M811" s="53" t="str">
        <f t="shared" si="2"/>
        <v/>
      </c>
      <c r="N811" s="55" t="str">
        <f>IFERROR(__xludf.DUMMYFUNCTION("IF(ISBLANK(D811),"""",IFERROR(XIRR({FILTER('Entradas y salidas'!I:I, 'Entradas y salidas'!D:D=D811, NOT(ISBLANK('Entradas y salidas'!I:I))); INDEX(FILTER('Cortes x inversión'!G:G, 'Cortes x inversión'!D:D=D811),1)}, {FILTER('Entradas y salidas'!F:F, 'Entr"&amp;"adas y salidas'!D:D=D811, NOT(ISBLANK('Entradas y salidas'!I:I))); INDEX(FILTER('Cortes x inversión'!J:J, 'Cortes x inversión'!D:D=D811),1)}), """"))"),"")</f>
        <v/>
      </c>
      <c r="O811" s="40"/>
      <c r="P811" s="47" t="str">
        <f>IFERROR(__xludf.DUMMYFUNCTION("IF(K811="""","""", GOOGLEFINANCE(""CURRENCY:USDCOP""))
"),"")</f>
        <v/>
      </c>
      <c r="Q811" s="47" t="str">
        <f>IFERROR(__xludf.DUMMYFUNCTION("IF(L811="""","""", GOOGLEFINANCE(""CURRENCY:USDCOP""))
"),"")</f>
        <v/>
      </c>
      <c r="R811" s="56" t="str">
        <f t="shared" si="4"/>
        <v/>
      </c>
      <c r="S811" s="58" t="str">
        <f t="shared" si="5"/>
        <v/>
      </c>
      <c r="T811" s="55" t="str">
        <f>IFERROR(__xludf.DUMMYFUNCTION("IF(ISBLANK(D811),"""",IFERROR(XIRR({FILTER('Entradas y salidas'!K:K, 'Entradas y salidas'!D:D=D811, NOT(ISBLANK('Entradas y salidas'!K:K))); INDEX(FILTER('Cortes x inversión'!I:I, 'Cortes x inversión'!D:D=D811),1)}, {FILTER('Entradas y salidas'!F:F, 'Entr"&amp;"adas y salidas'!D:D=D811, NOT(ISBLANK('Entradas y salidas'!K:K))); INDEX(FILTER('Cortes x inversión'!J:J, 'Cortes x inversión'!D:D=D811),1)}), """"))"),"")</f>
        <v/>
      </c>
      <c r="U811" s="40"/>
      <c r="V811" s="40"/>
      <c r="W811" s="40"/>
      <c r="X811" s="40"/>
      <c r="Y811" s="40"/>
      <c r="Z811" s="40"/>
      <c r="AA811" s="40"/>
      <c r="AB811" s="40"/>
      <c r="AC811" s="40"/>
    </row>
    <row r="812" ht="28.5" customHeight="1">
      <c r="A812" s="40"/>
      <c r="B812" s="44"/>
      <c r="C812" s="44"/>
      <c r="D812" s="44"/>
      <c r="E812" s="44"/>
      <c r="F812" s="48" t="str">
        <f>IF(E812="COP", SUMIF('Entradas y salidas'!D:D, D812, 'Entradas y salidas'!J:J), )</f>
        <v/>
      </c>
      <c r="G812" s="57" t="str">
        <f>IFERROR(__xludf.DUMMYFUNCTION("IF(E812=""COP"", INDEX(FILTER('Cortes x inversión'!F:F, 'Cortes x inversión'!D:D=D812),1), )"),"")</f>
        <v/>
      </c>
      <c r="H812" s="53" t="str">
        <f t="shared" si="1"/>
        <v/>
      </c>
      <c r="I812" s="55" t="str">
        <f>IFERROR(__xludf.DUMMYFUNCTION("IF(ISBLANK(D812),"""",IFERROR(XIRR({FILTER('Entradas y salidas'!J:J, 'Entradas y salidas'!D:D=D812, NOT(ISBLANK('Entradas y salidas'!J:J))); INDEX(FILTER('Cortes x inversión'!F:F, 'Cortes x inversión'!D:D=D812),1)}, {FILTER('Entradas y salidas'!F:F, 'Entr"&amp;"adas y salidas'!D:D=D812, NOT(ISBLANK('Entradas y salidas'!J:J))); INDEX(FILTER('Cortes x inversión'!J:J, 'Cortes x inversión'!D:D=D812),1)}), """"))"),"")</f>
        <v/>
      </c>
      <c r="J812" s="40"/>
      <c r="K812" s="48" t="str">
        <f>IF(E812="USD", SUMIF('Entradas y salidas'!D:D, D812, 'Entradas y salidas'!I:I), )</f>
        <v/>
      </c>
      <c r="L812" s="57" t="str">
        <f>IFERROR(__xludf.DUMMYFUNCTION("IF(E812=""USD"", INDEX(FILTER('Cortes x inversión'!G:G, 'Cortes x inversión'!D:D=D812),1), )"),"")</f>
        <v/>
      </c>
      <c r="M812" s="53" t="str">
        <f t="shared" si="2"/>
        <v/>
      </c>
      <c r="N812" s="55" t="str">
        <f>IFERROR(__xludf.DUMMYFUNCTION("IF(ISBLANK(D812),"""",IFERROR(XIRR({FILTER('Entradas y salidas'!I:I, 'Entradas y salidas'!D:D=D812, NOT(ISBLANK('Entradas y salidas'!I:I))); INDEX(FILTER('Cortes x inversión'!G:G, 'Cortes x inversión'!D:D=D812),1)}, {FILTER('Entradas y salidas'!F:F, 'Entr"&amp;"adas y salidas'!D:D=D812, NOT(ISBLANK('Entradas y salidas'!I:I))); INDEX(FILTER('Cortes x inversión'!J:J, 'Cortes x inversión'!D:D=D812),1)}), """"))"),"")</f>
        <v/>
      </c>
      <c r="O812" s="40"/>
      <c r="P812" s="47" t="str">
        <f>IFERROR(__xludf.DUMMYFUNCTION("IF(K812="""","""", GOOGLEFINANCE(""CURRENCY:USDCOP""))
"),"")</f>
        <v/>
      </c>
      <c r="Q812" s="47" t="str">
        <f>IFERROR(__xludf.DUMMYFUNCTION("IF(L812="""","""", GOOGLEFINANCE(""CURRENCY:USDCOP""))
"),"")</f>
        <v/>
      </c>
      <c r="R812" s="56" t="str">
        <f t="shared" si="4"/>
        <v/>
      </c>
      <c r="S812" s="58" t="str">
        <f t="shared" si="5"/>
        <v/>
      </c>
      <c r="T812" s="55" t="str">
        <f>IFERROR(__xludf.DUMMYFUNCTION("IF(ISBLANK(D812),"""",IFERROR(XIRR({FILTER('Entradas y salidas'!K:K, 'Entradas y salidas'!D:D=D812, NOT(ISBLANK('Entradas y salidas'!K:K))); INDEX(FILTER('Cortes x inversión'!I:I, 'Cortes x inversión'!D:D=D812),1)}, {FILTER('Entradas y salidas'!F:F, 'Entr"&amp;"adas y salidas'!D:D=D812, NOT(ISBLANK('Entradas y salidas'!K:K))); INDEX(FILTER('Cortes x inversión'!J:J, 'Cortes x inversión'!D:D=D812),1)}), """"))"),"")</f>
        <v/>
      </c>
      <c r="U812" s="40"/>
      <c r="V812" s="40"/>
      <c r="W812" s="40"/>
      <c r="X812" s="40"/>
      <c r="Y812" s="40"/>
      <c r="Z812" s="40"/>
      <c r="AA812" s="40"/>
      <c r="AB812" s="40"/>
      <c r="AC812" s="40"/>
    </row>
    <row r="813" ht="28.5" customHeight="1">
      <c r="A813" s="40"/>
      <c r="B813" s="44"/>
      <c r="C813" s="44"/>
      <c r="D813" s="44"/>
      <c r="E813" s="44"/>
      <c r="F813" s="48" t="str">
        <f>IF(E813="COP", SUMIF('Entradas y salidas'!D:D, D813, 'Entradas y salidas'!J:J), )</f>
        <v/>
      </c>
      <c r="G813" s="57" t="str">
        <f>IFERROR(__xludf.DUMMYFUNCTION("IF(E813=""COP"", INDEX(FILTER('Cortes x inversión'!F:F, 'Cortes x inversión'!D:D=D813),1), )"),"")</f>
        <v/>
      </c>
      <c r="H813" s="53" t="str">
        <f t="shared" si="1"/>
        <v/>
      </c>
      <c r="I813" s="55" t="str">
        <f>IFERROR(__xludf.DUMMYFUNCTION("IF(ISBLANK(D813),"""",IFERROR(XIRR({FILTER('Entradas y salidas'!J:J, 'Entradas y salidas'!D:D=D813, NOT(ISBLANK('Entradas y salidas'!J:J))); INDEX(FILTER('Cortes x inversión'!F:F, 'Cortes x inversión'!D:D=D813),1)}, {FILTER('Entradas y salidas'!F:F, 'Entr"&amp;"adas y salidas'!D:D=D813, NOT(ISBLANK('Entradas y salidas'!J:J))); INDEX(FILTER('Cortes x inversión'!J:J, 'Cortes x inversión'!D:D=D813),1)}), """"))"),"")</f>
        <v/>
      </c>
      <c r="J813" s="40"/>
      <c r="K813" s="48" t="str">
        <f>IF(E813="USD", SUMIF('Entradas y salidas'!D:D, D813, 'Entradas y salidas'!I:I), )</f>
        <v/>
      </c>
      <c r="L813" s="57" t="str">
        <f>IFERROR(__xludf.DUMMYFUNCTION("IF(E813=""USD"", INDEX(FILTER('Cortes x inversión'!G:G, 'Cortes x inversión'!D:D=D813),1), )"),"")</f>
        <v/>
      </c>
      <c r="M813" s="53" t="str">
        <f t="shared" si="2"/>
        <v/>
      </c>
      <c r="N813" s="55" t="str">
        <f>IFERROR(__xludf.DUMMYFUNCTION("IF(ISBLANK(D813),"""",IFERROR(XIRR({FILTER('Entradas y salidas'!I:I, 'Entradas y salidas'!D:D=D813, NOT(ISBLANK('Entradas y salidas'!I:I))); INDEX(FILTER('Cortes x inversión'!G:G, 'Cortes x inversión'!D:D=D813),1)}, {FILTER('Entradas y salidas'!F:F, 'Entr"&amp;"adas y salidas'!D:D=D813, NOT(ISBLANK('Entradas y salidas'!I:I))); INDEX(FILTER('Cortes x inversión'!J:J, 'Cortes x inversión'!D:D=D813),1)}), """"))"),"")</f>
        <v/>
      </c>
      <c r="O813" s="40"/>
      <c r="P813" s="47" t="str">
        <f>IFERROR(__xludf.DUMMYFUNCTION("IF(K813="""","""", GOOGLEFINANCE(""CURRENCY:USDCOP""))
"),"")</f>
        <v/>
      </c>
      <c r="Q813" s="47" t="str">
        <f>IFERROR(__xludf.DUMMYFUNCTION("IF(L813="""","""", GOOGLEFINANCE(""CURRENCY:USDCOP""))
"),"")</f>
        <v/>
      </c>
      <c r="R813" s="56" t="str">
        <f t="shared" si="4"/>
        <v/>
      </c>
      <c r="S813" s="58" t="str">
        <f t="shared" si="5"/>
        <v/>
      </c>
      <c r="T813" s="55" t="str">
        <f>IFERROR(__xludf.DUMMYFUNCTION("IF(ISBLANK(D813),"""",IFERROR(XIRR({FILTER('Entradas y salidas'!K:K, 'Entradas y salidas'!D:D=D813, NOT(ISBLANK('Entradas y salidas'!K:K))); INDEX(FILTER('Cortes x inversión'!I:I, 'Cortes x inversión'!D:D=D813),1)}, {FILTER('Entradas y salidas'!F:F, 'Entr"&amp;"adas y salidas'!D:D=D813, NOT(ISBLANK('Entradas y salidas'!K:K))); INDEX(FILTER('Cortes x inversión'!J:J, 'Cortes x inversión'!D:D=D813),1)}), """"))"),"")</f>
        <v/>
      </c>
      <c r="U813" s="40"/>
      <c r="V813" s="40"/>
      <c r="W813" s="40"/>
      <c r="X813" s="40"/>
      <c r="Y813" s="40"/>
      <c r="Z813" s="40"/>
      <c r="AA813" s="40"/>
      <c r="AB813" s="40"/>
      <c r="AC813" s="40"/>
    </row>
    <row r="814" ht="28.5" customHeight="1">
      <c r="A814" s="40"/>
      <c r="B814" s="44"/>
      <c r="C814" s="44"/>
      <c r="D814" s="44"/>
      <c r="E814" s="44"/>
      <c r="F814" s="48" t="str">
        <f>IF(E814="COP", SUMIF('Entradas y salidas'!D:D, D814, 'Entradas y salidas'!J:J), )</f>
        <v/>
      </c>
      <c r="G814" s="57" t="str">
        <f>IFERROR(__xludf.DUMMYFUNCTION("IF(E814=""COP"", INDEX(FILTER('Cortes x inversión'!F:F, 'Cortes x inversión'!D:D=D814),1), )"),"")</f>
        <v/>
      </c>
      <c r="H814" s="53" t="str">
        <f t="shared" si="1"/>
        <v/>
      </c>
      <c r="I814" s="55" t="str">
        <f>IFERROR(__xludf.DUMMYFUNCTION("IF(ISBLANK(D814),"""",IFERROR(XIRR({FILTER('Entradas y salidas'!J:J, 'Entradas y salidas'!D:D=D814, NOT(ISBLANK('Entradas y salidas'!J:J))); INDEX(FILTER('Cortes x inversión'!F:F, 'Cortes x inversión'!D:D=D814),1)}, {FILTER('Entradas y salidas'!F:F, 'Entr"&amp;"adas y salidas'!D:D=D814, NOT(ISBLANK('Entradas y salidas'!J:J))); INDEX(FILTER('Cortes x inversión'!J:J, 'Cortes x inversión'!D:D=D814),1)}), """"))"),"")</f>
        <v/>
      </c>
      <c r="J814" s="40"/>
      <c r="K814" s="48" t="str">
        <f>IF(E814="USD", SUMIF('Entradas y salidas'!D:D, D814, 'Entradas y salidas'!I:I), )</f>
        <v/>
      </c>
      <c r="L814" s="57" t="str">
        <f>IFERROR(__xludf.DUMMYFUNCTION("IF(E814=""USD"", INDEX(FILTER('Cortes x inversión'!G:G, 'Cortes x inversión'!D:D=D814),1), )"),"")</f>
        <v/>
      </c>
      <c r="M814" s="53" t="str">
        <f t="shared" si="2"/>
        <v/>
      </c>
      <c r="N814" s="55" t="str">
        <f>IFERROR(__xludf.DUMMYFUNCTION("IF(ISBLANK(D814),"""",IFERROR(XIRR({FILTER('Entradas y salidas'!I:I, 'Entradas y salidas'!D:D=D814, NOT(ISBLANK('Entradas y salidas'!I:I))); INDEX(FILTER('Cortes x inversión'!G:G, 'Cortes x inversión'!D:D=D814),1)}, {FILTER('Entradas y salidas'!F:F, 'Entr"&amp;"adas y salidas'!D:D=D814, NOT(ISBLANK('Entradas y salidas'!I:I))); INDEX(FILTER('Cortes x inversión'!J:J, 'Cortes x inversión'!D:D=D814),1)}), """"))"),"")</f>
        <v/>
      </c>
      <c r="O814" s="40"/>
      <c r="P814" s="47" t="str">
        <f>IFERROR(__xludf.DUMMYFUNCTION("IF(K814="""","""", GOOGLEFINANCE(""CURRENCY:USDCOP""))
"),"")</f>
        <v/>
      </c>
      <c r="Q814" s="47" t="str">
        <f>IFERROR(__xludf.DUMMYFUNCTION("IF(L814="""","""", GOOGLEFINANCE(""CURRENCY:USDCOP""))
"),"")</f>
        <v/>
      </c>
      <c r="R814" s="56" t="str">
        <f t="shared" si="4"/>
        <v/>
      </c>
      <c r="S814" s="58" t="str">
        <f t="shared" si="5"/>
        <v/>
      </c>
      <c r="T814" s="55" t="str">
        <f>IFERROR(__xludf.DUMMYFUNCTION("IF(ISBLANK(D814),"""",IFERROR(XIRR({FILTER('Entradas y salidas'!K:K, 'Entradas y salidas'!D:D=D814, NOT(ISBLANK('Entradas y salidas'!K:K))); INDEX(FILTER('Cortes x inversión'!I:I, 'Cortes x inversión'!D:D=D814),1)}, {FILTER('Entradas y salidas'!F:F, 'Entr"&amp;"adas y salidas'!D:D=D814, NOT(ISBLANK('Entradas y salidas'!K:K))); INDEX(FILTER('Cortes x inversión'!J:J, 'Cortes x inversión'!D:D=D814),1)}), """"))"),"")</f>
        <v/>
      </c>
      <c r="U814" s="40"/>
      <c r="V814" s="40"/>
      <c r="W814" s="40"/>
      <c r="X814" s="40"/>
      <c r="Y814" s="40"/>
      <c r="Z814" s="40"/>
      <c r="AA814" s="40"/>
      <c r="AB814" s="40"/>
      <c r="AC814" s="40"/>
    </row>
    <row r="815" ht="28.5" customHeight="1">
      <c r="A815" s="40"/>
      <c r="B815" s="44"/>
      <c r="C815" s="44"/>
      <c r="D815" s="44"/>
      <c r="E815" s="44"/>
      <c r="F815" s="48" t="str">
        <f>IF(E815="COP", SUMIF('Entradas y salidas'!D:D, D815, 'Entradas y salidas'!J:J), )</f>
        <v/>
      </c>
      <c r="G815" s="57" t="str">
        <f>IFERROR(__xludf.DUMMYFUNCTION("IF(E815=""COP"", INDEX(FILTER('Cortes x inversión'!F:F, 'Cortes x inversión'!D:D=D815),1), )"),"")</f>
        <v/>
      </c>
      <c r="H815" s="53" t="str">
        <f t="shared" si="1"/>
        <v/>
      </c>
      <c r="I815" s="55" t="str">
        <f>IFERROR(__xludf.DUMMYFUNCTION("IF(ISBLANK(D815),"""",IFERROR(XIRR({FILTER('Entradas y salidas'!J:J, 'Entradas y salidas'!D:D=D815, NOT(ISBLANK('Entradas y salidas'!J:J))); INDEX(FILTER('Cortes x inversión'!F:F, 'Cortes x inversión'!D:D=D815),1)}, {FILTER('Entradas y salidas'!F:F, 'Entr"&amp;"adas y salidas'!D:D=D815, NOT(ISBLANK('Entradas y salidas'!J:J))); INDEX(FILTER('Cortes x inversión'!J:J, 'Cortes x inversión'!D:D=D815),1)}), """"))"),"")</f>
        <v/>
      </c>
      <c r="J815" s="40"/>
      <c r="K815" s="48" t="str">
        <f>IF(E815="USD", SUMIF('Entradas y salidas'!D:D, D815, 'Entradas y salidas'!I:I), )</f>
        <v/>
      </c>
      <c r="L815" s="57" t="str">
        <f>IFERROR(__xludf.DUMMYFUNCTION("IF(E815=""USD"", INDEX(FILTER('Cortes x inversión'!G:G, 'Cortes x inversión'!D:D=D815),1), )"),"")</f>
        <v/>
      </c>
      <c r="M815" s="53" t="str">
        <f t="shared" si="2"/>
        <v/>
      </c>
      <c r="N815" s="55" t="str">
        <f>IFERROR(__xludf.DUMMYFUNCTION("IF(ISBLANK(D815),"""",IFERROR(XIRR({FILTER('Entradas y salidas'!I:I, 'Entradas y salidas'!D:D=D815, NOT(ISBLANK('Entradas y salidas'!I:I))); INDEX(FILTER('Cortes x inversión'!G:G, 'Cortes x inversión'!D:D=D815),1)}, {FILTER('Entradas y salidas'!F:F, 'Entr"&amp;"adas y salidas'!D:D=D815, NOT(ISBLANK('Entradas y salidas'!I:I))); INDEX(FILTER('Cortes x inversión'!J:J, 'Cortes x inversión'!D:D=D815),1)}), """"))"),"")</f>
        <v/>
      </c>
      <c r="O815" s="40"/>
      <c r="P815" s="47" t="str">
        <f>IFERROR(__xludf.DUMMYFUNCTION("IF(K815="""","""", GOOGLEFINANCE(""CURRENCY:USDCOP""))
"),"")</f>
        <v/>
      </c>
      <c r="Q815" s="47" t="str">
        <f>IFERROR(__xludf.DUMMYFUNCTION("IF(L815="""","""", GOOGLEFINANCE(""CURRENCY:USDCOP""))
"),"")</f>
        <v/>
      </c>
      <c r="R815" s="56" t="str">
        <f t="shared" si="4"/>
        <v/>
      </c>
      <c r="S815" s="58" t="str">
        <f t="shared" si="5"/>
        <v/>
      </c>
      <c r="T815" s="55" t="str">
        <f>IFERROR(__xludf.DUMMYFUNCTION("IF(ISBLANK(D815),"""",IFERROR(XIRR({FILTER('Entradas y salidas'!K:K, 'Entradas y salidas'!D:D=D815, NOT(ISBLANK('Entradas y salidas'!K:K))); INDEX(FILTER('Cortes x inversión'!I:I, 'Cortes x inversión'!D:D=D815),1)}, {FILTER('Entradas y salidas'!F:F, 'Entr"&amp;"adas y salidas'!D:D=D815, NOT(ISBLANK('Entradas y salidas'!K:K))); INDEX(FILTER('Cortes x inversión'!J:J, 'Cortes x inversión'!D:D=D815),1)}), """"))"),"")</f>
        <v/>
      </c>
      <c r="U815" s="40"/>
      <c r="V815" s="40"/>
      <c r="W815" s="40"/>
      <c r="X815" s="40"/>
      <c r="Y815" s="40"/>
      <c r="Z815" s="40"/>
      <c r="AA815" s="40"/>
      <c r="AB815" s="40"/>
      <c r="AC815" s="40"/>
    </row>
    <row r="816" ht="28.5" customHeight="1">
      <c r="A816" s="40"/>
      <c r="B816" s="44"/>
      <c r="C816" s="44"/>
      <c r="D816" s="44"/>
      <c r="E816" s="44"/>
      <c r="F816" s="48" t="str">
        <f>IF(E816="COP", SUMIF('Entradas y salidas'!D:D, D816, 'Entradas y salidas'!J:J), )</f>
        <v/>
      </c>
      <c r="G816" s="57" t="str">
        <f>IFERROR(__xludf.DUMMYFUNCTION("IF(E816=""COP"", INDEX(FILTER('Cortes x inversión'!F:F, 'Cortes x inversión'!D:D=D816),1), )"),"")</f>
        <v/>
      </c>
      <c r="H816" s="53" t="str">
        <f t="shared" si="1"/>
        <v/>
      </c>
      <c r="I816" s="55" t="str">
        <f>IFERROR(__xludf.DUMMYFUNCTION("IF(ISBLANK(D816),"""",IFERROR(XIRR({FILTER('Entradas y salidas'!J:J, 'Entradas y salidas'!D:D=D816, NOT(ISBLANK('Entradas y salidas'!J:J))); INDEX(FILTER('Cortes x inversión'!F:F, 'Cortes x inversión'!D:D=D816),1)}, {FILTER('Entradas y salidas'!F:F, 'Entr"&amp;"adas y salidas'!D:D=D816, NOT(ISBLANK('Entradas y salidas'!J:J))); INDEX(FILTER('Cortes x inversión'!J:J, 'Cortes x inversión'!D:D=D816),1)}), """"))"),"")</f>
        <v/>
      </c>
      <c r="J816" s="40"/>
      <c r="K816" s="48" t="str">
        <f>IF(E816="USD", SUMIF('Entradas y salidas'!D:D, D816, 'Entradas y salidas'!I:I), )</f>
        <v/>
      </c>
      <c r="L816" s="57" t="str">
        <f>IFERROR(__xludf.DUMMYFUNCTION("IF(E816=""USD"", INDEX(FILTER('Cortes x inversión'!G:G, 'Cortes x inversión'!D:D=D816),1), )"),"")</f>
        <v/>
      </c>
      <c r="M816" s="53" t="str">
        <f t="shared" si="2"/>
        <v/>
      </c>
      <c r="N816" s="55" t="str">
        <f>IFERROR(__xludf.DUMMYFUNCTION("IF(ISBLANK(D816),"""",IFERROR(XIRR({FILTER('Entradas y salidas'!I:I, 'Entradas y salidas'!D:D=D816, NOT(ISBLANK('Entradas y salidas'!I:I))); INDEX(FILTER('Cortes x inversión'!G:G, 'Cortes x inversión'!D:D=D816),1)}, {FILTER('Entradas y salidas'!F:F, 'Entr"&amp;"adas y salidas'!D:D=D816, NOT(ISBLANK('Entradas y salidas'!I:I))); INDEX(FILTER('Cortes x inversión'!J:J, 'Cortes x inversión'!D:D=D816),1)}), """"))"),"")</f>
        <v/>
      </c>
      <c r="O816" s="40"/>
      <c r="P816" s="47" t="str">
        <f>IFERROR(__xludf.DUMMYFUNCTION("IF(K816="""","""", GOOGLEFINANCE(""CURRENCY:USDCOP""))
"),"")</f>
        <v/>
      </c>
      <c r="Q816" s="47" t="str">
        <f>IFERROR(__xludf.DUMMYFUNCTION("IF(L816="""","""", GOOGLEFINANCE(""CURRENCY:USDCOP""))
"),"")</f>
        <v/>
      </c>
      <c r="R816" s="56" t="str">
        <f t="shared" si="4"/>
        <v/>
      </c>
      <c r="S816" s="58" t="str">
        <f t="shared" si="5"/>
        <v/>
      </c>
      <c r="T816" s="55" t="str">
        <f>IFERROR(__xludf.DUMMYFUNCTION("IF(ISBLANK(D816),"""",IFERROR(XIRR({FILTER('Entradas y salidas'!K:K, 'Entradas y salidas'!D:D=D816, NOT(ISBLANK('Entradas y salidas'!K:K))); INDEX(FILTER('Cortes x inversión'!I:I, 'Cortes x inversión'!D:D=D816),1)}, {FILTER('Entradas y salidas'!F:F, 'Entr"&amp;"adas y salidas'!D:D=D816, NOT(ISBLANK('Entradas y salidas'!K:K))); INDEX(FILTER('Cortes x inversión'!J:J, 'Cortes x inversión'!D:D=D816),1)}), """"))"),"")</f>
        <v/>
      </c>
      <c r="U816" s="40"/>
      <c r="V816" s="40"/>
      <c r="W816" s="40"/>
      <c r="X816" s="40"/>
      <c r="Y816" s="40"/>
      <c r="Z816" s="40"/>
      <c r="AA816" s="40"/>
      <c r="AB816" s="40"/>
      <c r="AC816" s="40"/>
    </row>
    <row r="817" ht="28.5" customHeight="1">
      <c r="A817" s="40"/>
      <c r="B817" s="44"/>
      <c r="C817" s="44"/>
      <c r="D817" s="44"/>
      <c r="E817" s="44"/>
      <c r="F817" s="48" t="str">
        <f>IF(E817="COP", SUMIF('Entradas y salidas'!D:D, D817, 'Entradas y salidas'!J:J), )</f>
        <v/>
      </c>
      <c r="G817" s="57" t="str">
        <f>IFERROR(__xludf.DUMMYFUNCTION("IF(E817=""COP"", INDEX(FILTER('Cortes x inversión'!F:F, 'Cortes x inversión'!D:D=D817),1), )"),"")</f>
        <v/>
      </c>
      <c r="H817" s="53" t="str">
        <f t="shared" si="1"/>
        <v/>
      </c>
      <c r="I817" s="55" t="str">
        <f>IFERROR(__xludf.DUMMYFUNCTION("IF(ISBLANK(D817),"""",IFERROR(XIRR({FILTER('Entradas y salidas'!J:J, 'Entradas y salidas'!D:D=D817, NOT(ISBLANK('Entradas y salidas'!J:J))); INDEX(FILTER('Cortes x inversión'!F:F, 'Cortes x inversión'!D:D=D817),1)}, {FILTER('Entradas y salidas'!F:F, 'Entr"&amp;"adas y salidas'!D:D=D817, NOT(ISBLANK('Entradas y salidas'!J:J))); INDEX(FILTER('Cortes x inversión'!J:J, 'Cortes x inversión'!D:D=D817),1)}), """"))"),"")</f>
        <v/>
      </c>
      <c r="J817" s="40"/>
      <c r="K817" s="48" t="str">
        <f>IF(E817="USD", SUMIF('Entradas y salidas'!D:D, D817, 'Entradas y salidas'!I:I), )</f>
        <v/>
      </c>
      <c r="L817" s="57" t="str">
        <f>IFERROR(__xludf.DUMMYFUNCTION("IF(E817=""USD"", INDEX(FILTER('Cortes x inversión'!G:G, 'Cortes x inversión'!D:D=D817),1), )"),"")</f>
        <v/>
      </c>
      <c r="M817" s="53" t="str">
        <f t="shared" si="2"/>
        <v/>
      </c>
      <c r="N817" s="55" t="str">
        <f>IFERROR(__xludf.DUMMYFUNCTION("IF(ISBLANK(D817),"""",IFERROR(XIRR({FILTER('Entradas y salidas'!I:I, 'Entradas y salidas'!D:D=D817, NOT(ISBLANK('Entradas y salidas'!I:I))); INDEX(FILTER('Cortes x inversión'!G:G, 'Cortes x inversión'!D:D=D817),1)}, {FILTER('Entradas y salidas'!F:F, 'Entr"&amp;"adas y salidas'!D:D=D817, NOT(ISBLANK('Entradas y salidas'!I:I))); INDEX(FILTER('Cortes x inversión'!J:J, 'Cortes x inversión'!D:D=D817),1)}), """"))"),"")</f>
        <v/>
      </c>
      <c r="O817" s="40"/>
      <c r="P817" s="47" t="str">
        <f>IFERROR(__xludf.DUMMYFUNCTION("IF(K817="""","""", GOOGLEFINANCE(""CURRENCY:USDCOP""))
"),"")</f>
        <v/>
      </c>
      <c r="Q817" s="47" t="str">
        <f>IFERROR(__xludf.DUMMYFUNCTION("IF(L817="""","""", GOOGLEFINANCE(""CURRENCY:USDCOP""))
"),"")</f>
        <v/>
      </c>
      <c r="R817" s="56" t="str">
        <f t="shared" si="4"/>
        <v/>
      </c>
      <c r="S817" s="58" t="str">
        <f t="shared" si="5"/>
        <v/>
      </c>
      <c r="T817" s="55" t="str">
        <f>IFERROR(__xludf.DUMMYFUNCTION("IF(ISBLANK(D817),"""",IFERROR(XIRR({FILTER('Entradas y salidas'!K:K, 'Entradas y salidas'!D:D=D817, NOT(ISBLANK('Entradas y salidas'!K:K))); INDEX(FILTER('Cortes x inversión'!I:I, 'Cortes x inversión'!D:D=D817),1)}, {FILTER('Entradas y salidas'!F:F, 'Entr"&amp;"adas y salidas'!D:D=D817, NOT(ISBLANK('Entradas y salidas'!K:K))); INDEX(FILTER('Cortes x inversión'!J:J, 'Cortes x inversión'!D:D=D817),1)}), """"))"),"")</f>
        <v/>
      </c>
      <c r="U817" s="40"/>
      <c r="V817" s="40"/>
      <c r="W817" s="40"/>
      <c r="X817" s="40"/>
      <c r="Y817" s="40"/>
      <c r="Z817" s="40"/>
      <c r="AA817" s="40"/>
      <c r="AB817" s="40"/>
      <c r="AC817" s="40"/>
    </row>
    <row r="818" ht="28.5" customHeight="1">
      <c r="A818" s="40"/>
      <c r="B818" s="44"/>
      <c r="C818" s="44"/>
      <c r="D818" s="44"/>
      <c r="E818" s="44"/>
      <c r="F818" s="48" t="str">
        <f>IF(E818="COP", SUMIF('Entradas y salidas'!D:D, D818, 'Entradas y salidas'!J:J), )</f>
        <v/>
      </c>
      <c r="G818" s="57" t="str">
        <f>IFERROR(__xludf.DUMMYFUNCTION("IF(E818=""COP"", INDEX(FILTER('Cortes x inversión'!F:F, 'Cortes x inversión'!D:D=D818),1), )"),"")</f>
        <v/>
      </c>
      <c r="H818" s="53" t="str">
        <f t="shared" si="1"/>
        <v/>
      </c>
      <c r="I818" s="55" t="str">
        <f>IFERROR(__xludf.DUMMYFUNCTION("IF(ISBLANK(D818),"""",IFERROR(XIRR({FILTER('Entradas y salidas'!J:J, 'Entradas y salidas'!D:D=D818, NOT(ISBLANK('Entradas y salidas'!J:J))); INDEX(FILTER('Cortes x inversión'!F:F, 'Cortes x inversión'!D:D=D818),1)}, {FILTER('Entradas y salidas'!F:F, 'Entr"&amp;"adas y salidas'!D:D=D818, NOT(ISBLANK('Entradas y salidas'!J:J))); INDEX(FILTER('Cortes x inversión'!J:J, 'Cortes x inversión'!D:D=D818),1)}), """"))"),"")</f>
        <v/>
      </c>
      <c r="J818" s="40"/>
      <c r="K818" s="48" t="str">
        <f>IF(E818="USD", SUMIF('Entradas y salidas'!D:D, D818, 'Entradas y salidas'!I:I), )</f>
        <v/>
      </c>
      <c r="L818" s="57" t="str">
        <f>IFERROR(__xludf.DUMMYFUNCTION("IF(E818=""USD"", INDEX(FILTER('Cortes x inversión'!G:G, 'Cortes x inversión'!D:D=D818),1), )"),"")</f>
        <v/>
      </c>
      <c r="M818" s="53" t="str">
        <f t="shared" si="2"/>
        <v/>
      </c>
      <c r="N818" s="55" t="str">
        <f>IFERROR(__xludf.DUMMYFUNCTION("IF(ISBLANK(D818),"""",IFERROR(XIRR({FILTER('Entradas y salidas'!I:I, 'Entradas y salidas'!D:D=D818, NOT(ISBLANK('Entradas y salidas'!I:I))); INDEX(FILTER('Cortes x inversión'!G:G, 'Cortes x inversión'!D:D=D818),1)}, {FILTER('Entradas y salidas'!F:F, 'Entr"&amp;"adas y salidas'!D:D=D818, NOT(ISBLANK('Entradas y salidas'!I:I))); INDEX(FILTER('Cortes x inversión'!J:J, 'Cortes x inversión'!D:D=D818),1)}), """"))"),"")</f>
        <v/>
      </c>
      <c r="O818" s="40"/>
      <c r="P818" s="47" t="str">
        <f>IFERROR(__xludf.DUMMYFUNCTION("IF(K818="""","""", GOOGLEFINANCE(""CURRENCY:USDCOP""))
"),"")</f>
        <v/>
      </c>
      <c r="Q818" s="47" t="str">
        <f>IFERROR(__xludf.DUMMYFUNCTION("IF(L818="""","""", GOOGLEFINANCE(""CURRENCY:USDCOP""))
"),"")</f>
        <v/>
      </c>
      <c r="R818" s="56" t="str">
        <f t="shared" si="4"/>
        <v/>
      </c>
      <c r="S818" s="58" t="str">
        <f t="shared" si="5"/>
        <v/>
      </c>
      <c r="T818" s="55" t="str">
        <f>IFERROR(__xludf.DUMMYFUNCTION("IF(ISBLANK(D818),"""",IFERROR(XIRR({FILTER('Entradas y salidas'!K:K, 'Entradas y salidas'!D:D=D818, NOT(ISBLANK('Entradas y salidas'!K:K))); INDEX(FILTER('Cortes x inversión'!I:I, 'Cortes x inversión'!D:D=D818),1)}, {FILTER('Entradas y salidas'!F:F, 'Entr"&amp;"adas y salidas'!D:D=D818, NOT(ISBLANK('Entradas y salidas'!K:K))); INDEX(FILTER('Cortes x inversión'!J:J, 'Cortes x inversión'!D:D=D818),1)}), """"))"),"")</f>
        <v/>
      </c>
      <c r="U818" s="40"/>
      <c r="V818" s="40"/>
      <c r="W818" s="40"/>
      <c r="X818" s="40"/>
      <c r="Y818" s="40"/>
      <c r="Z818" s="40"/>
      <c r="AA818" s="40"/>
      <c r="AB818" s="40"/>
      <c r="AC818" s="40"/>
    </row>
    <row r="819" ht="28.5" customHeight="1">
      <c r="A819" s="40"/>
      <c r="B819" s="44"/>
      <c r="C819" s="44"/>
      <c r="D819" s="44"/>
      <c r="E819" s="44"/>
      <c r="F819" s="48" t="str">
        <f>IF(E819="COP", SUMIF('Entradas y salidas'!D:D, D819, 'Entradas y salidas'!J:J), )</f>
        <v/>
      </c>
      <c r="G819" s="57" t="str">
        <f>IFERROR(__xludf.DUMMYFUNCTION("IF(E819=""COP"", INDEX(FILTER('Cortes x inversión'!F:F, 'Cortes x inversión'!D:D=D819),1), )"),"")</f>
        <v/>
      </c>
      <c r="H819" s="53" t="str">
        <f t="shared" si="1"/>
        <v/>
      </c>
      <c r="I819" s="55" t="str">
        <f>IFERROR(__xludf.DUMMYFUNCTION("IF(ISBLANK(D819),"""",IFERROR(XIRR({FILTER('Entradas y salidas'!J:J, 'Entradas y salidas'!D:D=D819, NOT(ISBLANK('Entradas y salidas'!J:J))); INDEX(FILTER('Cortes x inversión'!F:F, 'Cortes x inversión'!D:D=D819),1)}, {FILTER('Entradas y salidas'!F:F, 'Entr"&amp;"adas y salidas'!D:D=D819, NOT(ISBLANK('Entradas y salidas'!J:J))); INDEX(FILTER('Cortes x inversión'!J:J, 'Cortes x inversión'!D:D=D819),1)}), """"))"),"")</f>
        <v/>
      </c>
      <c r="J819" s="40"/>
      <c r="K819" s="48" t="str">
        <f>IF(E819="USD", SUMIF('Entradas y salidas'!D:D, D819, 'Entradas y salidas'!I:I), )</f>
        <v/>
      </c>
      <c r="L819" s="57" t="str">
        <f>IFERROR(__xludf.DUMMYFUNCTION("IF(E819=""USD"", INDEX(FILTER('Cortes x inversión'!G:G, 'Cortes x inversión'!D:D=D819),1), )"),"")</f>
        <v/>
      </c>
      <c r="M819" s="53" t="str">
        <f t="shared" si="2"/>
        <v/>
      </c>
      <c r="N819" s="55" t="str">
        <f>IFERROR(__xludf.DUMMYFUNCTION("IF(ISBLANK(D819),"""",IFERROR(XIRR({FILTER('Entradas y salidas'!I:I, 'Entradas y salidas'!D:D=D819, NOT(ISBLANK('Entradas y salidas'!I:I))); INDEX(FILTER('Cortes x inversión'!G:G, 'Cortes x inversión'!D:D=D819),1)}, {FILTER('Entradas y salidas'!F:F, 'Entr"&amp;"adas y salidas'!D:D=D819, NOT(ISBLANK('Entradas y salidas'!I:I))); INDEX(FILTER('Cortes x inversión'!J:J, 'Cortes x inversión'!D:D=D819),1)}), """"))"),"")</f>
        <v/>
      </c>
      <c r="O819" s="40"/>
      <c r="P819" s="47" t="str">
        <f>IFERROR(__xludf.DUMMYFUNCTION("IF(K819="""","""", GOOGLEFINANCE(""CURRENCY:USDCOP""))
"),"")</f>
        <v/>
      </c>
      <c r="Q819" s="47" t="str">
        <f>IFERROR(__xludf.DUMMYFUNCTION("IF(L819="""","""", GOOGLEFINANCE(""CURRENCY:USDCOP""))
"),"")</f>
        <v/>
      </c>
      <c r="R819" s="56" t="str">
        <f t="shared" si="4"/>
        <v/>
      </c>
      <c r="S819" s="58" t="str">
        <f t="shared" si="5"/>
        <v/>
      </c>
      <c r="T819" s="55" t="str">
        <f>IFERROR(__xludf.DUMMYFUNCTION("IF(ISBLANK(D819),"""",IFERROR(XIRR({FILTER('Entradas y salidas'!K:K, 'Entradas y salidas'!D:D=D819, NOT(ISBLANK('Entradas y salidas'!K:K))); INDEX(FILTER('Cortes x inversión'!I:I, 'Cortes x inversión'!D:D=D819),1)}, {FILTER('Entradas y salidas'!F:F, 'Entr"&amp;"adas y salidas'!D:D=D819, NOT(ISBLANK('Entradas y salidas'!K:K))); INDEX(FILTER('Cortes x inversión'!J:J, 'Cortes x inversión'!D:D=D819),1)}), """"))"),"")</f>
        <v/>
      </c>
      <c r="U819" s="40"/>
      <c r="V819" s="40"/>
      <c r="W819" s="40"/>
      <c r="X819" s="40"/>
      <c r="Y819" s="40"/>
      <c r="Z819" s="40"/>
      <c r="AA819" s="40"/>
      <c r="AB819" s="40"/>
      <c r="AC819" s="40"/>
    </row>
    <row r="820" ht="28.5" customHeight="1">
      <c r="A820" s="40"/>
      <c r="B820" s="44"/>
      <c r="C820" s="44"/>
      <c r="D820" s="44"/>
      <c r="E820" s="44"/>
      <c r="F820" s="48" t="str">
        <f>IF(E820="COP", SUMIF('Entradas y salidas'!D:D, D820, 'Entradas y salidas'!J:J), )</f>
        <v/>
      </c>
      <c r="G820" s="57" t="str">
        <f>IFERROR(__xludf.DUMMYFUNCTION("IF(E820=""COP"", INDEX(FILTER('Cortes x inversión'!F:F, 'Cortes x inversión'!D:D=D820),1), )"),"")</f>
        <v/>
      </c>
      <c r="H820" s="53" t="str">
        <f t="shared" si="1"/>
        <v/>
      </c>
      <c r="I820" s="55" t="str">
        <f>IFERROR(__xludf.DUMMYFUNCTION("IF(ISBLANK(D820),"""",IFERROR(XIRR({FILTER('Entradas y salidas'!J:J, 'Entradas y salidas'!D:D=D820, NOT(ISBLANK('Entradas y salidas'!J:J))); INDEX(FILTER('Cortes x inversión'!F:F, 'Cortes x inversión'!D:D=D820),1)}, {FILTER('Entradas y salidas'!F:F, 'Entr"&amp;"adas y salidas'!D:D=D820, NOT(ISBLANK('Entradas y salidas'!J:J))); INDEX(FILTER('Cortes x inversión'!J:J, 'Cortes x inversión'!D:D=D820),1)}), """"))"),"")</f>
        <v/>
      </c>
      <c r="J820" s="40"/>
      <c r="K820" s="48" t="str">
        <f>IF(E820="USD", SUMIF('Entradas y salidas'!D:D, D820, 'Entradas y salidas'!I:I), )</f>
        <v/>
      </c>
      <c r="L820" s="57" t="str">
        <f>IFERROR(__xludf.DUMMYFUNCTION("IF(E820=""USD"", INDEX(FILTER('Cortes x inversión'!G:G, 'Cortes x inversión'!D:D=D820),1), )"),"")</f>
        <v/>
      </c>
      <c r="M820" s="53" t="str">
        <f t="shared" si="2"/>
        <v/>
      </c>
      <c r="N820" s="55" t="str">
        <f>IFERROR(__xludf.DUMMYFUNCTION("IF(ISBLANK(D820),"""",IFERROR(XIRR({FILTER('Entradas y salidas'!I:I, 'Entradas y salidas'!D:D=D820, NOT(ISBLANK('Entradas y salidas'!I:I))); INDEX(FILTER('Cortes x inversión'!G:G, 'Cortes x inversión'!D:D=D820),1)}, {FILTER('Entradas y salidas'!F:F, 'Entr"&amp;"adas y salidas'!D:D=D820, NOT(ISBLANK('Entradas y salidas'!I:I))); INDEX(FILTER('Cortes x inversión'!J:J, 'Cortes x inversión'!D:D=D820),1)}), """"))"),"")</f>
        <v/>
      </c>
      <c r="O820" s="40"/>
      <c r="P820" s="47" t="str">
        <f>IFERROR(__xludf.DUMMYFUNCTION("IF(K820="""","""", GOOGLEFINANCE(""CURRENCY:USDCOP""))
"),"")</f>
        <v/>
      </c>
      <c r="Q820" s="47" t="str">
        <f>IFERROR(__xludf.DUMMYFUNCTION("IF(L820="""","""", GOOGLEFINANCE(""CURRENCY:USDCOP""))
"),"")</f>
        <v/>
      </c>
      <c r="R820" s="56" t="str">
        <f t="shared" si="4"/>
        <v/>
      </c>
      <c r="S820" s="58" t="str">
        <f t="shared" si="5"/>
        <v/>
      </c>
      <c r="T820" s="55" t="str">
        <f>IFERROR(__xludf.DUMMYFUNCTION("IF(ISBLANK(D820),"""",IFERROR(XIRR({FILTER('Entradas y salidas'!K:K, 'Entradas y salidas'!D:D=D820, NOT(ISBLANK('Entradas y salidas'!K:K))); INDEX(FILTER('Cortes x inversión'!I:I, 'Cortes x inversión'!D:D=D820),1)}, {FILTER('Entradas y salidas'!F:F, 'Entr"&amp;"adas y salidas'!D:D=D820, NOT(ISBLANK('Entradas y salidas'!K:K))); INDEX(FILTER('Cortes x inversión'!J:J, 'Cortes x inversión'!D:D=D820),1)}), """"))"),"")</f>
        <v/>
      </c>
      <c r="U820" s="40"/>
      <c r="V820" s="40"/>
      <c r="W820" s="40"/>
      <c r="X820" s="40"/>
      <c r="Y820" s="40"/>
      <c r="Z820" s="40"/>
      <c r="AA820" s="40"/>
      <c r="AB820" s="40"/>
      <c r="AC820" s="40"/>
    </row>
    <row r="821" ht="28.5" customHeight="1">
      <c r="A821" s="40"/>
      <c r="B821" s="44"/>
      <c r="C821" s="44"/>
      <c r="D821" s="44"/>
      <c r="E821" s="44"/>
      <c r="F821" s="48" t="str">
        <f>IF(E821="COP", SUMIF('Entradas y salidas'!D:D, D821, 'Entradas y salidas'!J:J), )</f>
        <v/>
      </c>
      <c r="G821" s="57" t="str">
        <f>IFERROR(__xludf.DUMMYFUNCTION("IF(E821=""COP"", INDEX(FILTER('Cortes x inversión'!F:F, 'Cortes x inversión'!D:D=D821),1), )"),"")</f>
        <v/>
      </c>
      <c r="H821" s="53" t="str">
        <f t="shared" si="1"/>
        <v/>
      </c>
      <c r="I821" s="55" t="str">
        <f>IFERROR(__xludf.DUMMYFUNCTION("IF(ISBLANK(D821),"""",IFERROR(XIRR({FILTER('Entradas y salidas'!J:J, 'Entradas y salidas'!D:D=D821, NOT(ISBLANK('Entradas y salidas'!J:J))); INDEX(FILTER('Cortes x inversión'!F:F, 'Cortes x inversión'!D:D=D821),1)}, {FILTER('Entradas y salidas'!F:F, 'Entr"&amp;"adas y salidas'!D:D=D821, NOT(ISBLANK('Entradas y salidas'!J:J))); INDEX(FILTER('Cortes x inversión'!J:J, 'Cortes x inversión'!D:D=D821),1)}), """"))"),"")</f>
        <v/>
      </c>
      <c r="J821" s="40"/>
      <c r="K821" s="48" t="str">
        <f>IF(E821="USD", SUMIF('Entradas y salidas'!D:D, D821, 'Entradas y salidas'!I:I), )</f>
        <v/>
      </c>
      <c r="L821" s="57" t="str">
        <f>IFERROR(__xludf.DUMMYFUNCTION("IF(E821=""USD"", INDEX(FILTER('Cortes x inversión'!G:G, 'Cortes x inversión'!D:D=D821),1), )"),"")</f>
        <v/>
      </c>
      <c r="M821" s="53" t="str">
        <f t="shared" si="2"/>
        <v/>
      </c>
      <c r="N821" s="55" t="str">
        <f>IFERROR(__xludf.DUMMYFUNCTION("IF(ISBLANK(D821),"""",IFERROR(XIRR({FILTER('Entradas y salidas'!I:I, 'Entradas y salidas'!D:D=D821, NOT(ISBLANK('Entradas y salidas'!I:I))); INDEX(FILTER('Cortes x inversión'!G:G, 'Cortes x inversión'!D:D=D821),1)}, {FILTER('Entradas y salidas'!F:F, 'Entr"&amp;"adas y salidas'!D:D=D821, NOT(ISBLANK('Entradas y salidas'!I:I))); INDEX(FILTER('Cortes x inversión'!J:J, 'Cortes x inversión'!D:D=D821),1)}), """"))"),"")</f>
        <v/>
      </c>
      <c r="O821" s="40"/>
      <c r="P821" s="47" t="str">
        <f>IFERROR(__xludf.DUMMYFUNCTION("IF(K821="""","""", GOOGLEFINANCE(""CURRENCY:USDCOP""))
"),"")</f>
        <v/>
      </c>
      <c r="Q821" s="47" t="str">
        <f>IFERROR(__xludf.DUMMYFUNCTION("IF(L821="""","""", GOOGLEFINANCE(""CURRENCY:USDCOP""))
"),"")</f>
        <v/>
      </c>
      <c r="R821" s="56" t="str">
        <f t="shared" si="4"/>
        <v/>
      </c>
      <c r="S821" s="58" t="str">
        <f t="shared" si="5"/>
        <v/>
      </c>
      <c r="T821" s="55" t="str">
        <f>IFERROR(__xludf.DUMMYFUNCTION("IF(ISBLANK(D821),"""",IFERROR(XIRR({FILTER('Entradas y salidas'!K:K, 'Entradas y salidas'!D:D=D821, NOT(ISBLANK('Entradas y salidas'!K:K))); INDEX(FILTER('Cortes x inversión'!I:I, 'Cortes x inversión'!D:D=D821),1)}, {FILTER('Entradas y salidas'!F:F, 'Entr"&amp;"adas y salidas'!D:D=D821, NOT(ISBLANK('Entradas y salidas'!K:K))); INDEX(FILTER('Cortes x inversión'!J:J, 'Cortes x inversión'!D:D=D821),1)}), """"))"),"")</f>
        <v/>
      </c>
      <c r="U821" s="40"/>
      <c r="V821" s="40"/>
      <c r="W821" s="40"/>
      <c r="X821" s="40"/>
      <c r="Y821" s="40"/>
      <c r="Z821" s="40"/>
      <c r="AA821" s="40"/>
      <c r="AB821" s="40"/>
      <c r="AC821" s="40"/>
    </row>
    <row r="822" ht="28.5" customHeight="1">
      <c r="A822" s="40"/>
      <c r="B822" s="44"/>
      <c r="C822" s="44"/>
      <c r="D822" s="44"/>
      <c r="E822" s="44"/>
      <c r="F822" s="48" t="str">
        <f>IF(E822="COP", SUMIF('Entradas y salidas'!D:D, D822, 'Entradas y salidas'!J:J), )</f>
        <v/>
      </c>
      <c r="G822" s="57" t="str">
        <f>IFERROR(__xludf.DUMMYFUNCTION("IF(E822=""COP"", INDEX(FILTER('Cortes x inversión'!F:F, 'Cortes x inversión'!D:D=D822),1), )"),"")</f>
        <v/>
      </c>
      <c r="H822" s="53" t="str">
        <f t="shared" si="1"/>
        <v/>
      </c>
      <c r="I822" s="55" t="str">
        <f>IFERROR(__xludf.DUMMYFUNCTION("IF(ISBLANK(D822),"""",IFERROR(XIRR({FILTER('Entradas y salidas'!J:J, 'Entradas y salidas'!D:D=D822, NOT(ISBLANK('Entradas y salidas'!J:J))); INDEX(FILTER('Cortes x inversión'!F:F, 'Cortes x inversión'!D:D=D822),1)}, {FILTER('Entradas y salidas'!F:F, 'Entr"&amp;"adas y salidas'!D:D=D822, NOT(ISBLANK('Entradas y salidas'!J:J))); INDEX(FILTER('Cortes x inversión'!J:J, 'Cortes x inversión'!D:D=D822),1)}), """"))"),"")</f>
        <v/>
      </c>
      <c r="J822" s="40"/>
      <c r="K822" s="48" t="str">
        <f>IF(E822="USD", SUMIF('Entradas y salidas'!D:D, D822, 'Entradas y salidas'!I:I), )</f>
        <v/>
      </c>
      <c r="L822" s="57" t="str">
        <f>IFERROR(__xludf.DUMMYFUNCTION("IF(E822=""USD"", INDEX(FILTER('Cortes x inversión'!G:G, 'Cortes x inversión'!D:D=D822),1), )"),"")</f>
        <v/>
      </c>
      <c r="M822" s="53" t="str">
        <f t="shared" si="2"/>
        <v/>
      </c>
      <c r="N822" s="55" t="str">
        <f>IFERROR(__xludf.DUMMYFUNCTION("IF(ISBLANK(D822),"""",IFERROR(XIRR({FILTER('Entradas y salidas'!I:I, 'Entradas y salidas'!D:D=D822, NOT(ISBLANK('Entradas y salidas'!I:I))); INDEX(FILTER('Cortes x inversión'!G:G, 'Cortes x inversión'!D:D=D822),1)}, {FILTER('Entradas y salidas'!F:F, 'Entr"&amp;"adas y salidas'!D:D=D822, NOT(ISBLANK('Entradas y salidas'!I:I))); INDEX(FILTER('Cortes x inversión'!J:J, 'Cortes x inversión'!D:D=D822),1)}), """"))"),"")</f>
        <v/>
      </c>
      <c r="O822" s="40"/>
      <c r="P822" s="47" t="str">
        <f>IFERROR(__xludf.DUMMYFUNCTION("IF(K822="""","""", GOOGLEFINANCE(""CURRENCY:USDCOP""))
"),"")</f>
        <v/>
      </c>
      <c r="Q822" s="47" t="str">
        <f>IFERROR(__xludf.DUMMYFUNCTION("IF(L822="""","""", GOOGLEFINANCE(""CURRENCY:USDCOP""))
"),"")</f>
        <v/>
      </c>
      <c r="R822" s="56" t="str">
        <f t="shared" si="4"/>
        <v/>
      </c>
      <c r="S822" s="58" t="str">
        <f t="shared" si="5"/>
        <v/>
      </c>
      <c r="T822" s="55" t="str">
        <f>IFERROR(__xludf.DUMMYFUNCTION("IF(ISBLANK(D822),"""",IFERROR(XIRR({FILTER('Entradas y salidas'!K:K, 'Entradas y salidas'!D:D=D822, NOT(ISBLANK('Entradas y salidas'!K:K))); INDEX(FILTER('Cortes x inversión'!I:I, 'Cortes x inversión'!D:D=D822),1)}, {FILTER('Entradas y salidas'!F:F, 'Entr"&amp;"adas y salidas'!D:D=D822, NOT(ISBLANK('Entradas y salidas'!K:K))); INDEX(FILTER('Cortes x inversión'!J:J, 'Cortes x inversión'!D:D=D822),1)}), """"))"),"")</f>
        <v/>
      </c>
      <c r="U822" s="40"/>
      <c r="V822" s="40"/>
      <c r="W822" s="40"/>
      <c r="X822" s="40"/>
      <c r="Y822" s="40"/>
      <c r="Z822" s="40"/>
      <c r="AA822" s="40"/>
      <c r="AB822" s="40"/>
      <c r="AC822" s="40"/>
    </row>
    <row r="823" ht="28.5" customHeight="1">
      <c r="A823" s="40"/>
      <c r="B823" s="44"/>
      <c r="C823" s="44"/>
      <c r="D823" s="44"/>
      <c r="E823" s="44"/>
      <c r="F823" s="48" t="str">
        <f>IF(E823="COP", SUMIF('Entradas y salidas'!D:D, D823, 'Entradas y salidas'!J:J), )</f>
        <v/>
      </c>
      <c r="G823" s="57" t="str">
        <f>IFERROR(__xludf.DUMMYFUNCTION("IF(E823=""COP"", INDEX(FILTER('Cortes x inversión'!F:F, 'Cortes x inversión'!D:D=D823),1), )"),"")</f>
        <v/>
      </c>
      <c r="H823" s="53" t="str">
        <f t="shared" si="1"/>
        <v/>
      </c>
      <c r="I823" s="55" t="str">
        <f>IFERROR(__xludf.DUMMYFUNCTION("IF(ISBLANK(D823),"""",IFERROR(XIRR({FILTER('Entradas y salidas'!J:J, 'Entradas y salidas'!D:D=D823, NOT(ISBLANK('Entradas y salidas'!J:J))); INDEX(FILTER('Cortes x inversión'!F:F, 'Cortes x inversión'!D:D=D823),1)}, {FILTER('Entradas y salidas'!F:F, 'Entr"&amp;"adas y salidas'!D:D=D823, NOT(ISBLANK('Entradas y salidas'!J:J))); INDEX(FILTER('Cortes x inversión'!J:J, 'Cortes x inversión'!D:D=D823),1)}), """"))"),"")</f>
        <v/>
      </c>
      <c r="J823" s="40"/>
      <c r="K823" s="48" t="str">
        <f>IF(E823="USD", SUMIF('Entradas y salidas'!D:D, D823, 'Entradas y salidas'!I:I), )</f>
        <v/>
      </c>
      <c r="L823" s="57" t="str">
        <f>IFERROR(__xludf.DUMMYFUNCTION("IF(E823=""USD"", INDEX(FILTER('Cortes x inversión'!G:G, 'Cortes x inversión'!D:D=D823),1), )"),"")</f>
        <v/>
      </c>
      <c r="M823" s="53" t="str">
        <f t="shared" si="2"/>
        <v/>
      </c>
      <c r="N823" s="55" t="str">
        <f>IFERROR(__xludf.DUMMYFUNCTION("IF(ISBLANK(D823),"""",IFERROR(XIRR({FILTER('Entradas y salidas'!I:I, 'Entradas y salidas'!D:D=D823, NOT(ISBLANK('Entradas y salidas'!I:I))); INDEX(FILTER('Cortes x inversión'!G:G, 'Cortes x inversión'!D:D=D823),1)}, {FILTER('Entradas y salidas'!F:F, 'Entr"&amp;"adas y salidas'!D:D=D823, NOT(ISBLANK('Entradas y salidas'!I:I))); INDEX(FILTER('Cortes x inversión'!J:J, 'Cortes x inversión'!D:D=D823),1)}), """"))"),"")</f>
        <v/>
      </c>
      <c r="O823" s="40"/>
      <c r="P823" s="47" t="str">
        <f>IFERROR(__xludf.DUMMYFUNCTION("IF(K823="""","""", GOOGLEFINANCE(""CURRENCY:USDCOP""))
"),"")</f>
        <v/>
      </c>
      <c r="Q823" s="47" t="str">
        <f>IFERROR(__xludf.DUMMYFUNCTION("IF(L823="""","""", GOOGLEFINANCE(""CURRENCY:USDCOP""))
"),"")</f>
        <v/>
      </c>
      <c r="R823" s="56" t="str">
        <f t="shared" si="4"/>
        <v/>
      </c>
      <c r="S823" s="58" t="str">
        <f t="shared" si="5"/>
        <v/>
      </c>
      <c r="T823" s="55" t="str">
        <f>IFERROR(__xludf.DUMMYFUNCTION("IF(ISBLANK(D823),"""",IFERROR(XIRR({FILTER('Entradas y salidas'!K:K, 'Entradas y salidas'!D:D=D823, NOT(ISBLANK('Entradas y salidas'!K:K))); INDEX(FILTER('Cortes x inversión'!I:I, 'Cortes x inversión'!D:D=D823),1)}, {FILTER('Entradas y salidas'!F:F, 'Entr"&amp;"adas y salidas'!D:D=D823, NOT(ISBLANK('Entradas y salidas'!K:K))); INDEX(FILTER('Cortes x inversión'!J:J, 'Cortes x inversión'!D:D=D823),1)}), """"))"),"")</f>
        <v/>
      </c>
      <c r="U823" s="40"/>
      <c r="V823" s="40"/>
      <c r="W823" s="40"/>
      <c r="X823" s="40"/>
      <c r="Y823" s="40"/>
      <c r="Z823" s="40"/>
      <c r="AA823" s="40"/>
      <c r="AB823" s="40"/>
      <c r="AC823" s="40"/>
    </row>
    <row r="824" ht="28.5" customHeight="1">
      <c r="A824" s="40"/>
      <c r="B824" s="44"/>
      <c r="C824" s="44"/>
      <c r="D824" s="44"/>
      <c r="E824" s="44"/>
      <c r="F824" s="48" t="str">
        <f>IF(E824="COP", SUMIF('Entradas y salidas'!D:D, D824, 'Entradas y salidas'!J:J), )</f>
        <v/>
      </c>
      <c r="G824" s="57" t="str">
        <f>IFERROR(__xludf.DUMMYFUNCTION("IF(E824=""COP"", INDEX(FILTER('Cortes x inversión'!F:F, 'Cortes x inversión'!D:D=D824),1), )"),"")</f>
        <v/>
      </c>
      <c r="H824" s="53" t="str">
        <f t="shared" si="1"/>
        <v/>
      </c>
      <c r="I824" s="55" t="str">
        <f>IFERROR(__xludf.DUMMYFUNCTION("IF(ISBLANK(D824),"""",IFERROR(XIRR({FILTER('Entradas y salidas'!J:J, 'Entradas y salidas'!D:D=D824, NOT(ISBLANK('Entradas y salidas'!J:J))); INDEX(FILTER('Cortes x inversión'!F:F, 'Cortes x inversión'!D:D=D824),1)}, {FILTER('Entradas y salidas'!F:F, 'Entr"&amp;"adas y salidas'!D:D=D824, NOT(ISBLANK('Entradas y salidas'!J:J))); INDEX(FILTER('Cortes x inversión'!J:J, 'Cortes x inversión'!D:D=D824),1)}), """"))"),"")</f>
        <v/>
      </c>
      <c r="J824" s="40"/>
      <c r="K824" s="48" t="str">
        <f>IF(E824="USD", SUMIF('Entradas y salidas'!D:D, D824, 'Entradas y salidas'!I:I), )</f>
        <v/>
      </c>
      <c r="L824" s="57" t="str">
        <f>IFERROR(__xludf.DUMMYFUNCTION("IF(E824=""USD"", INDEX(FILTER('Cortes x inversión'!G:G, 'Cortes x inversión'!D:D=D824),1), )"),"")</f>
        <v/>
      </c>
      <c r="M824" s="53" t="str">
        <f t="shared" si="2"/>
        <v/>
      </c>
      <c r="N824" s="55" t="str">
        <f>IFERROR(__xludf.DUMMYFUNCTION("IF(ISBLANK(D824),"""",IFERROR(XIRR({FILTER('Entradas y salidas'!I:I, 'Entradas y salidas'!D:D=D824, NOT(ISBLANK('Entradas y salidas'!I:I))); INDEX(FILTER('Cortes x inversión'!G:G, 'Cortes x inversión'!D:D=D824),1)}, {FILTER('Entradas y salidas'!F:F, 'Entr"&amp;"adas y salidas'!D:D=D824, NOT(ISBLANK('Entradas y salidas'!I:I))); INDEX(FILTER('Cortes x inversión'!J:J, 'Cortes x inversión'!D:D=D824),1)}), """"))"),"")</f>
        <v/>
      </c>
      <c r="O824" s="40"/>
      <c r="P824" s="47" t="str">
        <f>IFERROR(__xludf.DUMMYFUNCTION("IF(K824="""","""", GOOGLEFINANCE(""CURRENCY:USDCOP""))
"),"")</f>
        <v/>
      </c>
      <c r="Q824" s="47" t="str">
        <f>IFERROR(__xludf.DUMMYFUNCTION("IF(L824="""","""", GOOGLEFINANCE(""CURRENCY:USDCOP""))
"),"")</f>
        <v/>
      </c>
      <c r="R824" s="56" t="str">
        <f t="shared" si="4"/>
        <v/>
      </c>
      <c r="S824" s="58" t="str">
        <f t="shared" si="5"/>
        <v/>
      </c>
      <c r="T824" s="55" t="str">
        <f>IFERROR(__xludf.DUMMYFUNCTION("IF(ISBLANK(D824),"""",IFERROR(XIRR({FILTER('Entradas y salidas'!K:K, 'Entradas y salidas'!D:D=D824, NOT(ISBLANK('Entradas y salidas'!K:K))); INDEX(FILTER('Cortes x inversión'!I:I, 'Cortes x inversión'!D:D=D824),1)}, {FILTER('Entradas y salidas'!F:F, 'Entr"&amp;"adas y salidas'!D:D=D824, NOT(ISBLANK('Entradas y salidas'!K:K))); INDEX(FILTER('Cortes x inversión'!J:J, 'Cortes x inversión'!D:D=D824),1)}), """"))"),"")</f>
        <v/>
      </c>
      <c r="U824" s="40"/>
      <c r="V824" s="40"/>
      <c r="W824" s="40"/>
      <c r="X824" s="40"/>
      <c r="Y824" s="40"/>
      <c r="Z824" s="40"/>
      <c r="AA824" s="40"/>
      <c r="AB824" s="40"/>
      <c r="AC824" s="40"/>
    </row>
    <row r="825" ht="28.5" customHeight="1">
      <c r="A825" s="40"/>
      <c r="B825" s="44"/>
      <c r="C825" s="44"/>
      <c r="D825" s="44"/>
      <c r="E825" s="44"/>
      <c r="F825" s="48" t="str">
        <f>IF(E825="COP", SUMIF('Entradas y salidas'!D:D, D825, 'Entradas y salidas'!J:J), )</f>
        <v/>
      </c>
      <c r="G825" s="57" t="str">
        <f>IFERROR(__xludf.DUMMYFUNCTION("IF(E825=""COP"", INDEX(FILTER('Cortes x inversión'!F:F, 'Cortes x inversión'!D:D=D825),1), )"),"")</f>
        <v/>
      </c>
      <c r="H825" s="53" t="str">
        <f t="shared" si="1"/>
        <v/>
      </c>
      <c r="I825" s="55" t="str">
        <f>IFERROR(__xludf.DUMMYFUNCTION("IF(ISBLANK(D825),"""",IFERROR(XIRR({FILTER('Entradas y salidas'!J:J, 'Entradas y salidas'!D:D=D825, NOT(ISBLANK('Entradas y salidas'!J:J))); INDEX(FILTER('Cortes x inversión'!F:F, 'Cortes x inversión'!D:D=D825),1)}, {FILTER('Entradas y salidas'!F:F, 'Entr"&amp;"adas y salidas'!D:D=D825, NOT(ISBLANK('Entradas y salidas'!J:J))); INDEX(FILTER('Cortes x inversión'!J:J, 'Cortes x inversión'!D:D=D825),1)}), """"))"),"")</f>
        <v/>
      </c>
      <c r="J825" s="40"/>
      <c r="K825" s="48" t="str">
        <f>IF(E825="USD", SUMIF('Entradas y salidas'!D:D, D825, 'Entradas y salidas'!I:I), )</f>
        <v/>
      </c>
      <c r="L825" s="57" t="str">
        <f>IFERROR(__xludf.DUMMYFUNCTION("IF(E825=""USD"", INDEX(FILTER('Cortes x inversión'!G:G, 'Cortes x inversión'!D:D=D825),1), )"),"")</f>
        <v/>
      </c>
      <c r="M825" s="53" t="str">
        <f t="shared" si="2"/>
        <v/>
      </c>
      <c r="N825" s="55" t="str">
        <f>IFERROR(__xludf.DUMMYFUNCTION("IF(ISBLANK(D825),"""",IFERROR(XIRR({FILTER('Entradas y salidas'!I:I, 'Entradas y salidas'!D:D=D825, NOT(ISBLANK('Entradas y salidas'!I:I))); INDEX(FILTER('Cortes x inversión'!G:G, 'Cortes x inversión'!D:D=D825),1)}, {FILTER('Entradas y salidas'!F:F, 'Entr"&amp;"adas y salidas'!D:D=D825, NOT(ISBLANK('Entradas y salidas'!I:I))); INDEX(FILTER('Cortes x inversión'!J:J, 'Cortes x inversión'!D:D=D825),1)}), """"))"),"")</f>
        <v/>
      </c>
      <c r="O825" s="40"/>
      <c r="P825" s="47" t="str">
        <f>IFERROR(__xludf.DUMMYFUNCTION("IF(K825="""","""", GOOGLEFINANCE(""CURRENCY:USDCOP""))
"),"")</f>
        <v/>
      </c>
      <c r="Q825" s="47" t="str">
        <f>IFERROR(__xludf.DUMMYFUNCTION("IF(L825="""","""", GOOGLEFINANCE(""CURRENCY:USDCOP""))
"),"")</f>
        <v/>
      </c>
      <c r="R825" s="56" t="str">
        <f t="shared" si="4"/>
        <v/>
      </c>
      <c r="S825" s="58" t="str">
        <f t="shared" si="5"/>
        <v/>
      </c>
      <c r="T825" s="55" t="str">
        <f>IFERROR(__xludf.DUMMYFUNCTION("IF(ISBLANK(D825),"""",IFERROR(XIRR({FILTER('Entradas y salidas'!K:K, 'Entradas y salidas'!D:D=D825, NOT(ISBLANK('Entradas y salidas'!K:K))); INDEX(FILTER('Cortes x inversión'!I:I, 'Cortes x inversión'!D:D=D825),1)}, {FILTER('Entradas y salidas'!F:F, 'Entr"&amp;"adas y salidas'!D:D=D825, NOT(ISBLANK('Entradas y salidas'!K:K))); INDEX(FILTER('Cortes x inversión'!J:J, 'Cortes x inversión'!D:D=D825),1)}), """"))"),"")</f>
        <v/>
      </c>
      <c r="U825" s="40"/>
      <c r="V825" s="40"/>
      <c r="W825" s="40"/>
      <c r="X825" s="40"/>
      <c r="Y825" s="40"/>
      <c r="Z825" s="40"/>
      <c r="AA825" s="40"/>
      <c r="AB825" s="40"/>
      <c r="AC825" s="40"/>
    </row>
    <row r="826" ht="28.5" customHeight="1">
      <c r="A826" s="40"/>
      <c r="B826" s="44"/>
      <c r="C826" s="44"/>
      <c r="D826" s="44"/>
      <c r="E826" s="44"/>
      <c r="F826" s="48" t="str">
        <f>IF(E826="COP", SUMIF('Entradas y salidas'!D:D, D826, 'Entradas y salidas'!J:J), )</f>
        <v/>
      </c>
      <c r="G826" s="57" t="str">
        <f>IFERROR(__xludf.DUMMYFUNCTION("IF(E826=""COP"", INDEX(FILTER('Cortes x inversión'!F:F, 'Cortes x inversión'!D:D=D826),1), )"),"")</f>
        <v/>
      </c>
      <c r="H826" s="53" t="str">
        <f t="shared" si="1"/>
        <v/>
      </c>
      <c r="I826" s="55" t="str">
        <f>IFERROR(__xludf.DUMMYFUNCTION("IF(ISBLANK(D826),"""",IFERROR(XIRR({FILTER('Entradas y salidas'!J:J, 'Entradas y salidas'!D:D=D826, NOT(ISBLANK('Entradas y salidas'!J:J))); INDEX(FILTER('Cortes x inversión'!F:F, 'Cortes x inversión'!D:D=D826),1)}, {FILTER('Entradas y salidas'!F:F, 'Entr"&amp;"adas y salidas'!D:D=D826, NOT(ISBLANK('Entradas y salidas'!J:J))); INDEX(FILTER('Cortes x inversión'!J:J, 'Cortes x inversión'!D:D=D826),1)}), """"))"),"")</f>
        <v/>
      </c>
      <c r="J826" s="40"/>
      <c r="K826" s="48" t="str">
        <f>IF(E826="USD", SUMIF('Entradas y salidas'!D:D, D826, 'Entradas y salidas'!I:I), )</f>
        <v/>
      </c>
      <c r="L826" s="57" t="str">
        <f>IFERROR(__xludf.DUMMYFUNCTION("IF(E826=""USD"", INDEX(FILTER('Cortes x inversión'!G:G, 'Cortes x inversión'!D:D=D826),1), )"),"")</f>
        <v/>
      </c>
      <c r="M826" s="53" t="str">
        <f t="shared" si="2"/>
        <v/>
      </c>
      <c r="N826" s="55" t="str">
        <f>IFERROR(__xludf.DUMMYFUNCTION("IF(ISBLANK(D826),"""",IFERROR(XIRR({FILTER('Entradas y salidas'!I:I, 'Entradas y salidas'!D:D=D826, NOT(ISBLANK('Entradas y salidas'!I:I))); INDEX(FILTER('Cortes x inversión'!G:G, 'Cortes x inversión'!D:D=D826),1)}, {FILTER('Entradas y salidas'!F:F, 'Entr"&amp;"adas y salidas'!D:D=D826, NOT(ISBLANK('Entradas y salidas'!I:I))); INDEX(FILTER('Cortes x inversión'!J:J, 'Cortes x inversión'!D:D=D826),1)}), """"))"),"")</f>
        <v/>
      </c>
      <c r="O826" s="40"/>
      <c r="P826" s="47" t="str">
        <f>IFERROR(__xludf.DUMMYFUNCTION("IF(K826="""","""", GOOGLEFINANCE(""CURRENCY:USDCOP""))
"),"")</f>
        <v/>
      </c>
      <c r="Q826" s="47" t="str">
        <f>IFERROR(__xludf.DUMMYFUNCTION("IF(L826="""","""", GOOGLEFINANCE(""CURRENCY:USDCOP""))
"),"")</f>
        <v/>
      </c>
      <c r="R826" s="56" t="str">
        <f t="shared" si="4"/>
        <v/>
      </c>
      <c r="S826" s="58" t="str">
        <f t="shared" si="5"/>
        <v/>
      </c>
      <c r="T826" s="55" t="str">
        <f>IFERROR(__xludf.DUMMYFUNCTION("IF(ISBLANK(D826),"""",IFERROR(XIRR({FILTER('Entradas y salidas'!K:K, 'Entradas y salidas'!D:D=D826, NOT(ISBLANK('Entradas y salidas'!K:K))); INDEX(FILTER('Cortes x inversión'!I:I, 'Cortes x inversión'!D:D=D826),1)}, {FILTER('Entradas y salidas'!F:F, 'Entr"&amp;"adas y salidas'!D:D=D826, NOT(ISBLANK('Entradas y salidas'!K:K))); INDEX(FILTER('Cortes x inversión'!J:J, 'Cortes x inversión'!D:D=D826),1)}), """"))"),"")</f>
        <v/>
      </c>
      <c r="U826" s="40"/>
      <c r="V826" s="40"/>
      <c r="W826" s="40"/>
      <c r="X826" s="40"/>
      <c r="Y826" s="40"/>
      <c r="Z826" s="40"/>
      <c r="AA826" s="40"/>
      <c r="AB826" s="40"/>
      <c r="AC826" s="40"/>
    </row>
    <row r="827" ht="28.5" customHeight="1">
      <c r="A827" s="40"/>
      <c r="B827" s="44"/>
      <c r="C827" s="44"/>
      <c r="D827" s="44"/>
      <c r="E827" s="44"/>
      <c r="F827" s="48" t="str">
        <f>IF(E827="COP", SUMIF('Entradas y salidas'!D:D, D827, 'Entradas y salidas'!J:J), )</f>
        <v/>
      </c>
      <c r="G827" s="57" t="str">
        <f>IFERROR(__xludf.DUMMYFUNCTION("IF(E827=""COP"", INDEX(FILTER('Cortes x inversión'!F:F, 'Cortes x inversión'!D:D=D827),1), )"),"")</f>
        <v/>
      </c>
      <c r="H827" s="53" t="str">
        <f t="shared" si="1"/>
        <v/>
      </c>
      <c r="I827" s="55" t="str">
        <f>IFERROR(__xludf.DUMMYFUNCTION("IF(ISBLANK(D827),"""",IFERROR(XIRR({FILTER('Entradas y salidas'!J:J, 'Entradas y salidas'!D:D=D827, NOT(ISBLANK('Entradas y salidas'!J:J))); INDEX(FILTER('Cortes x inversión'!F:F, 'Cortes x inversión'!D:D=D827),1)}, {FILTER('Entradas y salidas'!F:F, 'Entr"&amp;"adas y salidas'!D:D=D827, NOT(ISBLANK('Entradas y salidas'!J:J))); INDEX(FILTER('Cortes x inversión'!J:J, 'Cortes x inversión'!D:D=D827),1)}), """"))"),"")</f>
        <v/>
      </c>
      <c r="J827" s="40"/>
      <c r="K827" s="48" t="str">
        <f>IF(E827="USD", SUMIF('Entradas y salidas'!D:D, D827, 'Entradas y salidas'!I:I), )</f>
        <v/>
      </c>
      <c r="L827" s="57" t="str">
        <f>IFERROR(__xludf.DUMMYFUNCTION("IF(E827=""USD"", INDEX(FILTER('Cortes x inversión'!G:G, 'Cortes x inversión'!D:D=D827),1), )"),"")</f>
        <v/>
      </c>
      <c r="M827" s="53" t="str">
        <f t="shared" si="2"/>
        <v/>
      </c>
      <c r="N827" s="55" t="str">
        <f>IFERROR(__xludf.DUMMYFUNCTION("IF(ISBLANK(D827),"""",IFERROR(XIRR({FILTER('Entradas y salidas'!I:I, 'Entradas y salidas'!D:D=D827, NOT(ISBLANK('Entradas y salidas'!I:I))); INDEX(FILTER('Cortes x inversión'!G:G, 'Cortes x inversión'!D:D=D827),1)}, {FILTER('Entradas y salidas'!F:F, 'Entr"&amp;"adas y salidas'!D:D=D827, NOT(ISBLANK('Entradas y salidas'!I:I))); INDEX(FILTER('Cortes x inversión'!J:J, 'Cortes x inversión'!D:D=D827),1)}), """"))"),"")</f>
        <v/>
      </c>
      <c r="O827" s="40"/>
      <c r="P827" s="47" t="str">
        <f>IFERROR(__xludf.DUMMYFUNCTION("IF(K827="""","""", GOOGLEFINANCE(""CURRENCY:USDCOP""))
"),"")</f>
        <v/>
      </c>
      <c r="Q827" s="47" t="str">
        <f>IFERROR(__xludf.DUMMYFUNCTION("IF(L827="""","""", GOOGLEFINANCE(""CURRENCY:USDCOP""))
"),"")</f>
        <v/>
      </c>
      <c r="R827" s="56" t="str">
        <f t="shared" si="4"/>
        <v/>
      </c>
      <c r="S827" s="58" t="str">
        <f t="shared" si="5"/>
        <v/>
      </c>
      <c r="T827" s="55" t="str">
        <f>IFERROR(__xludf.DUMMYFUNCTION("IF(ISBLANK(D827),"""",IFERROR(XIRR({FILTER('Entradas y salidas'!K:K, 'Entradas y salidas'!D:D=D827, NOT(ISBLANK('Entradas y salidas'!K:K))); INDEX(FILTER('Cortes x inversión'!I:I, 'Cortes x inversión'!D:D=D827),1)}, {FILTER('Entradas y salidas'!F:F, 'Entr"&amp;"adas y salidas'!D:D=D827, NOT(ISBLANK('Entradas y salidas'!K:K))); INDEX(FILTER('Cortes x inversión'!J:J, 'Cortes x inversión'!D:D=D827),1)}), """"))"),"")</f>
        <v/>
      </c>
      <c r="U827" s="40"/>
      <c r="V827" s="40"/>
      <c r="W827" s="40"/>
      <c r="X827" s="40"/>
      <c r="Y827" s="40"/>
      <c r="Z827" s="40"/>
      <c r="AA827" s="40"/>
      <c r="AB827" s="40"/>
      <c r="AC827" s="40"/>
    </row>
    <row r="828" ht="28.5" customHeight="1">
      <c r="A828" s="40"/>
      <c r="B828" s="44"/>
      <c r="C828" s="44"/>
      <c r="D828" s="44"/>
      <c r="E828" s="44"/>
      <c r="F828" s="48" t="str">
        <f>IF(E828="COP", SUMIF('Entradas y salidas'!D:D, D828, 'Entradas y salidas'!J:J), )</f>
        <v/>
      </c>
      <c r="G828" s="57" t="str">
        <f>IFERROR(__xludf.DUMMYFUNCTION("IF(E828=""COP"", INDEX(FILTER('Cortes x inversión'!F:F, 'Cortes x inversión'!D:D=D828),1), )"),"")</f>
        <v/>
      </c>
      <c r="H828" s="53" t="str">
        <f t="shared" si="1"/>
        <v/>
      </c>
      <c r="I828" s="55" t="str">
        <f>IFERROR(__xludf.DUMMYFUNCTION("IF(ISBLANK(D828),"""",IFERROR(XIRR({FILTER('Entradas y salidas'!J:J, 'Entradas y salidas'!D:D=D828, NOT(ISBLANK('Entradas y salidas'!J:J))); INDEX(FILTER('Cortes x inversión'!F:F, 'Cortes x inversión'!D:D=D828),1)}, {FILTER('Entradas y salidas'!F:F, 'Entr"&amp;"adas y salidas'!D:D=D828, NOT(ISBLANK('Entradas y salidas'!J:J))); INDEX(FILTER('Cortes x inversión'!J:J, 'Cortes x inversión'!D:D=D828),1)}), """"))"),"")</f>
        <v/>
      </c>
      <c r="J828" s="40"/>
      <c r="K828" s="48" t="str">
        <f>IF(E828="USD", SUMIF('Entradas y salidas'!D:D, D828, 'Entradas y salidas'!I:I), )</f>
        <v/>
      </c>
      <c r="L828" s="57" t="str">
        <f>IFERROR(__xludf.DUMMYFUNCTION("IF(E828=""USD"", INDEX(FILTER('Cortes x inversión'!G:G, 'Cortes x inversión'!D:D=D828),1), )"),"")</f>
        <v/>
      </c>
      <c r="M828" s="53" t="str">
        <f t="shared" si="2"/>
        <v/>
      </c>
      <c r="N828" s="55" t="str">
        <f>IFERROR(__xludf.DUMMYFUNCTION("IF(ISBLANK(D828),"""",IFERROR(XIRR({FILTER('Entradas y salidas'!I:I, 'Entradas y salidas'!D:D=D828, NOT(ISBLANK('Entradas y salidas'!I:I))); INDEX(FILTER('Cortes x inversión'!G:G, 'Cortes x inversión'!D:D=D828),1)}, {FILTER('Entradas y salidas'!F:F, 'Entr"&amp;"adas y salidas'!D:D=D828, NOT(ISBLANK('Entradas y salidas'!I:I))); INDEX(FILTER('Cortes x inversión'!J:J, 'Cortes x inversión'!D:D=D828),1)}), """"))"),"")</f>
        <v/>
      </c>
      <c r="O828" s="40"/>
      <c r="P828" s="47" t="str">
        <f>IFERROR(__xludf.DUMMYFUNCTION("IF(K828="""","""", GOOGLEFINANCE(""CURRENCY:USDCOP""))
"),"")</f>
        <v/>
      </c>
      <c r="Q828" s="47" t="str">
        <f>IFERROR(__xludf.DUMMYFUNCTION("IF(L828="""","""", GOOGLEFINANCE(""CURRENCY:USDCOP""))
"),"")</f>
        <v/>
      </c>
      <c r="R828" s="56" t="str">
        <f t="shared" si="4"/>
        <v/>
      </c>
      <c r="S828" s="58" t="str">
        <f t="shared" si="5"/>
        <v/>
      </c>
      <c r="T828" s="55" t="str">
        <f>IFERROR(__xludf.DUMMYFUNCTION("IF(ISBLANK(D828),"""",IFERROR(XIRR({FILTER('Entradas y salidas'!K:K, 'Entradas y salidas'!D:D=D828, NOT(ISBLANK('Entradas y salidas'!K:K))); INDEX(FILTER('Cortes x inversión'!I:I, 'Cortes x inversión'!D:D=D828),1)}, {FILTER('Entradas y salidas'!F:F, 'Entr"&amp;"adas y salidas'!D:D=D828, NOT(ISBLANK('Entradas y salidas'!K:K))); INDEX(FILTER('Cortes x inversión'!J:J, 'Cortes x inversión'!D:D=D828),1)}), """"))"),"")</f>
        <v/>
      </c>
      <c r="U828" s="40"/>
      <c r="V828" s="40"/>
      <c r="W828" s="40"/>
      <c r="X828" s="40"/>
      <c r="Y828" s="40"/>
      <c r="Z828" s="40"/>
      <c r="AA828" s="40"/>
      <c r="AB828" s="40"/>
      <c r="AC828" s="40"/>
    </row>
    <row r="829" ht="28.5" customHeight="1">
      <c r="A829" s="40"/>
      <c r="B829" s="44"/>
      <c r="C829" s="44"/>
      <c r="D829" s="44"/>
      <c r="E829" s="44"/>
      <c r="F829" s="48" t="str">
        <f>IF(E829="COP", SUMIF('Entradas y salidas'!D:D, D829, 'Entradas y salidas'!J:J), )</f>
        <v/>
      </c>
      <c r="G829" s="57" t="str">
        <f>IFERROR(__xludf.DUMMYFUNCTION("IF(E829=""COP"", INDEX(FILTER('Cortes x inversión'!F:F, 'Cortes x inversión'!D:D=D829),1), )"),"")</f>
        <v/>
      </c>
      <c r="H829" s="53" t="str">
        <f t="shared" si="1"/>
        <v/>
      </c>
      <c r="I829" s="55" t="str">
        <f>IFERROR(__xludf.DUMMYFUNCTION("IF(ISBLANK(D829),"""",IFERROR(XIRR({FILTER('Entradas y salidas'!J:J, 'Entradas y salidas'!D:D=D829, NOT(ISBLANK('Entradas y salidas'!J:J))); INDEX(FILTER('Cortes x inversión'!F:F, 'Cortes x inversión'!D:D=D829),1)}, {FILTER('Entradas y salidas'!F:F, 'Entr"&amp;"adas y salidas'!D:D=D829, NOT(ISBLANK('Entradas y salidas'!J:J))); INDEX(FILTER('Cortes x inversión'!J:J, 'Cortes x inversión'!D:D=D829),1)}), """"))"),"")</f>
        <v/>
      </c>
      <c r="J829" s="40"/>
      <c r="K829" s="48" t="str">
        <f>IF(E829="USD", SUMIF('Entradas y salidas'!D:D, D829, 'Entradas y salidas'!I:I), )</f>
        <v/>
      </c>
      <c r="L829" s="57" t="str">
        <f>IFERROR(__xludf.DUMMYFUNCTION("IF(E829=""USD"", INDEX(FILTER('Cortes x inversión'!G:G, 'Cortes x inversión'!D:D=D829),1), )"),"")</f>
        <v/>
      </c>
      <c r="M829" s="53" t="str">
        <f t="shared" si="2"/>
        <v/>
      </c>
      <c r="N829" s="55" t="str">
        <f>IFERROR(__xludf.DUMMYFUNCTION("IF(ISBLANK(D829),"""",IFERROR(XIRR({FILTER('Entradas y salidas'!I:I, 'Entradas y salidas'!D:D=D829, NOT(ISBLANK('Entradas y salidas'!I:I))); INDEX(FILTER('Cortes x inversión'!G:G, 'Cortes x inversión'!D:D=D829),1)}, {FILTER('Entradas y salidas'!F:F, 'Entr"&amp;"adas y salidas'!D:D=D829, NOT(ISBLANK('Entradas y salidas'!I:I))); INDEX(FILTER('Cortes x inversión'!J:J, 'Cortes x inversión'!D:D=D829),1)}), """"))"),"")</f>
        <v/>
      </c>
      <c r="O829" s="40"/>
      <c r="P829" s="47" t="str">
        <f>IFERROR(__xludf.DUMMYFUNCTION("IF(K829="""","""", GOOGLEFINANCE(""CURRENCY:USDCOP""))
"),"")</f>
        <v/>
      </c>
      <c r="Q829" s="47" t="str">
        <f>IFERROR(__xludf.DUMMYFUNCTION("IF(L829="""","""", GOOGLEFINANCE(""CURRENCY:USDCOP""))
"),"")</f>
        <v/>
      </c>
      <c r="R829" s="56" t="str">
        <f t="shared" si="4"/>
        <v/>
      </c>
      <c r="S829" s="58" t="str">
        <f t="shared" si="5"/>
        <v/>
      </c>
      <c r="T829" s="55" t="str">
        <f>IFERROR(__xludf.DUMMYFUNCTION("IF(ISBLANK(D829),"""",IFERROR(XIRR({FILTER('Entradas y salidas'!K:K, 'Entradas y salidas'!D:D=D829, NOT(ISBLANK('Entradas y salidas'!K:K))); INDEX(FILTER('Cortes x inversión'!I:I, 'Cortes x inversión'!D:D=D829),1)}, {FILTER('Entradas y salidas'!F:F, 'Entr"&amp;"adas y salidas'!D:D=D829, NOT(ISBLANK('Entradas y salidas'!K:K))); INDEX(FILTER('Cortes x inversión'!J:J, 'Cortes x inversión'!D:D=D829),1)}), """"))"),"")</f>
        <v/>
      </c>
      <c r="U829" s="40"/>
      <c r="V829" s="40"/>
      <c r="W829" s="40"/>
      <c r="X829" s="40"/>
      <c r="Y829" s="40"/>
      <c r="Z829" s="40"/>
      <c r="AA829" s="40"/>
      <c r="AB829" s="40"/>
      <c r="AC829" s="40"/>
    </row>
    <row r="830" ht="28.5" customHeight="1">
      <c r="A830" s="40"/>
      <c r="B830" s="44"/>
      <c r="C830" s="44"/>
      <c r="D830" s="44"/>
      <c r="E830" s="44"/>
      <c r="F830" s="48" t="str">
        <f>IF(E830="COP", SUMIF('Entradas y salidas'!D:D, D830, 'Entradas y salidas'!J:J), )</f>
        <v/>
      </c>
      <c r="G830" s="57" t="str">
        <f>IFERROR(__xludf.DUMMYFUNCTION("IF(E830=""COP"", INDEX(FILTER('Cortes x inversión'!F:F, 'Cortes x inversión'!D:D=D830),1), )"),"")</f>
        <v/>
      </c>
      <c r="H830" s="53" t="str">
        <f t="shared" si="1"/>
        <v/>
      </c>
      <c r="I830" s="55" t="str">
        <f>IFERROR(__xludf.DUMMYFUNCTION("IF(ISBLANK(D830),"""",IFERROR(XIRR({FILTER('Entradas y salidas'!J:J, 'Entradas y salidas'!D:D=D830, NOT(ISBLANK('Entradas y salidas'!J:J))); INDEX(FILTER('Cortes x inversión'!F:F, 'Cortes x inversión'!D:D=D830),1)}, {FILTER('Entradas y salidas'!F:F, 'Entr"&amp;"adas y salidas'!D:D=D830, NOT(ISBLANK('Entradas y salidas'!J:J))); INDEX(FILTER('Cortes x inversión'!J:J, 'Cortes x inversión'!D:D=D830),1)}), """"))"),"")</f>
        <v/>
      </c>
      <c r="J830" s="40"/>
      <c r="K830" s="48" t="str">
        <f>IF(E830="USD", SUMIF('Entradas y salidas'!D:D, D830, 'Entradas y salidas'!I:I), )</f>
        <v/>
      </c>
      <c r="L830" s="57" t="str">
        <f>IFERROR(__xludf.DUMMYFUNCTION("IF(E830=""USD"", INDEX(FILTER('Cortes x inversión'!G:G, 'Cortes x inversión'!D:D=D830),1), )"),"")</f>
        <v/>
      </c>
      <c r="M830" s="53" t="str">
        <f t="shared" si="2"/>
        <v/>
      </c>
      <c r="N830" s="55" t="str">
        <f>IFERROR(__xludf.DUMMYFUNCTION("IF(ISBLANK(D830),"""",IFERROR(XIRR({FILTER('Entradas y salidas'!I:I, 'Entradas y salidas'!D:D=D830, NOT(ISBLANK('Entradas y salidas'!I:I))); INDEX(FILTER('Cortes x inversión'!G:G, 'Cortes x inversión'!D:D=D830),1)}, {FILTER('Entradas y salidas'!F:F, 'Entr"&amp;"adas y salidas'!D:D=D830, NOT(ISBLANK('Entradas y salidas'!I:I))); INDEX(FILTER('Cortes x inversión'!J:J, 'Cortes x inversión'!D:D=D830),1)}), """"))"),"")</f>
        <v/>
      </c>
      <c r="O830" s="40"/>
      <c r="P830" s="47" t="str">
        <f>IFERROR(__xludf.DUMMYFUNCTION("IF(K830="""","""", GOOGLEFINANCE(""CURRENCY:USDCOP""))
"),"")</f>
        <v/>
      </c>
      <c r="Q830" s="47" t="str">
        <f>IFERROR(__xludf.DUMMYFUNCTION("IF(L830="""","""", GOOGLEFINANCE(""CURRENCY:USDCOP""))
"),"")</f>
        <v/>
      </c>
      <c r="R830" s="56" t="str">
        <f t="shared" si="4"/>
        <v/>
      </c>
      <c r="S830" s="58" t="str">
        <f t="shared" si="5"/>
        <v/>
      </c>
      <c r="T830" s="55" t="str">
        <f>IFERROR(__xludf.DUMMYFUNCTION("IF(ISBLANK(D830),"""",IFERROR(XIRR({FILTER('Entradas y salidas'!K:K, 'Entradas y salidas'!D:D=D830, NOT(ISBLANK('Entradas y salidas'!K:K))); INDEX(FILTER('Cortes x inversión'!I:I, 'Cortes x inversión'!D:D=D830),1)}, {FILTER('Entradas y salidas'!F:F, 'Entr"&amp;"adas y salidas'!D:D=D830, NOT(ISBLANK('Entradas y salidas'!K:K))); INDEX(FILTER('Cortes x inversión'!J:J, 'Cortes x inversión'!D:D=D830),1)}), """"))"),"")</f>
        <v/>
      </c>
      <c r="U830" s="40"/>
      <c r="V830" s="40"/>
      <c r="W830" s="40"/>
      <c r="X830" s="40"/>
      <c r="Y830" s="40"/>
      <c r="Z830" s="40"/>
      <c r="AA830" s="40"/>
      <c r="AB830" s="40"/>
      <c r="AC830" s="40"/>
    </row>
    <row r="831" ht="28.5" customHeight="1">
      <c r="A831" s="40"/>
      <c r="B831" s="44"/>
      <c r="C831" s="44"/>
      <c r="D831" s="44"/>
      <c r="E831" s="44"/>
      <c r="F831" s="48" t="str">
        <f>IF(E831="COP", SUMIF('Entradas y salidas'!D:D, D831, 'Entradas y salidas'!J:J), )</f>
        <v/>
      </c>
      <c r="G831" s="57" t="str">
        <f>IFERROR(__xludf.DUMMYFUNCTION("IF(E831=""COP"", INDEX(FILTER('Cortes x inversión'!F:F, 'Cortes x inversión'!D:D=D831),1), )"),"")</f>
        <v/>
      </c>
      <c r="H831" s="53" t="str">
        <f t="shared" si="1"/>
        <v/>
      </c>
      <c r="I831" s="55" t="str">
        <f>IFERROR(__xludf.DUMMYFUNCTION("IF(ISBLANK(D831),"""",IFERROR(XIRR({FILTER('Entradas y salidas'!J:J, 'Entradas y salidas'!D:D=D831, NOT(ISBLANK('Entradas y salidas'!J:J))); INDEX(FILTER('Cortes x inversión'!F:F, 'Cortes x inversión'!D:D=D831),1)}, {FILTER('Entradas y salidas'!F:F, 'Entr"&amp;"adas y salidas'!D:D=D831, NOT(ISBLANK('Entradas y salidas'!J:J))); INDEX(FILTER('Cortes x inversión'!J:J, 'Cortes x inversión'!D:D=D831),1)}), """"))"),"")</f>
        <v/>
      </c>
      <c r="J831" s="40"/>
      <c r="K831" s="48" t="str">
        <f>IF(E831="USD", SUMIF('Entradas y salidas'!D:D, D831, 'Entradas y salidas'!I:I), )</f>
        <v/>
      </c>
      <c r="L831" s="57" t="str">
        <f>IFERROR(__xludf.DUMMYFUNCTION("IF(E831=""USD"", INDEX(FILTER('Cortes x inversión'!G:G, 'Cortes x inversión'!D:D=D831),1), )"),"")</f>
        <v/>
      </c>
      <c r="M831" s="53" t="str">
        <f t="shared" si="2"/>
        <v/>
      </c>
      <c r="N831" s="55" t="str">
        <f>IFERROR(__xludf.DUMMYFUNCTION("IF(ISBLANK(D831),"""",IFERROR(XIRR({FILTER('Entradas y salidas'!I:I, 'Entradas y salidas'!D:D=D831, NOT(ISBLANK('Entradas y salidas'!I:I))); INDEX(FILTER('Cortes x inversión'!G:G, 'Cortes x inversión'!D:D=D831),1)}, {FILTER('Entradas y salidas'!F:F, 'Entr"&amp;"adas y salidas'!D:D=D831, NOT(ISBLANK('Entradas y salidas'!I:I))); INDEX(FILTER('Cortes x inversión'!J:J, 'Cortes x inversión'!D:D=D831),1)}), """"))"),"")</f>
        <v/>
      </c>
      <c r="O831" s="40"/>
      <c r="P831" s="47" t="str">
        <f>IFERROR(__xludf.DUMMYFUNCTION("IF(K831="""","""", GOOGLEFINANCE(""CURRENCY:USDCOP""))
"),"")</f>
        <v/>
      </c>
      <c r="Q831" s="47" t="str">
        <f>IFERROR(__xludf.DUMMYFUNCTION("IF(L831="""","""", GOOGLEFINANCE(""CURRENCY:USDCOP""))
"),"")</f>
        <v/>
      </c>
      <c r="R831" s="56" t="str">
        <f t="shared" si="4"/>
        <v/>
      </c>
      <c r="S831" s="58" t="str">
        <f t="shared" si="5"/>
        <v/>
      </c>
      <c r="T831" s="55" t="str">
        <f>IFERROR(__xludf.DUMMYFUNCTION("IF(ISBLANK(D831),"""",IFERROR(XIRR({FILTER('Entradas y salidas'!K:K, 'Entradas y salidas'!D:D=D831, NOT(ISBLANK('Entradas y salidas'!K:K))); INDEX(FILTER('Cortes x inversión'!I:I, 'Cortes x inversión'!D:D=D831),1)}, {FILTER('Entradas y salidas'!F:F, 'Entr"&amp;"adas y salidas'!D:D=D831, NOT(ISBLANK('Entradas y salidas'!K:K))); INDEX(FILTER('Cortes x inversión'!J:J, 'Cortes x inversión'!D:D=D831),1)}), """"))"),"")</f>
        <v/>
      </c>
      <c r="U831" s="40"/>
      <c r="V831" s="40"/>
      <c r="W831" s="40"/>
      <c r="X831" s="40"/>
      <c r="Y831" s="40"/>
      <c r="Z831" s="40"/>
      <c r="AA831" s="40"/>
      <c r="AB831" s="40"/>
      <c r="AC831" s="40"/>
    </row>
    <row r="832" ht="28.5" customHeight="1">
      <c r="A832" s="40"/>
      <c r="B832" s="44"/>
      <c r="C832" s="44"/>
      <c r="D832" s="44"/>
      <c r="E832" s="44"/>
      <c r="F832" s="48" t="str">
        <f>IF(E832="COP", SUMIF('Entradas y salidas'!D:D, D832, 'Entradas y salidas'!J:J), )</f>
        <v/>
      </c>
      <c r="G832" s="57" t="str">
        <f>IFERROR(__xludf.DUMMYFUNCTION("IF(E832=""COP"", INDEX(FILTER('Cortes x inversión'!F:F, 'Cortes x inversión'!D:D=D832),1), )"),"")</f>
        <v/>
      </c>
      <c r="H832" s="53" t="str">
        <f t="shared" si="1"/>
        <v/>
      </c>
      <c r="I832" s="55" t="str">
        <f>IFERROR(__xludf.DUMMYFUNCTION("IF(ISBLANK(D832),"""",IFERROR(XIRR({FILTER('Entradas y salidas'!J:J, 'Entradas y salidas'!D:D=D832, NOT(ISBLANK('Entradas y salidas'!J:J))); INDEX(FILTER('Cortes x inversión'!F:F, 'Cortes x inversión'!D:D=D832),1)}, {FILTER('Entradas y salidas'!F:F, 'Entr"&amp;"adas y salidas'!D:D=D832, NOT(ISBLANK('Entradas y salidas'!J:J))); INDEX(FILTER('Cortes x inversión'!J:J, 'Cortes x inversión'!D:D=D832),1)}), """"))"),"")</f>
        <v/>
      </c>
      <c r="J832" s="40"/>
      <c r="K832" s="48" t="str">
        <f>IF(E832="USD", SUMIF('Entradas y salidas'!D:D, D832, 'Entradas y salidas'!I:I), )</f>
        <v/>
      </c>
      <c r="L832" s="57" t="str">
        <f>IFERROR(__xludf.DUMMYFUNCTION("IF(E832=""USD"", INDEX(FILTER('Cortes x inversión'!G:G, 'Cortes x inversión'!D:D=D832),1), )"),"")</f>
        <v/>
      </c>
      <c r="M832" s="53" t="str">
        <f t="shared" si="2"/>
        <v/>
      </c>
      <c r="N832" s="55" t="str">
        <f>IFERROR(__xludf.DUMMYFUNCTION("IF(ISBLANK(D832),"""",IFERROR(XIRR({FILTER('Entradas y salidas'!I:I, 'Entradas y salidas'!D:D=D832, NOT(ISBLANK('Entradas y salidas'!I:I))); INDEX(FILTER('Cortes x inversión'!G:G, 'Cortes x inversión'!D:D=D832),1)}, {FILTER('Entradas y salidas'!F:F, 'Entr"&amp;"adas y salidas'!D:D=D832, NOT(ISBLANK('Entradas y salidas'!I:I))); INDEX(FILTER('Cortes x inversión'!J:J, 'Cortes x inversión'!D:D=D832),1)}), """"))"),"")</f>
        <v/>
      </c>
      <c r="O832" s="40"/>
      <c r="P832" s="47" t="str">
        <f>IFERROR(__xludf.DUMMYFUNCTION("IF(K832="""","""", GOOGLEFINANCE(""CURRENCY:USDCOP""))
"),"")</f>
        <v/>
      </c>
      <c r="Q832" s="47" t="str">
        <f>IFERROR(__xludf.DUMMYFUNCTION("IF(L832="""","""", GOOGLEFINANCE(""CURRENCY:USDCOP""))
"),"")</f>
        <v/>
      </c>
      <c r="R832" s="56" t="str">
        <f t="shared" si="4"/>
        <v/>
      </c>
      <c r="S832" s="58" t="str">
        <f t="shared" si="5"/>
        <v/>
      </c>
      <c r="T832" s="55" t="str">
        <f>IFERROR(__xludf.DUMMYFUNCTION("IF(ISBLANK(D832),"""",IFERROR(XIRR({FILTER('Entradas y salidas'!K:K, 'Entradas y salidas'!D:D=D832, NOT(ISBLANK('Entradas y salidas'!K:K))); INDEX(FILTER('Cortes x inversión'!I:I, 'Cortes x inversión'!D:D=D832),1)}, {FILTER('Entradas y salidas'!F:F, 'Entr"&amp;"adas y salidas'!D:D=D832, NOT(ISBLANK('Entradas y salidas'!K:K))); INDEX(FILTER('Cortes x inversión'!J:J, 'Cortes x inversión'!D:D=D832),1)}), """"))"),"")</f>
        <v/>
      </c>
      <c r="U832" s="40"/>
      <c r="V832" s="40"/>
      <c r="W832" s="40"/>
      <c r="X832" s="40"/>
      <c r="Y832" s="40"/>
      <c r="Z832" s="40"/>
      <c r="AA832" s="40"/>
      <c r="AB832" s="40"/>
      <c r="AC832" s="40"/>
    </row>
    <row r="833" ht="28.5" customHeight="1">
      <c r="A833" s="40"/>
      <c r="B833" s="44"/>
      <c r="C833" s="44"/>
      <c r="D833" s="44"/>
      <c r="E833" s="44"/>
      <c r="F833" s="48" t="str">
        <f>IF(E833="COP", SUMIF('Entradas y salidas'!D:D, D833, 'Entradas y salidas'!J:J), )</f>
        <v/>
      </c>
      <c r="G833" s="57" t="str">
        <f>IFERROR(__xludf.DUMMYFUNCTION("IF(E833=""COP"", INDEX(FILTER('Cortes x inversión'!F:F, 'Cortes x inversión'!D:D=D833),1), )"),"")</f>
        <v/>
      </c>
      <c r="H833" s="53" t="str">
        <f t="shared" si="1"/>
        <v/>
      </c>
      <c r="I833" s="55" t="str">
        <f>IFERROR(__xludf.DUMMYFUNCTION("IF(ISBLANK(D833),"""",IFERROR(XIRR({FILTER('Entradas y salidas'!J:J, 'Entradas y salidas'!D:D=D833, NOT(ISBLANK('Entradas y salidas'!J:J))); INDEX(FILTER('Cortes x inversión'!F:F, 'Cortes x inversión'!D:D=D833),1)}, {FILTER('Entradas y salidas'!F:F, 'Entr"&amp;"adas y salidas'!D:D=D833, NOT(ISBLANK('Entradas y salidas'!J:J))); INDEX(FILTER('Cortes x inversión'!J:J, 'Cortes x inversión'!D:D=D833),1)}), """"))"),"")</f>
        <v/>
      </c>
      <c r="J833" s="40"/>
      <c r="K833" s="48" t="str">
        <f>IF(E833="USD", SUMIF('Entradas y salidas'!D:D, D833, 'Entradas y salidas'!I:I), )</f>
        <v/>
      </c>
      <c r="L833" s="57" t="str">
        <f>IFERROR(__xludf.DUMMYFUNCTION("IF(E833=""USD"", INDEX(FILTER('Cortes x inversión'!G:G, 'Cortes x inversión'!D:D=D833),1), )"),"")</f>
        <v/>
      </c>
      <c r="M833" s="53" t="str">
        <f t="shared" si="2"/>
        <v/>
      </c>
      <c r="N833" s="55" t="str">
        <f>IFERROR(__xludf.DUMMYFUNCTION("IF(ISBLANK(D833),"""",IFERROR(XIRR({FILTER('Entradas y salidas'!I:I, 'Entradas y salidas'!D:D=D833, NOT(ISBLANK('Entradas y salidas'!I:I))); INDEX(FILTER('Cortes x inversión'!G:G, 'Cortes x inversión'!D:D=D833),1)}, {FILTER('Entradas y salidas'!F:F, 'Entr"&amp;"adas y salidas'!D:D=D833, NOT(ISBLANK('Entradas y salidas'!I:I))); INDEX(FILTER('Cortes x inversión'!J:J, 'Cortes x inversión'!D:D=D833),1)}), """"))"),"")</f>
        <v/>
      </c>
      <c r="O833" s="40"/>
      <c r="P833" s="47" t="str">
        <f>IFERROR(__xludf.DUMMYFUNCTION("IF(K833="""","""", GOOGLEFINANCE(""CURRENCY:USDCOP""))
"),"")</f>
        <v/>
      </c>
      <c r="Q833" s="47" t="str">
        <f>IFERROR(__xludf.DUMMYFUNCTION("IF(L833="""","""", GOOGLEFINANCE(""CURRENCY:USDCOP""))
"),"")</f>
        <v/>
      </c>
      <c r="R833" s="56" t="str">
        <f t="shared" si="4"/>
        <v/>
      </c>
      <c r="S833" s="58" t="str">
        <f t="shared" si="5"/>
        <v/>
      </c>
      <c r="T833" s="55" t="str">
        <f>IFERROR(__xludf.DUMMYFUNCTION("IF(ISBLANK(D833),"""",IFERROR(XIRR({FILTER('Entradas y salidas'!K:K, 'Entradas y salidas'!D:D=D833, NOT(ISBLANK('Entradas y salidas'!K:K))); INDEX(FILTER('Cortes x inversión'!I:I, 'Cortes x inversión'!D:D=D833),1)}, {FILTER('Entradas y salidas'!F:F, 'Entr"&amp;"adas y salidas'!D:D=D833, NOT(ISBLANK('Entradas y salidas'!K:K))); INDEX(FILTER('Cortes x inversión'!J:J, 'Cortes x inversión'!D:D=D833),1)}), """"))"),"")</f>
        <v/>
      </c>
      <c r="U833" s="40"/>
      <c r="V833" s="40"/>
      <c r="W833" s="40"/>
      <c r="X833" s="40"/>
      <c r="Y833" s="40"/>
      <c r="Z833" s="40"/>
      <c r="AA833" s="40"/>
      <c r="AB833" s="40"/>
      <c r="AC833" s="40"/>
    </row>
    <row r="834" ht="28.5" customHeight="1">
      <c r="A834" s="40"/>
      <c r="B834" s="44"/>
      <c r="C834" s="44"/>
      <c r="D834" s="44"/>
      <c r="E834" s="44"/>
      <c r="F834" s="48" t="str">
        <f>IF(E834="COP", SUMIF('Entradas y salidas'!D:D, D834, 'Entradas y salidas'!J:J), )</f>
        <v/>
      </c>
      <c r="G834" s="57" t="str">
        <f>IFERROR(__xludf.DUMMYFUNCTION("IF(E834=""COP"", INDEX(FILTER('Cortes x inversión'!F:F, 'Cortes x inversión'!D:D=D834),1), )"),"")</f>
        <v/>
      </c>
      <c r="H834" s="53" t="str">
        <f t="shared" si="1"/>
        <v/>
      </c>
      <c r="I834" s="55" t="str">
        <f>IFERROR(__xludf.DUMMYFUNCTION("IF(ISBLANK(D834),"""",IFERROR(XIRR({FILTER('Entradas y salidas'!J:J, 'Entradas y salidas'!D:D=D834, NOT(ISBLANK('Entradas y salidas'!J:J))); INDEX(FILTER('Cortes x inversión'!F:F, 'Cortes x inversión'!D:D=D834),1)}, {FILTER('Entradas y salidas'!F:F, 'Entr"&amp;"adas y salidas'!D:D=D834, NOT(ISBLANK('Entradas y salidas'!J:J))); INDEX(FILTER('Cortes x inversión'!J:J, 'Cortes x inversión'!D:D=D834),1)}), """"))"),"")</f>
        <v/>
      </c>
      <c r="J834" s="40"/>
      <c r="K834" s="48" t="str">
        <f>IF(E834="USD", SUMIF('Entradas y salidas'!D:D, D834, 'Entradas y salidas'!I:I), )</f>
        <v/>
      </c>
      <c r="L834" s="57" t="str">
        <f>IFERROR(__xludf.DUMMYFUNCTION("IF(E834=""USD"", INDEX(FILTER('Cortes x inversión'!G:G, 'Cortes x inversión'!D:D=D834),1), )"),"")</f>
        <v/>
      </c>
      <c r="M834" s="53" t="str">
        <f t="shared" si="2"/>
        <v/>
      </c>
      <c r="N834" s="55" t="str">
        <f>IFERROR(__xludf.DUMMYFUNCTION("IF(ISBLANK(D834),"""",IFERROR(XIRR({FILTER('Entradas y salidas'!I:I, 'Entradas y salidas'!D:D=D834, NOT(ISBLANK('Entradas y salidas'!I:I))); INDEX(FILTER('Cortes x inversión'!G:G, 'Cortes x inversión'!D:D=D834),1)}, {FILTER('Entradas y salidas'!F:F, 'Entr"&amp;"adas y salidas'!D:D=D834, NOT(ISBLANK('Entradas y salidas'!I:I))); INDEX(FILTER('Cortes x inversión'!J:J, 'Cortes x inversión'!D:D=D834),1)}), """"))"),"")</f>
        <v/>
      </c>
      <c r="O834" s="40"/>
      <c r="P834" s="47" t="str">
        <f>IFERROR(__xludf.DUMMYFUNCTION("IF(K834="""","""", GOOGLEFINANCE(""CURRENCY:USDCOP""))
"),"")</f>
        <v/>
      </c>
      <c r="Q834" s="47" t="str">
        <f>IFERROR(__xludf.DUMMYFUNCTION("IF(L834="""","""", GOOGLEFINANCE(""CURRENCY:USDCOP""))
"),"")</f>
        <v/>
      </c>
      <c r="R834" s="56" t="str">
        <f t="shared" si="4"/>
        <v/>
      </c>
      <c r="S834" s="58" t="str">
        <f t="shared" si="5"/>
        <v/>
      </c>
      <c r="T834" s="55" t="str">
        <f>IFERROR(__xludf.DUMMYFUNCTION("IF(ISBLANK(D834),"""",IFERROR(XIRR({FILTER('Entradas y salidas'!K:K, 'Entradas y salidas'!D:D=D834, NOT(ISBLANK('Entradas y salidas'!K:K))); INDEX(FILTER('Cortes x inversión'!I:I, 'Cortes x inversión'!D:D=D834),1)}, {FILTER('Entradas y salidas'!F:F, 'Entr"&amp;"adas y salidas'!D:D=D834, NOT(ISBLANK('Entradas y salidas'!K:K))); INDEX(FILTER('Cortes x inversión'!J:J, 'Cortes x inversión'!D:D=D834),1)}), """"))"),"")</f>
        <v/>
      </c>
      <c r="U834" s="40"/>
      <c r="V834" s="40"/>
      <c r="W834" s="40"/>
      <c r="X834" s="40"/>
      <c r="Y834" s="40"/>
      <c r="Z834" s="40"/>
      <c r="AA834" s="40"/>
      <c r="AB834" s="40"/>
      <c r="AC834" s="40"/>
    </row>
    <row r="835" ht="28.5" customHeight="1">
      <c r="A835" s="40"/>
      <c r="B835" s="44"/>
      <c r="C835" s="44"/>
      <c r="D835" s="44"/>
      <c r="E835" s="44"/>
      <c r="F835" s="48" t="str">
        <f>IF(E835="COP", SUMIF('Entradas y salidas'!D:D, D835, 'Entradas y salidas'!J:J), )</f>
        <v/>
      </c>
      <c r="G835" s="57" t="str">
        <f>IFERROR(__xludf.DUMMYFUNCTION("IF(E835=""COP"", INDEX(FILTER('Cortes x inversión'!F:F, 'Cortes x inversión'!D:D=D835),1), )"),"")</f>
        <v/>
      </c>
      <c r="H835" s="53" t="str">
        <f t="shared" si="1"/>
        <v/>
      </c>
      <c r="I835" s="55" t="str">
        <f>IFERROR(__xludf.DUMMYFUNCTION("IF(ISBLANK(D835),"""",IFERROR(XIRR({FILTER('Entradas y salidas'!J:J, 'Entradas y salidas'!D:D=D835, NOT(ISBLANK('Entradas y salidas'!J:J))); INDEX(FILTER('Cortes x inversión'!F:F, 'Cortes x inversión'!D:D=D835),1)}, {FILTER('Entradas y salidas'!F:F, 'Entr"&amp;"adas y salidas'!D:D=D835, NOT(ISBLANK('Entradas y salidas'!J:J))); INDEX(FILTER('Cortes x inversión'!J:J, 'Cortes x inversión'!D:D=D835),1)}), """"))"),"")</f>
        <v/>
      </c>
      <c r="J835" s="40"/>
      <c r="K835" s="48" t="str">
        <f>IF(E835="USD", SUMIF('Entradas y salidas'!D:D, D835, 'Entradas y salidas'!I:I), )</f>
        <v/>
      </c>
      <c r="L835" s="57" t="str">
        <f>IFERROR(__xludf.DUMMYFUNCTION("IF(E835=""USD"", INDEX(FILTER('Cortes x inversión'!G:G, 'Cortes x inversión'!D:D=D835),1), )"),"")</f>
        <v/>
      </c>
      <c r="M835" s="53" t="str">
        <f t="shared" si="2"/>
        <v/>
      </c>
      <c r="N835" s="55" t="str">
        <f>IFERROR(__xludf.DUMMYFUNCTION("IF(ISBLANK(D835),"""",IFERROR(XIRR({FILTER('Entradas y salidas'!I:I, 'Entradas y salidas'!D:D=D835, NOT(ISBLANK('Entradas y salidas'!I:I))); INDEX(FILTER('Cortes x inversión'!G:G, 'Cortes x inversión'!D:D=D835),1)}, {FILTER('Entradas y salidas'!F:F, 'Entr"&amp;"adas y salidas'!D:D=D835, NOT(ISBLANK('Entradas y salidas'!I:I))); INDEX(FILTER('Cortes x inversión'!J:J, 'Cortes x inversión'!D:D=D835),1)}), """"))"),"")</f>
        <v/>
      </c>
      <c r="O835" s="40"/>
      <c r="P835" s="47" t="str">
        <f>IFERROR(__xludf.DUMMYFUNCTION("IF(K835="""","""", GOOGLEFINANCE(""CURRENCY:USDCOP""))
"),"")</f>
        <v/>
      </c>
      <c r="Q835" s="47" t="str">
        <f>IFERROR(__xludf.DUMMYFUNCTION("IF(L835="""","""", GOOGLEFINANCE(""CURRENCY:USDCOP""))
"),"")</f>
        <v/>
      </c>
      <c r="R835" s="56" t="str">
        <f t="shared" si="4"/>
        <v/>
      </c>
      <c r="S835" s="58" t="str">
        <f t="shared" si="5"/>
        <v/>
      </c>
      <c r="T835" s="55" t="str">
        <f>IFERROR(__xludf.DUMMYFUNCTION("IF(ISBLANK(D835),"""",IFERROR(XIRR({FILTER('Entradas y salidas'!K:K, 'Entradas y salidas'!D:D=D835, NOT(ISBLANK('Entradas y salidas'!K:K))); INDEX(FILTER('Cortes x inversión'!I:I, 'Cortes x inversión'!D:D=D835),1)}, {FILTER('Entradas y salidas'!F:F, 'Entr"&amp;"adas y salidas'!D:D=D835, NOT(ISBLANK('Entradas y salidas'!K:K))); INDEX(FILTER('Cortes x inversión'!J:J, 'Cortes x inversión'!D:D=D835),1)}), """"))"),"")</f>
        <v/>
      </c>
      <c r="U835" s="40"/>
      <c r="V835" s="40"/>
      <c r="W835" s="40"/>
      <c r="X835" s="40"/>
      <c r="Y835" s="40"/>
      <c r="Z835" s="40"/>
      <c r="AA835" s="40"/>
      <c r="AB835" s="40"/>
      <c r="AC835" s="40"/>
    </row>
    <row r="836" ht="28.5" customHeight="1">
      <c r="A836" s="40"/>
      <c r="B836" s="44"/>
      <c r="C836" s="44"/>
      <c r="D836" s="44"/>
      <c r="E836" s="44"/>
      <c r="F836" s="48" t="str">
        <f>IF(E836="COP", SUMIF('Entradas y salidas'!D:D, D836, 'Entradas y salidas'!J:J), )</f>
        <v/>
      </c>
      <c r="G836" s="57" t="str">
        <f>IFERROR(__xludf.DUMMYFUNCTION("IF(E836=""COP"", INDEX(FILTER('Cortes x inversión'!F:F, 'Cortes x inversión'!D:D=D836),1), )"),"")</f>
        <v/>
      </c>
      <c r="H836" s="53" t="str">
        <f t="shared" si="1"/>
        <v/>
      </c>
      <c r="I836" s="55" t="str">
        <f>IFERROR(__xludf.DUMMYFUNCTION("IF(ISBLANK(D836),"""",IFERROR(XIRR({FILTER('Entradas y salidas'!J:J, 'Entradas y salidas'!D:D=D836, NOT(ISBLANK('Entradas y salidas'!J:J))); INDEX(FILTER('Cortes x inversión'!F:F, 'Cortes x inversión'!D:D=D836),1)}, {FILTER('Entradas y salidas'!F:F, 'Entr"&amp;"adas y salidas'!D:D=D836, NOT(ISBLANK('Entradas y salidas'!J:J))); INDEX(FILTER('Cortes x inversión'!J:J, 'Cortes x inversión'!D:D=D836),1)}), """"))"),"")</f>
        <v/>
      </c>
      <c r="J836" s="40"/>
      <c r="K836" s="48" t="str">
        <f>IF(E836="USD", SUMIF('Entradas y salidas'!D:D, D836, 'Entradas y salidas'!I:I), )</f>
        <v/>
      </c>
      <c r="L836" s="57" t="str">
        <f>IFERROR(__xludf.DUMMYFUNCTION("IF(E836=""USD"", INDEX(FILTER('Cortes x inversión'!G:G, 'Cortes x inversión'!D:D=D836),1), )"),"")</f>
        <v/>
      </c>
      <c r="M836" s="53" t="str">
        <f t="shared" si="2"/>
        <v/>
      </c>
      <c r="N836" s="55" t="str">
        <f>IFERROR(__xludf.DUMMYFUNCTION("IF(ISBLANK(D836),"""",IFERROR(XIRR({FILTER('Entradas y salidas'!I:I, 'Entradas y salidas'!D:D=D836, NOT(ISBLANK('Entradas y salidas'!I:I))); INDEX(FILTER('Cortes x inversión'!G:G, 'Cortes x inversión'!D:D=D836),1)}, {FILTER('Entradas y salidas'!F:F, 'Entr"&amp;"adas y salidas'!D:D=D836, NOT(ISBLANK('Entradas y salidas'!I:I))); INDEX(FILTER('Cortes x inversión'!J:J, 'Cortes x inversión'!D:D=D836),1)}), """"))"),"")</f>
        <v/>
      </c>
      <c r="O836" s="40"/>
      <c r="P836" s="47" t="str">
        <f>IFERROR(__xludf.DUMMYFUNCTION("IF(K836="""","""", GOOGLEFINANCE(""CURRENCY:USDCOP""))
"),"")</f>
        <v/>
      </c>
      <c r="Q836" s="47" t="str">
        <f>IFERROR(__xludf.DUMMYFUNCTION("IF(L836="""","""", GOOGLEFINANCE(""CURRENCY:USDCOP""))
"),"")</f>
        <v/>
      </c>
      <c r="R836" s="56" t="str">
        <f t="shared" si="4"/>
        <v/>
      </c>
      <c r="S836" s="58" t="str">
        <f t="shared" si="5"/>
        <v/>
      </c>
      <c r="T836" s="55" t="str">
        <f>IFERROR(__xludf.DUMMYFUNCTION("IF(ISBLANK(D836),"""",IFERROR(XIRR({FILTER('Entradas y salidas'!K:K, 'Entradas y salidas'!D:D=D836, NOT(ISBLANK('Entradas y salidas'!K:K))); INDEX(FILTER('Cortes x inversión'!I:I, 'Cortes x inversión'!D:D=D836),1)}, {FILTER('Entradas y salidas'!F:F, 'Entr"&amp;"adas y salidas'!D:D=D836, NOT(ISBLANK('Entradas y salidas'!K:K))); INDEX(FILTER('Cortes x inversión'!J:J, 'Cortes x inversión'!D:D=D836),1)}), """"))"),"")</f>
        <v/>
      </c>
      <c r="U836" s="40"/>
      <c r="V836" s="40"/>
      <c r="W836" s="40"/>
      <c r="X836" s="40"/>
      <c r="Y836" s="40"/>
      <c r="Z836" s="40"/>
      <c r="AA836" s="40"/>
      <c r="AB836" s="40"/>
      <c r="AC836" s="40"/>
    </row>
    <row r="837" ht="28.5" customHeight="1">
      <c r="A837" s="40"/>
      <c r="B837" s="44"/>
      <c r="C837" s="44"/>
      <c r="D837" s="44"/>
      <c r="E837" s="44"/>
      <c r="F837" s="48" t="str">
        <f>IF(E837="COP", SUMIF('Entradas y salidas'!D:D, D837, 'Entradas y salidas'!J:J), )</f>
        <v/>
      </c>
      <c r="G837" s="57" t="str">
        <f>IFERROR(__xludf.DUMMYFUNCTION("IF(E837=""COP"", INDEX(FILTER('Cortes x inversión'!F:F, 'Cortes x inversión'!D:D=D837),1), )"),"")</f>
        <v/>
      </c>
      <c r="H837" s="53" t="str">
        <f t="shared" si="1"/>
        <v/>
      </c>
      <c r="I837" s="55" t="str">
        <f>IFERROR(__xludf.DUMMYFUNCTION("IF(ISBLANK(D837),"""",IFERROR(XIRR({FILTER('Entradas y salidas'!J:J, 'Entradas y salidas'!D:D=D837, NOT(ISBLANK('Entradas y salidas'!J:J))); INDEX(FILTER('Cortes x inversión'!F:F, 'Cortes x inversión'!D:D=D837),1)}, {FILTER('Entradas y salidas'!F:F, 'Entr"&amp;"adas y salidas'!D:D=D837, NOT(ISBLANK('Entradas y salidas'!J:J))); INDEX(FILTER('Cortes x inversión'!J:J, 'Cortes x inversión'!D:D=D837),1)}), """"))"),"")</f>
        <v/>
      </c>
      <c r="J837" s="40"/>
      <c r="K837" s="48" t="str">
        <f>IF(E837="USD", SUMIF('Entradas y salidas'!D:D, D837, 'Entradas y salidas'!I:I), )</f>
        <v/>
      </c>
      <c r="L837" s="57" t="str">
        <f>IFERROR(__xludf.DUMMYFUNCTION("IF(E837=""USD"", INDEX(FILTER('Cortes x inversión'!G:G, 'Cortes x inversión'!D:D=D837),1), )"),"")</f>
        <v/>
      </c>
      <c r="M837" s="53" t="str">
        <f t="shared" si="2"/>
        <v/>
      </c>
      <c r="N837" s="55" t="str">
        <f>IFERROR(__xludf.DUMMYFUNCTION("IF(ISBLANK(D837),"""",IFERROR(XIRR({FILTER('Entradas y salidas'!I:I, 'Entradas y salidas'!D:D=D837, NOT(ISBLANK('Entradas y salidas'!I:I))); INDEX(FILTER('Cortes x inversión'!G:G, 'Cortes x inversión'!D:D=D837),1)}, {FILTER('Entradas y salidas'!F:F, 'Entr"&amp;"adas y salidas'!D:D=D837, NOT(ISBLANK('Entradas y salidas'!I:I))); INDEX(FILTER('Cortes x inversión'!J:J, 'Cortes x inversión'!D:D=D837),1)}), """"))"),"")</f>
        <v/>
      </c>
      <c r="O837" s="40"/>
      <c r="P837" s="47" t="str">
        <f>IFERROR(__xludf.DUMMYFUNCTION("IF(K837="""","""", GOOGLEFINANCE(""CURRENCY:USDCOP""))
"),"")</f>
        <v/>
      </c>
      <c r="Q837" s="47" t="str">
        <f>IFERROR(__xludf.DUMMYFUNCTION("IF(L837="""","""", GOOGLEFINANCE(""CURRENCY:USDCOP""))
"),"")</f>
        <v/>
      </c>
      <c r="R837" s="56" t="str">
        <f t="shared" si="4"/>
        <v/>
      </c>
      <c r="S837" s="58" t="str">
        <f t="shared" si="5"/>
        <v/>
      </c>
      <c r="T837" s="55" t="str">
        <f>IFERROR(__xludf.DUMMYFUNCTION("IF(ISBLANK(D837),"""",IFERROR(XIRR({FILTER('Entradas y salidas'!K:K, 'Entradas y salidas'!D:D=D837, NOT(ISBLANK('Entradas y salidas'!K:K))); INDEX(FILTER('Cortes x inversión'!I:I, 'Cortes x inversión'!D:D=D837),1)}, {FILTER('Entradas y salidas'!F:F, 'Entr"&amp;"adas y salidas'!D:D=D837, NOT(ISBLANK('Entradas y salidas'!K:K))); INDEX(FILTER('Cortes x inversión'!J:J, 'Cortes x inversión'!D:D=D837),1)}), """"))"),"")</f>
        <v/>
      </c>
      <c r="U837" s="40"/>
      <c r="V837" s="40"/>
      <c r="W837" s="40"/>
      <c r="X837" s="40"/>
      <c r="Y837" s="40"/>
      <c r="Z837" s="40"/>
      <c r="AA837" s="40"/>
      <c r="AB837" s="40"/>
      <c r="AC837" s="40"/>
    </row>
    <row r="838" ht="28.5" customHeight="1">
      <c r="A838" s="40"/>
      <c r="B838" s="44"/>
      <c r="C838" s="44"/>
      <c r="D838" s="44"/>
      <c r="E838" s="44"/>
      <c r="F838" s="48" t="str">
        <f>IF(E838="COP", SUMIF('Entradas y salidas'!D:D, D838, 'Entradas y salidas'!J:J), )</f>
        <v/>
      </c>
      <c r="G838" s="57" t="str">
        <f>IFERROR(__xludf.DUMMYFUNCTION("IF(E838=""COP"", INDEX(FILTER('Cortes x inversión'!F:F, 'Cortes x inversión'!D:D=D838),1), )"),"")</f>
        <v/>
      </c>
      <c r="H838" s="53" t="str">
        <f t="shared" si="1"/>
        <v/>
      </c>
      <c r="I838" s="55" t="str">
        <f>IFERROR(__xludf.DUMMYFUNCTION("IF(ISBLANK(D838),"""",IFERROR(XIRR({FILTER('Entradas y salidas'!J:J, 'Entradas y salidas'!D:D=D838, NOT(ISBLANK('Entradas y salidas'!J:J))); INDEX(FILTER('Cortes x inversión'!F:F, 'Cortes x inversión'!D:D=D838),1)}, {FILTER('Entradas y salidas'!F:F, 'Entr"&amp;"adas y salidas'!D:D=D838, NOT(ISBLANK('Entradas y salidas'!J:J))); INDEX(FILTER('Cortes x inversión'!J:J, 'Cortes x inversión'!D:D=D838),1)}), """"))"),"")</f>
        <v/>
      </c>
      <c r="J838" s="40"/>
      <c r="K838" s="48" t="str">
        <f>IF(E838="USD", SUMIF('Entradas y salidas'!D:D, D838, 'Entradas y salidas'!I:I), )</f>
        <v/>
      </c>
      <c r="L838" s="57" t="str">
        <f>IFERROR(__xludf.DUMMYFUNCTION("IF(E838=""USD"", INDEX(FILTER('Cortes x inversión'!G:G, 'Cortes x inversión'!D:D=D838),1), )"),"")</f>
        <v/>
      </c>
      <c r="M838" s="53" t="str">
        <f t="shared" si="2"/>
        <v/>
      </c>
      <c r="N838" s="55" t="str">
        <f>IFERROR(__xludf.DUMMYFUNCTION("IF(ISBLANK(D838),"""",IFERROR(XIRR({FILTER('Entradas y salidas'!I:I, 'Entradas y salidas'!D:D=D838, NOT(ISBLANK('Entradas y salidas'!I:I))); INDEX(FILTER('Cortes x inversión'!G:G, 'Cortes x inversión'!D:D=D838),1)}, {FILTER('Entradas y salidas'!F:F, 'Entr"&amp;"adas y salidas'!D:D=D838, NOT(ISBLANK('Entradas y salidas'!I:I))); INDEX(FILTER('Cortes x inversión'!J:J, 'Cortes x inversión'!D:D=D838),1)}), """"))"),"")</f>
        <v/>
      </c>
      <c r="O838" s="40"/>
      <c r="P838" s="47" t="str">
        <f>IFERROR(__xludf.DUMMYFUNCTION("IF(K838="""","""", GOOGLEFINANCE(""CURRENCY:USDCOP""))
"),"")</f>
        <v/>
      </c>
      <c r="Q838" s="47" t="str">
        <f>IFERROR(__xludf.DUMMYFUNCTION("IF(L838="""","""", GOOGLEFINANCE(""CURRENCY:USDCOP""))
"),"")</f>
        <v/>
      </c>
      <c r="R838" s="56" t="str">
        <f t="shared" si="4"/>
        <v/>
      </c>
      <c r="S838" s="58" t="str">
        <f t="shared" si="5"/>
        <v/>
      </c>
      <c r="T838" s="55" t="str">
        <f>IFERROR(__xludf.DUMMYFUNCTION("IF(ISBLANK(D838),"""",IFERROR(XIRR({FILTER('Entradas y salidas'!K:K, 'Entradas y salidas'!D:D=D838, NOT(ISBLANK('Entradas y salidas'!K:K))); INDEX(FILTER('Cortes x inversión'!I:I, 'Cortes x inversión'!D:D=D838),1)}, {FILTER('Entradas y salidas'!F:F, 'Entr"&amp;"adas y salidas'!D:D=D838, NOT(ISBLANK('Entradas y salidas'!K:K))); INDEX(FILTER('Cortes x inversión'!J:J, 'Cortes x inversión'!D:D=D838),1)}), """"))"),"")</f>
        <v/>
      </c>
      <c r="U838" s="40"/>
      <c r="V838" s="40"/>
      <c r="W838" s="40"/>
      <c r="X838" s="40"/>
      <c r="Y838" s="40"/>
      <c r="Z838" s="40"/>
      <c r="AA838" s="40"/>
      <c r="AB838" s="40"/>
      <c r="AC838" s="40"/>
    </row>
    <row r="839" ht="28.5" customHeight="1">
      <c r="A839" s="40"/>
      <c r="B839" s="44"/>
      <c r="C839" s="44"/>
      <c r="D839" s="44"/>
      <c r="E839" s="44"/>
      <c r="F839" s="48" t="str">
        <f>IF(E839="COP", SUMIF('Entradas y salidas'!D:D, D839, 'Entradas y salidas'!J:J), )</f>
        <v/>
      </c>
      <c r="G839" s="57" t="str">
        <f>IFERROR(__xludf.DUMMYFUNCTION("IF(E839=""COP"", INDEX(FILTER('Cortes x inversión'!F:F, 'Cortes x inversión'!D:D=D839),1), )"),"")</f>
        <v/>
      </c>
      <c r="H839" s="53" t="str">
        <f t="shared" si="1"/>
        <v/>
      </c>
      <c r="I839" s="55" t="str">
        <f>IFERROR(__xludf.DUMMYFUNCTION("IF(ISBLANK(D839),"""",IFERROR(XIRR({FILTER('Entradas y salidas'!J:J, 'Entradas y salidas'!D:D=D839, NOT(ISBLANK('Entradas y salidas'!J:J))); INDEX(FILTER('Cortes x inversión'!F:F, 'Cortes x inversión'!D:D=D839),1)}, {FILTER('Entradas y salidas'!F:F, 'Entr"&amp;"adas y salidas'!D:D=D839, NOT(ISBLANK('Entradas y salidas'!J:J))); INDEX(FILTER('Cortes x inversión'!J:J, 'Cortes x inversión'!D:D=D839),1)}), """"))"),"")</f>
        <v/>
      </c>
      <c r="J839" s="40"/>
      <c r="K839" s="48" t="str">
        <f>IF(E839="USD", SUMIF('Entradas y salidas'!D:D, D839, 'Entradas y salidas'!I:I), )</f>
        <v/>
      </c>
      <c r="L839" s="57" t="str">
        <f>IFERROR(__xludf.DUMMYFUNCTION("IF(E839=""USD"", INDEX(FILTER('Cortes x inversión'!G:G, 'Cortes x inversión'!D:D=D839),1), )"),"")</f>
        <v/>
      </c>
      <c r="M839" s="53" t="str">
        <f t="shared" si="2"/>
        <v/>
      </c>
      <c r="N839" s="55" t="str">
        <f>IFERROR(__xludf.DUMMYFUNCTION("IF(ISBLANK(D839),"""",IFERROR(XIRR({FILTER('Entradas y salidas'!I:I, 'Entradas y salidas'!D:D=D839, NOT(ISBLANK('Entradas y salidas'!I:I))); INDEX(FILTER('Cortes x inversión'!G:G, 'Cortes x inversión'!D:D=D839),1)}, {FILTER('Entradas y salidas'!F:F, 'Entr"&amp;"adas y salidas'!D:D=D839, NOT(ISBLANK('Entradas y salidas'!I:I))); INDEX(FILTER('Cortes x inversión'!J:J, 'Cortes x inversión'!D:D=D839),1)}), """"))"),"")</f>
        <v/>
      </c>
      <c r="O839" s="40"/>
      <c r="P839" s="47" t="str">
        <f>IFERROR(__xludf.DUMMYFUNCTION("IF(K839="""","""", GOOGLEFINANCE(""CURRENCY:USDCOP""))
"),"")</f>
        <v/>
      </c>
      <c r="Q839" s="47" t="str">
        <f>IFERROR(__xludf.DUMMYFUNCTION("IF(L839="""","""", GOOGLEFINANCE(""CURRENCY:USDCOP""))
"),"")</f>
        <v/>
      </c>
      <c r="R839" s="56" t="str">
        <f t="shared" si="4"/>
        <v/>
      </c>
      <c r="S839" s="58" t="str">
        <f t="shared" si="5"/>
        <v/>
      </c>
      <c r="T839" s="55" t="str">
        <f>IFERROR(__xludf.DUMMYFUNCTION("IF(ISBLANK(D839),"""",IFERROR(XIRR({FILTER('Entradas y salidas'!K:K, 'Entradas y salidas'!D:D=D839, NOT(ISBLANK('Entradas y salidas'!K:K))); INDEX(FILTER('Cortes x inversión'!I:I, 'Cortes x inversión'!D:D=D839),1)}, {FILTER('Entradas y salidas'!F:F, 'Entr"&amp;"adas y salidas'!D:D=D839, NOT(ISBLANK('Entradas y salidas'!K:K))); INDEX(FILTER('Cortes x inversión'!J:J, 'Cortes x inversión'!D:D=D839),1)}), """"))"),"")</f>
        <v/>
      </c>
      <c r="U839" s="40"/>
      <c r="V839" s="40"/>
      <c r="W839" s="40"/>
      <c r="X839" s="40"/>
      <c r="Y839" s="40"/>
      <c r="Z839" s="40"/>
      <c r="AA839" s="40"/>
      <c r="AB839" s="40"/>
      <c r="AC839" s="40"/>
    </row>
    <row r="840" ht="28.5" customHeight="1">
      <c r="A840" s="40"/>
      <c r="B840" s="44"/>
      <c r="C840" s="44"/>
      <c r="D840" s="44"/>
      <c r="E840" s="44"/>
      <c r="F840" s="48" t="str">
        <f>IF(E840="COP", SUMIF('Entradas y salidas'!D:D, D840, 'Entradas y salidas'!J:J), )</f>
        <v/>
      </c>
      <c r="G840" s="57" t="str">
        <f>IFERROR(__xludf.DUMMYFUNCTION("IF(E840=""COP"", INDEX(FILTER('Cortes x inversión'!F:F, 'Cortes x inversión'!D:D=D840),1), )"),"")</f>
        <v/>
      </c>
      <c r="H840" s="53" t="str">
        <f t="shared" si="1"/>
        <v/>
      </c>
      <c r="I840" s="55" t="str">
        <f>IFERROR(__xludf.DUMMYFUNCTION("IF(ISBLANK(D840),"""",IFERROR(XIRR({FILTER('Entradas y salidas'!J:J, 'Entradas y salidas'!D:D=D840, NOT(ISBLANK('Entradas y salidas'!J:J))); INDEX(FILTER('Cortes x inversión'!F:F, 'Cortes x inversión'!D:D=D840),1)}, {FILTER('Entradas y salidas'!F:F, 'Entr"&amp;"adas y salidas'!D:D=D840, NOT(ISBLANK('Entradas y salidas'!J:J))); INDEX(FILTER('Cortes x inversión'!J:J, 'Cortes x inversión'!D:D=D840),1)}), """"))"),"")</f>
        <v/>
      </c>
      <c r="J840" s="40"/>
      <c r="K840" s="48" t="str">
        <f>IF(E840="USD", SUMIF('Entradas y salidas'!D:D, D840, 'Entradas y salidas'!I:I), )</f>
        <v/>
      </c>
      <c r="L840" s="57" t="str">
        <f>IFERROR(__xludf.DUMMYFUNCTION("IF(E840=""USD"", INDEX(FILTER('Cortes x inversión'!G:G, 'Cortes x inversión'!D:D=D840),1), )"),"")</f>
        <v/>
      </c>
      <c r="M840" s="53" t="str">
        <f t="shared" si="2"/>
        <v/>
      </c>
      <c r="N840" s="55" t="str">
        <f>IFERROR(__xludf.DUMMYFUNCTION("IF(ISBLANK(D840),"""",IFERROR(XIRR({FILTER('Entradas y salidas'!I:I, 'Entradas y salidas'!D:D=D840, NOT(ISBLANK('Entradas y salidas'!I:I))); INDEX(FILTER('Cortes x inversión'!G:G, 'Cortes x inversión'!D:D=D840),1)}, {FILTER('Entradas y salidas'!F:F, 'Entr"&amp;"adas y salidas'!D:D=D840, NOT(ISBLANK('Entradas y salidas'!I:I))); INDEX(FILTER('Cortes x inversión'!J:J, 'Cortes x inversión'!D:D=D840),1)}), """"))"),"")</f>
        <v/>
      </c>
      <c r="O840" s="40"/>
      <c r="P840" s="47" t="str">
        <f>IFERROR(__xludf.DUMMYFUNCTION("IF(K840="""","""", GOOGLEFINANCE(""CURRENCY:USDCOP""))
"),"")</f>
        <v/>
      </c>
      <c r="Q840" s="47" t="str">
        <f>IFERROR(__xludf.DUMMYFUNCTION("IF(L840="""","""", GOOGLEFINANCE(""CURRENCY:USDCOP""))
"),"")</f>
        <v/>
      </c>
      <c r="R840" s="56" t="str">
        <f t="shared" si="4"/>
        <v/>
      </c>
      <c r="S840" s="58" t="str">
        <f t="shared" si="5"/>
        <v/>
      </c>
      <c r="T840" s="55" t="str">
        <f>IFERROR(__xludf.DUMMYFUNCTION("IF(ISBLANK(D840),"""",IFERROR(XIRR({FILTER('Entradas y salidas'!K:K, 'Entradas y salidas'!D:D=D840, NOT(ISBLANK('Entradas y salidas'!K:K))); INDEX(FILTER('Cortes x inversión'!I:I, 'Cortes x inversión'!D:D=D840),1)}, {FILTER('Entradas y salidas'!F:F, 'Entr"&amp;"adas y salidas'!D:D=D840, NOT(ISBLANK('Entradas y salidas'!K:K))); INDEX(FILTER('Cortes x inversión'!J:J, 'Cortes x inversión'!D:D=D840),1)}), """"))"),"")</f>
        <v/>
      </c>
      <c r="U840" s="40"/>
      <c r="V840" s="40"/>
      <c r="W840" s="40"/>
      <c r="X840" s="40"/>
      <c r="Y840" s="40"/>
      <c r="Z840" s="40"/>
      <c r="AA840" s="40"/>
      <c r="AB840" s="40"/>
      <c r="AC840" s="40"/>
    </row>
    <row r="841" ht="28.5" customHeight="1">
      <c r="A841" s="40"/>
      <c r="B841" s="44"/>
      <c r="C841" s="44"/>
      <c r="D841" s="44"/>
      <c r="E841" s="44"/>
      <c r="F841" s="48" t="str">
        <f>IF(E841="COP", SUMIF('Entradas y salidas'!D:D, D841, 'Entradas y salidas'!J:J), )</f>
        <v/>
      </c>
      <c r="G841" s="57" t="str">
        <f>IFERROR(__xludf.DUMMYFUNCTION("IF(E841=""COP"", INDEX(FILTER('Cortes x inversión'!F:F, 'Cortes x inversión'!D:D=D841),1), )"),"")</f>
        <v/>
      </c>
      <c r="H841" s="53" t="str">
        <f t="shared" si="1"/>
        <v/>
      </c>
      <c r="I841" s="55" t="str">
        <f>IFERROR(__xludf.DUMMYFUNCTION("IF(ISBLANK(D841),"""",IFERROR(XIRR({FILTER('Entradas y salidas'!J:J, 'Entradas y salidas'!D:D=D841, NOT(ISBLANK('Entradas y salidas'!J:J))); INDEX(FILTER('Cortes x inversión'!F:F, 'Cortes x inversión'!D:D=D841),1)}, {FILTER('Entradas y salidas'!F:F, 'Entr"&amp;"adas y salidas'!D:D=D841, NOT(ISBLANK('Entradas y salidas'!J:J))); INDEX(FILTER('Cortes x inversión'!J:J, 'Cortes x inversión'!D:D=D841),1)}), """"))"),"")</f>
        <v/>
      </c>
      <c r="J841" s="40"/>
      <c r="K841" s="48" t="str">
        <f>IF(E841="USD", SUMIF('Entradas y salidas'!D:D, D841, 'Entradas y salidas'!I:I), )</f>
        <v/>
      </c>
      <c r="L841" s="57" t="str">
        <f>IFERROR(__xludf.DUMMYFUNCTION("IF(E841=""USD"", INDEX(FILTER('Cortes x inversión'!G:G, 'Cortes x inversión'!D:D=D841),1), )"),"")</f>
        <v/>
      </c>
      <c r="M841" s="53" t="str">
        <f t="shared" si="2"/>
        <v/>
      </c>
      <c r="N841" s="55" t="str">
        <f>IFERROR(__xludf.DUMMYFUNCTION("IF(ISBLANK(D841),"""",IFERROR(XIRR({FILTER('Entradas y salidas'!I:I, 'Entradas y salidas'!D:D=D841, NOT(ISBLANK('Entradas y salidas'!I:I))); INDEX(FILTER('Cortes x inversión'!G:G, 'Cortes x inversión'!D:D=D841),1)}, {FILTER('Entradas y salidas'!F:F, 'Entr"&amp;"adas y salidas'!D:D=D841, NOT(ISBLANK('Entradas y salidas'!I:I))); INDEX(FILTER('Cortes x inversión'!J:J, 'Cortes x inversión'!D:D=D841),1)}), """"))"),"")</f>
        <v/>
      </c>
      <c r="O841" s="40"/>
      <c r="P841" s="47" t="str">
        <f>IFERROR(__xludf.DUMMYFUNCTION("IF(K841="""","""", GOOGLEFINANCE(""CURRENCY:USDCOP""))
"),"")</f>
        <v/>
      </c>
      <c r="Q841" s="47" t="str">
        <f>IFERROR(__xludf.DUMMYFUNCTION("IF(L841="""","""", GOOGLEFINANCE(""CURRENCY:USDCOP""))
"),"")</f>
        <v/>
      </c>
      <c r="R841" s="56" t="str">
        <f t="shared" si="4"/>
        <v/>
      </c>
      <c r="S841" s="58" t="str">
        <f t="shared" si="5"/>
        <v/>
      </c>
      <c r="T841" s="55" t="str">
        <f>IFERROR(__xludf.DUMMYFUNCTION("IF(ISBLANK(D841),"""",IFERROR(XIRR({FILTER('Entradas y salidas'!K:K, 'Entradas y salidas'!D:D=D841, NOT(ISBLANK('Entradas y salidas'!K:K))); INDEX(FILTER('Cortes x inversión'!I:I, 'Cortes x inversión'!D:D=D841),1)}, {FILTER('Entradas y salidas'!F:F, 'Entr"&amp;"adas y salidas'!D:D=D841, NOT(ISBLANK('Entradas y salidas'!K:K))); INDEX(FILTER('Cortes x inversión'!J:J, 'Cortes x inversión'!D:D=D841),1)}), """"))"),"")</f>
        <v/>
      </c>
      <c r="U841" s="40"/>
      <c r="V841" s="40"/>
      <c r="W841" s="40"/>
      <c r="X841" s="40"/>
      <c r="Y841" s="40"/>
      <c r="Z841" s="40"/>
      <c r="AA841" s="40"/>
      <c r="AB841" s="40"/>
      <c r="AC841" s="40"/>
    </row>
    <row r="842" ht="28.5" customHeight="1">
      <c r="A842" s="40"/>
      <c r="B842" s="44"/>
      <c r="C842" s="44"/>
      <c r="D842" s="44"/>
      <c r="E842" s="44"/>
      <c r="F842" s="48" t="str">
        <f>IF(E842="COP", SUMIF('Entradas y salidas'!D:D, D842, 'Entradas y salidas'!J:J), )</f>
        <v/>
      </c>
      <c r="G842" s="57" t="str">
        <f>IFERROR(__xludf.DUMMYFUNCTION("IF(E842=""COP"", INDEX(FILTER('Cortes x inversión'!F:F, 'Cortes x inversión'!D:D=D842),1), )"),"")</f>
        <v/>
      </c>
      <c r="H842" s="53" t="str">
        <f t="shared" si="1"/>
        <v/>
      </c>
      <c r="I842" s="55" t="str">
        <f>IFERROR(__xludf.DUMMYFUNCTION("IF(ISBLANK(D842),"""",IFERROR(XIRR({FILTER('Entradas y salidas'!J:J, 'Entradas y salidas'!D:D=D842, NOT(ISBLANK('Entradas y salidas'!J:J))); INDEX(FILTER('Cortes x inversión'!F:F, 'Cortes x inversión'!D:D=D842),1)}, {FILTER('Entradas y salidas'!F:F, 'Entr"&amp;"adas y salidas'!D:D=D842, NOT(ISBLANK('Entradas y salidas'!J:J))); INDEX(FILTER('Cortes x inversión'!J:J, 'Cortes x inversión'!D:D=D842),1)}), """"))"),"")</f>
        <v/>
      </c>
      <c r="J842" s="40"/>
      <c r="K842" s="48" t="str">
        <f>IF(E842="USD", SUMIF('Entradas y salidas'!D:D, D842, 'Entradas y salidas'!I:I), )</f>
        <v/>
      </c>
      <c r="L842" s="57" t="str">
        <f>IFERROR(__xludf.DUMMYFUNCTION("IF(E842=""USD"", INDEX(FILTER('Cortes x inversión'!G:G, 'Cortes x inversión'!D:D=D842),1), )"),"")</f>
        <v/>
      </c>
      <c r="M842" s="53" t="str">
        <f t="shared" si="2"/>
        <v/>
      </c>
      <c r="N842" s="55" t="str">
        <f>IFERROR(__xludf.DUMMYFUNCTION("IF(ISBLANK(D842),"""",IFERROR(XIRR({FILTER('Entradas y salidas'!I:I, 'Entradas y salidas'!D:D=D842, NOT(ISBLANK('Entradas y salidas'!I:I))); INDEX(FILTER('Cortes x inversión'!G:G, 'Cortes x inversión'!D:D=D842),1)}, {FILTER('Entradas y salidas'!F:F, 'Entr"&amp;"adas y salidas'!D:D=D842, NOT(ISBLANK('Entradas y salidas'!I:I))); INDEX(FILTER('Cortes x inversión'!J:J, 'Cortes x inversión'!D:D=D842),1)}), """"))"),"")</f>
        <v/>
      </c>
      <c r="O842" s="40"/>
      <c r="P842" s="47" t="str">
        <f>IFERROR(__xludf.DUMMYFUNCTION("IF(K842="""","""", GOOGLEFINANCE(""CURRENCY:USDCOP""))
"),"")</f>
        <v/>
      </c>
      <c r="Q842" s="47" t="str">
        <f>IFERROR(__xludf.DUMMYFUNCTION("IF(L842="""","""", GOOGLEFINANCE(""CURRENCY:USDCOP""))
"),"")</f>
        <v/>
      </c>
      <c r="R842" s="56" t="str">
        <f t="shared" si="4"/>
        <v/>
      </c>
      <c r="S842" s="58" t="str">
        <f t="shared" si="5"/>
        <v/>
      </c>
      <c r="T842" s="55" t="str">
        <f>IFERROR(__xludf.DUMMYFUNCTION("IF(ISBLANK(D842),"""",IFERROR(XIRR({FILTER('Entradas y salidas'!K:K, 'Entradas y salidas'!D:D=D842, NOT(ISBLANK('Entradas y salidas'!K:K))); INDEX(FILTER('Cortes x inversión'!I:I, 'Cortes x inversión'!D:D=D842),1)}, {FILTER('Entradas y salidas'!F:F, 'Entr"&amp;"adas y salidas'!D:D=D842, NOT(ISBLANK('Entradas y salidas'!K:K))); INDEX(FILTER('Cortes x inversión'!J:J, 'Cortes x inversión'!D:D=D842),1)}), """"))"),"")</f>
        <v/>
      </c>
      <c r="U842" s="40"/>
      <c r="V842" s="40"/>
      <c r="W842" s="40"/>
      <c r="X842" s="40"/>
      <c r="Y842" s="40"/>
      <c r="Z842" s="40"/>
      <c r="AA842" s="40"/>
      <c r="AB842" s="40"/>
      <c r="AC842" s="40"/>
    </row>
    <row r="843" ht="28.5" customHeight="1">
      <c r="A843" s="40"/>
      <c r="B843" s="44"/>
      <c r="C843" s="44"/>
      <c r="D843" s="44"/>
      <c r="E843" s="44"/>
      <c r="F843" s="48" t="str">
        <f>IF(E843="COP", SUMIF('Entradas y salidas'!D:D, D843, 'Entradas y salidas'!J:J), )</f>
        <v/>
      </c>
      <c r="G843" s="57" t="str">
        <f>IFERROR(__xludf.DUMMYFUNCTION("IF(E843=""COP"", INDEX(FILTER('Cortes x inversión'!F:F, 'Cortes x inversión'!D:D=D843),1), )"),"")</f>
        <v/>
      </c>
      <c r="H843" s="53" t="str">
        <f t="shared" si="1"/>
        <v/>
      </c>
      <c r="I843" s="55" t="str">
        <f>IFERROR(__xludf.DUMMYFUNCTION("IF(ISBLANK(D843),"""",IFERROR(XIRR({FILTER('Entradas y salidas'!J:J, 'Entradas y salidas'!D:D=D843, NOT(ISBLANK('Entradas y salidas'!J:J))); INDEX(FILTER('Cortes x inversión'!F:F, 'Cortes x inversión'!D:D=D843),1)}, {FILTER('Entradas y salidas'!F:F, 'Entr"&amp;"adas y salidas'!D:D=D843, NOT(ISBLANK('Entradas y salidas'!J:J))); INDEX(FILTER('Cortes x inversión'!J:J, 'Cortes x inversión'!D:D=D843),1)}), """"))"),"")</f>
        <v/>
      </c>
      <c r="J843" s="40"/>
      <c r="K843" s="48" t="str">
        <f>IF(E843="USD", SUMIF('Entradas y salidas'!D:D, D843, 'Entradas y salidas'!I:I), )</f>
        <v/>
      </c>
      <c r="L843" s="57" t="str">
        <f>IFERROR(__xludf.DUMMYFUNCTION("IF(E843=""USD"", INDEX(FILTER('Cortes x inversión'!G:G, 'Cortes x inversión'!D:D=D843),1), )"),"")</f>
        <v/>
      </c>
      <c r="M843" s="53" t="str">
        <f t="shared" si="2"/>
        <v/>
      </c>
      <c r="N843" s="55" t="str">
        <f>IFERROR(__xludf.DUMMYFUNCTION("IF(ISBLANK(D843),"""",IFERROR(XIRR({FILTER('Entradas y salidas'!I:I, 'Entradas y salidas'!D:D=D843, NOT(ISBLANK('Entradas y salidas'!I:I))); INDEX(FILTER('Cortes x inversión'!G:G, 'Cortes x inversión'!D:D=D843),1)}, {FILTER('Entradas y salidas'!F:F, 'Entr"&amp;"adas y salidas'!D:D=D843, NOT(ISBLANK('Entradas y salidas'!I:I))); INDEX(FILTER('Cortes x inversión'!J:J, 'Cortes x inversión'!D:D=D843),1)}), """"))"),"")</f>
        <v/>
      </c>
      <c r="O843" s="40"/>
      <c r="P843" s="47" t="str">
        <f>IFERROR(__xludf.DUMMYFUNCTION("IF(K843="""","""", GOOGLEFINANCE(""CURRENCY:USDCOP""))
"),"")</f>
        <v/>
      </c>
      <c r="Q843" s="47" t="str">
        <f>IFERROR(__xludf.DUMMYFUNCTION("IF(L843="""","""", GOOGLEFINANCE(""CURRENCY:USDCOP""))
"),"")</f>
        <v/>
      </c>
      <c r="R843" s="56" t="str">
        <f t="shared" si="4"/>
        <v/>
      </c>
      <c r="S843" s="58" t="str">
        <f t="shared" si="5"/>
        <v/>
      </c>
      <c r="T843" s="55" t="str">
        <f>IFERROR(__xludf.DUMMYFUNCTION("IF(ISBLANK(D843),"""",IFERROR(XIRR({FILTER('Entradas y salidas'!K:K, 'Entradas y salidas'!D:D=D843, NOT(ISBLANK('Entradas y salidas'!K:K))); INDEX(FILTER('Cortes x inversión'!I:I, 'Cortes x inversión'!D:D=D843),1)}, {FILTER('Entradas y salidas'!F:F, 'Entr"&amp;"adas y salidas'!D:D=D843, NOT(ISBLANK('Entradas y salidas'!K:K))); INDEX(FILTER('Cortes x inversión'!J:J, 'Cortes x inversión'!D:D=D843),1)}), """"))"),"")</f>
        <v/>
      </c>
      <c r="U843" s="40"/>
      <c r="V843" s="40"/>
      <c r="W843" s="40"/>
      <c r="X843" s="40"/>
      <c r="Y843" s="40"/>
      <c r="Z843" s="40"/>
      <c r="AA843" s="40"/>
      <c r="AB843" s="40"/>
      <c r="AC843" s="40"/>
    </row>
    <row r="844" ht="28.5" customHeight="1">
      <c r="A844" s="40"/>
      <c r="B844" s="44"/>
      <c r="C844" s="44"/>
      <c r="D844" s="44"/>
      <c r="E844" s="44"/>
      <c r="F844" s="48" t="str">
        <f>IF(E844="COP", SUMIF('Entradas y salidas'!D:D, D844, 'Entradas y salidas'!J:J), )</f>
        <v/>
      </c>
      <c r="G844" s="57" t="str">
        <f>IFERROR(__xludf.DUMMYFUNCTION("IF(E844=""COP"", INDEX(FILTER('Cortes x inversión'!F:F, 'Cortes x inversión'!D:D=D844),1), )"),"")</f>
        <v/>
      </c>
      <c r="H844" s="53" t="str">
        <f t="shared" si="1"/>
        <v/>
      </c>
      <c r="I844" s="55" t="str">
        <f>IFERROR(__xludf.DUMMYFUNCTION("IF(ISBLANK(D844),"""",IFERROR(XIRR({FILTER('Entradas y salidas'!J:J, 'Entradas y salidas'!D:D=D844, NOT(ISBLANK('Entradas y salidas'!J:J))); INDEX(FILTER('Cortes x inversión'!F:F, 'Cortes x inversión'!D:D=D844),1)}, {FILTER('Entradas y salidas'!F:F, 'Entr"&amp;"adas y salidas'!D:D=D844, NOT(ISBLANK('Entradas y salidas'!J:J))); INDEX(FILTER('Cortes x inversión'!J:J, 'Cortes x inversión'!D:D=D844),1)}), """"))"),"")</f>
        <v/>
      </c>
      <c r="J844" s="40"/>
      <c r="K844" s="48" t="str">
        <f>IF(E844="USD", SUMIF('Entradas y salidas'!D:D, D844, 'Entradas y salidas'!I:I), )</f>
        <v/>
      </c>
      <c r="L844" s="57" t="str">
        <f>IFERROR(__xludf.DUMMYFUNCTION("IF(E844=""USD"", INDEX(FILTER('Cortes x inversión'!G:G, 'Cortes x inversión'!D:D=D844),1), )"),"")</f>
        <v/>
      </c>
      <c r="M844" s="53" t="str">
        <f t="shared" si="2"/>
        <v/>
      </c>
      <c r="N844" s="55" t="str">
        <f>IFERROR(__xludf.DUMMYFUNCTION("IF(ISBLANK(D844),"""",IFERROR(XIRR({FILTER('Entradas y salidas'!I:I, 'Entradas y salidas'!D:D=D844, NOT(ISBLANK('Entradas y salidas'!I:I))); INDEX(FILTER('Cortes x inversión'!G:G, 'Cortes x inversión'!D:D=D844),1)}, {FILTER('Entradas y salidas'!F:F, 'Entr"&amp;"adas y salidas'!D:D=D844, NOT(ISBLANK('Entradas y salidas'!I:I))); INDEX(FILTER('Cortes x inversión'!J:J, 'Cortes x inversión'!D:D=D844),1)}), """"))"),"")</f>
        <v/>
      </c>
      <c r="O844" s="40"/>
      <c r="P844" s="47" t="str">
        <f>IFERROR(__xludf.DUMMYFUNCTION("IF(K844="""","""", GOOGLEFINANCE(""CURRENCY:USDCOP""))
"),"")</f>
        <v/>
      </c>
      <c r="Q844" s="47" t="str">
        <f>IFERROR(__xludf.DUMMYFUNCTION("IF(L844="""","""", GOOGLEFINANCE(""CURRENCY:USDCOP""))
"),"")</f>
        <v/>
      </c>
      <c r="R844" s="56" t="str">
        <f t="shared" si="4"/>
        <v/>
      </c>
      <c r="S844" s="58" t="str">
        <f t="shared" si="5"/>
        <v/>
      </c>
      <c r="T844" s="55" t="str">
        <f>IFERROR(__xludf.DUMMYFUNCTION("IF(ISBLANK(D844),"""",IFERROR(XIRR({FILTER('Entradas y salidas'!K:K, 'Entradas y salidas'!D:D=D844, NOT(ISBLANK('Entradas y salidas'!K:K))); INDEX(FILTER('Cortes x inversión'!I:I, 'Cortes x inversión'!D:D=D844),1)}, {FILTER('Entradas y salidas'!F:F, 'Entr"&amp;"adas y salidas'!D:D=D844, NOT(ISBLANK('Entradas y salidas'!K:K))); INDEX(FILTER('Cortes x inversión'!J:J, 'Cortes x inversión'!D:D=D844),1)}), """"))"),"")</f>
        <v/>
      </c>
      <c r="U844" s="40"/>
      <c r="V844" s="40"/>
      <c r="W844" s="40"/>
      <c r="X844" s="40"/>
      <c r="Y844" s="40"/>
      <c r="Z844" s="40"/>
      <c r="AA844" s="40"/>
      <c r="AB844" s="40"/>
      <c r="AC844" s="40"/>
    </row>
    <row r="845" ht="28.5" customHeight="1">
      <c r="A845" s="40"/>
      <c r="B845" s="44"/>
      <c r="C845" s="44"/>
      <c r="D845" s="44"/>
      <c r="E845" s="44"/>
      <c r="F845" s="48" t="str">
        <f>IF(E845="COP", SUMIF('Entradas y salidas'!D:D, D845, 'Entradas y salidas'!J:J), )</f>
        <v/>
      </c>
      <c r="G845" s="57" t="str">
        <f>IFERROR(__xludf.DUMMYFUNCTION("IF(E845=""COP"", INDEX(FILTER('Cortes x inversión'!F:F, 'Cortes x inversión'!D:D=D845),1), )"),"")</f>
        <v/>
      </c>
      <c r="H845" s="53" t="str">
        <f t="shared" si="1"/>
        <v/>
      </c>
      <c r="I845" s="55" t="str">
        <f>IFERROR(__xludf.DUMMYFUNCTION("IF(ISBLANK(D845),"""",IFERROR(XIRR({FILTER('Entradas y salidas'!J:J, 'Entradas y salidas'!D:D=D845, NOT(ISBLANK('Entradas y salidas'!J:J))); INDEX(FILTER('Cortes x inversión'!F:F, 'Cortes x inversión'!D:D=D845),1)}, {FILTER('Entradas y salidas'!F:F, 'Entr"&amp;"adas y salidas'!D:D=D845, NOT(ISBLANK('Entradas y salidas'!J:J))); INDEX(FILTER('Cortes x inversión'!J:J, 'Cortes x inversión'!D:D=D845),1)}), """"))"),"")</f>
        <v/>
      </c>
      <c r="J845" s="40"/>
      <c r="K845" s="48" t="str">
        <f>IF(E845="USD", SUMIF('Entradas y salidas'!D:D, D845, 'Entradas y salidas'!I:I), )</f>
        <v/>
      </c>
      <c r="L845" s="57" t="str">
        <f>IFERROR(__xludf.DUMMYFUNCTION("IF(E845=""USD"", INDEX(FILTER('Cortes x inversión'!G:G, 'Cortes x inversión'!D:D=D845),1), )"),"")</f>
        <v/>
      </c>
      <c r="M845" s="53" t="str">
        <f t="shared" si="2"/>
        <v/>
      </c>
      <c r="N845" s="55" t="str">
        <f>IFERROR(__xludf.DUMMYFUNCTION("IF(ISBLANK(D845),"""",IFERROR(XIRR({FILTER('Entradas y salidas'!I:I, 'Entradas y salidas'!D:D=D845, NOT(ISBLANK('Entradas y salidas'!I:I))); INDEX(FILTER('Cortes x inversión'!G:G, 'Cortes x inversión'!D:D=D845),1)}, {FILTER('Entradas y salidas'!F:F, 'Entr"&amp;"adas y salidas'!D:D=D845, NOT(ISBLANK('Entradas y salidas'!I:I))); INDEX(FILTER('Cortes x inversión'!J:J, 'Cortes x inversión'!D:D=D845),1)}), """"))"),"")</f>
        <v/>
      </c>
      <c r="O845" s="40"/>
      <c r="P845" s="47" t="str">
        <f>IFERROR(__xludf.DUMMYFUNCTION("IF(K845="""","""", GOOGLEFINANCE(""CURRENCY:USDCOP""))
"),"")</f>
        <v/>
      </c>
      <c r="Q845" s="47" t="str">
        <f>IFERROR(__xludf.DUMMYFUNCTION("IF(L845="""","""", GOOGLEFINANCE(""CURRENCY:USDCOP""))
"),"")</f>
        <v/>
      </c>
      <c r="R845" s="56" t="str">
        <f t="shared" si="4"/>
        <v/>
      </c>
      <c r="S845" s="58" t="str">
        <f t="shared" si="5"/>
        <v/>
      </c>
      <c r="T845" s="55" t="str">
        <f>IFERROR(__xludf.DUMMYFUNCTION("IF(ISBLANK(D845),"""",IFERROR(XIRR({FILTER('Entradas y salidas'!K:K, 'Entradas y salidas'!D:D=D845, NOT(ISBLANK('Entradas y salidas'!K:K))); INDEX(FILTER('Cortes x inversión'!I:I, 'Cortes x inversión'!D:D=D845),1)}, {FILTER('Entradas y salidas'!F:F, 'Entr"&amp;"adas y salidas'!D:D=D845, NOT(ISBLANK('Entradas y salidas'!K:K))); INDEX(FILTER('Cortes x inversión'!J:J, 'Cortes x inversión'!D:D=D845),1)}), """"))"),"")</f>
        <v/>
      </c>
      <c r="U845" s="40"/>
      <c r="V845" s="40"/>
      <c r="W845" s="40"/>
      <c r="X845" s="40"/>
      <c r="Y845" s="40"/>
      <c r="Z845" s="40"/>
      <c r="AA845" s="40"/>
      <c r="AB845" s="40"/>
      <c r="AC845" s="40"/>
    </row>
    <row r="846" ht="28.5" customHeight="1">
      <c r="A846" s="40"/>
      <c r="B846" s="44"/>
      <c r="C846" s="44"/>
      <c r="D846" s="44"/>
      <c r="E846" s="44"/>
      <c r="F846" s="48" t="str">
        <f>IF(E846="COP", SUMIF('Entradas y salidas'!D:D, D846, 'Entradas y salidas'!J:J), )</f>
        <v/>
      </c>
      <c r="G846" s="57" t="str">
        <f>IFERROR(__xludf.DUMMYFUNCTION("IF(E846=""COP"", INDEX(FILTER('Cortes x inversión'!F:F, 'Cortes x inversión'!D:D=D846),1), )"),"")</f>
        <v/>
      </c>
      <c r="H846" s="53" t="str">
        <f t="shared" si="1"/>
        <v/>
      </c>
      <c r="I846" s="55" t="str">
        <f>IFERROR(__xludf.DUMMYFUNCTION("IF(ISBLANK(D846),"""",IFERROR(XIRR({FILTER('Entradas y salidas'!J:J, 'Entradas y salidas'!D:D=D846, NOT(ISBLANK('Entradas y salidas'!J:J))); INDEX(FILTER('Cortes x inversión'!F:F, 'Cortes x inversión'!D:D=D846),1)}, {FILTER('Entradas y salidas'!F:F, 'Entr"&amp;"adas y salidas'!D:D=D846, NOT(ISBLANK('Entradas y salidas'!J:J))); INDEX(FILTER('Cortes x inversión'!J:J, 'Cortes x inversión'!D:D=D846),1)}), """"))"),"")</f>
        <v/>
      </c>
      <c r="J846" s="40"/>
      <c r="K846" s="48" t="str">
        <f>IF(E846="USD", SUMIF('Entradas y salidas'!D:D, D846, 'Entradas y salidas'!I:I), )</f>
        <v/>
      </c>
      <c r="L846" s="57" t="str">
        <f>IFERROR(__xludf.DUMMYFUNCTION("IF(E846=""USD"", INDEX(FILTER('Cortes x inversión'!G:G, 'Cortes x inversión'!D:D=D846),1), )"),"")</f>
        <v/>
      </c>
      <c r="M846" s="53" t="str">
        <f t="shared" si="2"/>
        <v/>
      </c>
      <c r="N846" s="55" t="str">
        <f>IFERROR(__xludf.DUMMYFUNCTION("IF(ISBLANK(D846),"""",IFERROR(XIRR({FILTER('Entradas y salidas'!I:I, 'Entradas y salidas'!D:D=D846, NOT(ISBLANK('Entradas y salidas'!I:I))); INDEX(FILTER('Cortes x inversión'!G:G, 'Cortes x inversión'!D:D=D846),1)}, {FILTER('Entradas y salidas'!F:F, 'Entr"&amp;"adas y salidas'!D:D=D846, NOT(ISBLANK('Entradas y salidas'!I:I))); INDEX(FILTER('Cortes x inversión'!J:J, 'Cortes x inversión'!D:D=D846),1)}), """"))"),"")</f>
        <v/>
      </c>
      <c r="O846" s="40"/>
      <c r="P846" s="47" t="str">
        <f>IFERROR(__xludf.DUMMYFUNCTION("IF(K846="""","""", GOOGLEFINANCE(""CURRENCY:USDCOP""))
"),"")</f>
        <v/>
      </c>
      <c r="Q846" s="47" t="str">
        <f>IFERROR(__xludf.DUMMYFUNCTION("IF(L846="""","""", GOOGLEFINANCE(""CURRENCY:USDCOP""))
"),"")</f>
        <v/>
      </c>
      <c r="R846" s="56" t="str">
        <f t="shared" si="4"/>
        <v/>
      </c>
      <c r="S846" s="58" t="str">
        <f t="shared" si="5"/>
        <v/>
      </c>
      <c r="T846" s="55" t="str">
        <f>IFERROR(__xludf.DUMMYFUNCTION("IF(ISBLANK(D846),"""",IFERROR(XIRR({FILTER('Entradas y salidas'!K:K, 'Entradas y salidas'!D:D=D846, NOT(ISBLANK('Entradas y salidas'!K:K))); INDEX(FILTER('Cortes x inversión'!I:I, 'Cortes x inversión'!D:D=D846),1)}, {FILTER('Entradas y salidas'!F:F, 'Entr"&amp;"adas y salidas'!D:D=D846, NOT(ISBLANK('Entradas y salidas'!K:K))); INDEX(FILTER('Cortes x inversión'!J:J, 'Cortes x inversión'!D:D=D846),1)}), """"))"),"")</f>
        <v/>
      </c>
      <c r="U846" s="40"/>
      <c r="V846" s="40"/>
      <c r="W846" s="40"/>
      <c r="X846" s="40"/>
      <c r="Y846" s="40"/>
      <c r="Z846" s="40"/>
      <c r="AA846" s="40"/>
      <c r="AB846" s="40"/>
      <c r="AC846" s="40"/>
    </row>
    <row r="847" ht="28.5" customHeight="1">
      <c r="A847" s="40"/>
      <c r="B847" s="44"/>
      <c r="C847" s="44"/>
      <c r="D847" s="44"/>
      <c r="E847" s="44"/>
      <c r="F847" s="48" t="str">
        <f>IF(E847="COP", SUMIF('Entradas y salidas'!D:D, D847, 'Entradas y salidas'!J:J), )</f>
        <v/>
      </c>
      <c r="G847" s="57" t="str">
        <f>IFERROR(__xludf.DUMMYFUNCTION("IF(E847=""COP"", INDEX(FILTER('Cortes x inversión'!F:F, 'Cortes x inversión'!D:D=D847),1), )"),"")</f>
        <v/>
      </c>
      <c r="H847" s="53" t="str">
        <f t="shared" si="1"/>
        <v/>
      </c>
      <c r="I847" s="55" t="str">
        <f>IFERROR(__xludf.DUMMYFUNCTION("IF(ISBLANK(D847),"""",IFERROR(XIRR({FILTER('Entradas y salidas'!J:J, 'Entradas y salidas'!D:D=D847, NOT(ISBLANK('Entradas y salidas'!J:J))); INDEX(FILTER('Cortes x inversión'!F:F, 'Cortes x inversión'!D:D=D847),1)}, {FILTER('Entradas y salidas'!F:F, 'Entr"&amp;"adas y salidas'!D:D=D847, NOT(ISBLANK('Entradas y salidas'!J:J))); INDEX(FILTER('Cortes x inversión'!J:J, 'Cortes x inversión'!D:D=D847),1)}), """"))"),"")</f>
        <v/>
      </c>
      <c r="J847" s="40"/>
      <c r="K847" s="48" t="str">
        <f>IF(E847="USD", SUMIF('Entradas y salidas'!D:D, D847, 'Entradas y salidas'!I:I), )</f>
        <v/>
      </c>
      <c r="L847" s="57" t="str">
        <f>IFERROR(__xludf.DUMMYFUNCTION("IF(E847=""USD"", INDEX(FILTER('Cortes x inversión'!G:G, 'Cortes x inversión'!D:D=D847),1), )"),"")</f>
        <v/>
      </c>
      <c r="M847" s="53" t="str">
        <f t="shared" si="2"/>
        <v/>
      </c>
      <c r="N847" s="55" t="str">
        <f>IFERROR(__xludf.DUMMYFUNCTION("IF(ISBLANK(D847),"""",IFERROR(XIRR({FILTER('Entradas y salidas'!I:I, 'Entradas y salidas'!D:D=D847, NOT(ISBLANK('Entradas y salidas'!I:I))); INDEX(FILTER('Cortes x inversión'!G:G, 'Cortes x inversión'!D:D=D847),1)}, {FILTER('Entradas y salidas'!F:F, 'Entr"&amp;"adas y salidas'!D:D=D847, NOT(ISBLANK('Entradas y salidas'!I:I))); INDEX(FILTER('Cortes x inversión'!J:J, 'Cortes x inversión'!D:D=D847),1)}), """"))"),"")</f>
        <v/>
      </c>
      <c r="O847" s="40"/>
      <c r="P847" s="47" t="str">
        <f>IFERROR(__xludf.DUMMYFUNCTION("IF(K847="""","""", GOOGLEFINANCE(""CURRENCY:USDCOP""))
"),"")</f>
        <v/>
      </c>
      <c r="Q847" s="47" t="str">
        <f>IFERROR(__xludf.DUMMYFUNCTION("IF(L847="""","""", GOOGLEFINANCE(""CURRENCY:USDCOP""))
"),"")</f>
        <v/>
      </c>
      <c r="R847" s="56" t="str">
        <f t="shared" si="4"/>
        <v/>
      </c>
      <c r="S847" s="58" t="str">
        <f t="shared" si="5"/>
        <v/>
      </c>
      <c r="T847" s="55" t="str">
        <f>IFERROR(__xludf.DUMMYFUNCTION("IF(ISBLANK(D847),"""",IFERROR(XIRR({FILTER('Entradas y salidas'!K:K, 'Entradas y salidas'!D:D=D847, NOT(ISBLANK('Entradas y salidas'!K:K))); INDEX(FILTER('Cortes x inversión'!I:I, 'Cortes x inversión'!D:D=D847),1)}, {FILTER('Entradas y salidas'!F:F, 'Entr"&amp;"adas y salidas'!D:D=D847, NOT(ISBLANK('Entradas y salidas'!K:K))); INDEX(FILTER('Cortes x inversión'!J:J, 'Cortes x inversión'!D:D=D847),1)}), """"))"),"")</f>
        <v/>
      </c>
      <c r="U847" s="40"/>
      <c r="V847" s="40"/>
      <c r="W847" s="40"/>
      <c r="X847" s="40"/>
      <c r="Y847" s="40"/>
      <c r="Z847" s="40"/>
      <c r="AA847" s="40"/>
      <c r="AB847" s="40"/>
      <c r="AC847" s="40"/>
    </row>
    <row r="848" ht="28.5" customHeight="1">
      <c r="A848" s="40"/>
      <c r="B848" s="44"/>
      <c r="C848" s="44"/>
      <c r="D848" s="44"/>
      <c r="E848" s="44"/>
      <c r="F848" s="48" t="str">
        <f>IF(E848="COP", SUMIF('Entradas y salidas'!D:D, D848, 'Entradas y salidas'!J:J), )</f>
        <v/>
      </c>
      <c r="G848" s="57" t="str">
        <f>IFERROR(__xludf.DUMMYFUNCTION("IF(E848=""COP"", INDEX(FILTER('Cortes x inversión'!F:F, 'Cortes x inversión'!D:D=D848),1), )"),"")</f>
        <v/>
      </c>
      <c r="H848" s="53" t="str">
        <f t="shared" si="1"/>
        <v/>
      </c>
      <c r="I848" s="55" t="str">
        <f>IFERROR(__xludf.DUMMYFUNCTION("IF(ISBLANK(D848),"""",IFERROR(XIRR({FILTER('Entradas y salidas'!J:J, 'Entradas y salidas'!D:D=D848, NOT(ISBLANK('Entradas y salidas'!J:J))); INDEX(FILTER('Cortes x inversión'!F:F, 'Cortes x inversión'!D:D=D848),1)}, {FILTER('Entradas y salidas'!F:F, 'Entr"&amp;"adas y salidas'!D:D=D848, NOT(ISBLANK('Entradas y salidas'!J:J))); INDEX(FILTER('Cortes x inversión'!J:J, 'Cortes x inversión'!D:D=D848),1)}), """"))"),"")</f>
        <v/>
      </c>
      <c r="J848" s="40"/>
      <c r="K848" s="48" t="str">
        <f>IF(E848="USD", SUMIF('Entradas y salidas'!D:D, D848, 'Entradas y salidas'!I:I), )</f>
        <v/>
      </c>
      <c r="L848" s="57" t="str">
        <f>IFERROR(__xludf.DUMMYFUNCTION("IF(E848=""USD"", INDEX(FILTER('Cortes x inversión'!G:G, 'Cortes x inversión'!D:D=D848),1), )"),"")</f>
        <v/>
      </c>
      <c r="M848" s="53" t="str">
        <f t="shared" si="2"/>
        <v/>
      </c>
      <c r="N848" s="55" t="str">
        <f>IFERROR(__xludf.DUMMYFUNCTION("IF(ISBLANK(D848),"""",IFERROR(XIRR({FILTER('Entradas y salidas'!I:I, 'Entradas y salidas'!D:D=D848, NOT(ISBLANK('Entradas y salidas'!I:I))); INDEX(FILTER('Cortes x inversión'!G:G, 'Cortes x inversión'!D:D=D848),1)}, {FILTER('Entradas y salidas'!F:F, 'Entr"&amp;"adas y salidas'!D:D=D848, NOT(ISBLANK('Entradas y salidas'!I:I))); INDEX(FILTER('Cortes x inversión'!J:J, 'Cortes x inversión'!D:D=D848),1)}), """"))"),"")</f>
        <v/>
      </c>
      <c r="O848" s="40"/>
      <c r="P848" s="47" t="str">
        <f>IFERROR(__xludf.DUMMYFUNCTION("IF(K848="""","""", GOOGLEFINANCE(""CURRENCY:USDCOP""))
"),"")</f>
        <v/>
      </c>
      <c r="Q848" s="47" t="str">
        <f>IFERROR(__xludf.DUMMYFUNCTION("IF(L848="""","""", GOOGLEFINANCE(""CURRENCY:USDCOP""))
"),"")</f>
        <v/>
      </c>
      <c r="R848" s="56" t="str">
        <f t="shared" si="4"/>
        <v/>
      </c>
      <c r="S848" s="58" t="str">
        <f t="shared" si="5"/>
        <v/>
      </c>
      <c r="T848" s="55" t="str">
        <f>IFERROR(__xludf.DUMMYFUNCTION("IF(ISBLANK(D848),"""",IFERROR(XIRR({FILTER('Entradas y salidas'!K:K, 'Entradas y salidas'!D:D=D848, NOT(ISBLANK('Entradas y salidas'!K:K))); INDEX(FILTER('Cortes x inversión'!I:I, 'Cortes x inversión'!D:D=D848),1)}, {FILTER('Entradas y salidas'!F:F, 'Entr"&amp;"adas y salidas'!D:D=D848, NOT(ISBLANK('Entradas y salidas'!K:K))); INDEX(FILTER('Cortes x inversión'!J:J, 'Cortes x inversión'!D:D=D848),1)}), """"))"),"")</f>
        <v/>
      </c>
      <c r="U848" s="40"/>
      <c r="V848" s="40"/>
      <c r="W848" s="40"/>
      <c r="X848" s="40"/>
      <c r="Y848" s="40"/>
      <c r="Z848" s="40"/>
      <c r="AA848" s="40"/>
      <c r="AB848" s="40"/>
      <c r="AC848" s="40"/>
    </row>
    <row r="849" ht="28.5" customHeight="1">
      <c r="A849" s="40"/>
      <c r="B849" s="44"/>
      <c r="C849" s="44"/>
      <c r="D849" s="44"/>
      <c r="E849" s="44"/>
      <c r="F849" s="48" t="str">
        <f>IF(E849="COP", SUMIF('Entradas y salidas'!D:D, D849, 'Entradas y salidas'!J:J), )</f>
        <v/>
      </c>
      <c r="G849" s="57" t="str">
        <f>IFERROR(__xludf.DUMMYFUNCTION("IF(E849=""COP"", INDEX(FILTER('Cortes x inversión'!F:F, 'Cortes x inversión'!D:D=D849),1), )"),"")</f>
        <v/>
      </c>
      <c r="H849" s="53" t="str">
        <f t="shared" si="1"/>
        <v/>
      </c>
      <c r="I849" s="55" t="str">
        <f>IFERROR(__xludf.DUMMYFUNCTION("IF(ISBLANK(D849),"""",IFERROR(XIRR({FILTER('Entradas y salidas'!J:J, 'Entradas y salidas'!D:D=D849, NOT(ISBLANK('Entradas y salidas'!J:J))); INDEX(FILTER('Cortes x inversión'!F:F, 'Cortes x inversión'!D:D=D849),1)}, {FILTER('Entradas y salidas'!F:F, 'Entr"&amp;"adas y salidas'!D:D=D849, NOT(ISBLANK('Entradas y salidas'!J:J))); INDEX(FILTER('Cortes x inversión'!J:J, 'Cortes x inversión'!D:D=D849),1)}), """"))"),"")</f>
        <v/>
      </c>
      <c r="J849" s="40"/>
      <c r="K849" s="48" t="str">
        <f>IF(E849="USD", SUMIF('Entradas y salidas'!D:D, D849, 'Entradas y salidas'!I:I), )</f>
        <v/>
      </c>
      <c r="L849" s="57" t="str">
        <f>IFERROR(__xludf.DUMMYFUNCTION("IF(E849=""USD"", INDEX(FILTER('Cortes x inversión'!G:G, 'Cortes x inversión'!D:D=D849),1), )"),"")</f>
        <v/>
      </c>
      <c r="M849" s="53" t="str">
        <f t="shared" si="2"/>
        <v/>
      </c>
      <c r="N849" s="55" t="str">
        <f>IFERROR(__xludf.DUMMYFUNCTION("IF(ISBLANK(D849),"""",IFERROR(XIRR({FILTER('Entradas y salidas'!I:I, 'Entradas y salidas'!D:D=D849, NOT(ISBLANK('Entradas y salidas'!I:I))); INDEX(FILTER('Cortes x inversión'!G:G, 'Cortes x inversión'!D:D=D849),1)}, {FILTER('Entradas y salidas'!F:F, 'Entr"&amp;"adas y salidas'!D:D=D849, NOT(ISBLANK('Entradas y salidas'!I:I))); INDEX(FILTER('Cortes x inversión'!J:J, 'Cortes x inversión'!D:D=D849),1)}), """"))"),"")</f>
        <v/>
      </c>
      <c r="O849" s="40"/>
      <c r="P849" s="47" t="str">
        <f>IFERROR(__xludf.DUMMYFUNCTION("IF(K849="""","""", GOOGLEFINANCE(""CURRENCY:USDCOP""))
"),"")</f>
        <v/>
      </c>
      <c r="Q849" s="47" t="str">
        <f>IFERROR(__xludf.DUMMYFUNCTION("IF(L849="""","""", GOOGLEFINANCE(""CURRENCY:USDCOP""))
"),"")</f>
        <v/>
      </c>
      <c r="R849" s="56" t="str">
        <f t="shared" si="4"/>
        <v/>
      </c>
      <c r="S849" s="58" t="str">
        <f t="shared" si="5"/>
        <v/>
      </c>
      <c r="T849" s="55" t="str">
        <f>IFERROR(__xludf.DUMMYFUNCTION("IF(ISBLANK(D849),"""",IFERROR(XIRR({FILTER('Entradas y salidas'!K:K, 'Entradas y salidas'!D:D=D849, NOT(ISBLANK('Entradas y salidas'!K:K))); INDEX(FILTER('Cortes x inversión'!I:I, 'Cortes x inversión'!D:D=D849),1)}, {FILTER('Entradas y salidas'!F:F, 'Entr"&amp;"adas y salidas'!D:D=D849, NOT(ISBLANK('Entradas y salidas'!K:K))); INDEX(FILTER('Cortes x inversión'!J:J, 'Cortes x inversión'!D:D=D849),1)}), """"))"),"")</f>
        <v/>
      </c>
      <c r="U849" s="40"/>
      <c r="V849" s="40"/>
      <c r="W849" s="40"/>
      <c r="X849" s="40"/>
      <c r="Y849" s="40"/>
      <c r="Z849" s="40"/>
      <c r="AA849" s="40"/>
      <c r="AB849" s="40"/>
      <c r="AC849" s="40"/>
    </row>
    <row r="850" ht="28.5" customHeight="1">
      <c r="A850" s="40"/>
      <c r="B850" s="44"/>
      <c r="C850" s="44"/>
      <c r="D850" s="44"/>
      <c r="E850" s="44"/>
      <c r="F850" s="48" t="str">
        <f>IF(E850="COP", SUMIF('Entradas y salidas'!D:D, D850, 'Entradas y salidas'!J:J), )</f>
        <v/>
      </c>
      <c r="G850" s="57" t="str">
        <f>IFERROR(__xludf.DUMMYFUNCTION("IF(E850=""COP"", INDEX(FILTER('Cortes x inversión'!F:F, 'Cortes x inversión'!D:D=D850),1), )"),"")</f>
        <v/>
      </c>
      <c r="H850" s="53" t="str">
        <f t="shared" si="1"/>
        <v/>
      </c>
      <c r="I850" s="55" t="str">
        <f>IFERROR(__xludf.DUMMYFUNCTION("IF(ISBLANK(D850),"""",IFERROR(XIRR({FILTER('Entradas y salidas'!J:J, 'Entradas y salidas'!D:D=D850, NOT(ISBLANK('Entradas y salidas'!J:J))); INDEX(FILTER('Cortes x inversión'!F:F, 'Cortes x inversión'!D:D=D850),1)}, {FILTER('Entradas y salidas'!F:F, 'Entr"&amp;"adas y salidas'!D:D=D850, NOT(ISBLANK('Entradas y salidas'!J:J))); INDEX(FILTER('Cortes x inversión'!J:J, 'Cortes x inversión'!D:D=D850),1)}), """"))"),"")</f>
        <v/>
      </c>
      <c r="J850" s="40"/>
      <c r="K850" s="48" t="str">
        <f>IF(E850="USD", SUMIF('Entradas y salidas'!D:D, D850, 'Entradas y salidas'!I:I), )</f>
        <v/>
      </c>
      <c r="L850" s="57" t="str">
        <f>IFERROR(__xludf.DUMMYFUNCTION("IF(E850=""USD"", INDEX(FILTER('Cortes x inversión'!G:G, 'Cortes x inversión'!D:D=D850),1), )"),"")</f>
        <v/>
      </c>
      <c r="M850" s="53" t="str">
        <f t="shared" si="2"/>
        <v/>
      </c>
      <c r="N850" s="55" t="str">
        <f>IFERROR(__xludf.DUMMYFUNCTION("IF(ISBLANK(D850),"""",IFERROR(XIRR({FILTER('Entradas y salidas'!I:I, 'Entradas y salidas'!D:D=D850, NOT(ISBLANK('Entradas y salidas'!I:I))); INDEX(FILTER('Cortes x inversión'!G:G, 'Cortes x inversión'!D:D=D850),1)}, {FILTER('Entradas y salidas'!F:F, 'Entr"&amp;"adas y salidas'!D:D=D850, NOT(ISBLANK('Entradas y salidas'!I:I))); INDEX(FILTER('Cortes x inversión'!J:J, 'Cortes x inversión'!D:D=D850),1)}), """"))"),"")</f>
        <v/>
      </c>
      <c r="O850" s="40"/>
      <c r="P850" s="47" t="str">
        <f>IFERROR(__xludf.DUMMYFUNCTION("IF(K850="""","""", GOOGLEFINANCE(""CURRENCY:USDCOP""))
"),"")</f>
        <v/>
      </c>
      <c r="Q850" s="47" t="str">
        <f>IFERROR(__xludf.DUMMYFUNCTION("IF(L850="""","""", GOOGLEFINANCE(""CURRENCY:USDCOP""))
"),"")</f>
        <v/>
      </c>
      <c r="R850" s="56" t="str">
        <f t="shared" si="4"/>
        <v/>
      </c>
      <c r="S850" s="58" t="str">
        <f t="shared" si="5"/>
        <v/>
      </c>
      <c r="T850" s="55" t="str">
        <f>IFERROR(__xludf.DUMMYFUNCTION("IF(ISBLANK(D850),"""",IFERROR(XIRR({FILTER('Entradas y salidas'!K:K, 'Entradas y salidas'!D:D=D850, NOT(ISBLANK('Entradas y salidas'!K:K))); INDEX(FILTER('Cortes x inversión'!I:I, 'Cortes x inversión'!D:D=D850),1)}, {FILTER('Entradas y salidas'!F:F, 'Entr"&amp;"adas y salidas'!D:D=D850, NOT(ISBLANK('Entradas y salidas'!K:K))); INDEX(FILTER('Cortes x inversión'!J:J, 'Cortes x inversión'!D:D=D850),1)}), """"))"),"")</f>
        <v/>
      </c>
      <c r="U850" s="40"/>
      <c r="V850" s="40"/>
      <c r="W850" s="40"/>
      <c r="X850" s="40"/>
      <c r="Y850" s="40"/>
      <c r="Z850" s="40"/>
      <c r="AA850" s="40"/>
      <c r="AB850" s="40"/>
      <c r="AC850" s="40"/>
    </row>
    <row r="851" ht="28.5" customHeight="1">
      <c r="A851" s="40"/>
      <c r="B851" s="44"/>
      <c r="C851" s="44"/>
      <c r="D851" s="44"/>
      <c r="E851" s="44"/>
      <c r="F851" s="48" t="str">
        <f>IF(E851="COP", SUMIF('Entradas y salidas'!D:D, D851, 'Entradas y salidas'!J:J), )</f>
        <v/>
      </c>
      <c r="G851" s="57" t="str">
        <f>IFERROR(__xludf.DUMMYFUNCTION("IF(E851=""COP"", INDEX(FILTER('Cortes x inversión'!F:F, 'Cortes x inversión'!D:D=D851),1), )"),"")</f>
        <v/>
      </c>
      <c r="H851" s="53" t="str">
        <f t="shared" si="1"/>
        <v/>
      </c>
      <c r="I851" s="55" t="str">
        <f>IFERROR(__xludf.DUMMYFUNCTION("IF(ISBLANK(D851),"""",IFERROR(XIRR({FILTER('Entradas y salidas'!J:J, 'Entradas y salidas'!D:D=D851, NOT(ISBLANK('Entradas y salidas'!J:J))); INDEX(FILTER('Cortes x inversión'!F:F, 'Cortes x inversión'!D:D=D851),1)}, {FILTER('Entradas y salidas'!F:F, 'Entr"&amp;"adas y salidas'!D:D=D851, NOT(ISBLANK('Entradas y salidas'!J:J))); INDEX(FILTER('Cortes x inversión'!J:J, 'Cortes x inversión'!D:D=D851),1)}), """"))"),"")</f>
        <v/>
      </c>
      <c r="J851" s="40"/>
      <c r="K851" s="48" t="str">
        <f>IF(E851="USD", SUMIF('Entradas y salidas'!D:D, D851, 'Entradas y salidas'!I:I), )</f>
        <v/>
      </c>
      <c r="L851" s="57" t="str">
        <f>IFERROR(__xludf.DUMMYFUNCTION("IF(E851=""USD"", INDEX(FILTER('Cortes x inversión'!G:G, 'Cortes x inversión'!D:D=D851),1), )"),"")</f>
        <v/>
      </c>
      <c r="M851" s="53" t="str">
        <f t="shared" si="2"/>
        <v/>
      </c>
      <c r="N851" s="55" t="str">
        <f>IFERROR(__xludf.DUMMYFUNCTION("IF(ISBLANK(D851),"""",IFERROR(XIRR({FILTER('Entradas y salidas'!I:I, 'Entradas y salidas'!D:D=D851, NOT(ISBLANK('Entradas y salidas'!I:I))); INDEX(FILTER('Cortes x inversión'!G:G, 'Cortes x inversión'!D:D=D851),1)}, {FILTER('Entradas y salidas'!F:F, 'Entr"&amp;"adas y salidas'!D:D=D851, NOT(ISBLANK('Entradas y salidas'!I:I))); INDEX(FILTER('Cortes x inversión'!J:J, 'Cortes x inversión'!D:D=D851),1)}), """"))"),"")</f>
        <v/>
      </c>
      <c r="O851" s="40"/>
      <c r="P851" s="47" t="str">
        <f>IFERROR(__xludf.DUMMYFUNCTION("IF(K851="""","""", GOOGLEFINANCE(""CURRENCY:USDCOP""))
"),"")</f>
        <v/>
      </c>
      <c r="Q851" s="47" t="str">
        <f>IFERROR(__xludf.DUMMYFUNCTION("IF(L851="""","""", GOOGLEFINANCE(""CURRENCY:USDCOP""))
"),"")</f>
        <v/>
      </c>
      <c r="R851" s="56" t="str">
        <f t="shared" si="4"/>
        <v/>
      </c>
      <c r="S851" s="58" t="str">
        <f t="shared" si="5"/>
        <v/>
      </c>
      <c r="T851" s="55" t="str">
        <f>IFERROR(__xludf.DUMMYFUNCTION("IF(ISBLANK(D851),"""",IFERROR(XIRR({FILTER('Entradas y salidas'!K:K, 'Entradas y salidas'!D:D=D851, NOT(ISBLANK('Entradas y salidas'!K:K))); INDEX(FILTER('Cortes x inversión'!I:I, 'Cortes x inversión'!D:D=D851),1)}, {FILTER('Entradas y salidas'!F:F, 'Entr"&amp;"adas y salidas'!D:D=D851, NOT(ISBLANK('Entradas y salidas'!K:K))); INDEX(FILTER('Cortes x inversión'!J:J, 'Cortes x inversión'!D:D=D851),1)}), """"))"),"")</f>
        <v/>
      </c>
      <c r="U851" s="40"/>
      <c r="V851" s="40"/>
      <c r="W851" s="40"/>
      <c r="X851" s="40"/>
      <c r="Y851" s="40"/>
      <c r="Z851" s="40"/>
      <c r="AA851" s="40"/>
      <c r="AB851" s="40"/>
      <c r="AC851" s="40"/>
    </row>
    <row r="852" ht="28.5" customHeight="1">
      <c r="A852" s="40"/>
      <c r="B852" s="44"/>
      <c r="C852" s="44"/>
      <c r="D852" s="44"/>
      <c r="E852" s="44"/>
      <c r="F852" s="48" t="str">
        <f>IF(E852="COP", SUMIF('Entradas y salidas'!D:D, D852, 'Entradas y salidas'!J:J), )</f>
        <v/>
      </c>
      <c r="G852" s="57" t="str">
        <f>IFERROR(__xludf.DUMMYFUNCTION("IF(E852=""COP"", INDEX(FILTER('Cortes x inversión'!F:F, 'Cortes x inversión'!D:D=D852),1), )"),"")</f>
        <v/>
      </c>
      <c r="H852" s="53" t="str">
        <f t="shared" si="1"/>
        <v/>
      </c>
      <c r="I852" s="55" t="str">
        <f>IFERROR(__xludf.DUMMYFUNCTION("IF(ISBLANK(D852),"""",IFERROR(XIRR({FILTER('Entradas y salidas'!J:J, 'Entradas y salidas'!D:D=D852, NOT(ISBLANK('Entradas y salidas'!J:J))); INDEX(FILTER('Cortes x inversión'!F:F, 'Cortes x inversión'!D:D=D852),1)}, {FILTER('Entradas y salidas'!F:F, 'Entr"&amp;"adas y salidas'!D:D=D852, NOT(ISBLANK('Entradas y salidas'!J:J))); INDEX(FILTER('Cortes x inversión'!J:J, 'Cortes x inversión'!D:D=D852),1)}), """"))"),"")</f>
        <v/>
      </c>
      <c r="J852" s="40"/>
      <c r="K852" s="48" t="str">
        <f>IF(E852="USD", SUMIF('Entradas y salidas'!D:D, D852, 'Entradas y salidas'!I:I), )</f>
        <v/>
      </c>
      <c r="L852" s="57" t="str">
        <f>IFERROR(__xludf.DUMMYFUNCTION("IF(E852=""USD"", INDEX(FILTER('Cortes x inversión'!G:G, 'Cortes x inversión'!D:D=D852),1), )"),"")</f>
        <v/>
      </c>
      <c r="M852" s="53" t="str">
        <f t="shared" si="2"/>
        <v/>
      </c>
      <c r="N852" s="55" t="str">
        <f>IFERROR(__xludf.DUMMYFUNCTION("IF(ISBLANK(D852),"""",IFERROR(XIRR({FILTER('Entradas y salidas'!I:I, 'Entradas y salidas'!D:D=D852, NOT(ISBLANK('Entradas y salidas'!I:I))); INDEX(FILTER('Cortes x inversión'!G:G, 'Cortes x inversión'!D:D=D852),1)}, {FILTER('Entradas y salidas'!F:F, 'Entr"&amp;"adas y salidas'!D:D=D852, NOT(ISBLANK('Entradas y salidas'!I:I))); INDEX(FILTER('Cortes x inversión'!J:J, 'Cortes x inversión'!D:D=D852),1)}), """"))"),"")</f>
        <v/>
      </c>
      <c r="O852" s="40"/>
      <c r="P852" s="47" t="str">
        <f>IFERROR(__xludf.DUMMYFUNCTION("IF(K852="""","""", GOOGLEFINANCE(""CURRENCY:USDCOP""))
"),"")</f>
        <v/>
      </c>
      <c r="Q852" s="47" t="str">
        <f>IFERROR(__xludf.DUMMYFUNCTION("IF(L852="""","""", GOOGLEFINANCE(""CURRENCY:USDCOP""))
"),"")</f>
        <v/>
      </c>
      <c r="R852" s="56" t="str">
        <f t="shared" si="4"/>
        <v/>
      </c>
      <c r="S852" s="58" t="str">
        <f t="shared" si="5"/>
        <v/>
      </c>
      <c r="T852" s="55" t="str">
        <f>IFERROR(__xludf.DUMMYFUNCTION("IF(ISBLANK(D852),"""",IFERROR(XIRR({FILTER('Entradas y salidas'!K:K, 'Entradas y salidas'!D:D=D852, NOT(ISBLANK('Entradas y salidas'!K:K))); INDEX(FILTER('Cortes x inversión'!I:I, 'Cortes x inversión'!D:D=D852),1)}, {FILTER('Entradas y salidas'!F:F, 'Entr"&amp;"adas y salidas'!D:D=D852, NOT(ISBLANK('Entradas y salidas'!K:K))); INDEX(FILTER('Cortes x inversión'!J:J, 'Cortes x inversión'!D:D=D852),1)}), """"))"),"")</f>
        <v/>
      </c>
      <c r="U852" s="40"/>
      <c r="V852" s="40"/>
      <c r="W852" s="40"/>
      <c r="X852" s="40"/>
      <c r="Y852" s="40"/>
      <c r="Z852" s="40"/>
      <c r="AA852" s="40"/>
      <c r="AB852" s="40"/>
      <c r="AC852" s="40"/>
    </row>
    <row r="853" ht="28.5" customHeight="1">
      <c r="A853" s="40"/>
      <c r="B853" s="44"/>
      <c r="C853" s="44"/>
      <c r="D853" s="44"/>
      <c r="E853" s="44"/>
      <c r="F853" s="48" t="str">
        <f>IF(E853="COP", SUMIF('Entradas y salidas'!D:D, D853, 'Entradas y salidas'!J:J), )</f>
        <v/>
      </c>
      <c r="G853" s="57" t="str">
        <f>IFERROR(__xludf.DUMMYFUNCTION("IF(E853=""COP"", INDEX(FILTER('Cortes x inversión'!F:F, 'Cortes x inversión'!D:D=D853),1), )"),"")</f>
        <v/>
      </c>
      <c r="H853" s="53" t="str">
        <f t="shared" si="1"/>
        <v/>
      </c>
      <c r="I853" s="55" t="str">
        <f>IFERROR(__xludf.DUMMYFUNCTION("IF(ISBLANK(D853),"""",IFERROR(XIRR({FILTER('Entradas y salidas'!J:J, 'Entradas y salidas'!D:D=D853, NOT(ISBLANK('Entradas y salidas'!J:J))); INDEX(FILTER('Cortes x inversión'!F:F, 'Cortes x inversión'!D:D=D853),1)}, {FILTER('Entradas y salidas'!F:F, 'Entr"&amp;"adas y salidas'!D:D=D853, NOT(ISBLANK('Entradas y salidas'!J:J))); INDEX(FILTER('Cortes x inversión'!J:J, 'Cortes x inversión'!D:D=D853),1)}), """"))"),"")</f>
        <v/>
      </c>
      <c r="J853" s="40"/>
      <c r="K853" s="48" t="str">
        <f>IF(E853="USD", SUMIF('Entradas y salidas'!D:D, D853, 'Entradas y salidas'!I:I), )</f>
        <v/>
      </c>
      <c r="L853" s="57" t="str">
        <f>IFERROR(__xludf.DUMMYFUNCTION("IF(E853=""USD"", INDEX(FILTER('Cortes x inversión'!G:G, 'Cortes x inversión'!D:D=D853),1), )"),"")</f>
        <v/>
      </c>
      <c r="M853" s="53" t="str">
        <f t="shared" si="2"/>
        <v/>
      </c>
      <c r="N853" s="55" t="str">
        <f>IFERROR(__xludf.DUMMYFUNCTION("IF(ISBLANK(D853),"""",IFERROR(XIRR({FILTER('Entradas y salidas'!I:I, 'Entradas y salidas'!D:D=D853, NOT(ISBLANK('Entradas y salidas'!I:I))); INDEX(FILTER('Cortes x inversión'!G:G, 'Cortes x inversión'!D:D=D853),1)}, {FILTER('Entradas y salidas'!F:F, 'Entr"&amp;"adas y salidas'!D:D=D853, NOT(ISBLANK('Entradas y salidas'!I:I))); INDEX(FILTER('Cortes x inversión'!J:J, 'Cortes x inversión'!D:D=D853),1)}), """"))"),"")</f>
        <v/>
      </c>
      <c r="O853" s="40"/>
      <c r="P853" s="47" t="str">
        <f>IFERROR(__xludf.DUMMYFUNCTION("IF(K853="""","""", GOOGLEFINANCE(""CURRENCY:USDCOP""))
"),"")</f>
        <v/>
      </c>
      <c r="Q853" s="47" t="str">
        <f>IFERROR(__xludf.DUMMYFUNCTION("IF(L853="""","""", GOOGLEFINANCE(""CURRENCY:USDCOP""))
"),"")</f>
        <v/>
      </c>
      <c r="R853" s="56" t="str">
        <f t="shared" si="4"/>
        <v/>
      </c>
      <c r="S853" s="58" t="str">
        <f t="shared" si="5"/>
        <v/>
      </c>
      <c r="T853" s="55" t="str">
        <f>IFERROR(__xludf.DUMMYFUNCTION("IF(ISBLANK(D853),"""",IFERROR(XIRR({FILTER('Entradas y salidas'!K:K, 'Entradas y salidas'!D:D=D853, NOT(ISBLANK('Entradas y salidas'!K:K))); INDEX(FILTER('Cortes x inversión'!I:I, 'Cortes x inversión'!D:D=D853),1)}, {FILTER('Entradas y salidas'!F:F, 'Entr"&amp;"adas y salidas'!D:D=D853, NOT(ISBLANK('Entradas y salidas'!K:K))); INDEX(FILTER('Cortes x inversión'!J:J, 'Cortes x inversión'!D:D=D853),1)}), """"))"),"")</f>
        <v/>
      </c>
      <c r="U853" s="40"/>
      <c r="V853" s="40"/>
      <c r="W853" s="40"/>
      <c r="X853" s="40"/>
      <c r="Y853" s="40"/>
      <c r="Z853" s="40"/>
      <c r="AA853" s="40"/>
      <c r="AB853" s="40"/>
      <c r="AC853" s="40"/>
    </row>
    <row r="854" ht="28.5" customHeight="1">
      <c r="A854" s="40"/>
      <c r="B854" s="44"/>
      <c r="C854" s="44"/>
      <c r="D854" s="44"/>
      <c r="E854" s="44"/>
      <c r="F854" s="48" t="str">
        <f>IF(E854="COP", SUMIF('Entradas y salidas'!D:D, D854, 'Entradas y salidas'!J:J), )</f>
        <v/>
      </c>
      <c r="G854" s="57" t="str">
        <f>IFERROR(__xludf.DUMMYFUNCTION("IF(E854=""COP"", INDEX(FILTER('Cortes x inversión'!F:F, 'Cortes x inversión'!D:D=D854),1), )"),"")</f>
        <v/>
      </c>
      <c r="H854" s="53" t="str">
        <f t="shared" si="1"/>
        <v/>
      </c>
      <c r="I854" s="55" t="str">
        <f>IFERROR(__xludf.DUMMYFUNCTION("IF(ISBLANK(D854),"""",IFERROR(XIRR({FILTER('Entradas y salidas'!J:J, 'Entradas y salidas'!D:D=D854, NOT(ISBLANK('Entradas y salidas'!J:J))); INDEX(FILTER('Cortes x inversión'!F:F, 'Cortes x inversión'!D:D=D854),1)}, {FILTER('Entradas y salidas'!F:F, 'Entr"&amp;"adas y salidas'!D:D=D854, NOT(ISBLANK('Entradas y salidas'!J:J))); INDEX(FILTER('Cortes x inversión'!J:J, 'Cortes x inversión'!D:D=D854),1)}), """"))"),"")</f>
        <v/>
      </c>
      <c r="J854" s="40"/>
      <c r="K854" s="48" t="str">
        <f>IF(E854="USD", SUMIF('Entradas y salidas'!D:D, D854, 'Entradas y salidas'!I:I), )</f>
        <v/>
      </c>
      <c r="L854" s="57" t="str">
        <f>IFERROR(__xludf.DUMMYFUNCTION("IF(E854=""USD"", INDEX(FILTER('Cortes x inversión'!G:G, 'Cortes x inversión'!D:D=D854),1), )"),"")</f>
        <v/>
      </c>
      <c r="M854" s="53" t="str">
        <f t="shared" si="2"/>
        <v/>
      </c>
      <c r="N854" s="55" t="str">
        <f>IFERROR(__xludf.DUMMYFUNCTION("IF(ISBLANK(D854),"""",IFERROR(XIRR({FILTER('Entradas y salidas'!I:I, 'Entradas y salidas'!D:D=D854, NOT(ISBLANK('Entradas y salidas'!I:I))); INDEX(FILTER('Cortes x inversión'!G:G, 'Cortes x inversión'!D:D=D854),1)}, {FILTER('Entradas y salidas'!F:F, 'Entr"&amp;"adas y salidas'!D:D=D854, NOT(ISBLANK('Entradas y salidas'!I:I))); INDEX(FILTER('Cortes x inversión'!J:J, 'Cortes x inversión'!D:D=D854),1)}), """"))"),"")</f>
        <v/>
      </c>
      <c r="O854" s="40"/>
      <c r="P854" s="47" t="str">
        <f>IFERROR(__xludf.DUMMYFUNCTION("IF(K854="""","""", GOOGLEFINANCE(""CURRENCY:USDCOP""))
"),"")</f>
        <v/>
      </c>
      <c r="Q854" s="47" t="str">
        <f>IFERROR(__xludf.DUMMYFUNCTION("IF(L854="""","""", GOOGLEFINANCE(""CURRENCY:USDCOP""))
"),"")</f>
        <v/>
      </c>
      <c r="R854" s="56" t="str">
        <f t="shared" si="4"/>
        <v/>
      </c>
      <c r="S854" s="58" t="str">
        <f t="shared" si="5"/>
        <v/>
      </c>
      <c r="T854" s="55" t="str">
        <f>IFERROR(__xludf.DUMMYFUNCTION("IF(ISBLANK(D854),"""",IFERROR(XIRR({FILTER('Entradas y salidas'!K:K, 'Entradas y salidas'!D:D=D854, NOT(ISBLANK('Entradas y salidas'!K:K))); INDEX(FILTER('Cortes x inversión'!I:I, 'Cortes x inversión'!D:D=D854),1)}, {FILTER('Entradas y salidas'!F:F, 'Entr"&amp;"adas y salidas'!D:D=D854, NOT(ISBLANK('Entradas y salidas'!K:K))); INDEX(FILTER('Cortes x inversión'!J:J, 'Cortes x inversión'!D:D=D854),1)}), """"))"),"")</f>
        <v/>
      </c>
      <c r="U854" s="40"/>
      <c r="V854" s="40"/>
      <c r="W854" s="40"/>
      <c r="X854" s="40"/>
      <c r="Y854" s="40"/>
      <c r="Z854" s="40"/>
      <c r="AA854" s="40"/>
      <c r="AB854" s="40"/>
      <c r="AC854" s="40"/>
    </row>
    <row r="855" ht="28.5" customHeight="1">
      <c r="A855" s="40"/>
      <c r="B855" s="44"/>
      <c r="C855" s="44"/>
      <c r="D855" s="44"/>
      <c r="E855" s="44"/>
      <c r="F855" s="48" t="str">
        <f>IF(E855="COP", SUMIF('Entradas y salidas'!D:D, D855, 'Entradas y salidas'!J:J), )</f>
        <v/>
      </c>
      <c r="G855" s="57" t="str">
        <f>IFERROR(__xludf.DUMMYFUNCTION("IF(E855=""COP"", INDEX(FILTER('Cortes x inversión'!F:F, 'Cortes x inversión'!D:D=D855),1), )"),"")</f>
        <v/>
      </c>
      <c r="H855" s="53" t="str">
        <f t="shared" si="1"/>
        <v/>
      </c>
      <c r="I855" s="55" t="str">
        <f>IFERROR(__xludf.DUMMYFUNCTION("IF(ISBLANK(D855),"""",IFERROR(XIRR({FILTER('Entradas y salidas'!J:J, 'Entradas y salidas'!D:D=D855, NOT(ISBLANK('Entradas y salidas'!J:J))); INDEX(FILTER('Cortes x inversión'!F:F, 'Cortes x inversión'!D:D=D855),1)}, {FILTER('Entradas y salidas'!F:F, 'Entr"&amp;"adas y salidas'!D:D=D855, NOT(ISBLANK('Entradas y salidas'!J:J))); INDEX(FILTER('Cortes x inversión'!J:J, 'Cortes x inversión'!D:D=D855),1)}), """"))"),"")</f>
        <v/>
      </c>
      <c r="J855" s="40"/>
      <c r="K855" s="48" t="str">
        <f>IF(E855="USD", SUMIF('Entradas y salidas'!D:D, D855, 'Entradas y salidas'!I:I), )</f>
        <v/>
      </c>
      <c r="L855" s="57" t="str">
        <f>IFERROR(__xludf.DUMMYFUNCTION("IF(E855=""USD"", INDEX(FILTER('Cortes x inversión'!G:G, 'Cortes x inversión'!D:D=D855),1), )"),"")</f>
        <v/>
      </c>
      <c r="M855" s="53" t="str">
        <f t="shared" si="2"/>
        <v/>
      </c>
      <c r="N855" s="55" t="str">
        <f>IFERROR(__xludf.DUMMYFUNCTION("IF(ISBLANK(D855),"""",IFERROR(XIRR({FILTER('Entradas y salidas'!I:I, 'Entradas y salidas'!D:D=D855, NOT(ISBLANK('Entradas y salidas'!I:I))); INDEX(FILTER('Cortes x inversión'!G:G, 'Cortes x inversión'!D:D=D855),1)}, {FILTER('Entradas y salidas'!F:F, 'Entr"&amp;"adas y salidas'!D:D=D855, NOT(ISBLANK('Entradas y salidas'!I:I))); INDEX(FILTER('Cortes x inversión'!J:J, 'Cortes x inversión'!D:D=D855),1)}), """"))"),"")</f>
        <v/>
      </c>
      <c r="O855" s="40"/>
      <c r="P855" s="47" t="str">
        <f>IFERROR(__xludf.DUMMYFUNCTION("IF(K855="""","""", GOOGLEFINANCE(""CURRENCY:USDCOP""))
"),"")</f>
        <v/>
      </c>
      <c r="Q855" s="47" t="str">
        <f>IFERROR(__xludf.DUMMYFUNCTION("IF(L855="""","""", GOOGLEFINANCE(""CURRENCY:USDCOP""))
"),"")</f>
        <v/>
      </c>
      <c r="R855" s="56" t="str">
        <f t="shared" si="4"/>
        <v/>
      </c>
      <c r="S855" s="58" t="str">
        <f t="shared" si="5"/>
        <v/>
      </c>
      <c r="T855" s="55" t="str">
        <f>IFERROR(__xludf.DUMMYFUNCTION("IF(ISBLANK(D855),"""",IFERROR(XIRR({FILTER('Entradas y salidas'!K:K, 'Entradas y salidas'!D:D=D855, NOT(ISBLANK('Entradas y salidas'!K:K))); INDEX(FILTER('Cortes x inversión'!I:I, 'Cortes x inversión'!D:D=D855),1)}, {FILTER('Entradas y salidas'!F:F, 'Entr"&amp;"adas y salidas'!D:D=D855, NOT(ISBLANK('Entradas y salidas'!K:K))); INDEX(FILTER('Cortes x inversión'!J:J, 'Cortes x inversión'!D:D=D855),1)}), """"))"),"")</f>
        <v/>
      </c>
      <c r="U855" s="40"/>
      <c r="V855" s="40"/>
      <c r="W855" s="40"/>
      <c r="X855" s="40"/>
      <c r="Y855" s="40"/>
      <c r="Z855" s="40"/>
      <c r="AA855" s="40"/>
      <c r="AB855" s="40"/>
      <c r="AC855" s="40"/>
    </row>
    <row r="856" ht="28.5" customHeight="1">
      <c r="A856" s="40"/>
      <c r="B856" s="44"/>
      <c r="C856" s="44"/>
      <c r="D856" s="44"/>
      <c r="E856" s="44"/>
      <c r="F856" s="48" t="str">
        <f>IF(E856="COP", SUMIF('Entradas y salidas'!D:D, D856, 'Entradas y salidas'!J:J), )</f>
        <v/>
      </c>
      <c r="G856" s="57" t="str">
        <f>IFERROR(__xludf.DUMMYFUNCTION("IF(E856=""COP"", INDEX(FILTER('Cortes x inversión'!F:F, 'Cortes x inversión'!D:D=D856),1), )"),"")</f>
        <v/>
      </c>
      <c r="H856" s="53" t="str">
        <f t="shared" si="1"/>
        <v/>
      </c>
      <c r="I856" s="55" t="str">
        <f>IFERROR(__xludf.DUMMYFUNCTION("IF(ISBLANK(D856),"""",IFERROR(XIRR({FILTER('Entradas y salidas'!J:J, 'Entradas y salidas'!D:D=D856, NOT(ISBLANK('Entradas y salidas'!J:J))); INDEX(FILTER('Cortes x inversión'!F:F, 'Cortes x inversión'!D:D=D856),1)}, {FILTER('Entradas y salidas'!F:F, 'Entr"&amp;"adas y salidas'!D:D=D856, NOT(ISBLANK('Entradas y salidas'!J:J))); INDEX(FILTER('Cortes x inversión'!J:J, 'Cortes x inversión'!D:D=D856),1)}), """"))"),"")</f>
        <v/>
      </c>
      <c r="J856" s="40"/>
      <c r="K856" s="48" t="str">
        <f>IF(E856="USD", SUMIF('Entradas y salidas'!D:D, D856, 'Entradas y salidas'!I:I), )</f>
        <v/>
      </c>
      <c r="L856" s="57" t="str">
        <f>IFERROR(__xludf.DUMMYFUNCTION("IF(E856=""USD"", INDEX(FILTER('Cortes x inversión'!G:G, 'Cortes x inversión'!D:D=D856),1), )"),"")</f>
        <v/>
      </c>
      <c r="M856" s="53" t="str">
        <f t="shared" si="2"/>
        <v/>
      </c>
      <c r="N856" s="55" t="str">
        <f>IFERROR(__xludf.DUMMYFUNCTION("IF(ISBLANK(D856),"""",IFERROR(XIRR({FILTER('Entradas y salidas'!I:I, 'Entradas y salidas'!D:D=D856, NOT(ISBLANK('Entradas y salidas'!I:I))); INDEX(FILTER('Cortes x inversión'!G:G, 'Cortes x inversión'!D:D=D856),1)}, {FILTER('Entradas y salidas'!F:F, 'Entr"&amp;"adas y salidas'!D:D=D856, NOT(ISBLANK('Entradas y salidas'!I:I))); INDEX(FILTER('Cortes x inversión'!J:J, 'Cortes x inversión'!D:D=D856),1)}), """"))"),"")</f>
        <v/>
      </c>
      <c r="O856" s="40"/>
      <c r="P856" s="47" t="str">
        <f>IFERROR(__xludf.DUMMYFUNCTION("IF(K856="""","""", GOOGLEFINANCE(""CURRENCY:USDCOP""))
"),"")</f>
        <v/>
      </c>
      <c r="Q856" s="47" t="str">
        <f>IFERROR(__xludf.DUMMYFUNCTION("IF(L856="""","""", GOOGLEFINANCE(""CURRENCY:USDCOP""))
"),"")</f>
        <v/>
      </c>
      <c r="R856" s="56" t="str">
        <f t="shared" si="4"/>
        <v/>
      </c>
      <c r="S856" s="58" t="str">
        <f t="shared" si="5"/>
        <v/>
      </c>
      <c r="T856" s="55" t="str">
        <f>IFERROR(__xludf.DUMMYFUNCTION("IF(ISBLANK(D856),"""",IFERROR(XIRR({FILTER('Entradas y salidas'!K:K, 'Entradas y salidas'!D:D=D856, NOT(ISBLANK('Entradas y salidas'!K:K))); INDEX(FILTER('Cortes x inversión'!I:I, 'Cortes x inversión'!D:D=D856),1)}, {FILTER('Entradas y salidas'!F:F, 'Entr"&amp;"adas y salidas'!D:D=D856, NOT(ISBLANK('Entradas y salidas'!K:K))); INDEX(FILTER('Cortes x inversión'!J:J, 'Cortes x inversión'!D:D=D856),1)}), """"))"),"")</f>
        <v/>
      </c>
      <c r="U856" s="40"/>
      <c r="V856" s="40"/>
      <c r="W856" s="40"/>
      <c r="X856" s="40"/>
      <c r="Y856" s="40"/>
      <c r="Z856" s="40"/>
      <c r="AA856" s="40"/>
      <c r="AB856" s="40"/>
      <c r="AC856" s="40"/>
    </row>
    <row r="857" ht="28.5" customHeight="1">
      <c r="A857" s="40"/>
      <c r="B857" s="44"/>
      <c r="C857" s="44"/>
      <c r="D857" s="44"/>
      <c r="E857" s="44"/>
      <c r="F857" s="48" t="str">
        <f>IF(E857="COP", SUMIF('Entradas y salidas'!D:D, D857, 'Entradas y salidas'!J:J), )</f>
        <v/>
      </c>
      <c r="G857" s="57" t="str">
        <f>IFERROR(__xludf.DUMMYFUNCTION("IF(E857=""COP"", INDEX(FILTER('Cortes x inversión'!F:F, 'Cortes x inversión'!D:D=D857),1), )"),"")</f>
        <v/>
      </c>
      <c r="H857" s="53" t="str">
        <f t="shared" si="1"/>
        <v/>
      </c>
      <c r="I857" s="55" t="str">
        <f>IFERROR(__xludf.DUMMYFUNCTION("IF(ISBLANK(D857),"""",IFERROR(XIRR({FILTER('Entradas y salidas'!J:J, 'Entradas y salidas'!D:D=D857, NOT(ISBLANK('Entradas y salidas'!J:J))); INDEX(FILTER('Cortes x inversión'!F:F, 'Cortes x inversión'!D:D=D857),1)}, {FILTER('Entradas y salidas'!F:F, 'Entr"&amp;"adas y salidas'!D:D=D857, NOT(ISBLANK('Entradas y salidas'!J:J))); INDEX(FILTER('Cortes x inversión'!J:J, 'Cortes x inversión'!D:D=D857),1)}), """"))"),"")</f>
        <v/>
      </c>
      <c r="J857" s="40"/>
      <c r="K857" s="48" t="str">
        <f>IF(E857="USD", SUMIF('Entradas y salidas'!D:D, D857, 'Entradas y salidas'!I:I), )</f>
        <v/>
      </c>
      <c r="L857" s="57" t="str">
        <f>IFERROR(__xludf.DUMMYFUNCTION("IF(E857=""USD"", INDEX(FILTER('Cortes x inversión'!G:G, 'Cortes x inversión'!D:D=D857),1), )"),"")</f>
        <v/>
      </c>
      <c r="M857" s="53" t="str">
        <f t="shared" si="2"/>
        <v/>
      </c>
      <c r="N857" s="55" t="str">
        <f>IFERROR(__xludf.DUMMYFUNCTION("IF(ISBLANK(D857),"""",IFERROR(XIRR({FILTER('Entradas y salidas'!I:I, 'Entradas y salidas'!D:D=D857, NOT(ISBLANK('Entradas y salidas'!I:I))); INDEX(FILTER('Cortes x inversión'!G:G, 'Cortes x inversión'!D:D=D857),1)}, {FILTER('Entradas y salidas'!F:F, 'Entr"&amp;"adas y salidas'!D:D=D857, NOT(ISBLANK('Entradas y salidas'!I:I))); INDEX(FILTER('Cortes x inversión'!J:J, 'Cortes x inversión'!D:D=D857),1)}), """"))"),"")</f>
        <v/>
      </c>
      <c r="O857" s="40"/>
      <c r="P857" s="47" t="str">
        <f>IFERROR(__xludf.DUMMYFUNCTION("IF(K857="""","""", GOOGLEFINANCE(""CURRENCY:USDCOP""))
"),"")</f>
        <v/>
      </c>
      <c r="Q857" s="47" t="str">
        <f>IFERROR(__xludf.DUMMYFUNCTION("IF(L857="""","""", GOOGLEFINANCE(""CURRENCY:USDCOP""))
"),"")</f>
        <v/>
      </c>
      <c r="R857" s="56" t="str">
        <f t="shared" si="4"/>
        <v/>
      </c>
      <c r="S857" s="58" t="str">
        <f t="shared" si="5"/>
        <v/>
      </c>
      <c r="T857" s="55" t="str">
        <f>IFERROR(__xludf.DUMMYFUNCTION("IF(ISBLANK(D857),"""",IFERROR(XIRR({FILTER('Entradas y salidas'!K:K, 'Entradas y salidas'!D:D=D857, NOT(ISBLANK('Entradas y salidas'!K:K))); INDEX(FILTER('Cortes x inversión'!I:I, 'Cortes x inversión'!D:D=D857),1)}, {FILTER('Entradas y salidas'!F:F, 'Entr"&amp;"adas y salidas'!D:D=D857, NOT(ISBLANK('Entradas y salidas'!K:K))); INDEX(FILTER('Cortes x inversión'!J:J, 'Cortes x inversión'!D:D=D857),1)}), """"))"),"")</f>
        <v/>
      </c>
      <c r="U857" s="40"/>
      <c r="V857" s="40"/>
      <c r="W857" s="40"/>
      <c r="X857" s="40"/>
      <c r="Y857" s="40"/>
      <c r="Z857" s="40"/>
      <c r="AA857" s="40"/>
      <c r="AB857" s="40"/>
      <c r="AC857" s="40"/>
    </row>
    <row r="858" ht="28.5" customHeight="1">
      <c r="A858" s="40"/>
      <c r="B858" s="44"/>
      <c r="C858" s="44"/>
      <c r="D858" s="44"/>
      <c r="E858" s="44"/>
      <c r="F858" s="48" t="str">
        <f>IF(E858="COP", SUMIF('Entradas y salidas'!D:D, D858, 'Entradas y salidas'!J:J), )</f>
        <v/>
      </c>
      <c r="G858" s="57" t="str">
        <f>IFERROR(__xludf.DUMMYFUNCTION("IF(E858=""COP"", INDEX(FILTER('Cortes x inversión'!F:F, 'Cortes x inversión'!D:D=D858),1), )"),"")</f>
        <v/>
      </c>
      <c r="H858" s="53" t="str">
        <f t="shared" si="1"/>
        <v/>
      </c>
      <c r="I858" s="55" t="str">
        <f>IFERROR(__xludf.DUMMYFUNCTION("IF(ISBLANK(D858),"""",IFERROR(XIRR({FILTER('Entradas y salidas'!J:J, 'Entradas y salidas'!D:D=D858, NOT(ISBLANK('Entradas y salidas'!J:J))); INDEX(FILTER('Cortes x inversión'!F:F, 'Cortes x inversión'!D:D=D858),1)}, {FILTER('Entradas y salidas'!F:F, 'Entr"&amp;"adas y salidas'!D:D=D858, NOT(ISBLANK('Entradas y salidas'!J:J))); INDEX(FILTER('Cortes x inversión'!J:J, 'Cortes x inversión'!D:D=D858),1)}), """"))"),"")</f>
        <v/>
      </c>
      <c r="J858" s="40"/>
      <c r="K858" s="48" t="str">
        <f>IF(E858="USD", SUMIF('Entradas y salidas'!D:D, D858, 'Entradas y salidas'!I:I), )</f>
        <v/>
      </c>
      <c r="L858" s="57" t="str">
        <f>IFERROR(__xludf.DUMMYFUNCTION("IF(E858=""USD"", INDEX(FILTER('Cortes x inversión'!G:G, 'Cortes x inversión'!D:D=D858),1), )"),"")</f>
        <v/>
      </c>
      <c r="M858" s="53" t="str">
        <f t="shared" si="2"/>
        <v/>
      </c>
      <c r="N858" s="55" t="str">
        <f>IFERROR(__xludf.DUMMYFUNCTION("IF(ISBLANK(D858),"""",IFERROR(XIRR({FILTER('Entradas y salidas'!I:I, 'Entradas y salidas'!D:D=D858, NOT(ISBLANK('Entradas y salidas'!I:I))); INDEX(FILTER('Cortes x inversión'!G:G, 'Cortes x inversión'!D:D=D858),1)}, {FILTER('Entradas y salidas'!F:F, 'Entr"&amp;"adas y salidas'!D:D=D858, NOT(ISBLANK('Entradas y salidas'!I:I))); INDEX(FILTER('Cortes x inversión'!J:J, 'Cortes x inversión'!D:D=D858),1)}), """"))"),"")</f>
        <v/>
      </c>
      <c r="O858" s="40"/>
      <c r="P858" s="47" t="str">
        <f>IFERROR(__xludf.DUMMYFUNCTION("IF(K858="""","""", GOOGLEFINANCE(""CURRENCY:USDCOP""))
"),"")</f>
        <v/>
      </c>
      <c r="Q858" s="47" t="str">
        <f>IFERROR(__xludf.DUMMYFUNCTION("IF(L858="""","""", GOOGLEFINANCE(""CURRENCY:USDCOP""))
"),"")</f>
        <v/>
      </c>
      <c r="R858" s="56" t="str">
        <f t="shared" si="4"/>
        <v/>
      </c>
      <c r="S858" s="58" t="str">
        <f t="shared" si="5"/>
        <v/>
      </c>
      <c r="T858" s="55" t="str">
        <f>IFERROR(__xludf.DUMMYFUNCTION("IF(ISBLANK(D858),"""",IFERROR(XIRR({FILTER('Entradas y salidas'!K:K, 'Entradas y salidas'!D:D=D858, NOT(ISBLANK('Entradas y salidas'!K:K))); INDEX(FILTER('Cortes x inversión'!I:I, 'Cortes x inversión'!D:D=D858),1)}, {FILTER('Entradas y salidas'!F:F, 'Entr"&amp;"adas y salidas'!D:D=D858, NOT(ISBLANK('Entradas y salidas'!K:K))); INDEX(FILTER('Cortes x inversión'!J:J, 'Cortes x inversión'!D:D=D858),1)}), """"))"),"")</f>
        <v/>
      </c>
      <c r="U858" s="40"/>
      <c r="V858" s="40"/>
      <c r="W858" s="40"/>
      <c r="X858" s="40"/>
      <c r="Y858" s="40"/>
      <c r="Z858" s="40"/>
      <c r="AA858" s="40"/>
      <c r="AB858" s="40"/>
      <c r="AC858" s="40"/>
    </row>
    <row r="859" ht="28.5" customHeight="1">
      <c r="A859" s="40"/>
      <c r="B859" s="44"/>
      <c r="C859" s="44"/>
      <c r="D859" s="44"/>
      <c r="E859" s="44"/>
      <c r="F859" s="48" t="str">
        <f>IF(E859="COP", SUMIF('Entradas y salidas'!D:D, D859, 'Entradas y salidas'!J:J), )</f>
        <v/>
      </c>
      <c r="G859" s="57" t="str">
        <f>IFERROR(__xludf.DUMMYFUNCTION("IF(E859=""COP"", INDEX(FILTER('Cortes x inversión'!F:F, 'Cortes x inversión'!D:D=D859),1), )"),"")</f>
        <v/>
      </c>
      <c r="H859" s="53" t="str">
        <f t="shared" si="1"/>
        <v/>
      </c>
      <c r="I859" s="55" t="str">
        <f>IFERROR(__xludf.DUMMYFUNCTION("IF(ISBLANK(D859),"""",IFERROR(XIRR({FILTER('Entradas y salidas'!J:J, 'Entradas y salidas'!D:D=D859, NOT(ISBLANK('Entradas y salidas'!J:J))); INDEX(FILTER('Cortes x inversión'!F:F, 'Cortes x inversión'!D:D=D859),1)}, {FILTER('Entradas y salidas'!F:F, 'Entr"&amp;"adas y salidas'!D:D=D859, NOT(ISBLANK('Entradas y salidas'!J:J))); INDEX(FILTER('Cortes x inversión'!J:J, 'Cortes x inversión'!D:D=D859),1)}), """"))"),"")</f>
        <v/>
      </c>
      <c r="J859" s="40"/>
      <c r="K859" s="48" t="str">
        <f>IF(E859="USD", SUMIF('Entradas y salidas'!D:D, D859, 'Entradas y salidas'!I:I), )</f>
        <v/>
      </c>
      <c r="L859" s="57" t="str">
        <f>IFERROR(__xludf.DUMMYFUNCTION("IF(E859=""USD"", INDEX(FILTER('Cortes x inversión'!G:G, 'Cortes x inversión'!D:D=D859),1), )"),"")</f>
        <v/>
      </c>
      <c r="M859" s="53" t="str">
        <f t="shared" si="2"/>
        <v/>
      </c>
      <c r="N859" s="55" t="str">
        <f>IFERROR(__xludf.DUMMYFUNCTION("IF(ISBLANK(D859),"""",IFERROR(XIRR({FILTER('Entradas y salidas'!I:I, 'Entradas y salidas'!D:D=D859, NOT(ISBLANK('Entradas y salidas'!I:I))); INDEX(FILTER('Cortes x inversión'!G:G, 'Cortes x inversión'!D:D=D859),1)}, {FILTER('Entradas y salidas'!F:F, 'Entr"&amp;"adas y salidas'!D:D=D859, NOT(ISBLANK('Entradas y salidas'!I:I))); INDEX(FILTER('Cortes x inversión'!J:J, 'Cortes x inversión'!D:D=D859),1)}), """"))"),"")</f>
        <v/>
      </c>
      <c r="O859" s="40"/>
      <c r="P859" s="47" t="str">
        <f>IFERROR(__xludf.DUMMYFUNCTION("IF(K859="""","""", GOOGLEFINANCE(""CURRENCY:USDCOP""))
"),"")</f>
        <v/>
      </c>
      <c r="Q859" s="47" t="str">
        <f>IFERROR(__xludf.DUMMYFUNCTION("IF(L859="""","""", GOOGLEFINANCE(""CURRENCY:USDCOP""))
"),"")</f>
        <v/>
      </c>
      <c r="R859" s="56" t="str">
        <f t="shared" si="4"/>
        <v/>
      </c>
      <c r="S859" s="58" t="str">
        <f t="shared" si="5"/>
        <v/>
      </c>
      <c r="T859" s="55" t="str">
        <f>IFERROR(__xludf.DUMMYFUNCTION("IF(ISBLANK(D859),"""",IFERROR(XIRR({FILTER('Entradas y salidas'!K:K, 'Entradas y salidas'!D:D=D859, NOT(ISBLANK('Entradas y salidas'!K:K))); INDEX(FILTER('Cortes x inversión'!I:I, 'Cortes x inversión'!D:D=D859),1)}, {FILTER('Entradas y salidas'!F:F, 'Entr"&amp;"adas y salidas'!D:D=D859, NOT(ISBLANK('Entradas y salidas'!K:K))); INDEX(FILTER('Cortes x inversión'!J:J, 'Cortes x inversión'!D:D=D859),1)}), """"))"),"")</f>
        <v/>
      </c>
      <c r="U859" s="40"/>
      <c r="V859" s="40"/>
      <c r="W859" s="40"/>
      <c r="X859" s="40"/>
      <c r="Y859" s="40"/>
      <c r="Z859" s="40"/>
      <c r="AA859" s="40"/>
      <c r="AB859" s="40"/>
      <c r="AC859" s="40"/>
    </row>
    <row r="860" ht="28.5" customHeight="1">
      <c r="A860" s="40"/>
      <c r="B860" s="44"/>
      <c r="C860" s="44"/>
      <c r="D860" s="44"/>
      <c r="E860" s="44"/>
      <c r="F860" s="48" t="str">
        <f>IF(E860="COP", SUMIF('Entradas y salidas'!D:D, D860, 'Entradas y salidas'!J:J), )</f>
        <v/>
      </c>
      <c r="G860" s="57" t="str">
        <f>IFERROR(__xludf.DUMMYFUNCTION("IF(E860=""COP"", INDEX(FILTER('Cortes x inversión'!F:F, 'Cortes x inversión'!D:D=D860),1), )"),"")</f>
        <v/>
      </c>
      <c r="H860" s="53" t="str">
        <f t="shared" si="1"/>
        <v/>
      </c>
      <c r="I860" s="55" t="str">
        <f>IFERROR(__xludf.DUMMYFUNCTION("IF(ISBLANK(D860),"""",IFERROR(XIRR({FILTER('Entradas y salidas'!J:J, 'Entradas y salidas'!D:D=D860, NOT(ISBLANK('Entradas y salidas'!J:J))); INDEX(FILTER('Cortes x inversión'!F:F, 'Cortes x inversión'!D:D=D860),1)}, {FILTER('Entradas y salidas'!F:F, 'Entr"&amp;"adas y salidas'!D:D=D860, NOT(ISBLANK('Entradas y salidas'!J:J))); INDEX(FILTER('Cortes x inversión'!J:J, 'Cortes x inversión'!D:D=D860),1)}), """"))"),"")</f>
        <v/>
      </c>
      <c r="J860" s="40"/>
      <c r="K860" s="48" t="str">
        <f>IF(E860="USD", SUMIF('Entradas y salidas'!D:D, D860, 'Entradas y salidas'!I:I), )</f>
        <v/>
      </c>
      <c r="L860" s="57" t="str">
        <f>IFERROR(__xludf.DUMMYFUNCTION("IF(E860=""USD"", INDEX(FILTER('Cortes x inversión'!G:G, 'Cortes x inversión'!D:D=D860),1), )"),"")</f>
        <v/>
      </c>
      <c r="M860" s="53" t="str">
        <f t="shared" si="2"/>
        <v/>
      </c>
      <c r="N860" s="55" t="str">
        <f>IFERROR(__xludf.DUMMYFUNCTION("IF(ISBLANK(D860),"""",IFERROR(XIRR({FILTER('Entradas y salidas'!I:I, 'Entradas y salidas'!D:D=D860, NOT(ISBLANK('Entradas y salidas'!I:I))); INDEX(FILTER('Cortes x inversión'!G:G, 'Cortes x inversión'!D:D=D860),1)}, {FILTER('Entradas y salidas'!F:F, 'Entr"&amp;"adas y salidas'!D:D=D860, NOT(ISBLANK('Entradas y salidas'!I:I))); INDEX(FILTER('Cortes x inversión'!J:J, 'Cortes x inversión'!D:D=D860),1)}), """"))"),"")</f>
        <v/>
      </c>
      <c r="O860" s="40"/>
      <c r="P860" s="47" t="str">
        <f>IFERROR(__xludf.DUMMYFUNCTION("IF(K860="""","""", GOOGLEFINANCE(""CURRENCY:USDCOP""))
"),"")</f>
        <v/>
      </c>
      <c r="Q860" s="47" t="str">
        <f>IFERROR(__xludf.DUMMYFUNCTION("IF(L860="""","""", GOOGLEFINANCE(""CURRENCY:USDCOP""))
"),"")</f>
        <v/>
      </c>
      <c r="R860" s="56" t="str">
        <f t="shared" si="4"/>
        <v/>
      </c>
      <c r="S860" s="58" t="str">
        <f t="shared" si="5"/>
        <v/>
      </c>
      <c r="T860" s="55" t="str">
        <f>IFERROR(__xludf.DUMMYFUNCTION("IF(ISBLANK(D860),"""",IFERROR(XIRR({FILTER('Entradas y salidas'!K:K, 'Entradas y salidas'!D:D=D860, NOT(ISBLANK('Entradas y salidas'!K:K))); INDEX(FILTER('Cortes x inversión'!I:I, 'Cortes x inversión'!D:D=D860),1)}, {FILTER('Entradas y salidas'!F:F, 'Entr"&amp;"adas y salidas'!D:D=D860, NOT(ISBLANK('Entradas y salidas'!K:K))); INDEX(FILTER('Cortes x inversión'!J:J, 'Cortes x inversión'!D:D=D860),1)}), """"))"),"")</f>
        <v/>
      </c>
      <c r="U860" s="40"/>
      <c r="V860" s="40"/>
      <c r="W860" s="40"/>
      <c r="X860" s="40"/>
      <c r="Y860" s="40"/>
      <c r="Z860" s="40"/>
      <c r="AA860" s="40"/>
      <c r="AB860" s="40"/>
      <c r="AC860" s="40"/>
    </row>
    <row r="861" ht="28.5" customHeight="1">
      <c r="A861" s="40"/>
      <c r="B861" s="44"/>
      <c r="C861" s="44"/>
      <c r="D861" s="44"/>
      <c r="E861" s="44"/>
      <c r="F861" s="48" t="str">
        <f>IF(E861="COP", SUMIF('Entradas y salidas'!D:D, D861, 'Entradas y salidas'!J:J), )</f>
        <v/>
      </c>
      <c r="G861" s="57" t="str">
        <f>IFERROR(__xludf.DUMMYFUNCTION("IF(E861=""COP"", INDEX(FILTER('Cortes x inversión'!F:F, 'Cortes x inversión'!D:D=D861),1), )"),"")</f>
        <v/>
      </c>
      <c r="H861" s="53" t="str">
        <f t="shared" si="1"/>
        <v/>
      </c>
      <c r="I861" s="55" t="str">
        <f>IFERROR(__xludf.DUMMYFUNCTION("IF(ISBLANK(D861),"""",IFERROR(XIRR({FILTER('Entradas y salidas'!J:J, 'Entradas y salidas'!D:D=D861, NOT(ISBLANK('Entradas y salidas'!J:J))); INDEX(FILTER('Cortes x inversión'!F:F, 'Cortes x inversión'!D:D=D861),1)}, {FILTER('Entradas y salidas'!F:F, 'Entr"&amp;"adas y salidas'!D:D=D861, NOT(ISBLANK('Entradas y salidas'!J:J))); INDEX(FILTER('Cortes x inversión'!J:J, 'Cortes x inversión'!D:D=D861),1)}), """"))"),"")</f>
        <v/>
      </c>
      <c r="J861" s="40"/>
      <c r="K861" s="48" t="str">
        <f>IF(E861="USD", SUMIF('Entradas y salidas'!D:D, D861, 'Entradas y salidas'!I:I), )</f>
        <v/>
      </c>
      <c r="L861" s="57" t="str">
        <f>IFERROR(__xludf.DUMMYFUNCTION("IF(E861=""USD"", INDEX(FILTER('Cortes x inversión'!G:G, 'Cortes x inversión'!D:D=D861),1), )"),"")</f>
        <v/>
      </c>
      <c r="M861" s="53" t="str">
        <f t="shared" si="2"/>
        <v/>
      </c>
      <c r="N861" s="55" t="str">
        <f>IFERROR(__xludf.DUMMYFUNCTION("IF(ISBLANK(D861),"""",IFERROR(XIRR({FILTER('Entradas y salidas'!I:I, 'Entradas y salidas'!D:D=D861, NOT(ISBLANK('Entradas y salidas'!I:I))); INDEX(FILTER('Cortes x inversión'!G:G, 'Cortes x inversión'!D:D=D861),1)}, {FILTER('Entradas y salidas'!F:F, 'Entr"&amp;"adas y salidas'!D:D=D861, NOT(ISBLANK('Entradas y salidas'!I:I))); INDEX(FILTER('Cortes x inversión'!J:J, 'Cortes x inversión'!D:D=D861),1)}), """"))"),"")</f>
        <v/>
      </c>
      <c r="O861" s="40"/>
      <c r="P861" s="47" t="str">
        <f>IFERROR(__xludf.DUMMYFUNCTION("IF(K861="""","""", GOOGLEFINANCE(""CURRENCY:USDCOP""))
"),"")</f>
        <v/>
      </c>
      <c r="Q861" s="47" t="str">
        <f>IFERROR(__xludf.DUMMYFUNCTION("IF(L861="""","""", GOOGLEFINANCE(""CURRENCY:USDCOP""))
"),"")</f>
        <v/>
      </c>
      <c r="R861" s="56" t="str">
        <f t="shared" si="4"/>
        <v/>
      </c>
      <c r="S861" s="58" t="str">
        <f t="shared" si="5"/>
        <v/>
      </c>
      <c r="T861" s="55" t="str">
        <f>IFERROR(__xludf.DUMMYFUNCTION("IF(ISBLANK(D861),"""",IFERROR(XIRR({FILTER('Entradas y salidas'!K:K, 'Entradas y salidas'!D:D=D861, NOT(ISBLANK('Entradas y salidas'!K:K))); INDEX(FILTER('Cortes x inversión'!I:I, 'Cortes x inversión'!D:D=D861),1)}, {FILTER('Entradas y salidas'!F:F, 'Entr"&amp;"adas y salidas'!D:D=D861, NOT(ISBLANK('Entradas y salidas'!K:K))); INDEX(FILTER('Cortes x inversión'!J:J, 'Cortes x inversión'!D:D=D861),1)}), """"))"),"")</f>
        <v/>
      </c>
      <c r="U861" s="40"/>
      <c r="V861" s="40"/>
      <c r="W861" s="40"/>
      <c r="X861" s="40"/>
      <c r="Y861" s="40"/>
      <c r="Z861" s="40"/>
      <c r="AA861" s="40"/>
      <c r="AB861" s="40"/>
      <c r="AC861" s="40"/>
    </row>
    <row r="862" ht="28.5" customHeight="1">
      <c r="A862" s="40"/>
      <c r="B862" s="44"/>
      <c r="C862" s="44"/>
      <c r="D862" s="44"/>
      <c r="E862" s="44"/>
      <c r="F862" s="48" t="str">
        <f>IF(E862="COP", SUMIF('Entradas y salidas'!D:D, D862, 'Entradas y salidas'!J:J), )</f>
        <v/>
      </c>
      <c r="G862" s="57" t="str">
        <f>IFERROR(__xludf.DUMMYFUNCTION("IF(E862=""COP"", INDEX(FILTER('Cortes x inversión'!F:F, 'Cortes x inversión'!D:D=D862),1), )"),"")</f>
        <v/>
      </c>
      <c r="H862" s="53" t="str">
        <f t="shared" si="1"/>
        <v/>
      </c>
      <c r="I862" s="55" t="str">
        <f>IFERROR(__xludf.DUMMYFUNCTION("IF(ISBLANK(D862),"""",IFERROR(XIRR({FILTER('Entradas y salidas'!J:J, 'Entradas y salidas'!D:D=D862, NOT(ISBLANK('Entradas y salidas'!J:J))); INDEX(FILTER('Cortes x inversión'!F:F, 'Cortes x inversión'!D:D=D862),1)}, {FILTER('Entradas y salidas'!F:F, 'Entr"&amp;"adas y salidas'!D:D=D862, NOT(ISBLANK('Entradas y salidas'!J:J))); INDEX(FILTER('Cortes x inversión'!J:J, 'Cortes x inversión'!D:D=D862),1)}), """"))"),"")</f>
        <v/>
      </c>
      <c r="J862" s="40"/>
      <c r="K862" s="48" t="str">
        <f>IF(E862="USD", SUMIF('Entradas y salidas'!D:D, D862, 'Entradas y salidas'!I:I), )</f>
        <v/>
      </c>
      <c r="L862" s="57" t="str">
        <f>IFERROR(__xludf.DUMMYFUNCTION("IF(E862=""USD"", INDEX(FILTER('Cortes x inversión'!G:G, 'Cortes x inversión'!D:D=D862),1), )"),"")</f>
        <v/>
      </c>
      <c r="M862" s="53" t="str">
        <f t="shared" si="2"/>
        <v/>
      </c>
      <c r="N862" s="55" t="str">
        <f>IFERROR(__xludf.DUMMYFUNCTION("IF(ISBLANK(D862),"""",IFERROR(XIRR({FILTER('Entradas y salidas'!I:I, 'Entradas y salidas'!D:D=D862, NOT(ISBLANK('Entradas y salidas'!I:I))); INDEX(FILTER('Cortes x inversión'!G:G, 'Cortes x inversión'!D:D=D862),1)}, {FILTER('Entradas y salidas'!F:F, 'Entr"&amp;"adas y salidas'!D:D=D862, NOT(ISBLANK('Entradas y salidas'!I:I))); INDEX(FILTER('Cortes x inversión'!J:J, 'Cortes x inversión'!D:D=D862),1)}), """"))"),"")</f>
        <v/>
      </c>
      <c r="O862" s="40"/>
      <c r="P862" s="47" t="str">
        <f>IFERROR(__xludf.DUMMYFUNCTION("IF(K862="""","""", GOOGLEFINANCE(""CURRENCY:USDCOP""))
"),"")</f>
        <v/>
      </c>
      <c r="Q862" s="47" t="str">
        <f>IFERROR(__xludf.DUMMYFUNCTION("IF(L862="""","""", GOOGLEFINANCE(""CURRENCY:USDCOP""))
"),"")</f>
        <v/>
      </c>
      <c r="R862" s="56" t="str">
        <f t="shared" si="4"/>
        <v/>
      </c>
      <c r="S862" s="58" t="str">
        <f t="shared" si="5"/>
        <v/>
      </c>
      <c r="T862" s="55" t="str">
        <f>IFERROR(__xludf.DUMMYFUNCTION("IF(ISBLANK(D862),"""",IFERROR(XIRR({FILTER('Entradas y salidas'!K:K, 'Entradas y salidas'!D:D=D862, NOT(ISBLANK('Entradas y salidas'!K:K))); INDEX(FILTER('Cortes x inversión'!I:I, 'Cortes x inversión'!D:D=D862),1)}, {FILTER('Entradas y salidas'!F:F, 'Entr"&amp;"adas y salidas'!D:D=D862, NOT(ISBLANK('Entradas y salidas'!K:K))); INDEX(FILTER('Cortes x inversión'!J:J, 'Cortes x inversión'!D:D=D862),1)}), """"))"),"")</f>
        <v/>
      </c>
      <c r="U862" s="40"/>
      <c r="V862" s="40"/>
      <c r="W862" s="40"/>
      <c r="X862" s="40"/>
      <c r="Y862" s="40"/>
      <c r="Z862" s="40"/>
      <c r="AA862" s="40"/>
      <c r="AB862" s="40"/>
      <c r="AC862" s="40"/>
    </row>
    <row r="863" ht="28.5" customHeight="1">
      <c r="A863" s="40"/>
      <c r="B863" s="44"/>
      <c r="C863" s="44"/>
      <c r="D863" s="44"/>
      <c r="E863" s="44"/>
      <c r="F863" s="48" t="str">
        <f>IF(E863="COP", SUMIF('Entradas y salidas'!D:D, D863, 'Entradas y salidas'!J:J), )</f>
        <v/>
      </c>
      <c r="G863" s="57" t="str">
        <f>IFERROR(__xludf.DUMMYFUNCTION("IF(E863=""COP"", INDEX(FILTER('Cortes x inversión'!F:F, 'Cortes x inversión'!D:D=D863),1), )"),"")</f>
        <v/>
      </c>
      <c r="H863" s="53" t="str">
        <f t="shared" si="1"/>
        <v/>
      </c>
      <c r="I863" s="55" t="str">
        <f>IFERROR(__xludf.DUMMYFUNCTION("IF(ISBLANK(D863),"""",IFERROR(XIRR({FILTER('Entradas y salidas'!J:J, 'Entradas y salidas'!D:D=D863, NOT(ISBLANK('Entradas y salidas'!J:J))); INDEX(FILTER('Cortes x inversión'!F:F, 'Cortes x inversión'!D:D=D863),1)}, {FILTER('Entradas y salidas'!F:F, 'Entr"&amp;"adas y salidas'!D:D=D863, NOT(ISBLANK('Entradas y salidas'!J:J))); INDEX(FILTER('Cortes x inversión'!J:J, 'Cortes x inversión'!D:D=D863),1)}), """"))"),"")</f>
        <v/>
      </c>
      <c r="J863" s="40"/>
      <c r="K863" s="48" t="str">
        <f>IF(E863="USD", SUMIF('Entradas y salidas'!D:D, D863, 'Entradas y salidas'!I:I), )</f>
        <v/>
      </c>
      <c r="L863" s="57" t="str">
        <f>IFERROR(__xludf.DUMMYFUNCTION("IF(E863=""USD"", INDEX(FILTER('Cortes x inversión'!G:G, 'Cortes x inversión'!D:D=D863),1), )"),"")</f>
        <v/>
      </c>
      <c r="M863" s="53" t="str">
        <f t="shared" si="2"/>
        <v/>
      </c>
      <c r="N863" s="55" t="str">
        <f>IFERROR(__xludf.DUMMYFUNCTION("IF(ISBLANK(D863),"""",IFERROR(XIRR({FILTER('Entradas y salidas'!I:I, 'Entradas y salidas'!D:D=D863, NOT(ISBLANK('Entradas y salidas'!I:I))); INDEX(FILTER('Cortes x inversión'!G:G, 'Cortes x inversión'!D:D=D863),1)}, {FILTER('Entradas y salidas'!F:F, 'Entr"&amp;"adas y salidas'!D:D=D863, NOT(ISBLANK('Entradas y salidas'!I:I))); INDEX(FILTER('Cortes x inversión'!J:J, 'Cortes x inversión'!D:D=D863),1)}), """"))"),"")</f>
        <v/>
      </c>
      <c r="O863" s="40"/>
      <c r="P863" s="47" t="str">
        <f>IFERROR(__xludf.DUMMYFUNCTION("IF(K863="""","""", GOOGLEFINANCE(""CURRENCY:USDCOP""))
"),"")</f>
        <v/>
      </c>
      <c r="Q863" s="47" t="str">
        <f>IFERROR(__xludf.DUMMYFUNCTION("IF(L863="""","""", GOOGLEFINANCE(""CURRENCY:USDCOP""))
"),"")</f>
        <v/>
      </c>
      <c r="R863" s="56" t="str">
        <f t="shared" si="4"/>
        <v/>
      </c>
      <c r="S863" s="58" t="str">
        <f t="shared" si="5"/>
        <v/>
      </c>
      <c r="T863" s="55" t="str">
        <f>IFERROR(__xludf.DUMMYFUNCTION("IF(ISBLANK(D863),"""",IFERROR(XIRR({FILTER('Entradas y salidas'!K:K, 'Entradas y salidas'!D:D=D863, NOT(ISBLANK('Entradas y salidas'!K:K))); INDEX(FILTER('Cortes x inversión'!I:I, 'Cortes x inversión'!D:D=D863),1)}, {FILTER('Entradas y salidas'!F:F, 'Entr"&amp;"adas y salidas'!D:D=D863, NOT(ISBLANK('Entradas y salidas'!K:K))); INDEX(FILTER('Cortes x inversión'!J:J, 'Cortes x inversión'!D:D=D863),1)}), """"))"),"")</f>
        <v/>
      </c>
      <c r="U863" s="40"/>
      <c r="V863" s="40"/>
      <c r="W863" s="40"/>
      <c r="X863" s="40"/>
      <c r="Y863" s="40"/>
      <c r="Z863" s="40"/>
      <c r="AA863" s="40"/>
      <c r="AB863" s="40"/>
      <c r="AC863" s="40"/>
    </row>
    <row r="864" ht="28.5" customHeight="1">
      <c r="A864" s="40"/>
      <c r="B864" s="44"/>
      <c r="C864" s="44"/>
      <c r="D864" s="44"/>
      <c r="E864" s="44"/>
      <c r="F864" s="48" t="str">
        <f>IF(E864="COP", SUMIF('Entradas y salidas'!D:D, D864, 'Entradas y salidas'!J:J), )</f>
        <v/>
      </c>
      <c r="G864" s="57" t="str">
        <f>IFERROR(__xludf.DUMMYFUNCTION("IF(E864=""COP"", INDEX(FILTER('Cortes x inversión'!F:F, 'Cortes x inversión'!D:D=D864),1), )"),"")</f>
        <v/>
      </c>
      <c r="H864" s="53" t="str">
        <f t="shared" si="1"/>
        <v/>
      </c>
      <c r="I864" s="55" t="str">
        <f>IFERROR(__xludf.DUMMYFUNCTION("IF(ISBLANK(D864),"""",IFERROR(XIRR({FILTER('Entradas y salidas'!J:J, 'Entradas y salidas'!D:D=D864, NOT(ISBLANK('Entradas y salidas'!J:J))); INDEX(FILTER('Cortes x inversión'!F:F, 'Cortes x inversión'!D:D=D864),1)}, {FILTER('Entradas y salidas'!F:F, 'Entr"&amp;"adas y salidas'!D:D=D864, NOT(ISBLANK('Entradas y salidas'!J:J))); INDEX(FILTER('Cortes x inversión'!J:J, 'Cortes x inversión'!D:D=D864),1)}), """"))"),"")</f>
        <v/>
      </c>
      <c r="J864" s="40"/>
      <c r="K864" s="48" t="str">
        <f>IF(E864="USD", SUMIF('Entradas y salidas'!D:D, D864, 'Entradas y salidas'!I:I), )</f>
        <v/>
      </c>
      <c r="L864" s="57" t="str">
        <f>IFERROR(__xludf.DUMMYFUNCTION("IF(E864=""USD"", INDEX(FILTER('Cortes x inversión'!G:G, 'Cortes x inversión'!D:D=D864),1), )"),"")</f>
        <v/>
      </c>
      <c r="M864" s="53" t="str">
        <f t="shared" si="2"/>
        <v/>
      </c>
      <c r="N864" s="55" t="str">
        <f>IFERROR(__xludf.DUMMYFUNCTION("IF(ISBLANK(D864),"""",IFERROR(XIRR({FILTER('Entradas y salidas'!I:I, 'Entradas y salidas'!D:D=D864, NOT(ISBLANK('Entradas y salidas'!I:I))); INDEX(FILTER('Cortes x inversión'!G:G, 'Cortes x inversión'!D:D=D864),1)}, {FILTER('Entradas y salidas'!F:F, 'Entr"&amp;"adas y salidas'!D:D=D864, NOT(ISBLANK('Entradas y salidas'!I:I))); INDEX(FILTER('Cortes x inversión'!J:J, 'Cortes x inversión'!D:D=D864),1)}), """"))"),"")</f>
        <v/>
      </c>
      <c r="O864" s="40"/>
      <c r="P864" s="47" t="str">
        <f>IFERROR(__xludf.DUMMYFUNCTION("IF(K864="""","""", GOOGLEFINANCE(""CURRENCY:USDCOP""))
"),"")</f>
        <v/>
      </c>
      <c r="Q864" s="47" t="str">
        <f>IFERROR(__xludf.DUMMYFUNCTION("IF(L864="""","""", GOOGLEFINANCE(""CURRENCY:USDCOP""))
"),"")</f>
        <v/>
      </c>
      <c r="R864" s="56" t="str">
        <f t="shared" si="4"/>
        <v/>
      </c>
      <c r="S864" s="58" t="str">
        <f t="shared" si="5"/>
        <v/>
      </c>
      <c r="T864" s="55" t="str">
        <f>IFERROR(__xludf.DUMMYFUNCTION("IF(ISBLANK(D864),"""",IFERROR(XIRR({FILTER('Entradas y salidas'!K:K, 'Entradas y salidas'!D:D=D864, NOT(ISBLANK('Entradas y salidas'!K:K))); INDEX(FILTER('Cortes x inversión'!I:I, 'Cortes x inversión'!D:D=D864),1)}, {FILTER('Entradas y salidas'!F:F, 'Entr"&amp;"adas y salidas'!D:D=D864, NOT(ISBLANK('Entradas y salidas'!K:K))); INDEX(FILTER('Cortes x inversión'!J:J, 'Cortes x inversión'!D:D=D864),1)}), """"))"),"")</f>
        <v/>
      </c>
      <c r="U864" s="40"/>
      <c r="V864" s="40"/>
      <c r="W864" s="40"/>
      <c r="X864" s="40"/>
      <c r="Y864" s="40"/>
      <c r="Z864" s="40"/>
      <c r="AA864" s="40"/>
      <c r="AB864" s="40"/>
      <c r="AC864" s="40"/>
    </row>
    <row r="865" ht="28.5" customHeight="1">
      <c r="A865" s="40"/>
      <c r="B865" s="44"/>
      <c r="C865" s="44"/>
      <c r="D865" s="44"/>
      <c r="E865" s="44"/>
      <c r="F865" s="48" t="str">
        <f>IF(E865="COP", SUMIF('Entradas y salidas'!D:D, D865, 'Entradas y salidas'!J:J), )</f>
        <v/>
      </c>
      <c r="G865" s="57" t="str">
        <f>IFERROR(__xludf.DUMMYFUNCTION("IF(E865=""COP"", INDEX(FILTER('Cortes x inversión'!F:F, 'Cortes x inversión'!D:D=D865),1), )"),"")</f>
        <v/>
      </c>
      <c r="H865" s="53" t="str">
        <f t="shared" si="1"/>
        <v/>
      </c>
      <c r="I865" s="55" t="str">
        <f>IFERROR(__xludf.DUMMYFUNCTION("IF(ISBLANK(D865),"""",IFERROR(XIRR({FILTER('Entradas y salidas'!J:J, 'Entradas y salidas'!D:D=D865, NOT(ISBLANK('Entradas y salidas'!J:J))); INDEX(FILTER('Cortes x inversión'!F:F, 'Cortes x inversión'!D:D=D865),1)}, {FILTER('Entradas y salidas'!F:F, 'Entr"&amp;"adas y salidas'!D:D=D865, NOT(ISBLANK('Entradas y salidas'!J:J))); INDEX(FILTER('Cortes x inversión'!J:J, 'Cortes x inversión'!D:D=D865),1)}), """"))"),"")</f>
        <v/>
      </c>
      <c r="J865" s="40"/>
      <c r="K865" s="48" t="str">
        <f>IF(E865="USD", SUMIF('Entradas y salidas'!D:D, D865, 'Entradas y salidas'!I:I), )</f>
        <v/>
      </c>
      <c r="L865" s="57" t="str">
        <f>IFERROR(__xludf.DUMMYFUNCTION("IF(E865=""USD"", INDEX(FILTER('Cortes x inversión'!G:G, 'Cortes x inversión'!D:D=D865),1), )"),"")</f>
        <v/>
      </c>
      <c r="M865" s="53" t="str">
        <f t="shared" si="2"/>
        <v/>
      </c>
      <c r="N865" s="55" t="str">
        <f>IFERROR(__xludf.DUMMYFUNCTION("IF(ISBLANK(D865),"""",IFERROR(XIRR({FILTER('Entradas y salidas'!I:I, 'Entradas y salidas'!D:D=D865, NOT(ISBLANK('Entradas y salidas'!I:I))); INDEX(FILTER('Cortes x inversión'!G:G, 'Cortes x inversión'!D:D=D865),1)}, {FILTER('Entradas y salidas'!F:F, 'Entr"&amp;"adas y salidas'!D:D=D865, NOT(ISBLANK('Entradas y salidas'!I:I))); INDEX(FILTER('Cortes x inversión'!J:J, 'Cortes x inversión'!D:D=D865),1)}), """"))"),"")</f>
        <v/>
      </c>
      <c r="O865" s="40"/>
      <c r="P865" s="47" t="str">
        <f>IFERROR(__xludf.DUMMYFUNCTION("IF(K865="""","""", GOOGLEFINANCE(""CURRENCY:USDCOP""))
"),"")</f>
        <v/>
      </c>
      <c r="Q865" s="47" t="str">
        <f>IFERROR(__xludf.DUMMYFUNCTION("IF(L865="""","""", GOOGLEFINANCE(""CURRENCY:USDCOP""))
"),"")</f>
        <v/>
      </c>
      <c r="R865" s="56" t="str">
        <f t="shared" si="4"/>
        <v/>
      </c>
      <c r="S865" s="58" t="str">
        <f t="shared" si="5"/>
        <v/>
      </c>
      <c r="T865" s="55" t="str">
        <f>IFERROR(__xludf.DUMMYFUNCTION("IF(ISBLANK(D865),"""",IFERROR(XIRR({FILTER('Entradas y salidas'!K:K, 'Entradas y salidas'!D:D=D865, NOT(ISBLANK('Entradas y salidas'!K:K))); INDEX(FILTER('Cortes x inversión'!I:I, 'Cortes x inversión'!D:D=D865),1)}, {FILTER('Entradas y salidas'!F:F, 'Entr"&amp;"adas y salidas'!D:D=D865, NOT(ISBLANK('Entradas y salidas'!K:K))); INDEX(FILTER('Cortes x inversión'!J:J, 'Cortes x inversión'!D:D=D865),1)}), """"))"),"")</f>
        <v/>
      </c>
      <c r="U865" s="40"/>
      <c r="V865" s="40"/>
      <c r="W865" s="40"/>
      <c r="X865" s="40"/>
      <c r="Y865" s="40"/>
      <c r="Z865" s="40"/>
      <c r="AA865" s="40"/>
      <c r="AB865" s="40"/>
      <c r="AC865" s="40"/>
    </row>
    <row r="866" ht="28.5" customHeight="1">
      <c r="A866" s="40"/>
      <c r="B866" s="44"/>
      <c r="C866" s="44"/>
      <c r="D866" s="44"/>
      <c r="E866" s="44"/>
      <c r="F866" s="48" t="str">
        <f>IF(E866="COP", SUMIF('Entradas y salidas'!D:D, D866, 'Entradas y salidas'!J:J), )</f>
        <v/>
      </c>
      <c r="G866" s="57" t="str">
        <f>IFERROR(__xludf.DUMMYFUNCTION("IF(E866=""COP"", INDEX(FILTER('Cortes x inversión'!F:F, 'Cortes x inversión'!D:D=D866),1), )"),"")</f>
        <v/>
      </c>
      <c r="H866" s="53" t="str">
        <f t="shared" si="1"/>
        <v/>
      </c>
      <c r="I866" s="55" t="str">
        <f>IFERROR(__xludf.DUMMYFUNCTION("IF(ISBLANK(D866),"""",IFERROR(XIRR({FILTER('Entradas y salidas'!J:J, 'Entradas y salidas'!D:D=D866, NOT(ISBLANK('Entradas y salidas'!J:J))); INDEX(FILTER('Cortes x inversión'!F:F, 'Cortes x inversión'!D:D=D866),1)}, {FILTER('Entradas y salidas'!F:F, 'Entr"&amp;"adas y salidas'!D:D=D866, NOT(ISBLANK('Entradas y salidas'!J:J))); INDEX(FILTER('Cortes x inversión'!J:J, 'Cortes x inversión'!D:D=D866),1)}), """"))"),"")</f>
        <v/>
      </c>
      <c r="J866" s="40"/>
      <c r="K866" s="48" t="str">
        <f>IF(E866="USD", SUMIF('Entradas y salidas'!D:D, D866, 'Entradas y salidas'!I:I), )</f>
        <v/>
      </c>
      <c r="L866" s="57" t="str">
        <f>IFERROR(__xludf.DUMMYFUNCTION("IF(E866=""USD"", INDEX(FILTER('Cortes x inversión'!G:G, 'Cortes x inversión'!D:D=D866),1), )"),"")</f>
        <v/>
      </c>
      <c r="M866" s="53" t="str">
        <f t="shared" si="2"/>
        <v/>
      </c>
      <c r="N866" s="55" t="str">
        <f>IFERROR(__xludf.DUMMYFUNCTION("IF(ISBLANK(D866),"""",IFERROR(XIRR({FILTER('Entradas y salidas'!I:I, 'Entradas y salidas'!D:D=D866, NOT(ISBLANK('Entradas y salidas'!I:I))); INDEX(FILTER('Cortes x inversión'!G:G, 'Cortes x inversión'!D:D=D866),1)}, {FILTER('Entradas y salidas'!F:F, 'Entr"&amp;"adas y salidas'!D:D=D866, NOT(ISBLANK('Entradas y salidas'!I:I))); INDEX(FILTER('Cortes x inversión'!J:J, 'Cortes x inversión'!D:D=D866),1)}), """"))"),"")</f>
        <v/>
      </c>
      <c r="O866" s="40"/>
      <c r="P866" s="47" t="str">
        <f>IFERROR(__xludf.DUMMYFUNCTION("IF(K866="""","""", GOOGLEFINANCE(""CURRENCY:USDCOP""))
"),"")</f>
        <v/>
      </c>
      <c r="Q866" s="47" t="str">
        <f>IFERROR(__xludf.DUMMYFUNCTION("IF(L866="""","""", GOOGLEFINANCE(""CURRENCY:USDCOP""))
"),"")</f>
        <v/>
      </c>
      <c r="R866" s="56" t="str">
        <f t="shared" si="4"/>
        <v/>
      </c>
      <c r="S866" s="58" t="str">
        <f t="shared" si="5"/>
        <v/>
      </c>
      <c r="T866" s="55" t="str">
        <f>IFERROR(__xludf.DUMMYFUNCTION("IF(ISBLANK(D866),"""",IFERROR(XIRR({FILTER('Entradas y salidas'!K:K, 'Entradas y salidas'!D:D=D866, NOT(ISBLANK('Entradas y salidas'!K:K))); INDEX(FILTER('Cortes x inversión'!I:I, 'Cortes x inversión'!D:D=D866),1)}, {FILTER('Entradas y salidas'!F:F, 'Entr"&amp;"adas y salidas'!D:D=D866, NOT(ISBLANK('Entradas y salidas'!K:K))); INDEX(FILTER('Cortes x inversión'!J:J, 'Cortes x inversión'!D:D=D866),1)}), """"))"),"")</f>
        <v/>
      </c>
      <c r="U866" s="40"/>
      <c r="V866" s="40"/>
      <c r="W866" s="40"/>
      <c r="X866" s="40"/>
      <c r="Y866" s="40"/>
      <c r="Z866" s="40"/>
      <c r="AA866" s="40"/>
      <c r="AB866" s="40"/>
      <c r="AC866" s="40"/>
    </row>
    <row r="867" ht="28.5" customHeight="1">
      <c r="A867" s="40"/>
      <c r="B867" s="44"/>
      <c r="C867" s="44"/>
      <c r="D867" s="44"/>
      <c r="E867" s="44"/>
      <c r="F867" s="48" t="str">
        <f>IF(E867="COP", SUMIF('Entradas y salidas'!D:D, D867, 'Entradas y salidas'!J:J), )</f>
        <v/>
      </c>
      <c r="G867" s="57" t="str">
        <f>IFERROR(__xludf.DUMMYFUNCTION("IF(E867=""COP"", INDEX(FILTER('Cortes x inversión'!F:F, 'Cortes x inversión'!D:D=D867),1), )"),"")</f>
        <v/>
      </c>
      <c r="H867" s="53" t="str">
        <f t="shared" si="1"/>
        <v/>
      </c>
      <c r="I867" s="55" t="str">
        <f>IFERROR(__xludf.DUMMYFUNCTION("IF(ISBLANK(D867),"""",IFERROR(XIRR({FILTER('Entradas y salidas'!J:J, 'Entradas y salidas'!D:D=D867, NOT(ISBLANK('Entradas y salidas'!J:J))); INDEX(FILTER('Cortes x inversión'!F:F, 'Cortes x inversión'!D:D=D867),1)}, {FILTER('Entradas y salidas'!F:F, 'Entr"&amp;"adas y salidas'!D:D=D867, NOT(ISBLANK('Entradas y salidas'!J:J))); INDEX(FILTER('Cortes x inversión'!J:J, 'Cortes x inversión'!D:D=D867),1)}), """"))"),"")</f>
        <v/>
      </c>
      <c r="J867" s="40"/>
      <c r="K867" s="48" t="str">
        <f>IF(E867="USD", SUMIF('Entradas y salidas'!D:D, D867, 'Entradas y salidas'!I:I), )</f>
        <v/>
      </c>
      <c r="L867" s="57" t="str">
        <f>IFERROR(__xludf.DUMMYFUNCTION("IF(E867=""USD"", INDEX(FILTER('Cortes x inversión'!G:G, 'Cortes x inversión'!D:D=D867),1), )"),"")</f>
        <v/>
      </c>
      <c r="M867" s="53" t="str">
        <f t="shared" si="2"/>
        <v/>
      </c>
      <c r="N867" s="55" t="str">
        <f>IFERROR(__xludf.DUMMYFUNCTION("IF(ISBLANK(D867),"""",IFERROR(XIRR({FILTER('Entradas y salidas'!I:I, 'Entradas y salidas'!D:D=D867, NOT(ISBLANK('Entradas y salidas'!I:I))); INDEX(FILTER('Cortes x inversión'!G:G, 'Cortes x inversión'!D:D=D867),1)}, {FILTER('Entradas y salidas'!F:F, 'Entr"&amp;"adas y salidas'!D:D=D867, NOT(ISBLANK('Entradas y salidas'!I:I))); INDEX(FILTER('Cortes x inversión'!J:J, 'Cortes x inversión'!D:D=D867),1)}), """"))"),"")</f>
        <v/>
      </c>
      <c r="O867" s="40"/>
      <c r="P867" s="47" t="str">
        <f>IFERROR(__xludf.DUMMYFUNCTION("IF(K867="""","""", GOOGLEFINANCE(""CURRENCY:USDCOP""))
"),"")</f>
        <v/>
      </c>
      <c r="Q867" s="47" t="str">
        <f>IFERROR(__xludf.DUMMYFUNCTION("IF(L867="""","""", GOOGLEFINANCE(""CURRENCY:USDCOP""))
"),"")</f>
        <v/>
      </c>
      <c r="R867" s="56" t="str">
        <f t="shared" si="4"/>
        <v/>
      </c>
      <c r="S867" s="58" t="str">
        <f t="shared" si="5"/>
        <v/>
      </c>
      <c r="T867" s="55" t="str">
        <f>IFERROR(__xludf.DUMMYFUNCTION("IF(ISBLANK(D867),"""",IFERROR(XIRR({FILTER('Entradas y salidas'!K:K, 'Entradas y salidas'!D:D=D867, NOT(ISBLANK('Entradas y salidas'!K:K))); INDEX(FILTER('Cortes x inversión'!I:I, 'Cortes x inversión'!D:D=D867),1)}, {FILTER('Entradas y salidas'!F:F, 'Entr"&amp;"adas y salidas'!D:D=D867, NOT(ISBLANK('Entradas y salidas'!K:K))); INDEX(FILTER('Cortes x inversión'!J:J, 'Cortes x inversión'!D:D=D867),1)}), """"))"),"")</f>
        <v/>
      </c>
      <c r="U867" s="40"/>
      <c r="V867" s="40"/>
      <c r="W867" s="40"/>
      <c r="X867" s="40"/>
      <c r="Y867" s="40"/>
      <c r="Z867" s="40"/>
      <c r="AA867" s="40"/>
      <c r="AB867" s="40"/>
      <c r="AC867" s="40"/>
    </row>
    <row r="868" ht="28.5" customHeight="1">
      <c r="A868" s="40"/>
      <c r="B868" s="44"/>
      <c r="C868" s="44"/>
      <c r="D868" s="44"/>
      <c r="E868" s="44"/>
      <c r="F868" s="48" t="str">
        <f>IF(E868="COP", SUMIF('Entradas y salidas'!D:D, D868, 'Entradas y salidas'!J:J), )</f>
        <v/>
      </c>
      <c r="G868" s="57" t="str">
        <f>IFERROR(__xludf.DUMMYFUNCTION("IF(E868=""COP"", INDEX(FILTER('Cortes x inversión'!F:F, 'Cortes x inversión'!D:D=D868),1), )"),"")</f>
        <v/>
      </c>
      <c r="H868" s="53" t="str">
        <f t="shared" si="1"/>
        <v/>
      </c>
      <c r="I868" s="55" t="str">
        <f>IFERROR(__xludf.DUMMYFUNCTION("IF(ISBLANK(D868),"""",IFERROR(XIRR({FILTER('Entradas y salidas'!J:J, 'Entradas y salidas'!D:D=D868, NOT(ISBLANK('Entradas y salidas'!J:J))); INDEX(FILTER('Cortes x inversión'!F:F, 'Cortes x inversión'!D:D=D868),1)}, {FILTER('Entradas y salidas'!F:F, 'Entr"&amp;"adas y salidas'!D:D=D868, NOT(ISBLANK('Entradas y salidas'!J:J))); INDEX(FILTER('Cortes x inversión'!J:J, 'Cortes x inversión'!D:D=D868),1)}), """"))"),"")</f>
        <v/>
      </c>
      <c r="J868" s="40"/>
      <c r="K868" s="48" t="str">
        <f>IF(E868="USD", SUMIF('Entradas y salidas'!D:D, D868, 'Entradas y salidas'!I:I), )</f>
        <v/>
      </c>
      <c r="L868" s="57" t="str">
        <f>IFERROR(__xludf.DUMMYFUNCTION("IF(E868=""USD"", INDEX(FILTER('Cortes x inversión'!G:G, 'Cortes x inversión'!D:D=D868),1), )"),"")</f>
        <v/>
      </c>
      <c r="M868" s="53" t="str">
        <f t="shared" si="2"/>
        <v/>
      </c>
      <c r="N868" s="55" t="str">
        <f>IFERROR(__xludf.DUMMYFUNCTION("IF(ISBLANK(D868),"""",IFERROR(XIRR({FILTER('Entradas y salidas'!I:I, 'Entradas y salidas'!D:D=D868, NOT(ISBLANK('Entradas y salidas'!I:I))); INDEX(FILTER('Cortes x inversión'!G:G, 'Cortes x inversión'!D:D=D868),1)}, {FILTER('Entradas y salidas'!F:F, 'Entr"&amp;"adas y salidas'!D:D=D868, NOT(ISBLANK('Entradas y salidas'!I:I))); INDEX(FILTER('Cortes x inversión'!J:J, 'Cortes x inversión'!D:D=D868),1)}), """"))"),"")</f>
        <v/>
      </c>
      <c r="O868" s="40"/>
      <c r="P868" s="47" t="str">
        <f>IFERROR(__xludf.DUMMYFUNCTION("IF(K868="""","""", GOOGLEFINANCE(""CURRENCY:USDCOP""))
"),"")</f>
        <v/>
      </c>
      <c r="Q868" s="47" t="str">
        <f>IFERROR(__xludf.DUMMYFUNCTION("IF(L868="""","""", GOOGLEFINANCE(""CURRENCY:USDCOP""))
"),"")</f>
        <v/>
      </c>
      <c r="R868" s="56" t="str">
        <f t="shared" si="4"/>
        <v/>
      </c>
      <c r="S868" s="58" t="str">
        <f t="shared" si="5"/>
        <v/>
      </c>
      <c r="T868" s="55" t="str">
        <f>IFERROR(__xludf.DUMMYFUNCTION("IF(ISBLANK(D868),"""",IFERROR(XIRR({FILTER('Entradas y salidas'!K:K, 'Entradas y salidas'!D:D=D868, NOT(ISBLANK('Entradas y salidas'!K:K))); INDEX(FILTER('Cortes x inversión'!I:I, 'Cortes x inversión'!D:D=D868),1)}, {FILTER('Entradas y salidas'!F:F, 'Entr"&amp;"adas y salidas'!D:D=D868, NOT(ISBLANK('Entradas y salidas'!K:K))); INDEX(FILTER('Cortes x inversión'!J:J, 'Cortes x inversión'!D:D=D868),1)}), """"))"),"")</f>
        <v/>
      </c>
      <c r="U868" s="40"/>
      <c r="V868" s="40"/>
      <c r="W868" s="40"/>
      <c r="X868" s="40"/>
      <c r="Y868" s="40"/>
      <c r="Z868" s="40"/>
      <c r="AA868" s="40"/>
      <c r="AB868" s="40"/>
      <c r="AC868" s="40"/>
    </row>
    <row r="869" ht="28.5" customHeight="1">
      <c r="A869" s="40"/>
      <c r="B869" s="44"/>
      <c r="C869" s="44"/>
      <c r="D869" s="44"/>
      <c r="E869" s="44"/>
      <c r="F869" s="48" t="str">
        <f>IF(E869="COP", SUMIF('Entradas y salidas'!D:D, D869, 'Entradas y salidas'!J:J), )</f>
        <v/>
      </c>
      <c r="G869" s="57" t="str">
        <f>IFERROR(__xludf.DUMMYFUNCTION("IF(E869=""COP"", INDEX(FILTER('Cortes x inversión'!F:F, 'Cortes x inversión'!D:D=D869),1), )"),"")</f>
        <v/>
      </c>
      <c r="H869" s="53" t="str">
        <f t="shared" si="1"/>
        <v/>
      </c>
      <c r="I869" s="55" t="str">
        <f>IFERROR(__xludf.DUMMYFUNCTION("IF(ISBLANK(D869),"""",IFERROR(XIRR({FILTER('Entradas y salidas'!J:J, 'Entradas y salidas'!D:D=D869, NOT(ISBLANK('Entradas y salidas'!J:J))); INDEX(FILTER('Cortes x inversión'!F:F, 'Cortes x inversión'!D:D=D869),1)}, {FILTER('Entradas y salidas'!F:F, 'Entr"&amp;"adas y salidas'!D:D=D869, NOT(ISBLANK('Entradas y salidas'!J:J))); INDEX(FILTER('Cortes x inversión'!J:J, 'Cortes x inversión'!D:D=D869),1)}), """"))"),"")</f>
        <v/>
      </c>
      <c r="J869" s="40"/>
      <c r="K869" s="48" t="str">
        <f>IF(E869="USD", SUMIF('Entradas y salidas'!D:D, D869, 'Entradas y salidas'!I:I), )</f>
        <v/>
      </c>
      <c r="L869" s="57" t="str">
        <f>IFERROR(__xludf.DUMMYFUNCTION("IF(E869=""USD"", INDEX(FILTER('Cortes x inversión'!G:G, 'Cortes x inversión'!D:D=D869),1), )"),"")</f>
        <v/>
      </c>
      <c r="M869" s="53" t="str">
        <f t="shared" si="2"/>
        <v/>
      </c>
      <c r="N869" s="55" t="str">
        <f>IFERROR(__xludf.DUMMYFUNCTION("IF(ISBLANK(D869),"""",IFERROR(XIRR({FILTER('Entradas y salidas'!I:I, 'Entradas y salidas'!D:D=D869, NOT(ISBLANK('Entradas y salidas'!I:I))); INDEX(FILTER('Cortes x inversión'!G:G, 'Cortes x inversión'!D:D=D869),1)}, {FILTER('Entradas y salidas'!F:F, 'Entr"&amp;"adas y salidas'!D:D=D869, NOT(ISBLANK('Entradas y salidas'!I:I))); INDEX(FILTER('Cortes x inversión'!J:J, 'Cortes x inversión'!D:D=D869),1)}), """"))"),"")</f>
        <v/>
      </c>
      <c r="O869" s="40"/>
      <c r="P869" s="47" t="str">
        <f>IFERROR(__xludf.DUMMYFUNCTION("IF(K869="""","""", GOOGLEFINANCE(""CURRENCY:USDCOP""))
"),"")</f>
        <v/>
      </c>
      <c r="Q869" s="47" t="str">
        <f>IFERROR(__xludf.DUMMYFUNCTION("IF(L869="""","""", GOOGLEFINANCE(""CURRENCY:USDCOP""))
"),"")</f>
        <v/>
      </c>
      <c r="R869" s="56" t="str">
        <f t="shared" si="4"/>
        <v/>
      </c>
      <c r="S869" s="58" t="str">
        <f t="shared" si="5"/>
        <v/>
      </c>
      <c r="T869" s="55" t="str">
        <f>IFERROR(__xludf.DUMMYFUNCTION("IF(ISBLANK(D869),"""",IFERROR(XIRR({FILTER('Entradas y salidas'!K:K, 'Entradas y salidas'!D:D=D869, NOT(ISBLANK('Entradas y salidas'!K:K))); INDEX(FILTER('Cortes x inversión'!I:I, 'Cortes x inversión'!D:D=D869),1)}, {FILTER('Entradas y salidas'!F:F, 'Entr"&amp;"adas y salidas'!D:D=D869, NOT(ISBLANK('Entradas y salidas'!K:K))); INDEX(FILTER('Cortes x inversión'!J:J, 'Cortes x inversión'!D:D=D869),1)}), """"))"),"")</f>
        <v/>
      </c>
      <c r="U869" s="40"/>
      <c r="V869" s="40"/>
      <c r="W869" s="40"/>
      <c r="X869" s="40"/>
      <c r="Y869" s="40"/>
      <c r="Z869" s="40"/>
      <c r="AA869" s="40"/>
      <c r="AB869" s="40"/>
      <c r="AC869" s="40"/>
    </row>
    <row r="870" ht="28.5" customHeight="1">
      <c r="A870" s="40"/>
      <c r="B870" s="44"/>
      <c r="C870" s="44"/>
      <c r="D870" s="44"/>
      <c r="E870" s="44"/>
      <c r="F870" s="48" t="str">
        <f>IF(E870="COP", SUMIF('Entradas y salidas'!D:D, D870, 'Entradas y salidas'!J:J), )</f>
        <v/>
      </c>
      <c r="G870" s="57" t="str">
        <f>IFERROR(__xludf.DUMMYFUNCTION("IF(E870=""COP"", INDEX(FILTER('Cortes x inversión'!F:F, 'Cortes x inversión'!D:D=D870),1), )"),"")</f>
        <v/>
      </c>
      <c r="H870" s="53" t="str">
        <f t="shared" si="1"/>
        <v/>
      </c>
      <c r="I870" s="55" t="str">
        <f>IFERROR(__xludf.DUMMYFUNCTION("IF(ISBLANK(D870),"""",IFERROR(XIRR({FILTER('Entradas y salidas'!J:J, 'Entradas y salidas'!D:D=D870, NOT(ISBLANK('Entradas y salidas'!J:J))); INDEX(FILTER('Cortes x inversión'!F:F, 'Cortes x inversión'!D:D=D870),1)}, {FILTER('Entradas y salidas'!F:F, 'Entr"&amp;"adas y salidas'!D:D=D870, NOT(ISBLANK('Entradas y salidas'!J:J))); INDEX(FILTER('Cortes x inversión'!J:J, 'Cortes x inversión'!D:D=D870),1)}), """"))"),"")</f>
        <v/>
      </c>
      <c r="J870" s="40"/>
      <c r="K870" s="48" t="str">
        <f>IF(E870="USD", SUMIF('Entradas y salidas'!D:D, D870, 'Entradas y salidas'!I:I), )</f>
        <v/>
      </c>
      <c r="L870" s="57" t="str">
        <f>IFERROR(__xludf.DUMMYFUNCTION("IF(E870=""USD"", INDEX(FILTER('Cortes x inversión'!G:G, 'Cortes x inversión'!D:D=D870),1), )"),"")</f>
        <v/>
      </c>
      <c r="M870" s="53" t="str">
        <f t="shared" si="2"/>
        <v/>
      </c>
      <c r="N870" s="55" t="str">
        <f>IFERROR(__xludf.DUMMYFUNCTION("IF(ISBLANK(D870),"""",IFERROR(XIRR({FILTER('Entradas y salidas'!I:I, 'Entradas y salidas'!D:D=D870, NOT(ISBLANK('Entradas y salidas'!I:I))); INDEX(FILTER('Cortes x inversión'!G:G, 'Cortes x inversión'!D:D=D870),1)}, {FILTER('Entradas y salidas'!F:F, 'Entr"&amp;"adas y salidas'!D:D=D870, NOT(ISBLANK('Entradas y salidas'!I:I))); INDEX(FILTER('Cortes x inversión'!J:J, 'Cortes x inversión'!D:D=D870),1)}), """"))"),"")</f>
        <v/>
      </c>
      <c r="O870" s="40"/>
      <c r="P870" s="47" t="str">
        <f>IFERROR(__xludf.DUMMYFUNCTION("IF(K870="""","""", GOOGLEFINANCE(""CURRENCY:USDCOP""))
"),"")</f>
        <v/>
      </c>
      <c r="Q870" s="47" t="str">
        <f>IFERROR(__xludf.DUMMYFUNCTION("IF(L870="""","""", GOOGLEFINANCE(""CURRENCY:USDCOP""))
"),"")</f>
        <v/>
      </c>
      <c r="R870" s="56" t="str">
        <f t="shared" si="4"/>
        <v/>
      </c>
      <c r="S870" s="58" t="str">
        <f t="shared" si="5"/>
        <v/>
      </c>
      <c r="T870" s="55" t="str">
        <f>IFERROR(__xludf.DUMMYFUNCTION("IF(ISBLANK(D870),"""",IFERROR(XIRR({FILTER('Entradas y salidas'!K:K, 'Entradas y salidas'!D:D=D870, NOT(ISBLANK('Entradas y salidas'!K:K))); INDEX(FILTER('Cortes x inversión'!I:I, 'Cortes x inversión'!D:D=D870),1)}, {FILTER('Entradas y salidas'!F:F, 'Entr"&amp;"adas y salidas'!D:D=D870, NOT(ISBLANK('Entradas y salidas'!K:K))); INDEX(FILTER('Cortes x inversión'!J:J, 'Cortes x inversión'!D:D=D870),1)}), """"))"),"")</f>
        <v/>
      </c>
      <c r="U870" s="40"/>
      <c r="V870" s="40"/>
      <c r="W870" s="40"/>
      <c r="X870" s="40"/>
      <c r="Y870" s="40"/>
      <c r="Z870" s="40"/>
      <c r="AA870" s="40"/>
      <c r="AB870" s="40"/>
      <c r="AC870" s="40"/>
    </row>
    <row r="871" ht="28.5" customHeight="1">
      <c r="A871" s="40"/>
      <c r="B871" s="44"/>
      <c r="C871" s="44"/>
      <c r="D871" s="44"/>
      <c r="E871" s="44"/>
      <c r="F871" s="48" t="str">
        <f>IF(E871="COP", SUMIF('Entradas y salidas'!D:D, D871, 'Entradas y salidas'!J:J), )</f>
        <v/>
      </c>
      <c r="G871" s="57" t="str">
        <f>IFERROR(__xludf.DUMMYFUNCTION("IF(E871=""COP"", INDEX(FILTER('Cortes x inversión'!F:F, 'Cortes x inversión'!D:D=D871),1), )"),"")</f>
        <v/>
      </c>
      <c r="H871" s="53" t="str">
        <f t="shared" si="1"/>
        <v/>
      </c>
      <c r="I871" s="55" t="str">
        <f>IFERROR(__xludf.DUMMYFUNCTION("IF(ISBLANK(D871),"""",IFERROR(XIRR({FILTER('Entradas y salidas'!J:J, 'Entradas y salidas'!D:D=D871, NOT(ISBLANK('Entradas y salidas'!J:J))); INDEX(FILTER('Cortes x inversión'!F:F, 'Cortes x inversión'!D:D=D871),1)}, {FILTER('Entradas y salidas'!F:F, 'Entr"&amp;"adas y salidas'!D:D=D871, NOT(ISBLANK('Entradas y salidas'!J:J))); INDEX(FILTER('Cortes x inversión'!J:J, 'Cortes x inversión'!D:D=D871),1)}), """"))"),"")</f>
        <v/>
      </c>
      <c r="J871" s="40"/>
      <c r="K871" s="48" t="str">
        <f>IF(E871="USD", SUMIF('Entradas y salidas'!D:D, D871, 'Entradas y salidas'!I:I), )</f>
        <v/>
      </c>
      <c r="L871" s="57" t="str">
        <f>IFERROR(__xludf.DUMMYFUNCTION("IF(E871=""USD"", INDEX(FILTER('Cortes x inversión'!G:G, 'Cortes x inversión'!D:D=D871),1), )"),"")</f>
        <v/>
      </c>
      <c r="M871" s="53" t="str">
        <f t="shared" si="2"/>
        <v/>
      </c>
      <c r="N871" s="55" t="str">
        <f>IFERROR(__xludf.DUMMYFUNCTION("IF(ISBLANK(D871),"""",IFERROR(XIRR({FILTER('Entradas y salidas'!I:I, 'Entradas y salidas'!D:D=D871, NOT(ISBLANK('Entradas y salidas'!I:I))); INDEX(FILTER('Cortes x inversión'!G:G, 'Cortes x inversión'!D:D=D871),1)}, {FILTER('Entradas y salidas'!F:F, 'Entr"&amp;"adas y salidas'!D:D=D871, NOT(ISBLANK('Entradas y salidas'!I:I))); INDEX(FILTER('Cortes x inversión'!J:J, 'Cortes x inversión'!D:D=D871),1)}), """"))"),"")</f>
        <v/>
      </c>
      <c r="O871" s="40"/>
      <c r="P871" s="47" t="str">
        <f>IFERROR(__xludf.DUMMYFUNCTION("IF(K871="""","""", GOOGLEFINANCE(""CURRENCY:USDCOP""))
"),"")</f>
        <v/>
      </c>
      <c r="Q871" s="47" t="str">
        <f>IFERROR(__xludf.DUMMYFUNCTION("IF(L871="""","""", GOOGLEFINANCE(""CURRENCY:USDCOP""))
"),"")</f>
        <v/>
      </c>
      <c r="R871" s="56" t="str">
        <f t="shared" si="4"/>
        <v/>
      </c>
      <c r="S871" s="58" t="str">
        <f t="shared" si="5"/>
        <v/>
      </c>
      <c r="T871" s="55" t="str">
        <f>IFERROR(__xludf.DUMMYFUNCTION("IF(ISBLANK(D871),"""",IFERROR(XIRR({FILTER('Entradas y salidas'!K:K, 'Entradas y salidas'!D:D=D871, NOT(ISBLANK('Entradas y salidas'!K:K))); INDEX(FILTER('Cortes x inversión'!I:I, 'Cortes x inversión'!D:D=D871),1)}, {FILTER('Entradas y salidas'!F:F, 'Entr"&amp;"adas y salidas'!D:D=D871, NOT(ISBLANK('Entradas y salidas'!K:K))); INDEX(FILTER('Cortes x inversión'!J:J, 'Cortes x inversión'!D:D=D871),1)}), """"))"),"")</f>
        <v/>
      </c>
      <c r="U871" s="40"/>
      <c r="V871" s="40"/>
      <c r="W871" s="40"/>
      <c r="X871" s="40"/>
      <c r="Y871" s="40"/>
      <c r="Z871" s="40"/>
      <c r="AA871" s="40"/>
      <c r="AB871" s="40"/>
      <c r="AC871" s="40"/>
    </row>
    <row r="872" ht="28.5" customHeight="1">
      <c r="A872" s="40"/>
      <c r="B872" s="44"/>
      <c r="C872" s="44"/>
      <c r="D872" s="44"/>
      <c r="E872" s="44"/>
      <c r="F872" s="48" t="str">
        <f>IF(E872="COP", SUMIF('Entradas y salidas'!D:D, D872, 'Entradas y salidas'!J:J), )</f>
        <v/>
      </c>
      <c r="G872" s="57" t="str">
        <f>IFERROR(__xludf.DUMMYFUNCTION("IF(E872=""COP"", INDEX(FILTER('Cortes x inversión'!F:F, 'Cortes x inversión'!D:D=D872),1), )"),"")</f>
        <v/>
      </c>
      <c r="H872" s="53" t="str">
        <f t="shared" si="1"/>
        <v/>
      </c>
      <c r="I872" s="55" t="str">
        <f>IFERROR(__xludf.DUMMYFUNCTION("IF(ISBLANK(D872),"""",IFERROR(XIRR({FILTER('Entradas y salidas'!J:J, 'Entradas y salidas'!D:D=D872, NOT(ISBLANK('Entradas y salidas'!J:J))); INDEX(FILTER('Cortes x inversión'!F:F, 'Cortes x inversión'!D:D=D872),1)}, {FILTER('Entradas y salidas'!F:F, 'Entr"&amp;"adas y salidas'!D:D=D872, NOT(ISBLANK('Entradas y salidas'!J:J))); INDEX(FILTER('Cortes x inversión'!J:J, 'Cortes x inversión'!D:D=D872),1)}), """"))"),"")</f>
        <v/>
      </c>
      <c r="J872" s="40"/>
      <c r="K872" s="48" t="str">
        <f>IF(E872="USD", SUMIF('Entradas y salidas'!D:D, D872, 'Entradas y salidas'!I:I), )</f>
        <v/>
      </c>
      <c r="L872" s="57" t="str">
        <f>IFERROR(__xludf.DUMMYFUNCTION("IF(E872=""USD"", INDEX(FILTER('Cortes x inversión'!G:G, 'Cortes x inversión'!D:D=D872),1), )"),"")</f>
        <v/>
      </c>
      <c r="M872" s="53" t="str">
        <f t="shared" si="2"/>
        <v/>
      </c>
      <c r="N872" s="55" t="str">
        <f>IFERROR(__xludf.DUMMYFUNCTION("IF(ISBLANK(D872),"""",IFERROR(XIRR({FILTER('Entradas y salidas'!I:I, 'Entradas y salidas'!D:D=D872, NOT(ISBLANK('Entradas y salidas'!I:I))); INDEX(FILTER('Cortes x inversión'!G:G, 'Cortes x inversión'!D:D=D872),1)}, {FILTER('Entradas y salidas'!F:F, 'Entr"&amp;"adas y salidas'!D:D=D872, NOT(ISBLANK('Entradas y salidas'!I:I))); INDEX(FILTER('Cortes x inversión'!J:J, 'Cortes x inversión'!D:D=D872),1)}), """"))"),"")</f>
        <v/>
      </c>
      <c r="O872" s="40"/>
      <c r="P872" s="47" t="str">
        <f>IFERROR(__xludf.DUMMYFUNCTION("IF(K872="""","""", GOOGLEFINANCE(""CURRENCY:USDCOP""))
"),"")</f>
        <v/>
      </c>
      <c r="Q872" s="47" t="str">
        <f>IFERROR(__xludf.DUMMYFUNCTION("IF(L872="""","""", GOOGLEFINANCE(""CURRENCY:USDCOP""))
"),"")</f>
        <v/>
      </c>
      <c r="R872" s="56" t="str">
        <f t="shared" si="4"/>
        <v/>
      </c>
      <c r="S872" s="58" t="str">
        <f t="shared" si="5"/>
        <v/>
      </c>
      <c r="T872" s="55" t="str">
        <f>IFERROR(__xludf.DUMMYFUNCTION("IF(ISBLANK(D872),"""",IFERROR(XIRR({FILTER('Entradas y salidas'!K:K, 'Entradas y salidas'!D:D=D872, NOT(ISBLANK('Entradas y salidas'!K:K))); INDEX(FILTER('Cortes x inversión'!I:I, 'Cortes x inversión'!D:D=D872),1)}, {FILTER('Entradas y salidas'!F:F, 'Entr"&amp;"adas y salidas'!D:D=D872, NOT(ISBLANK('Entradas y salidas'!K:K))); INDEX(FILTER('Cortes x inversión'!J:J, 'Cortes x inversión'!D:D=D872),1)}), """"))"),"")</f>
        <v/>
      </c>
      <c r="U872" s="40"/>
      <c r="V872" s="40"/>
      <c r="W872" s="40"/>
      <c r="X872" s="40"/>
      <c r="Y872" s="40"/>
      <c r="Z872" s="40"/>
      <c r="AA872" s="40"/>
      <c r="AB872" s="40"/>
      <c r="AC872" s="40"/>
    </row>
    <row r="873" ht="28.5" customHeight="1">
      <c r="A873" s="40"/>
      <c r="B873" s="44"/>
      <c r="C873" s="44"/>
      <c r="D873" s="44"/>
      <c r="E873" s="44"/>
      <c r="F873" s="48" t="str">
        <f>IF(E873="COP", SUMIF('Entradas y salidas'!D:D, D873, 'Entradas y salidas'!J:J), )</f>
        <v/>
      </c>
      <c r="G873" s="57" t="str">
        <f>IFERROR(__xludf.DUMMYFUNCTION("IF(E873=""COP"", INDEX(FILTER('Cortes x inversión'!F:F, 'Cortes x inversión'!D:D=D873),1), )"),"")</f>
        <v/>
      </c>
      <c r="H873" s="53" t="str">
        <f t="shared" si="1"/>
        <v/>
      </c>
      <c r="I873" s="55" t="str">
        <f>IFERROR(__xludf.DUMMYFUNCTION("IF(ISBLANK(D873),"""",IFERROR(XIRR({FILTER('Entradas y salidas'!J:J, 'Entradas y salidas'!D:D=D873, NOT(ISBLANK('Entradas y salidas'!J:J))); INDEX(FILTER('Cortes x inversión'!F:F, 'Cortes x inversión'!D:D=D873),1)}, {FILTER('Entradas y salidas'!F:F, 'Entr"&amp;"adas y salidas'!D:D=D873, NOT(ISBLANK('Entradas y salidas'!J:J))); INDEX(FILTER('Cortes x inversión'!J:J, 'Cortes x inversión'!D:D=D873),1)}), """"))"),"")</f>
        <v/>
      </c>
      <c r="J873" s="40"/>
      <c r="K873" s="48" t="str">
        <f>IF(E873="USD", SUMIF('Entradas y salidas'!D:D, D873, 'Entradas y salidas'!I:I), )</f>
        <v/>
      </c>
      <c r="L873" s="57" t="str">
        <f>IFERROR(__xludf.DUMMYFUNCTION("IF(E873=""USD"", INDEX(FILTER('Cortes x inversión'!G:G, 'Cortes x inversión'!D:D=D873),1), )"),"")</f>
        <v/>
      </c>
      <c r="M873" s="53" t="str">
        <f t="shared" si="2"/>
        <v/>
      </c>
      <c r="N873" s="55" t="str">
        <f>IFERROR(__xludf.DUMMYFUNCTION("IF(ISBLANK(D873),"""",IFERROR(XIRR({FILTER('Entradas y salidas'!I:I, 'Entradas y salidas'!D:D=D873, NOT(ISBLANK('Entradas y salidas'!I:I))); INDEX(FILTER('Cortes x inversión'!G:G, 'Cortes x inversión'!D:D=D873),1)}, {FILTER('Entradas y salidas'!F:F, 'Entr"&amp;"adas y salidas'!D:D=D873, NOT(ISBLANK('Entradas y salidas'!I:I))); INDEX(FILTER('Cortes x inversión'!J:J, 'Cortes x inversión'!D:D=D873),1)}), """"))"),"")</f>
        <v/>
      </c>
      <c r="O873" s="40"/>
      <c r="P873" s="47" t="str">
        <f>IFERROR(__xludf.DUMMYFUNCTION("IF(K873="""","""", GOOGLEFINANCE(""CURRENCY:USDCOP""))
"),"")</f>
        <v/>
      </c>
      <c r="Q873" s="47" t="str">
        <f>IFERROR(__xludf.DUMMYFUNCTION("IF(L873="""","""", GOOGLEFINANCE(""CURRENCY:USDCOP""))
"),"")</f>
        <v/>
      </c>
      <c r="R873" s="56" t="str">
        <f t="shared" si="4"/>
        <v/>
      </c>
      <c r="S873" s="58" t="str">
        <f t="shared" si="5"/>
        <v/>
      </c>
      <c r="T873" s="55" t="str">
        <f>IFERROR(__xludf.DUMMYFUNCTION("IF(ISBLANK(D873),"""",IFERROR(XIRR({FILTER('Entradas y salidas'!K:K, 'Entradas y salidas'!D:D=D873, NOT(ISBLANK('Entradas y salidas'!K:K))); INDEX(FILTER('Cortes x inversión'!I:I, 'Cortes x inversión'!D:D=D873),1)}, {FILTER('Entradas y salidas'!F:F, 'Entr"&amp;"adas y salidas'!D:D=D873, NOT(ISBLANK('Entradas y salidas'!K:K))); INDEX(FILTER('Cortes x inversión'!J:J, 'Cortes x inversión'!D:D=D873),1)}), """"))"),"")</f>
        <v/>
      </c>
      <c r="U873" s="40"/>
      <c r="V873" s="40"/>
      <c r="W873" s="40"/>
      <c r="X873" s="40"/>
      <c r="Y873" s="40"/>
      <c r="Z873" s="40"/>
      <c r="AA873" s="40"/>
      <c r="AB873" s="40"/>
      <c r="AC873" s="40"/>
    </row>
    <row r="874" ht="28.5" customHeight="1">
      <c r="A874" s="40"/>
      <c r="B874" s="44"/>
      <c r="C874" s="44"/>
      <c r="D874" s="44"/>
      <c r="E874" s="44"/>
      <c r="F874" s="48" t="str">
        <f>IF(E874="COP", SUMIF('Entradas y salidas'!D:D, D874, 'Entradas y salidas'!J:J), )</f>
        <v/>
      </c>
      <c r="G874" s="57" t="str">
        <f>IFERROR(__xludf.DUMMYFUNCTION("IF(E874=""COP"", INDEX(FILTER('Cortes x inversión'!F:F, 'Cortes x inversión'!D:D=D874),1), )"),"")</f>
        <v/>
      </c>
      <c r="H874" s="53" t="str">
        <f t="shared" si="1"/>
        <v/>
      </c>
      <c r="I874" s="55" t="str">
        <f>IFERROR(__xludf.DUMMYFUNCTION("IF(ISBLANK(D874),"""",IFERROR(XIRR({FILTER('Entradas y salidas'!J:J, 'Entradas y salidas'!D:D=D874, NOT(ISBLANK('Entradas y salidas'!J:J))); INDEX(FILTER('Cortes x inversión'!F:F, 'Cortes x inversión'!D:D=D874),1)}, {FILTER('Entradas y salidas'!F:F, 'Entr"&amp;"adas y salidas'!D:D=D874, NOT(ISBLANK('Entradas y salidas'!J:J))); INDEX(FILTER('Cortes x inversión'!J:J, 'Cortes x inversión'!D:D=D874),1)}), """"))"),"")</f>
        <v/>
      </c>
      <c r="J874" s="40"/>
      <c r="K874" s="48" t="str">
        <f>IF(E874="USD", SUMIF('Entradas y salidas'!D:D, D874, 'Entradas y salidas'!I:I), )</f>
        <v/>
      </c>
      <c r="L874" s="57" t="str">
        <f>IFERROR(__xludf.DUMMYFUNCTION("IF(E874=""USD"", INDEX(FILTER('Cortes x inversión'!G:G, 'Cortes x inversión'!D:D=D874),1), )"),"")</f>
        <v/>
      </c>
      <c r="M874" s="53" t="str">
        <f t="shared" si="2"/>
        <v/>
      </c>
      <c r="N874" s="55" t="str">
        <f>IFERROR(__xludf.DUMMYFUNCTION("IF(ISBLANK(D874),"""",IFERROR(XIRR({FILTER('Entradas y salidas'!I:I, 'Entradas y salidas'!D:D=D874, NOT(ISBLANK('Entradas y salidas'!I:I))); INDEX(FILTER('Cortes x inversión'!G:G, 'Cortes x inversión'!D:D=D874),1)}, {FILTER('Entradas y salidas'!F:F, 'Entr"&amp;"adas y salidas'!D:D=D874, NOT(ISBLANK('Entradas y salidas'!I:I))); INDEX(FILTER('Cortes x inversión'!J:J, 'Cortes x inversión'!D:D=D874),1)}), """"))"),"")</f>
        <v/>
      </c>
      <c r="O874" s="40"/>
      <c r="P874" s="47" t="str">
        <f>IFERROR(__xludf.DUMMYFUNCTION("IF(K874="""","""", GOOGLEFINANCE(""CURRENCY:USDCOP""))
"),"")</f>
        <v/>
      </c>
      <c r="Q874" s="47" t="str">
        <f>IFERROR(__xludf.DUMMYFUNCTION("IF(L874="""","""", GOOGLEFINANCE(""CURRENCY:USDCOP""))
"),"")</f>
        <v/>
      </c>
      <c r="R874" s="56" t="str">
        <f t="shared" si="4"/>
        <v/>
      </c>
      <c r="S874" s="58" t="str">
        <f t="shared" si="5"/>
        <v/>
      </c>
      <c r="T874" s="55" t="str">
        <f>IFERROR(__xludf.DUMMYFUNCTION("IF(ISBLANK(D874),"""",IFERROR(XIRR({FILTER('Entradas y salidas'!K:K, 'Entradas y salidas'!D:D=D874, NOT(ISBLANK('Entradas y salidas'!K:K))); INDEX(FILTER('Cortes x inversión'!I:I, 'Cortes x inversión'!D:D=D874),1)}, {FILTER('Entradas y salidas'!F:F, 'Entr"&amp;"adas y salidas'!D:D=D874, NOT(ISBLANK('Entradas y salidas'!K:K))); INDEX(FILTER('Cortes x inversión'!J:J, 'Cortes x inversión'!D:D=D874),1)}), """"))"),"")</f>
        <v/>
      </c>
      <c r="U874" s="40"/>
      <c r="V874" s="40"/>
      <c r="W874" s="40"/>
      <c r="X874" s="40"/>
      <c r="Y874" s="40"/>
      <c r="Z874" s="40"/>
      <c r="AA874" s="40"/>
      <c r="AB874" s="40"/>
      <c r="AC874" s="40"/>
    </row>
    <row r="875" ht="28.5" customHeight="1">
      <c r="A875" s="40"/>
      <c r="B875" s="44"/>
      <c r="C875" s="44"/>
      <c r="D875" s="44"/>
      <c r="E875" s="44"/>
      <c r="F875" s="48" t="str">
        <f>IF(E875="COP", SUMIF('Entradas y salidas'!D:D, D875, 'Entradas y salidas'!J:J), )</f>
        <v/>
      </c>
      <c r="G875" s="57" t="str">
        <f>IFERROR(__xludf.DUMMYFUNCTION("IF(E875=""COP"", INDEX(FILTER('Cortes x inversión'!F:F, 'Cortes x inversión'!D:D=D875),1), )"),"")</f>
        <v/>
      </c>
      <c r="H875" s="53" t="str">
        <f t="shared" si="1"/>
        <v/>
      </c>
      <c r="I875" s="55" t="str">
        <f>IFERROR(__xludf.DUMMYFUNCTION("IF(ISBLANK(D875),"""",IFERROR(XIRR({FILTER('Entradas y salidas'!J:J, 'Entradas y salidas'!D:D=D875, NOT(ISBLANK('Entradas y salidas'!J:J))); INDEX(FILTER('Cortes x inversión'!F:F, 'Cortes x inversión'!D:D=D875),1)}, {FILTER('Entradas y salidas'!F:F, 'Entr"&amp;"adas y salidas'!D:D=D875, NOT(ISBLANK('Entradas y salidas'!J:J))); INDEX(FILTER('Cortes x inversión'!J:J, 'Cortes x inversión'!D:D=D875),1)}), """"))"),"")</f>
        <v/>
      </c>
      <c r="J875" s="40"/>
      <c r="K875" s="48" t="str">
        <f>IF(E875="USD", SUMIF('Entradas y salidas'!D:D, D875, 'Entradas y salidas'!I:I), )</f>
        <v/>
      </c>
      <c r="L875" s="57" t="str">
        <f>IFERROR(__xludf.DUMMYFUNCTION("IF(E875=""USD"", INDEX(FILTER('Cortes x inversión'!G:G, 'Cortes x inversión'!D:D=D875),1), )"),"")</f>
        <v/>
      </c>
      <c r="M875" s="53" t="str">
        <f t="shared" si="2"/>
        <v/>
      </c>
      <c r="N875" s="55" t="str">
        <f>IFERROR(__xludf.DUMMYFUNCTION("IF(ISBLANK(D875),"""",IFERROR(XIRR({FILTER('Entradas y salidas'!I:I, 'Entradas y salidas'!D:D=D875, NOT(ISBLANK('Entradas y salidas'!I:I))); INDEX(FILTER('Cortes x inversión'!G:G, 'Cortes x inversión'!D:D=D875),1)}, {FILTER('Entradas y salidas'!F:F, 'Entr"&amp;"adas y salidas'!D:D=D875, NOT(ISBLANK('Entradas y salidas'!I:I))); INDEX(FILTER('Cortes x inversión'!J:J, 'Cortes x inversión'!D:D=D875),1)}), """"))"),"")</f>
        <v/>
      </c>
      <c r="O875" s="40"/>
      <c r="P875" s="47" t="str">
        <f>IFERROR(__xludf.DUMMYFUNCTION("IF(K875="""","""", GOOGLEFINANCE(""CURRENCY:USDCOP""))
"),"")</f>
        <v/>
      </c>
      <c r="Q875" s="47" t="str">
        <f>IFERROR(__xludf.DUMMYFUNCTION("IF(L875="""","""", GOOGLEFINANCE(""CURRENCY:USDCOP""))
"),"")</f>
        <v/>
      </c>
      <c r="R875" s="56" t="str">
        <f t="shared" si="4"/>
        <v/>
      </c>
      <c r="S875" s="58" t="str">
        <f t="shared" si="5"/>
        <v/>
      </c>
      <c r="T875" s="55" t="str">
        <f>IFERROR(__xludf.DUMMYFUNCTION("IF(ISBLANK(D875),"""",IFERROR(XIRR({FILTER('Entradas y salidas'!K:K, 'Entradas y salidas'!D:D=D875, NOT(ISBLANK('Entradas y salidas'!K:K))); INDEX(FILTER('Cortes x inversión'!I:I, 'Cortes x inversión'!D:D=D875),1)}, {FILTER('Entradas y salidas'!F:F, 'Entr"&amp;"adas y salidas'!D:D=D875, NOT(ISBLANK('Entradas y salidas'!K:K))); INDEX(FILTER('Cortes x inversión'!J:J, 'Cortes x inversión'!D:D=D875),1)}), """"))"),"")</f>
        <v/>
      </c>
      <c r="U875" s="40"/>
      <c r="V875" s="40"/>
      <c r="W875" s="40"/>
      <c r="X875" s="40"/>
      <c r="Y875" s="40"/>
      <c r="Z875" s="40"/>
      <c r="AA875" s="40"/>
      <c r="AB875" s="40"/>
      <c r="AC875" s="40"/>
    </row>
    <row r="876" ht="28.5" customHeight="1">
      <c r="A876" s="40"/>
      <c r="B876" s="44"/>
      <c r="C876" s="44"/>
      <c r="D876" s="44"/>
      <c r="E876" s="44"/>
      <c r="F876" s="48" t="str">
        <f>IF(E876="COP", SUMIF('Entradas y salidas'!D:D, D876, 'Entradas y salidas'!J:J), )</f>
        <v/>
      </c>
      <c r="G876" s="57" t="str">
        <f>IFERROR(__xludf.DUMMYFUNCTION("IF(E876=""COP"", INDEX(FILTER('Cortes x inversión'!F:F, 'Cortes x inversión'!D:D=D876),1), )"),"")</f>
        <v/>
      </c>
      <c r="H876" s="53" t="str">
        <f t="shared" si="1"/>
        <v/>
      </c>
      <c r="I876" s="55" t="str">
        <f>IFERROR(__xludf.DUMMYFUNCTION("IF(ISBLANK(D876),"""",IFERROR(XIRR({FILTER('Entradas y salidas'!J:J, 'Entradas y salidas'!D:D=D876, NOT(ISBLANK('Entradas y salidas'!J:J))); INDEX(FILTER('Cortes x inversión'!F:F, 'Cortes x inversión'!D:D=D876),1)}, {FILTER('Entradas y salidas'!F:F, 'Entr"&amp;"adas y salidas'!D:D=D876, NOT(ISBLANK('Entradas y salidas'!J:J))); INDEX(FILTER('Cortes x inversión'!J:J, 'Cortes x inversión'!D:D=D876),1)}), """"))"),"")</f>
        <v/>
      </c>
      <c r="J876" s="40"/>
      <c r="K876" s="48" t="str">
        <f>IF(E876="USD", SUMIF('Entradas y salidas'!D:D, D876, 'Entradas y salidas'!I:I), )</f>
        <v/>
      </c>
      <c r="L876" s="57" t="str">
        <f>IFERROR(__xludf.DUMMYFUNCTION("IF(E876=""USD"", INDEX(FILTER('Cortes x inversión'!G:G, 'Cortes x inversión'!D:D=D876),1), )"),"")</f>
        <v/>
      </c>
      <c r="M876" s="53" t="str">
        <f t="shared" si="2"/>
        <v/>
      </c>
      <c r="N876" s="55" t="str">
        <f>IFERROR(__xludf.DUMMYFUNCTION("IF(ISBLANK(D876),"""",IFERROR(XIRR({FILTER('Entradas y salidas'!I:I, 'Entradas y salidas'!D:D=D876, NOT(ISBLANK('Entradas y salidas'!I:I))); INDEX(FILTER('Cortes x inversión'!G:G, 'Cortes x inversión'!D:D=D876),1)}, {FILTER('Entradas y salidas'!F:F, 'Entr"&amp;"adas y salidas'!D:D=D876, NOT(ISBLANK('Entradas y salidas'!I:I))); INDEX(FILTER('Cortes x inversión'!J:J, 'Cortes x inversión'!D:D=D876),1)}), """"))"),"")</f>
        <v/>
      </c>
      <c r="O876" s="40"/>
      <c r="P876" s="47" t="str">
        <f>IFERROR(__xludf.DUMMYFUNCTION("IF(K876="""","""", GOOGLEFINANCE(""CURRENCY:USDCOP""))
"),"")</f>
        <v/>
      </c>
      <c r="Q876" s="47" t="str">
        <f>IFERROR(__xludf.DUMMYFUNCTION("IF(L876="""","""", GOOGLEFINANCE(""CURRENCY:USDCOP""))
"),"")</f>
        <v/>
      </c>
      <c r="R876" s="56" t="str">
        <f t="shared" si="4"/>
        <v/>
      </c>
      <c r="S876" s="58" t="str">
        <f t="shared" si="5"/>
        <v/>
      </c>
      <c r="T876" s="55" t="str">
        <f>IFERROR(__xludf.DUMMYFUNCTION("IF(ISBLANK(D876),"""",IFERROR(XIRR({FILTER('Entradas y salidas'!K:K, 'Entradas y salidas'!D:D=D876, NOT(ISBLANK('Entradas y salidas'!K:K))); INDEX(FILTER('Cortes x inversión'!I:I, 'Cortes x inversión'!D:D=D876),1)}, {FILTER('Entradas y salidas'!F:F, 'Entr"&amp;"adas y salidas'!D:D=D876, NOT(ISBLANK('Entradas y salidas'!K:K))); INDEX(FILTER('Cortes x inversión'!J:J, 'Cortes x inversión'!D:D=D876),1)}), """"))"),"")</f>
        <v/>
      </c>
      <c r="U876" s="40"/>
      <c r="V876" s="40"/>
      <c r="W876" s="40"/>
      <c r="X876" s="40"/>
      <c r="Y876" s="40"/>
      <c r="Z876" s="40"/>
      <c r="AA876" s="40"/>
      <c r="AB876" s="40"/>
      <c r="AC876" s="40"/>
    </row>
    <row r="877" ht="28.5" customHeight="1">
      <c r="A877" s="40"/>
      <c r="B877" s="44"/>
      <c r="C877" s="44"/>
      <c r="D877" s="44"/>
      <c r="E877" s="44"/>
      <c r="F877" s="48" t="str">
        <f>IF(E877="COP", SUMIF('Entradas y salidas'!D:D, D877, 'Entradas y salidas'!J:J), )</f>
        <v/>
      </c>
      <c r="G877" s="57" t="str">
        <f>IFERROR(__xludf.DUMMYFUNCTION("IF(E877=""COP"", INDEX(FILTER('Cortes x inversión'!F:F, 'Cortes x inversión'!D:D=D877),1), )"),"")</f>
        <v/>
      </c>
      <c r="H877" s="53" t="str">
        <f t="shared" si="1"/>
        <v/>
      </c>
      <c r="I877" s="55" t="str">
        <f>IFERROR(__xludf.DUMMYFUNCTION("IF(ISBLANK(D877),"""",IFERROR(XIRR({FILTER('Entradas y salidas'!J:J, 'Entradas y salidas'!D:D=D877, NOT(ISBLANK('Entradas y salidas'!J:J))); INDEX(FILTER('Cortes x inversión'!F:F, 'Cortes x inversión'!D:D=D877),1)}, {FILTER('Entradas y salidas'!F:F, 'Entr"&amp;"adas y salidas'!D:D=D877, NOT(ISBLANK('Entradas y salidas'!J:J))); INDEX(FILTER('Cortes x inversión'!J:J, 'Cortes x inversión'!D:D=D877),1)}), """"))"),"")</f>
        <v/>
      </c>
      <c r="J877" s="40"/>
      <c r="K877" s="48" t="str">
        <f>IF(E877="USD", SUMIF('Entradas y salidas'!D:D, D877, 'Entradas y salidas'!I:I), )</f>
        <v/>
      </c>
      <c r="L877" s="57" t="str">
        <f>IFERROR(__xludf.DUMMYFUNCTION("IF(E877=""USD"", INDEX(FILTER('Cortes x inversión'!G:G, 'Cortes x inversión'!D:D=D877),1), )"),"")</f>
        <v/>
      </c>
      <c r="M877" s="53" t="str">
        <f t="shared" si="2"/>
        <v/>
      </c>
      <c r="N877" s="55" t="str">
        <f>IFERROR(__xludf.DUMMYFUNCTION("IF(ISBLANK(D877),"""",IFERROR(XIRR({FILTER('Entradas y salidas'!I:I, 'Entradas y salidas'!D:D=D877, NOT(ISBLANK('Entradas y salidas'!I:I))); INDEX(FILTER('Cortes x inversión'!G:G, 'Cortes x inversión'!D:D=D877),1)}, {FILTER('Entradas y salidas'!F:F, 'Entr"&amp;"adas y salidas'!D:D=D877, NOT(ISBLANK('Entradas y salidas'!I:I))); INDEX(FILTER('Cortes x inversión'!J:J, 'Cortes x inversión'!D:D=D877),1)}), """"))"),"")</f>
        <v/>
      </c>
      <c r="O877" s="40"/>
      <c r="P877" s="47" t="str">
        <f>IFERROR(__xludf.DUMMYFUNCTION("IF(K877="""","""", GOOGLEFINANCE(""CURRENCY:USDCOP""))
"),"")</f>
        <v/>
      </c>
      <c r="Q877" s="47" t="str">
        <f>IFERROR(__xludf.DUMMYFUNCTION("IF(L877="""","""", GOOGLEFINANCE(""CURRENCY:USDCOP""))
"),"")</f>
        <v/>
      </c>
      <c r="R877" s="56" t="str">
        <f t="shared" si="4"/>
        <v/>
      </c>
      <c r="S877" s="58" t="str">
        <f t="shared" si="5"/>
        <v/>
      </c>
      <c r="T877" s="55" t="str">
        <f>IFERROR(__xludf.DUMMYFUNCTION("IF(ISBLANK(D877),"""",IFERROR(XIRR({FILTER('Entradas y salidas'!K:K, 'Entradas y salidas'!D:D=D877, NOT(ISBLANK('Entradas y salidas'!K:K))); INDEX(FILTER('Cortes x inversión'!I:I, 'Cortes x inversión'!D:D=D877),1)}, {FILTER('Entradas y salidas'!F:F, 'Entr"&amp;"adas y salidas'!D:D=D877, NOT(ISBLANK('Entradas y salidas'!K:K))); INDEX(FILTER('Cortes x inversión'!J:J, 'Cortes x inversión'!D:D=D877),1)}), """"))"),"")</f>
        <v/>
      </c>
      <c r="U877" s="40"/>
      <c r="V877" s="40"/>
      <c r="W877" s="40"/>
      <c r="X877" s="40"/>
      <c r="Y877" s="40"/>
      <c r="Z877" s="40"/>
      <c r="AA877" s="40"/>
      <c r="AB877" s="40"/>
      <c r="AC877" s="40"/>
    </row>
    <row r="878" ht="28.5" customHeight="1">
      <c r="A878" s="40"/>
      <c r="B878" s="44"/>
      <c r="C878" s="44"/>
      <c r="D878" s="44"/>
      <c r="E878" s="44"/>
      <c r="F878" s="48" t="str">
        <f>IF(E878="COP", SUMIF('Entradas y salidas'!D:D, D878, 'Entradas y salidas'!J:J), )</f>
        <v/>
      </c>
      <c r="G878" s="57" t="str">
        <f>IFERROR(__xludf.DUMMYFUNCTION("IF(E878=""COP"", INDEX(FILTER('Cortes x inversión'!F:F, 'Cortes x inversión'!D:D=D878),1), )"),"")</f>
        <v/>
      </c>
      <c r="H878" s="53" t="str">
        <f t="shared" si="1"/>
        <v/>
      </c>
      <c r="I878" s="55" t="str">
        <f>IFERROR(__xludf.DUMMYFUNCTION("IF(ISBLANK(D878),"""",IFERROR(XIRR({FILTER('Entradas y salidas'!J:J, 'Entradas y salidas'!D:D=D878, NOT(ISBLANK('Entradas y salidas'!J:J))); INDEX(FILTER('Cortes x inversión'!F:F, 'Cortes x inversión'!D:D=D878),1)}, {FILTER('Entradas y salidas'!F:F, 'Entr"&amp;"adas y salidas'!D:D=D878, NOT(ISBLANK('Entradas y salidas'!J:J))); INDEX(FILTER('Cortes x inversión'!J:J, 'Cortes x inversión'!D:D=D878),1)}), """"))"),"")</f>
        <v/>
      </c>
      <c r="J878" s="40"/>
      <c r="K878" s="48" t="str">
        <f>IF(E878="USD", SUMIF('Entradas y salidas'!D:D, D878, 'Entradas y salidas'!I:I), )</f>
        <v/>
      </c>
      <c r="L878" s="57" t="str">
        <f>IFERROR(__xludf.DUMMYFUNCTION("IF(E878=""USD"", INDEX(FILTER('Cortes x inversión'!G:G, 'Cortes x inversión'!D:D=D878),1), )"),"")</f>
        <v/>
      </c>
      <c r="M878" s="53" t="str">
        <f t="shared" si="2"/>
        <v/>
      </c>
      <c r="N878" s="55" t="str">
        <f>IFERROR(__xludf.DUMMYFUNCTION("IF(ISBLANK(D878),"""",IFERROR(XIRR({FILTER('Entradas y salidas'!I:I, 'Entradas y salidas'!D:D=D878, NOT(ISBLANK('Entradas y salidas'!I:I))); INDEX(FILTER('Cortes x inversión'!G:G, 'Cortes x inversión'!D:D=D878),1)}, {FILTER('Entradas y salidas'!F:F, 'Entr"&amp;"adas y salidas'!D:D=D878, NOT(ISBLANK('Entradas y salidas'!I:I))); INDEX(FILTER('Cortes x inversión'!J:J, 'Cortes x inversión'!D:D=D878),1)}), """"))"),"")</f>
        <v/>
      </c>
      <c r="O878" s="40"/>
      <c r="P878" s="47" t="str">
        <f>IFERROR(__xludf.DUMMYFUNCTION("IF(K878="""","""", GOOGLEFINANCE(""CURRENCY:USDCOP""))
"),"")</f>
        <v/>
      </c>
      <c r="Q878" s="47" t="str">
        <f>IFERROR(__xludf.DUMMYFUNCTION("IF(L878="""","""", GOOGLEFINANCE(""CURRENCY:USDCOP""))
"),"")</f>
        <v/>
      </c>
      <c r="R878" s="56" t="str">
        <f t="shared" si="4"/>
        <v/>
      </c>
      <c r="S878" s="58" t="str">
        <f t="shared" si="5"/>
        <v/>
      </c>
      <c r="T878" s="55" t="str">
        <f>IFERROR(__xludf.DUMMYFUNCTION("IF(ISBLANK(D878),"""",IFERROR(XIRR({FILTER('Entradas y salidas'!K:K, 'Entradas y salidas'!D:D=D878, NOT(ISBLANK('Entradas y salidas'!K:K))); INDEX(FILTER('Cortes x inversión'!I:I, 'Cortes x inversión'!D:D=D878),1)}, {FILTER('Entradas y salidas'!F:F, 'Entr"&amp;"adas y salidas'!D:D=D878, NOT(ISBLANK('Entradas y salidas'!K:K))); INDEX(FILTER('Cortes x inversión'!J:J, 'Cortes x inversión'!D:D=D878),1)}), """"))"),"")</f>
        <v/>
      </c>
      <c r="U878" s="40"/>
      <c r="V878" s="40"/>
      <c r="W878" s="40"/>
      <c r="X878" s="40"/>
      <c r="Y878" s="40"/>
      <c r="Z878" s="40"/>
      <c r="AA878" s="40"/>
      <c r="AB878" s="40"/>
      <c r="AC878" s="40"/>
    </row>
    <row r="879" ht="28.5" customHeight="1">
      <c r="A879" s="40"/>
      <c r="B879" s="44"/>
      <c r="C879" s="44"/>
      <c r="D879" s="44"/>
      <c r="E879" s="44"/>
      <c r="F879" s="48" t="str">
        <f>IF(E879="COP", SUMIF('Entradas y salidas'!D:D, D879, 'Entradas y salidas'!J:J), )</f>
        <v/>
      </c>
      <c r="G879" s="57" t="str">
        <f>IFERROR(__xludf.DUMMYFUNCTION("IF(E879=""COP"", INDEX(FILTER('Cortes x inversión'!F:F, 'Cortes x inversión'!D:D=D879),1), )"),"")</f>
        <v/>
      </c>
      <c r="H879" s="53" t="str">
        <f t="shared" si="1"/>
        <v/>
      </c>
      <c r="I879" s="55" t="str">
        <f>IFERROR(__xludf.DUMMYFUNCTION("IF(ISBLANK(D879),"""",IFERROR(XIRR({FILTER('Entradas y salidas'!J:J, 'Entradas y salidas'!D:D=D879, NOT(ISBLANK('Entradas y salidas'!J:J))); INDEX(FILTER('Cortes x inversión'!F:F, 'Cortes x inversión'!D:D=D879),1)}, {FILTER('Entradas y salidas'!F:F, 'Entr"&amp;"adas y salidas'!D:D=D879, NOT(ISBLANK('Entradas y salidas'!J:J))); INDEX(FILTER('Cortes x inversión'!J:J, 'Cortes x inversión'!D:D=D879),1)}), """"))"),"")</f>
        <v/>
      </c>
      <c r="J879" s="40"/>
      <c r="K879" s="48" t="str">
        <f>IF(E879="USD", SUMIF('Entradas y salidas'!D:D, D879, 'Entradas y salidas'!I:I), )</f>
        <v/>
      </c>
      <c r="L879" s="57" t="str">
        <f>IFERROR(__xludf.DUMMYFUNCTION("IF(E879=""USD"", INDEX(FILTER('Cortes x inversión'!G:G, 'Cortes x inversión'!D:D=D879),1), )"),"")</f>
        <v/>
      </c>
      <c r="M879" s="53" t="str">
        <f t="shared" si="2"/>
        <v/>
      </c>
      <c r="N879" s="55" t="str">
        <f>IFERROR(__xludf.DUMMYFUNCTION("IF(ISBLANK(D879),"""",IFERROR(XIRR({FILTER('Entradas y salidas'!I:I, 'Entradas y salidas'!D:D=D879, NOT(ISBLANK('Entradas y salidas'!I:I))); INDEX(FILTER('Cortes x inversión'!G:G, 'Cortes x inversión'!D:D=D879),1)}, {FILTER('Entradas y salidas'!F:F, 'Entr"&amp;"adas y salidas'!D:D=D879, NOT(ISBLANK('Entradas y salidas'!I:I))); INDEX(FILTER('Cortes x inversión'!J:J, 'Cortes x inversión'!D:D=D879),1)}), """"))"),"")</f>
        <v/>
      </c>
      <c r="O879" s="40"/>
      <c r="P879" s="47" t="str">
        <f>IFERROR(__xludf.DUMMYFUNCTION("IF(K879="""","""", GOOGLEFINANCE(""CURRENCY:USDCOP""))
"),"")</f>
        <v/>
      </c>
      <c r="Q879" s="47" t="str">
        <f>IFERROR(__xludf.DUMMYFUNCTION("IF(L879="""","""", GOOGLEFINANCE(""CURRENCY:USDCOP""))
"),"")</f>
        <v/>
      </c>
      <c r="R879" s="56" t="str">
        <f t="shared" si="4"/>
        <v/>
      </c>
      <c r="S879" s="58" t="str">
        <f t="shared" si="5"/>
        <v/>
      </c>
      <c r="T879" s="55" t="str">
        <f>IFERROR(__xludf.DUMMYFUNCTION("IF(ISBLANK(D879),"""",IFERROR(XIRR({FILTER('Entradas y salidas'!K:K, 'Entradas y salidas'!D:D=D879, NOT(ISBLANK('Entradas y salidas'!K:K))); INDEX(FILTER('Cortes x inversión'!I:I, 'Cortes x inversión'!D:D=D879),1)}, {FILTER('Entradas y salidas'!F:F, 'Entr"&amp;"adas y salidas'!D:D=D879, NOT(ISBLANK('Entradas y salidas'!K:K))); INDEX(FILTER('Cortes x inversión'!J:J, 'Cortes x inversión'!D:D=D879),1)}), """"))"),"")</f>
        <v/>
      </c>
      <c r="U879" s="40"/>
      <c r="V879" s="40"/>
      <c r="W879" s="40"/>
      <c r="X879" s="40"/>
      <c r="Y879" s="40"/>
      <c r="Z879" s="40"/>
      <c r="AA879" s="40"/>
      <c r="AB879" s="40"/>
      <c r="AC879" s="40"/>
    </row>
    <row r="880" ht="28.5" customHeight="1">
      <c r="A880" s="40"/>
      <c r="B880" s="44"/>
      <c r="C880" s="44"/>
      <c r="D880" s="44"/>
      <c r="E880" s="44"/>
      <c r="F880" s="48" t="str">
        <f>IF(E880="COP", SUMIF('Entradas y salidas'!D:D, D880, 'Entradas y salidas'!J:J), )</f>
        <v/>
      </c>
      <c r="G880" s="57" t="str">
        <f>IFERROR(__xludf.DUMMYFUNCTION("IF(E880=""COP"", INDEX(FILTER('Cortes x inversión'!F:F, 'Cortes x inversión'!D:D=D880),1), )"),"")</f>
        <v/>
      </c>
      <c r="H880" s="53" t="str">
        <f t="shared" si="1"/>
        <v/>
      </c>
      <c r="I880" s="55" t="str">
        <f>IFERROR(__xludf.DUMMYFUNCTION("IF(ISBLANK(D880),"""",IFERROR(XIRR({FILTER('Entradas y salidas'!J:J, 'Entradas y salidas'!D:D=D880, NOT(ISBLANK('Entradas y salidas'!J:J))); INDEX(FILTER('Cortes x inversión'!F:F, 'Cortes x inversión'!D:D=D880),1)}, {FILTER('Entradas y salidas'!F:F, 'Entr"&amp;"adas y salidas'!D:D=D880, NOT(ISBLANK('Entradas y salidas'!J:J))); INDEX(FILTER('Cortes x inversión'!J:J, 'Cortes x inversión'!D:D=D880),1)}), """"))"),"")</f>
        <v/>
      </c>
      <c r="J880" s="40"/>
      <c r="K880" s="48" t="str">
        <f>IF(E880="USD", SUMIF('Entradas y salidas'!D:D, D880, 'Entradas y salidas'!I:I), )</f>
        <v/>
      </c>
      <c r="L880" s="57" t="str">
        <f>IFERROR(__xludf.DUMMYFUNCTION("IF(E880=""USD"", INDEX(FILTER('Cortes x inversión'!G:G, 'Cortes x inversión'!D:D=D880),1), )"),"")</f>
        <v/>
      </c>
      <c r="M880" s="53" t="str">
        <f t="shared" si="2"/>
        <v/>
      </c>
      <c r="N880" s="55" t="str">
        <f>IFERROR(__xludf.DUMMYFUNCTION("IF(ISBLANK(D880),"""",IFERROR(XIRR({FILTER('Entradas y salidas'!I:I, 'Entradas y salidas'!D:D=D880, NOT(ISBLANK('Entradas y salidas'!I:I))); INDEX(FILTER('Cortes x inversión'!G:G, 'Cortes x inversión'!D:D=D880),1)}, {FILTER('Entradas y salidas'!F:F, 'Entr"&amp;"adas y salidas'!D:D=D880, NOT(ISBLANK('Entradas y salidas'!I:I))); INDEX(FILTER('Cortes x inversión'!J:J, 'Cortes x inversión'!D:D=D880),1)}), """"))"),"")</f>
        <v/>
      </c>
      <c r="O880" s="40"/>
      <c r="P880" s="47" t="str">
        <f>IFERROR(__xludf.DUMMYFUNCTION("IF(K880="""","""", GOOGLEFINANCE(""CURRENCY:USDCOP""))
"),"")</f>
        <v/>
      </c>
      <c r="Q880" s="47" t="str">
        <f>IFERROR(__xludf.DUMMYFUNCTION("IF(L880="""","""", GOOGLEFINANCE(""CURRENCY:USDCOP""))
"),"")</f>
        <v/>
      </c>
      <c r="R880" s="56" t="str">
        <f t="shared" si="4"/>
        <v/>
      </c>
      <c r="S880" s="58" t="str">
        <f t="shared" si="5"/>
        <v/>
      </c>
      <c r="T880" s="55" t="str">
        <f>IFERROR(__xludf.DUMMYFUNCTION("IF(ISBLANK(D880),"""",IFERROR(XIRR({FILTER('Entradas y salidas'!K:K, 'Entradas y salidas'!D:D=D880, NOT(ISBLANK('Entradas y salidas'!K:K))); INDEX(FILTER('Cortes x inversión'!I:I, 'Cortes x inversión'!D:D=D880),1)}, {FILTER('Entradas y salidas'!F:F, 'Entr"&amp;"adas y salidas'!D:D=D880, NOT(ISBLANK('Entradas y salidas'!K:K))); INDEX(FILTER('Cortes x inversión'!J:J, 'Cortes x inversión'!D:D=D880),1)}), """"))"),"")</f>
        <v/>
      </c>
      <c r="U880" s="40"/>
      <c r="V880" s="40"/>
      <c r="W880" s="40"/>
      <c r="X880" s="40"/>
      <c r="Y880" s="40"/>
      <c r="Z880" s="40"/>
      <c r="AA880" s="40"/>
      <c r="AB880" s="40"/>
      <c r="AC880" s="40"/>
    </row>
    <row r="881" ht="28.5" customHeight="1">
      <c r="A881" s="40"/>
      <c r="B881" s="44"/>
      <c r="C881" s="44"/>
      <c r="D881" s="44"/>
      <c r="E881" s="44"/>
      <c r="F881" s="48" t="str">
        <f>IF(E881="COP", SUMIF('Entradas y salidas'!D:D, D881, 'Entradas y salidas'!J:J), )</f>
        <v/>
      </c>
      <c r="G881" s="57" t="str">
        <f>IFERROR(__xludf.DUMMYFUNCTION("IF(E881=""COP"", INDEX(FILTER('Cortes x inversión'!F:F, 'Cortes x inversión'!D:D=D881),1), )"),"")</f>
        <v/>
      </c>
      <c r="H881" s="53" t="str">
        <f t="shared" si="1"/>
        <v/>
      </c>
      <c r="I881" s="55" t="str">
        <f>IFERROR(__xludf.DUMMYFUNCTION("IF(ISBLANK(D881),"""",IFERROR(XIRR({FILTER('Entradas y salidas'!J:J, 'Entradas y salidas'!D:D=D881, NOT(ISBLANK('Entradas y salidas'!J:J))); INDEX(FILTER('Cortes x inversión'!F:F, 'Cortes x inversión'!D:D=D881),1)}, {FILTER('Entradas y salidas'!F:F, 'Entr"&amp;"adas y salidas'!D:D=D881, NOT(ISBLANK('Entradas y salidas'!J:J))); INDEX(FILTER('Cortes x inversión'!J:J, 'Cortes x inversión'!D:D=D881),1)}), """"))"),"")</f>
        <v/>
      </c>
      <c r="J881" s="40"/>
      <c r="K881" s="48" t="str">
        <f>IF(E881="USD", SUMIF('Entradas y salidas'!D:D, D881, 'Entradas y salidas'!I:I), )</f>
        <v/>
      </c>
      <c r="L881" s="57" t="str">
        <f>IFERROR(__xludf.DUMMYFUNCTION("IF(E881=""USD"", INDEX(FILTER('Cortes x inversión'!G:G, 'Cortes x inversión'!D:D=D881),1), )"),"")</f>
        <v/>
      </c>
      <c r="M881" s="53" t="str">
        <f t="shared" si="2"/>
        <v/>
      </c>
      <c r="N881" s="55" t="str">
        <f>IFERROR(__xludf.DUMMYFUNCTION("IF(ISBLANK(D881),"""",IFERROR(XIRR({FILTER('Entradas y salidas'!I:I, 'Entradas y salidas'!D:D=D881, NOT(ISBLANK('Entradas y salidas'!I:I))); INDEX(FILTER('Cortes x inversión'!G:G, 'Cortes x inversión'!D:D=D881),1)}, {FILTER('Entradas y salidas'!F:F, 'Entr"&amp;"adas y salidas'!D:D=D881, NOT(ISBLANK('Entradas y salidas'!I:I))); INDEX(FILTER('Cortes x inversión'!J:J, 'Cortes x inversión'!D:D=D881),1)}), """"))"),"")</f>
        <v/>
      </c>
      <c r="O881" s="40"/>
      <c r="P881" s="47" t="str">
        <f>IFERROR(__xludf.DUMMYFUNCTION("IF(K881="""","""", GOOGLEFINANCE(""CURRENCY:USDCOP""))
"),"")</f>
        <v/>
      </c>
      <c r="Q881" s="47" t="str">
        <f>IFERROR(__xludf.DUMMYFUNCTION("IF(L881="""","""", GOOGLEFINANCE(""CURRENCY:USDCOP""))
"),"")</f>
        <v/>
      </c>
      <c r="R881" s="56" t="str">
        <f t="shared" si="4"/>
        <v/>
      </c>
      <c r="S881" s="58" t="str">
        <f t="shared" si="5"/>
        <v/>
      </c>
      <c r="T881" s="55" t="str">
        <f>IFERROR(__xludf.DUMMYFUNCTION("IF(ISBLANK(D881),"""",IFERROR(XIRR({FILTER('Entradas y salidas'!K:K, 'Entradas y salidas'!D:D=D881, NOT(ISBLANK('Entradas y salidas'!K:K))); INDEX(FILTER('Cortes x inversión'!I:I, 'Cortes x inversión'!D:D=D881),1)}, {FILTER('Entradas y salidas'!F:F, 'Entr"&amp;"adas y salidas'!D:D=D881, NOT(ISBLANK('Entradas y salidas'!K:K))); INDEX(FILTER('Cortes x inversión'!J:J, 'Cortes x inversión'!D:D=D881),1)}), """"))"),"")</f>
        <v/>
      </c>
      <c r="U881" s="40"/>
      <c r="V881" s="40"/>
      <c r="W881" s="40"/>
      <c r="X881" s="40"/>
      <c r="Y881" s="40"/>
      <c r="Z881" s="40"/>
      <c r="AA881" s="40"/>
      <c r="AB881" s="40"/>
      <c r="AC881" s="40"/>
    </row>
    <row r="882" ht="28.5" customHeight="1">
      <c r="A882" s="40"/>
      <c r="B882" s="44"/>
      <c r="C882" s="44"/>
      <c r="D882" s="44"/>
      <c r="E882" s="44"/>
      <c r="F882" s="48" t="str">
        <f>IF(E882="COP", SUMIF('Entradas y salidas'!D:D, D882, 'Entradas y salidas'!J:J), )</f>
        <v/>
      </c>
      <c r="G882" s="57" t="str">
        <f>IFERROR(__xludf.DUMMYFUNCTION("IF(E882=""COP"", INDEX(FILTER('Cortes x inversión'!F:F, 'Cortes x inversión'!D:D=D882),1), )"),"")</f>
        <v/>
      </c>
      <c r="H882" s="53" t="str">
        <f t="shared" si="1"/>
        <v/>
      </c>
      <c r="I882" s="55" t="str">
        <f>IFERROR(__xludf.DUMMYFUNCTION("IF(ISBLANK(D882),"""",IFERROR(XIRR({FILTER('Entradas y salidas'!J:J, 'Entradas y salidas'!D:D=D882, NOT(ISBLANK('Entradas y salidas'!J:J))); INDEX(FILTER('Cortes x inversión'!F:F, 'Cortes x inversión'!D:D=D882),1)}, {FILTER('Entradas y salidas'!F:F, 'Entr"&amp;"adas y salidas'!D:D=D882, NOT(ISBLANK('Entradas y salidas'!J:J))); INDEX(FILTER('Cortes x inversión'!J:J, 'Cortes x inversión'!D:D=D882),1)}), """"))"),"")</f>
        <v/>
      </c>
      <c r="J882" s="40"/>
      <c r="K882" s="48" t="str">
        <f>IF(E882="USD", SUMIF('Entradas y salidas'!D:D, D882, 'Entradas y salidas'!I:I), )</f>
        <v/>
      </c>
      <c r="L882" s="57" t="str">
        <f>IFERROR(__xludf.DUMMYFUNCTION("IF(E882=""USD"", INDEX(FILTER('Cortes x inversión'!G:G, 'Cortes x inversión'!D:D=D882),1), )"),"")</f>
        <v/>
      </c>
      <c r="M882" s="53" t="str">
        <f t="shared" si="2"/>
        <v/>
      </c>
      <c r="N882" s="55" t="str">
        <f>IFERROR(__xludf.DUMMYFUNCTION("IF(ISBLANK(D882),"""",IFERROR(XIRR({FILTER('Entradas y salidas'!I:I, 'Entradas y salidas'!D:D=D882, NOT(ISBLANK('Entradas y salidas'!I:I))); INDEX(FILTER('Cortes x inversión'!G:G, 'Cortes x inversión'!D:D=D882),1)}, {FILTER('Entradas y salidas'!F:F, 'Entr"&amp;"adas y salidas'!D:D=D882, NOT(ISBLANK('Entradas y salidas'!I:I))); INDEX(FILTER('Cortes x inversión'!J:J, 'Cortes x inversión'!D:D=D882),1)}), """"))"),"")</f>
        <v/>
      </c>
      <c r="O882" s="40"/>
      <c r="P882" s="47" t="str">
        <f>IFERROR(__xludf.DUMMYFUNCTION("IF(K882="""","""", GOOGLEFINANCE(""CURRENCY:USDCOP""))
"),"")</f>
        <v/>
      </c>
      <c r="Q882" s="47" t="str">
        <f>IFERROR(__xludf.DUMMYFUNCTION("IF(L882="""","""", GOOGLEFINANCE(""CURRENCY:USDCOP""))
"),"")</f>
        <v/>
      </c>
      <c r="R882" s="56" t="str">
        <f t="shared" si="4"/>
        <v/>
      </c>
      <c r="S882" s="58" t="str">
        <f t="shared" si="5"/>
        <v/>
      </c>
      <c r="T882" s="55" t="str">
        <f>IFERROR(__xludf.DUMMYFUNCTION("IF(ISBLANK(D882),"""",IFERROR(XIRR({FILTER('Entradas y salidas'!K:K, 'Entradas y salidas'!D:D=D882, NOT(ISBLANK('Entradas y salidas'!K:K))); INDEX(FILTER('Cortes x inversión'!I:I, 'Cortes x inversión'!D:D=D882),1)}, {FILTER('Entradas y salidas'!F:F, 'Entr"&amp;"adas y salidas'!D:D=D882, NOT(ISBLANK('Entradas y salidas'!K:K))); INDEX(FILTER('Cortes x inversión'!J:J, 'Cortes x inversión'!D:D=D882),1)}), """"))"),"")</f>
        <v/>
      </c>
      <c r="U882" s="40"/>
      <c r="V882" s="40"/>
      <c r="W882" s="40"/>
      <c r="X882" s="40"/>
      <c r="Y882" s="40"/>
      <c r="Z882" s="40"/>
      <c r="AA882" s="40"/>
      <c r="AB882" s="40"/>
      <c r="AC882" s="40"/>
    </row>
    <row r="883" ht="28.5" customHeight="1">
      <c r="A883" s="40"/>
      <c r="B883" s="44"/>
      <c r="C883" s="44"/>
      <c r="D883" s="44"/>
      <c r="E883" s="44"/>
      <c r="F883" s="48" t="str">
        <f>IF(E883="COP", SUMIF('Entradas y salidas'!D:D, D883, 'Entradas y salidas'!J:J), )</f>
        <v/>
      </c>
      <c r="G883" s="57" t="str">
        <f>IFERROR(__xludf.DUMMYFUNCTION("IF(E883=""COP"", INDEX(FILTER('Cortes x inversión'!F:F, 'Cortes x inversión'!D:D=D883),1), )"),"")</f>
        <v/>
      </c>
      <c r="H883" s="53" t="str">
        <f t="shared" si="1"/>
        <v/>
      </c>
      <c r="I883" s="55" t="str">
        <f>IFERROR(__xludf.DUMMYFUNCTION("IF(ISBLANK(D883),"""",IFERROR(XIRR({FILTER('Entradas y salidas'!J:J, 'Entradas y salidas'!D:D=D883, NOT(ISBLANK('Entradas y salidas'!J:J))); INDEX(FILTER('Cortes x inversión'!F:F, 'Cortes x inversión'!D:D=D883),1)}, {FILTER('Entradas y salidas'!F:F, 'Entr"&amp;"adas y salidas'!D:D=D883, NOT(ISBLANK('Entradas y salidas'!J:J))); INDEX(FILTER('Cortes x inversión'!J:J, 'Cortes x inversión'!D:D=D883),1)}), """"))"),"")</f>
        <v/>
      </c>
      <c r="J883" s="40"/>
      <c r="K883" s="48" t="str">
        <f>IF(E883="USD", SUMIF('Entradas y salidas'!D:D, D883, 'Entradas y salidas'!I:I), )</f>
        <v/>
      </c>
      <c r="L883" s="57" t="str">
        <f>IFERROR(__xludf.DUMMYFUNCTION("IF(E883=""USD"", INDEX(FILTER('Cortes x inversión'!G:G, 'Cortes x inversión'!D:D=D883),1), )"),"")</f>
        <v/>
      </c>
      <c r="M883" s="53" t="str">
        <f t="shared" si="2"/>
        <v/>
      </c>
      <c r="N883" s="55" t="str">
        <f>IFERROR(__xludf.DUMMYFUNCTION("IF(ISBLANK(D883),"""",IFERROR(XIRR({FILTER('Entradas y salidas'!I:I, 'Entradas y salidas'!D:D=D883, NOT(ISBLANK('Entradas y salidas'!I:I))); INDEX(FILTER('Cortes x inversión'!G:G, 'Cortes x inversión'!D:D=D883),1)}, {FILTER('Entradas y salidas'!F:F, 'Entr"&amp;"adas y salidas'!D:D=D883, NOT(ISBLANK('Entradas y salidas'!I:I))); INDEX(FILTER('Cortes x inversión'!J:J, 'Cortes x inversión'!D:D=D883),1)}), """"))"),"")</f>
        <v/>
      </c>
      <c r="O883" s="40"/>
      <c r="P883" s="47" t="str">
        <f>IFERROR(__xludf.DUMMYFUNCTION("IF(K883="""","""", GOOGLEFINANCE(""CURRENCY:USDCOP""))
"),"")</f>
        <v/>
      </c>
      <c r="Q883" s="47" t="str">
        <f>IFERROR(__xludf.DUMMYFUNCTION("IF(L883="""","""", GOOGLEFINANCE(""CURRENCY:USDCOP""))
"),"")</f>
        <v/>
      </c>
      <c r="R883" s="56" t="str">
        <f t="shared" si="4"/>
        <v/>
      </c>
      <c r="S883" s="58" t="str">
        <f t="shared" si="5"/>
        <v/>
      </c>
      <c r="T883" s="55" t="str">
        <f>IFERROR(__xludf.DUMMYFUNCTION("IF(ISBLANK(D883),"""",IFERROR(XIRR({FILTER('Entradas y salidas'!K:K, 'Entradas y salidas'!D:D=D883, NOT(ISBLANK('Entradas y salidas'!K:K))); INDEX(FILTER('Cortes x inversión'!I:I, 'Cortes x inversión'!D:D=D883),1)}, {FILTER('Entradas y salidas'!F:F, 'Entr"&amp;"adas y salidas'!D:D=D883, NOT(ISBLANK('Entradas y salidas'!K:K))); INDEX(FILTER('Cortes x inversión'!J:J, 'Cortes x inversión'!D:D=D883),1)}), """"))"),"")</f>
        <v/>
      </c>
      <c r="U883" s="40"/>
      <c r="V883" s="40"/>
      <c r="W883" s="40"/>
      <c r="X883" s="40"/>
      <c r="Y883" s="40"/>
      <c r="Z883" s="40"/>
      <c r="AA883" s="40"/>
      <c r="AB883" s="40"/>
      <c r="AC883" s="40"/>
    </row>
    <row r="884" ht="28.5" customHeight="1">
      <c r="A884" s="40"/>
      <c r="B884" s="44"/>
      <c r="C884" s="44"/>
      <c r="D884" s="44"/>
      <c r="E884" s="44"/>
      <c r="F884" s="48" t="str">
        <f>IF(E884="COP", SUMIF('Entradas y salidas'!D:D, D884, 'Entradas y salidas'!J:J), )</f>
        <v/>
      </c>
      <c r="G884" s="57" t="str">
        <f>IFERROR(__xludf.DUMMYFUNCTION("IF(E884=""COP"", INDEX(FILTER('Cortes x inversión'!F:F, 'Cortes x inversión'!D:D=D884),1), )"),"")</f>
        <v/>
      </c>
      <c r="H884" s="53" t="str">
        <f t="shared" si="1"/>
        <v/>
      </c>
      <c r="I884" s="55" t="str">
        <f>IFERROR(__xludf.DUMMYFUNCTION("IF(ISBLANK(D884),"""",IFERROR(XIRR({FILTER('Entradas y salidas'!J:J, 'Entradas y salidas'!D:D=D884, NOT(ISBLANK('Entradas y salidas'!J:J))); INDEX(FILTER('Cortes x inversión'!F:F, 'Cortes x inversión'!D:D=D884),1)}, {FILTER('Entradas y salidas'!F:F, 'Entr"&amp;"adas y salidas'!D:D=D884, NOT(ISBLANK('Entradas y salidas'!J:J))); INDEX(FILTER('Cortes x inversión'!J:J, 'Cortes x inversión'!D:D=D884),1)}), """"))"),"")</f>
        <v/>
      </c>
      <c r="J884" s="40"/>
      <c r="K884" s="48" t="str">
        <f>IF(E884="USD", SUMIF('Entradas y salidas'!D:D, D884, 'Entradas y salidas'!I:I), )</f>
        <v/>
      </c>
      <c r="L884" s="57" t="str">
        <f>IFERROR(__xludf.DUMMYFUNCTION("IF(E884=""USD"", INDEX(FILTER('Cortes x inversión'!G:G, 'Cortes x inversión'!D:D=D884),1), )"),"")</f>
        <v/>
      </c>
      <c r="M884" s="53" t="str">
        <f t="shared" si="2"/>
        <v/>
      </c>
      <c r="N884" s="55" t="str">
        <f>IFERROR(__xludf.DUMMYFUNCTION("IF(ISBLANK(D884),"""",IFERROR(XIRR({FILTER('Entradas y salidas'!I:I, 'Entradas y salidas'!D:D=D884, NOT(ISBLANK('Entradas y salidas'!I:I))); INDEX(FILTER('Cortes x inversión'!G:G, 'Cortes x inversión'!D:D=D884),1)}, {FILTER('Entradas y salidas'!F:F, 'Entr"&amp;"adas y salidas'!D:D=D884, NOT(ISBLANK('Entradas y salidas'!I:I))); INDEX(FILTER('Cortes x inversión'!J:J, 'Cortes x inversión'!D:D=D884),1)}), """"))"),"")</f>
        <v/>
      </c>
      <c r="O884" s="40"/>
      <c r="P884" s="47" t="str">
        <f>IFERROR(__xludf.DUMMYFUNCTION("IF(K884="""","""", GOOGLEFINANCE(""CURRENCY:USDCOP""))
"),"")</f>
        <v/>
      </c>
      <c r="Q884" s="47" t="str">
        <f>IFERROR(__xludf.DUMMYFUNCTION("IF(L884="""","""", GOOGLEFINANCE(""CURRENCY:USDCOP""))
"),"")</f>
        <v/>
      </c>
      <c r="R884" s="56" t="str">
        <f t="shared" si="4"/>
        <v/>
      </c>
      <c r="S884" s="58" t="str">
        <f t="shared" si="5"/>
        <v/>
      </c>
      <c r="T884" s="55" t="str">
        <f>IFERROR(__xludf.DUMMYFUNCTION("IF(ISBLANK(D884),"""",IFERROR(XIRR({FILTER('Entradas y salidas'!K:K, 'Entradas y salidas'!D:D=D884, NOT(ISBLANK('Entradas y salidas'!K:K))); INDEX(FILTER('Cortes x inversión'!I:I, 'Cortes x inversión'!D:D=D884),1)}, {FILTER('Entradas y salidas'!F:F, 'Entr"&amp;"adas y salidas'!D:D=D884, NOT(ISBLANK('Entradas y salidas'!K:K))); INDEX(FILTER('Cortes x inversión'!J:J, 'Cortes x inversión'!D:D=D884),1)}), """"))"),"")</f>
        <v/>
      </c>
      <c r="U884" s="40"/>
      <c r="V884" s="40"/>
      <c r="W884" s="40"/>
      <c r="X884" s="40"/>
      <c r="Y884" s="40"/>
      <c r="Z884" s="40"/>
      <c r="AA884" s="40"/>
      <c r="AB884" s="40"/>
      <c r="AC884" s="40"/>
    </row>
    <row r="885" ht="28.5" customHeight="1">
      <c r="A885" s="40"/>
      <c r="B885" s="44"/>
      <c r="C885" s="44"/>
      <c r="D885" s="44"/>
      <c r="E885" s="44"/>
      <c r="F885" s="48" t="str">
        <f>IF(E885="COP", SUMIF('Entradas y salidas'!D:D, D885, 'Entradas y salidas'!J:J), )</f>
        <v/>
      </c>
      <c r="G885" s="57" t="str">
        <f>IFERROR(__xludf.DUMMYFUNCTION("IF(E885=""COP"", INDEX(FILTER('Cortes x inversión'!F:F, 'Cortes x inversión'!D:D=D885),1), )"),"")</f>
        <v/>
      </c>
      <c r="H885" s="53" t="str">
        <f t="shared" si="1"/>
        <v/>
      </c>
      <c r="I885" s="55" t="str">
        <f>IFERROR(__xludf.DUMMYFUNCTION("IF(ISBLANK(D885),"""",IFERROR(XIRR({FILTER('Entradas y salidas'!J:J, 'Entradas y salidas'!D:D=D885, NOT(ISBLANK('Entradas y salidas'!J:J))); INDEX(FILTER('Cortes x inversión'!F:F, 'Cortes x inversión'!D:D=D885),1)}, {FILTER('Entradas y salidas'!F:F, 'Entr"&amp;"adas y salidas'!D:D=D885, NOT(ISBLANK('Entradas y salidas'!J:J))); INDEX(FILTER('Cortes x inversión'!J:J, 'Cortes x inversión'!D:D=D885),1)}), """"))"),"")</f>
        <v/>
      </c>
      <c r="J885" s="40"/>
      <c r="K885" s="48" t="str">
        <f>IF(E885="USD", SUMIF('Entradas y salidas'!D:D, D885, 'Entradas y salidas'!I:I), )</f>
        <v/>
      </c>
      <c r="L885" s="57" t="str">
        <f>IFERROR(__xludf.DUMMYFUNCTION("IF(E885=""USD"", INDEX(FILTER('Cortes x inversión'!G:G, 'Cortes x inversión'!D:D=D885),1), )"),"")</f>
        <v/>
      </c>
      <c r="M885" s="53" t="str">
        <f t="shared" si="2"/>
        <v/>
      </c>
      <c r="N885" s="55" t="str">
        <f>IFERROR(__xludf.DUMMYFUNCTION("IF(ISBLANK(D885),"""",IFERROR(XIRR({FILTER('Entradas y salidas'!I:I, 'Entradas y salidas'!D:D=D885, NOT(ISBLANK('Entradas y salidas'!I:I))); INDEX(FILTER('Cortes x inversión'!G:G, 'Cortes x inversión'!D:D=D885),1)}, {FILTER('Entradas y salidas'!F:F, 'Entr"&amp;"adas y salidas'!D:D=D885, NOT(ISBLANK('Entradas y salidas'!I:I))); INDEX(FILTER('Cortes x inversión'!J:J, 'Cortes x inversión'!D:D=D885),1)}), """"))"),"")</f>
        <v/>
      </c>
      <c r="O885" s="40"/>
      <c r="P885" s="47" t="str">
        <f>IFERROR(__xludf.DUMMYFUNCTION("IF(K885="""","""", GOOGLEFINANCE(""CURRENCY:USDCOP""))
"),"")</f>
        <v/>
      </c>
      <c r="Q885" s="47" t="str">
        <f>IFERROR(__xludf.DUMMYFUNCTION("IF(L885="""","""", GOOGLEFINANCE(""CURRENCY:USDCOP""))
"),"")</f>
        <v/>
      </c>
      <c r="R885" s="56" t="str">
        <f t="shared" si="4"/>
        <v/>
      </c>
      <c r="S885" s="58" t="str">
        <f t="shared" si="5"/>
        <v/>
      </c>
      <c r="T885" s="55" t="str">
        <f>IFERROR(__xludf.DUMMYFUNCTION("IF(ISBLANK(D885),"""",IFERROR(XIRR({FILTER('Entradas y salidas'!K:K, 'Entradas y salidas'!D:D=D885, NOT(ISBLANK('Entradas y salidas'!K:K))); INDEX(FILTER('Cortes x inversión'!I:I, 'Cortes x inversión'!D:D=D885),1)}, {FILTER('Entradas y salidas'!F:F, 'Entr"&amp;"adas y salidas'!D:D=D885, NOT(ISBLANK('Entradas y salidas'!K:K))); INDEX(FILTER('Cortes x inversión'!J:J, 'Cortes x inversión'!D:D=D885),1)}), """"))"),"")</f>
        <v/>
      </c>
      <c r="U885" s="40"/>
      <c r="V885" s="40"/>
      <c r="W885" s="40"/>
      <c r="X885" s="40"/>
      <c r="Y885" s="40"/>
      <c r="Z885" s="40"/>
      <c r="AA885" s="40"/>
      <c r="AB885" s="40"/>
      <c r="AC885" s="40"/>
    </row>
    <row r="886" ht="28.5" customHeight="1">
      <c r="A886" s="40"/>
      <c r="B886" s="44"/>
      <c r="C886" s="44"/>
      <c r="D886" s="44"/>
      <c r="E886" s="44"/>
      <c r="F886" s="48" t="str">
        <f>IF(E886="COP", SUMIF('Entradas y salidas'!D:D, D886, 'Entradas y salidas'!J:J), )</f>
        <v/>
      </c>
      <c r="G886" s="57" t="str">
        <f>IFERROR(__xludf.DUMMYFUNCTION("IF(E886=""COP"", INDEX(FILTER('Cortes x inversión'!F:F, 'Cortes x inversión'!D:D=D886),1), )"),"")</f>
        <v/>
      </c>
      <c r="H886" s="53" t="str">
        <f t="shared" si="1"/>
        <v/>
      </c>
      <c r="I886" s="55" t="str">
        <f>IFERROR(__xludf.DUMMYFUNCTION("IF(ISBLANK(D886),"""",IFERROR(XIRR({FILTER('Entradas y salidas'!J:J, 'Entradas y salidas'!D:D=D886, NOT(ISBLANK('Entradas y salidas'!J:J))); INDEX(FILTER('Cortes x inversión'!F:F, 'Cortes x inversión'!D:D=D886),1)}, {FILTER('Entradas y salidas'!F:F, 'Entr"&amp;"adas y salidas'!D:D=D886, NOT(ISBLANK('Entradas y salidas'!J:J))); INDEX(FILTER('Cortes x inversión'!J:J, 'Cortes x inversión'!D:D=D886),1)}), """"))"),"")</f>
        <v/>
      </c>
      <c r="J886" s="40"/>
      <c r="K886" s="48" t="str">
        <f>IF(E886="USD", SUMIF('Entradas y salidas'!D:D, D886, 'Entradas y salidas'!I:I), )</f>
        <v/>
      </c>
      <c r="L886" s="57" t="str">
        <f>IFERROR(__xludf.DUMMYFUNCTION("IF(E886=""USD"", INDEX(FILTER('Cortes x inversión'!G:G, 'Cortes x inversión'!D:D=D886),1), )"),"")</f>
        <v/>
      </c>
      <c r="M886" s="53" t="str">
        <f t="shared" si="2"/>
        <v/>
      </c>
      <c r="N886" s="55" t="str">
        <f>IFERROR(__xludf.DUMMYFUNCTION("IF(ISBLANK(D886),"""",IFERROR(XIRR({FILTER('Entradas y salidas'!I:I, 'Entradas y salidas'!D:D=D886, NOT(ISBLANK('Entradas y salidas'!I:I))); INDEX(FILTER('Cortes x inversión'!G:G, 'Cortes x inversión'!D:D=D886),1)}, {FILTER('Entradas y salidas'!F:F, 'Entr"&amp;"adas y salidas'!D:D=D886, NOT(ISBLANK('Entradas y salidas'!I:I))); INDEX(FILTER('Cortes x inversión'!J:J, 'Cortes x inversión'!D:D=D886),1)}), """"))"),"")</f>
        <v/>
      </c>
      <c r="O886" s="40"/>
      <c r="P886" s="47" t="str">
        <f>IFERROR(__xludf.DUMMYFUNCTION("IF(K886="""","""", GOOGLEFINANCE(""CURRENCY:USDCOP""))
"),"")</f>
        <v/>
      </c>
      <c r="Q886" s="47" t="str">
        <f>IFERROR(__xludf.DUMMYFUNCTION("IF(L886="""","""", GOOGLEFINANCE(""CURRENCY:USDCOP""))
"),"")</f>
        <v/>
      </c>
      <c r="R886" s="56" t="str">
        <f t="shared" si="4"/>
        <v/>
      </c>
      <c r="S886" s="58" t="str">
        <f t="shared" si="5"/>
        <v/>
      </c>
      <c r="T886" s="55" t="str">
        <f>IFERROR(__xludf.DUMMYFUNCTION("IF(ISBLANK(D886),"""",IFERROR(XIRR({FILTER('Entradas y salidas'!K:K, 'Entradas y salidas'!D:D=D886, NOT(ISBLANK('Entradas y salidas'!K:K))); INDEX(FILTER('Cortes x inversión'!I:I, 'Cortes x inversión'!D:D=D886),1)}, {FILTER('Entradas y salidas'!F:F, 'Entr"&amp;"adas y salidas'!D:D=D886, NOT(ISBLANK('Entradas y salidas'!K:K))); INDEX(FILTER('Cortes x inversión'!J:J, 'Cortes x inversión'!D:D=D886),1)}), """"))"),"")</f>
        <v/>
      </c>
      <c r="U886" s="40"/>
      <c r="V886" s="40"/>
      <c r="W886" s="40"/>
      <c r="X886" s="40"/>
      <c r="Y886" s="40"/>
      <c r="Z886" s="40"/>
      <c r="AA886" s="40"/>
      <c r="AB886" s="40"/>
      <c r="AC886" s="40"/>
    </row>
    <row r="887" ht="28.5" customHeight="1">
      <c r="A887" s="40"/>
      <c r="B887" s="44"/>
      <c r="C887" s="44"/>
      <c r="D887" s="44"/>
      <c r="E887" s="44"/>
      <c r="F887" s="48" t="str">
        <f>IF(E887="COP", SUMIF('Entradas y salidas'!D:D, D887, 'Entradas y salidas'!J:J), )</f>
        <v/>
      </c>
      <c r="G887" s="57" t="str">
        <f>IFERROR(__xludf.DUMMYFUNCTION("IF(E887=""COP"", INDEX(FILTER('Cortes x inversión'!F:F, 'Cortes x inversión'!D:D=D887),1), )"),"")</f>
        <v/>
      </c>
      <c r="H887" s="53" t="str">
        <f t="shared" si="1"/>
        <v/>
      </c>
      <c r="I887" s="55" t="str">
        <f>IFERROR(__xludf.DUMMYFUNCTION("IF(ISBLANK(D887),"""",IFERROR(XIRR({FILTER('Entradas y salidas'!J:J, 'Entradas y salidas'!D:D=D887, NOT(ISBLANK('Entradas y salidas'!J:J))); INDEX(FILTER('Cortes x inversión'!F:F, 'Cortes x inversión'!D:D=D887),1)}, {FILTER('Entradas y salidas'!F:F, 'Entr"&amp;"adas y salidas'!D:D=D887, NOT(ISBLANK('Entradas y salidas'!J:J))); INDEX(FILTER('Cortes x inversión'!J:J, 'Cortes x inversión'!D:D=D887),1)}), """"))"),"")</f>
        <v/>
      </c>
      <c r="J887" s="40"/>
      <c r="K887" s="48" t="str">
        <f>IF(E887="USD", SUMIF('Entradas y salidas'!D:D, D887, 'Entradas y salidas'!I:I), )</f>
        <v/>
      </c>
      <c r="L887" s="57" t="str">
        <f>IFERROR(__xludf.DUMMYFUNCTION("IF(E887=""USD"", INDEX(FILTER('Cortes x inversión'!G:G, 'Cortes x inversión'!D:D=D887),1), )"),"")</f>
        <v/>
      </c>
      <c r="M887" s="53" t="str">
        <f t="shared" si="2"/>
        <v/>
      </c>
      <c r="N887" s="55" t="str">
        <f>IFERROR(__xludf.DUMMYFUNCTION("IF(ISBLANK(D887),"""",IFERROR(XIRR({FILTER('Entradas y salidas'!I:I, 'Entradas y salidas'!D:D=D887, NOT(ISBLANK('Entradas y salidas'!I:I))); INDEX(FILTER('Cortes x inversión'!G:G, 'Cortes x inversión'!D:D=D887),1)}, {FILTER('Entradas y salidas'!F:F, 'Entr"&amp;"adas y salidas'!D:D=D887, NOT(ISBLANK('Entradas y salidas'!I:I))); INDEX(FILTER('Cortes x inversión'!J:J, 'Cortes x inversión'!D:D=D887),1)}), """"))"),"")</f>
        <v/>
      </c>
      <c r="O887" s="40"/>
      <c r="P887" s="47" t="str">
        <f>IFERROR(__xludf.DUMMYFUNCTION("IF(K887="""","""", GOOGLEFINANCE(""CURRENCY:USDCOP""))
"),"")</f>
        <v/>
      </c>
      <c r="Q887" s="47" t="str">
        <f>IFERROR(__xludf.DUMMYFUNCTION("IF(L887="""","""", GOOGLEFINANCE(""CURRENCY:USDCOP""))
"),"")</f>
        <v/>
      </c>
      <c r="R887" s="56" t="str">
        <f t="shared" si="4"/>
        <v/>
      </c>
      <c r="S887" s="58" t="str">
        <f t="shared" si="5"/>
        <v/>
      </c>
      <c r="T887" s="55" t="str">
        <f>IFERROR(__xludf.DUMMYFUNCTION("IF(ISBLANK(D887),"""",IFERROR(XIRR({FILTER('Entradas y salidas'!K:K, 'Entradas y salidas'!D:D=D887, NOT(ISBLANK('Entradas y salidas'!K:K))); INDEX(FILTER('Cortes x inversión'!I:I, 'Cortes x inversión'!D:D=D887),1)}, {FILTER('Entradas y salidas'!F:F, 'Entr"&amp;"adas y salidas'!D:D=D887, NOT(ISBLANK('Entradas y salidas'!K:K))); INDEX(FILTER('Cortes x inversión'!J:J, 'Cortes x inversión'!D:D=D887),1)}), """"))"),"")</f>
        <v/>
      </c>
      <c r="U887" s="40"/>
      <c r="V887" s="40"/>
      <c r="W887" s="40"/>
      <c r="X887" s="40"/>
      <c r="Y887" s="40"/>
      <c r="Z887" s="40"/>
      <c r="AA887" s="40"/>
      <c r="AB887" s="40"/>
      <c r="AC887" s="40"/>
    </row>
    <row r="888" ht="28.5" customHeight="1">
      <c r="A888" s="40"/>
      <c r="B888" s="44"/>
      <c r="C888" s="44"/>
      <c r="D888" s="44"/>
      <c r="E888" s="44"/>
      <c r="F888" s="48" t="str">
        <f>IF(E888="COP", SUMIF('Entradas y salidas'!D:D, D888, 'Entradas y salidas'!J:J), )</f>
        <v/>
      </c>
      <c r="G888" s="57" t="str">
        <f>IFERROR(__xludf.DUMMYFUNCTION("IF(E888=""COP"", INDEX(FILTER('Cortes x inversión'!F:F, 'Cortes x inversión'!D:D=D888),1), )"),"")</f>
        <v/>
      </c>
      <c r="H888" s="53" t="str">
        <f t="shared" si="1"/>
        <v/>
      </c>
      <c r="I888" s="55" t="str">
        <f>IFERROR(__xludf.DUMMYFUNCTION("IF(ISBLANK(D888),"""",IFERROR(XIRR({FILTER('Entradas y salidas'!J:J, 'Entradas y salidas'!D:D=D888, NOT(ISBLANK('Entradas y salidas'!J:J))); INDEX(FILTER('Cortes x inversión'!F:F, 'Cortes x inversión'!D:D=D888),1)}, {FILTER('Entradas y salidas'!F:F, 'Entr"&amp;"adas y salidas'!D:D=D888, NOT(ISBLANK('Entradas y salidas'!J:J))); INDEX(FILTER('Cortes x inversión'!J:J, 'Cortes x inversión'!D:D=D888),1)}), """"))"),"")</f>
        <v/>
      </c>
      <c r="J888" s="40"/>
      <c r="K888" s="48" t="str">
        <f>IF(E888="USD", SUMIF('Entradas y salidas'!D:D, D888, 'Entradas y salidas'!I:I), )</f>
        <v/>
      </c>
      <c r="L888" s="57" t="str">
        <f>IFERROR(__xludf.DUMMYFUNCTION("IF(E888=""USD"", INDEX(FILTER('Cortes x inversión'!G:G, 'Cortes x inversión'!D:D=D888),1), )"),"")</f>
        <v/>
      </c>
      <c r="M888" s="53" t="str">
        <f t="shared" si="2"/>
        <v/>
      </c>
      <c r="N888" s="55" t="str">
        <f>IFERROR(__xludf.DUMMYFUNCTION("IF(ISBLANK(D888),"""",IFERROR(XIRR({FILTER('Entradas y salidas'!I:I, 'Entradas y salidas'!D:D=D888, NOT(ISBLANK('Entradas y salidas'!I:I))); INDEX(FILTER('Cortes x inversión'!G:G, 'Cortes x inversión'!D:D=D888),1)}, {FILTER('Entradas y salidas'!F:F, 'Entr"&amp;"adas y salidas'!D:D=D888, NOT(ISBLANK('Entradas y salidas'!I:I))); INDEX(FILTER('Cortes x inversión'!J:J, 'Cortes x inversión'!D:D=D888),1)}), """"))"),"")</f>
        <v/>
      </c>
      <c r="O888" s="40"/>
      <c r="P888" s="47" t="str">
        <f>IFERROR(__xludf.DUMMYFUNCTION("IF(K888="""","""", GOOGLEFINANCE(""CURRENCY:USDCOP""))
"),"")</f>
        <v/>
      </c>
      <c r="Q888" s="47" t="str">
        <f>IFERROR(__xludf.DUMMYFUNCTION("IF(L888="""","""", GOOGLEFINANCE(""CURRENCY:USDCOP""))
"),"")</f>
        <v/>
      </c>
      <c r="R888" s="56" t="str">
        <f t="shared" si="4"/>
        <v/>
      </c>
      <c r="S888" s="58" t="str">
        <f t="shared" si="5"/>
        <v/>
      </c>
      <c r="T888" s="55" t="str">
        <f>IFERROR(__xludf.DUMMYFUNCTION("IF(ISBLANK(D888),"""",IFERROR(XIRR({FILTER('Entradas y salidas'!K:K, 'Entradas y salidas'!D:D=D888, NOT(ISBLANK('Entradas y salidas'!K:K))); INDEX(FILTER('Cortes x inversión'!I:I, 'Cortes x inversión'!D:D=D888),1)}, {FILTER('Entradas y salidas'!F:F, 'Entr"&amp;"adas y salidas'!D:D=D888, NOT(ISBLANK('Entradas y salidas'!K:K))); INDEX(FILTER('Cortes x inversión'!J:J, 'Cortes x inversión'!D:D=D888),1)}), """"))"),"")</f>
        <v/>
      </c>
      <c r="U888" s="40"/>
      <c r="V888" s="40"/>
      <c r="W888" s="40"/>
      <c r="X888" s="40"/>
      <c r="Y888" s="40"/>
      <c r="Z888" s="40"/>
      <c r="AA888" s="40"/>
      <c r="AB888" s="40"/>
      <c r="AC888" s="40"/>
    </row>
    <row r="889" ht="28.5" customHeight="1">
      <c r="A889" s="40"/>
      <c r="B889" s="44"/>
      <c r="C889" s="44"/>
      <c r="D889" s="44"/>
      <c r="E889" s="44"/>
      <c r="F889" s="48" t="str">
        <f>IF(E889="COP", SUMIF('Entradas y salidas'!D:D, D889, 'Entradas y salidas'!J:J), )</f>
        <v/>
      </c>
      <c r="G889" s="57" t="str">
        <f>IFERROR(__xludf.DUMMYFUNCTION("IF(E889=""COP"", INDEX(FILTER('Cortes x inversión'!F:F, 'Cortes x inversión'!D:D=D889),1), )"),"")</f>
        <v/>
      </c>
      <c r="H889" s="53" t="str">
        <f t="shared" si="1"/>
        <v/>
      </c>
      <c r="I889" s="55" t="str">
        <f>IFERROR(__xludf.DUMMYFUNCTION("IF(ISBLANK(D889),"""",IFERROR(XIRR({FILTER('Entradas y salidas'!J:J, 'Entradas y salidas'!D:D=D889, NOT(ISBLANK('Entradas y salidas'!J:J))); INDEX(FILTER('Cortes x inversión'!F:F, 'Cortes x inversión'!D:D=D889),1)}, {FILTER('Entradas y salidas'!F:F, 'Entr"&amp;"adas y salidas'!D:D=D889, NOT(ISBLANK('Entradas y salidas'!J:J))); INDEX(FILTER('Cortes x inversión'!J:J, 'Cortes x inversión'!D:D=D889),1)}), """"))"),"")</f>
        <v/>
      </c>
      <c r="J889" s="40"/>
      <c r="K889" s="48" t="str">
        <f>IF(E889="USD", SUMIF('Entradas y salidas'!D:D, D889, 'Entradas y salidas'!I:I), )</f>
        <v/>
      </c>
      <c r="L889" s="57" t="str">
        <f>IFERROR(__xludf.DUMMYFUNCTION("IF(E889=""USD"", INDEX(FILTER('Cortes x inversión'!G:G, 'Cortes x inversión'!D:D=D889),1), )"),"")</f>
        <v/>
      </c>
      <c r="M889" s="53" t="str">
        <f t="shared" si="2"/>
        <v/>
      </c>
      <c r="N889" s="55" t="str">
        <f>IFERROR(__xludf.DUMMYFUNCTION("IF(ISBLANK(D889),"""",IFERROR(XIRR({FILTER('Entradas y salidas'!I:I, 'Entradas y salidas'!D:D=D889, NOT(ISBLANK('Entradas y salidas'!I:I))); INDEX(FILTER('Cortes x inversión'!G:G, 'Cortes x inversión'!D:D=D889),1)}, {FILTER('Entradas y salidas'!F:F, 'Entr"&amp;"adas y salidas'!D:D=D889, NOT(ISBLANK('Entradas y salidas'!I:I))); INDEX(FILTER('Cortes x inversión'!J:J, 'Cortes x inversión'!D:D=D889),1)}), """"))"),"")</f>
        <v/>
      </c>
      <c r="O889" s="40"/>
      <c r="P889" s="47" t="str">
        <f>IFERROR(__xludf.DUMMYFUNCTION("IF(K889="""","""", GOOGLEFINANCE(""CURRENCY:USDCOP""))
"),"")</f>
        <v/>
      </c>
      <c r="Q889" s="47" t="str">
        <f>IFERROR(__xludf.DUMMYFUNCTION("IF(L889="""","""", GOOGLEFINANCE(""CURRENCY:USDCOP""))
"),"")</f>
        <v/>
      </c>
      <c r="R889" s="56" t="str">
        <f t="shared" si="4"/>
        <v/>
      </c>
      <c r="S889" s="58" t="str">
        <f t="shared" si="5"/>
        <v/>
      </c>
      <c r="T889" s="55" t="str">
        <f>IFERROR(__xludf.DUMMYFUNCTION("IF(ISBLANK(D889),"""",IFERROR(XIRR({FILTER('Entradas y salidas'!K:K, 'Entradas y salidas'!D:D=D889, NOT(ISBLANK('Entradas y salidas'!K:K))); INDEX(FILTER('Cortes x inversión'!I:I, 'Cortes x inversión'!D:D=D889),1)}, {FILTER('Entradas y salidas'!F:F, 'Entr"&amp;"adas y salidas'!D:D=D889, NOT(ISBLANK('Entradas y salidas'!K:K))); INDEX(FILTER('Cortes x inversión'!J:J, 'Cortes x inversión'!D:D=D889),1)}), """"))"),"")</f>
        <v/>
      </c>
      <c r="U889" s="40"/>
      <c r="V889" s="40"/>
      <c r="W889" s="40"/>
      <c r="X889" s="40"/>
      <c r="Y889" s="40"/>
      <c r="Z889" s="40"/>
      <c r="AA889" s="40"/>
      <c r="AB889" s="40"/>
      <c r="AC889" s="40"/>
    </row>
    <row r="890" ht="28.5" customHeight="1">
      <c r="A890" s="40"/>
      <c r="B890" s="44"/>
      <c r="C890" s="44"/>
      <c r="D890" s="44"/>
      <c r="E890" s="44"/>
      <c r="F890" s="48" t="str">
        <f>IF(E890="COP", SUMIF('Entradas y salidas'!D:D, D890, 'Entradas y salidas'!J:J), )</f>
        <v/>
      </c>
      <c r="G890" s="57" t="str">
        <f>IFERROR(__xludf.DUMMYFUNCTION("IF(E890=""COP"", INDEX(FILTER('Cortes x inversión'!F:F, 'Cortes x inversión'!D:D=D890),1), )"),"")</f>
        <v/>
      </c>
      <c r="H890" s="53" t="str">
        <f t="shared" si="1"/>
        <v/>
      </c>
      <c r="I890" s="55" t="str">
        <f>IFERROR(__xludf.DUMMYFUNCTION("IF(ISBLANK(D890),"""",IFERROR(XIRR({FILTER('Entradas y salidas'!J:J, 'Entradas y salidas'!D:D=D890, NOT(ISBLANK('Entradas y salidas'!J:J))); INDEX(FILTER('Cortes x inversión'!F:F, 'Cortes x inversión'!D:D=D890),1)}, {FILTER('Entradas y salidas'!F:F, 'Entr"&amp;"adas y salidas'!D:D=D890, NOT(ISBLANK('Entradas y salidas'!J:J))); INDEX(FILTER('Cortes x inversión'!J:J, 'Cortes x inversión'!D:D=D890),1)}), """"))"),"")</f>
        <v/>
      </c>
      <c r="J890" s="40"/>
      <c r="K890" s="48" t="str">
        <f>IF(E890="USD", SUMIF('Entradas y salidas'!D:D, D890, 'Entradas y salidas'!I:I), )</f>
        <v/>
      </c>
      <c r="L890" s="57" t="str">
        <f>IFERROR(__xludf.DUMMYFUNCTION("IF(E890=""USD"", INDEX(FILTER('Cortes x inversión'!G:G, 'Cortes x inversión'!D:D=D890),1), )"),"")</f>
        <v/>
      </c>
      <c r="M890" s="53" t="str">
        <f t="shared" si="2"/>
        <v/>
      </c>
      <c r="N890" s="55" t="str">
        <f>IFERROR(__xludf.DUMMYFUNCTION("IF(ISBLANK(D890),"""",IFERROR(XIRR({FILTER('Entradas y salidas'!I:I, 'Entradas y salidas'!D:D=D890, NOT(ISBLANK('Entradas y salidas'!I:I))); INDEX(FILTER('Cortes x inversión'!G:G, 'Cortes x inversión'!D:D=D890),1)}, {FILTER('Entradas y salidas'!F:F, 'Entr"&amp;"adas y salidas'!D:D=D890, NOT(ISBLANK('Entradas y salidas'!I:I))); INDEX(FILTER('Cortes x inversión'!J:J, 'Cortes x inversión'!D:D=D890),1)}), """"))"),"")</f>
        <v/>
      </c>
      <c r="O890" s="40"/>
      <c r="P890" s="47" t="str">
        <f>IFERROR(__xludf.DUMMYFUNCTION("IF(K890="""","""", GOOGLEFINANCE(""CURRENCY:USDCOP""))
"),"")</f>
        <v/>
      </c>
      <c r="Q890" s="47" t="str">
        <f>IFERROR(__xludf.DUMMYFUNCTION("IF(L890="""","""", GOOGLEFINANCE(""CURRENCY:USDCOP""))
"),"")</f>
        <v/>
      </c>
      <c r="R890" s="56" t="str">
        <f t="shared" si="4"/>
        <v/>
      </c>
      <c r="S890" s="58" t="str">
        <f t="shared" si="5"/>
        <v/>
      </c>
      <c r="T890" s="55" t="str">
        <f>IFERROR(__xludf.DUMMYFUNCTION("IF(ISBLANK(D890),"""",IFERROR(XIRR({FILTER('Entradas y salidas'!K:K, 'Entradas y salidas'!D:D=D890, NOT(ISBLANK('Entradas y salidas'!K:K))); INDEX(FILTER('Cortes x inversión'!I:I, 'Cortes x inversión'!D:D=D890),1)}, {FILTER('Entradas y salidas'!F:F, 'Entr"&amp;"adas y salidas'!D:D=D890, NOT(ISBLANK('Entradas y salidas'!K:K))); INDEX(FILTER('Cortes x inversión'!J:J, 'Cortes x inversión'!D:D=D890),1)}), """"))"),"")</f>
        <v/>
      </c>
      <c r="U890" s="40"/>
      <c r="V890" s="40"/>
      <c r="W890" s="40"/>
      <c r="X890" s="40"/>
      <c r="Y890" s="40"/>
      <c r="Z890" s="40"/>
      <c r="AA890" s="40"/>
      <c r="AB890" s="40"/>
      <c r="AC890" s="40"/>
    </row>
    <row r="891" ht="28.5" customHeight="1">
      <c r="A891" s="40"/>
      <c r="B891" s="44"/>
      <c r="C891" s="44"/>
      <c r="D891" s="44"/>
      <c r="E891" s="44"/>
      <c r="F891" s="48" t="str">
        <f>IF(E891="COP", SUMIF('Entradas y salidas'!D:D, D891, 'Entradas y salidas'!J:J), )</f>
        <v/>
      </c>
      <c r="G891" s="57" t="str">
        <f>IFERROR(__xludf.DUMMYFUNCTION("IF(E891=""COP"", INDEX(FILTER('Cortes x inversión'!F:F, 'Cortes x inversión'!D:D=D891),1), )"),"")</f>
        <v/>
      </c>
      <c r="H891" s="53" t="str">
        <f t="shared" si="1"/>
        <v/>
      </c>
      <c r="I891" s="55" t="str">
        <f>IFERROR(__xludf.DUMMYFUNCTION("IF(ISBLANK(D891),"""",IFERROR(XIRR({FILTER('Entradas y salidas'!J:J, 'Entradas y salidas'!D:D=D891, NOT(ISBLANK('Entradas y salidas'!J:J))); INDEX(FILTER('Cortes x inversión'!F:F, 'Cortes x inversión'!D:D=D891),1)}, {FILTER('Entradas y salidas'!F:F, 'Entr"&amp;"adas y salidas'!D:D=D891, NOT(ISBLANK('Entradas y salidas'!J:J))); INDEX(FILTER('Cortes x inversión'!J:J, 'Cortes x inversión'!D:D=D891),1)}), """"))"),"")</f>
        <v/>
      </c>
      <c r="J891" s="40"/>
      <c r="K891" s="48" t="str">
        <f>IF(E891="USD", SUMIF('Entradas y salidas'!D:D, D891, 'Entradas y salidas'!I:I), )</f>
        <v/>
      </c>
      <c r="L891" s="57" t="str">
        <f>IFERROR(__xludf.DUMMYFUNCTION("IF(E891=""USD"", INDEX(FILTER('Cortes x inversión'!G:G, 'Cortes x inversión'!D:D=D891),1), )"),"")</f>
        <v/>
      </c>
      <c r="M891" s="53" t="str">
        <f t="shared" si="2"/>
        <v/>
      </c>
      <c r="N891" s="55" t="str">
        <f>IFERROR(__xludf.DUMMYFUNCTION("IF(ISBLANK(D891),"""",IFERROR(XIRR({FILTER('Entradas y salidas'!I:I, 'Entradas y salidas'!D:D=D891, NOT(ISBLANK('Entradas y salidas'!I:I))); INDEX(FILTER('Cortes x inversión'!G:G, 'Cortes x inversión'!D:D=D891),1)}, {FILTER('Entradas y salidas'!F:F, 'Entr"&amp;"adas y salidas'!D:D=D891, NOT(ISBLANK('Entradas y salidas'!I:I))); INDEX(FILTER('Cortes x inversión'!J:J, 'Cortes x inversión'!D:D=D891),1)}), """"))"),"")</f>
        <v/>
      </c>
      <c r="O891" s="40"/>
      <c r="P891" s="47" t="str">
        <f>IFERROR(__xludf.DUMMYFUNCTION("IF(K891="""","""", GOOGLEFINANCE(""CURRENCY:USDCOP""))
"),"")</f>
        <v/>
      </c>
      <c r="Q891" s="47" t="str">
        <f>IFERROR(__xludf.DUMMYFUNCTION("IF(L891="""","""", GOOGLEFINANCE(""CURRENCY:USDCOP""))
"),"")</f>
        <v/>
      </c>
      <c r="R891" s="56" t="str">
        <f t="shared" si="4"/>
        <v/>
      </c>
      <c r="S891" s="58" t="str">
        <f t="shared" si="5"/>
        <v/>
      </c>
      <c r="T891" s="55" t="str">
        <f>IFERROR(__xludf.DUMMYFUNCTION("IF(ISBLANK(D891),"""",IFERROR(XIRR({FILTER('Entradas y salidas'!K:K, 'Entradas y salidas'!D:D=D891, NOT(ISBLANK('Entradas y salidas'!K:K))); INDEX(FILTER('Cortes x inversión'!I:I, 'Cortes x inversión'!D:D=D891),1)}, {FILTER('Entradas y salidas'!F:F, 'Entr"&amp;"adas y salidas'!D:D=D891, NOT(ISBLANK('Entradas y salidas'!K:K))); INDEX(FILTER('Cortes x inversión'!J:J, 'Cortes x inversión'!D:D=D891),1)}), """"))"),"")</f>
        <v/>
      </c>
      <c r="U891" s="40"/>
      <c r="V891" s="40"/>
      <c r="W891" s="40"/>
      <c r="X891" s="40"/>
      <c r="Y891" s="40"/>
      <c r="Z891" s="40"/>
      <c r="AA891" s="40"/>
      <c r="AB891" s="40"/>
      <c r="AC891" s="40"/>
    </row>
    <row r="892" ht="28.5" customHeight="1">
      <c r="A892" s="40"/>
      <c r="B892" s="44"/>
      <c r="C892" s="44"/>
      <c r="D892" s="44"/>
      <c r="E892" s="44"/>
      <c r="F892" s="48" t="str">
        <f>IF(E892="COP", SUMIF('Entradas y salidas'!D:D, D892, 'Entradas y salidas'!J:J), )</f>
        <v/>
      </c>
      <c r="G892" s="57" t="str">
        <f>IFERROR(__xludf.DUMMYFUNCTION("IF(E892=""COP"", INDEX(FILTER('Cortes x inversión'!F:F, 'Cortes x inversión'!D:D=D892),1), )"),"")</f>
        <v/>
      </c>
      <c r="H892" s="53" t="str">
        <f t="shared" si="1"/>
        <v/>
      </c>
      <c r="I892" s="55" t="str">
        <f>IFERROR(__xludf.DUMMYFUNCTION("IF(ISBLANK(D892),"""",IFERROR(XIRR({FILTER('Entradas y salidas'!J:J, 'Entradas y salidas'!D:D=D892, NOT(ISBLANK('Entradas y salidas'!J:J))); INDEX(FILTER('Cortes x inversión'!F:F, 'Cortes x inversión'!D:D=D892),1)}, {FILTER('Entradas y salidas'!F:F, 'Entr"&amp;"adas y salidas'!D:D=D892, NOT(ISBLANK('Entradas y salidas'!J:J))); INDEX(FILTER('Cortes x inversión'!J:J, 'Cortes x inversión'!D:D=D892),1)}), """"))"),"")</f>
        <v/>
      </c>
      <c r="J892" s="40"/>
      <c r="K892" s="48" t="str">
        <f>IF(E892="USD", SUMIF('Entradas y salidas'!D:D, D892, 'Entradas y salidas'!I:I), )</f>
        <v/>
      </c>
      <c r="L892" s="57" t="str">
        <f>IFERROR(__xludf.DUMMYFUNCTION("IF(E892=""USD"", INDEX(FILTER('Cortes x inversión'!G:G, 'Cortes x inversión'!D:D=D892),1), )"),"")</f>
        <v/>
      </c>
      <c r="M892" s="53" t="str">
        <f t="shared" si="2"/>
        <v/>
      </c>
      <c r="N892" s="55" t="str">
        <f>IFERROR(__xludf.DUMMYFUNCTION("IF(ISBLANK(D892),"""",IFERROR(XIRR({FILTER('Entradas y salidas'!I:I, 'Entradas y salidas'!D:D=D892, NOT(ISBLANK('Entradas y salidas'!I:I))); INDEX(FILTER('Cortes x inversión'!G:G, 'Cortes x inversión'!D:D=D892),1)}, {FILTER('Entradas y salidas'!F:F, 'Entr"&amp;"adas y salidas'!D:D=D892, NOT(ISBLANK('Entradas y salidas'!I:I))); INDEX(FILTER('Cortes x inversión'!J:J, 'Cortes x inversión'!D:D=D892),1)}), """"))"),"")</f>
        <v/>
      </c>
      <c r="O892" s="40"/>
      <c r="P892" s="47" t="str">
        <f>IFERROR(__xludf.DUMMYFUNCTION("IF(K892="""","""", GOOGLEFINANCE(""CURRENCY:USDCOP""))
"),"")</f>
        <v/>
      </c>
      <c r="Q892" s="47" t="str">
        <f>IFERROR(__xludf.DUMMYFUNCTION("IF(L892="""","""", GOOGLEFINANCE(""CURRENCY:USDCOP""))
"),"")</f>
        <v/>
      </c>
      <c r="R892" s="56" t="str">
        <f t="shared" si="4"/>
        <v/>
      </c>
      <c r="S892" s="58" t="str">
        <f t="shared" si="5"/>
        <v/>
      </c>
      <c r="T892" s="55" t="str">
        <f>IFERROR(__xludf.DUMMYFUNCTION("IF(ISBLANK(D892),"""",IFERROR(XIRR({FILTER('Entradas y salidas'!K:K, 'Entradas y salidas'!D:D=D892, NOT(ISBLANK('Entradas y salidas'!K:K))); INDEX(FILTER('Cortes x inversión'!I:I, 'Cortes x inversión'!D:D=D892),1)}, {FILTER('Entradas y salidas'!F:F, 'Entr"&amp;"adas y salidas'!D:D=D892, NOT(ISBLANK('Entradas y salidas'!K:K))); INDEX(FILTER('Cortes x inversión'!J:J, 'Cortes x inversión'!D:D=D892),1)}), """"))"),"")</f>
        <v/>
      </c>
      <c r="U892" s="40"/>
      <c r="V892" s="40"/>
      <c r="W892" s="40"/>
      <c r="X892" s="40"/>
      <c r="Y892" s="40"/>
      <c r="Z892" s="40"/>
      <c r="AA892" s="40"/>
      <c r="AB892" s="40"/>
      <c r="AC892" s="40"/>
    </row>
    <row r="893" ht="28.5" customHeight="1">
      <c r="A893" s="40"/>
      <c r="B893" s="44"/>
      <c r="C893" s="44"/>
      <c r="D893" s="44"/>
      <c r="E893" s="44"/>
      <c r="F893" s="48" t="str">
        <f>IF(E893="COP", SUMIF('Entradas y salidas'!D:D, D893, 'Entradas y salidas'!J:J), )</f>
        <v/>
      </c>
      <c r="G893" s="57" t="str">
        <f>IFERROR(__xludf.DUMMYFUNCTION("IF(E893=""COP"", INDEX(FILTER('Cortes x inversión'!F:F, 'Cortes x inversión'!D:D=D893),1), )"),"")</f>
        <v/>
      </c>
      <c r="H893" s="53" t="str">
        <f t="shared" si="1"/>
        <v/>
      </c>
      <c r="I893" s="55" t="str">
        <f>IFERROR(__xludf.DUMMYFUNCTION("IF(ISBLANK(D893),"""",IFERROR(XIRR({FILTER('Entradas y salidas'!J:J, 'Entradas y salidas'!D:D=D893, NOT(ISBLANK('Entradas y salidas'!J:J))); INDEX(FILTER('Cortes x inversión'!F:F, 'Cortes x inversión'!D:D=D893),1)}, {FILTER('Entradas y salidas'!F:F, 'Entr"&amp;"adas y salidas'!D:D=D893, NOT(ISBLANK('Entradas y salidas'!J:J))); INDEX(FILTER('Cortes x inversión'!J:J, 'Cortes x inversión'!D:D=D893),1)}), """"))"),"")</f>
        <v/>
      </c>
      <c r="J893" s="40"/>
      <c r="K893" s="48" t="str">
        <f>IF(E893="USD", SUMIF('Entradas y salidas'!D:D, D893, 'Entradas y salidas'!I:I), )</f>
        <v/>
      </c>
      <c r="L893" s="57" t="str">
        <f>IFERROR(__xludf.DUMMYFUNCTION("IF(E893=""USD"", INDEX(FILTER('Cortes x inversión'!G:G, 'Cortes x inversión'!D:D=D893),1), )"),"")</f>
        <v/>
      </c>
      <c r="M893" s="53" t="str">
        <f t="shared" si="2"/>
        <v/>
      </c>
      <c r="N893" s="55" t="str">
        <f>IFERROR(__xludf.DUMMYFUNCTION("IF(ISBLANK(D893),"""",IFERROR(XIRR({FILTER('Entradas y salidas'!I:I, 'Entradas y salidas'!D:D=D893, NOT(ISBLANK('Entradas y salidas'!I:I))); INDEX(FILTER('Cortes x inversión'!G:G, 'Cortes x inversión'!D:D=D893),1)}, {FILTER('Entradas y salidas'!F:F, 'Entr"&amp;"adas y salidas'!D:D=D893, NOT(ISBLANK('Entradas y salidas'!I:I))); INDEX(FILTER('Cortes x inversión'!J:J, 'Cortes x inversión'!D:D=D893),1)}), """"))"),"")</f>
        <v/>
      </c>
      <c r="O893" s="40"/>
      <c r="P893" s="47" t="str">
        <f>IFERROR(__xludf.DUMMYFUNCTION("IF(K893="""","""", GOOGLEFINANCE(""CURRENCY:USDCOP""))
"),"")</f>
        <v/>
      </c>
      <c r="Q893" s="47" t="str">
        <f>IFERROR(__xludf.DUMMYFUNCTION("IF(L893="""","""", GOOGLEFINANCE(""CURRENCY:USDCOP""))
"),"")</f>
        <v/>
      </c>
      <c r="R893" s="56" t="str">
        <f t="shared" si="4"/>
        <v/>
      </c>
      <c r="S893" s="58" t="str">
        <f t="shared" si="5"/>
        <v/>
      </c>
      <c r="T893" s="55" t="str">
        <f>IFERROR(__xludf.DUMMYFUNCTION("IF(ISBLANK(D893),"""",IFERROR(XIRR({FILTER('Entradas y salidas'!K:K, 'Entradas y salidas'!D:D=D893, NOT(ISBLANK('Entradas y salidas'!K:K))); INDEX(FILTER('Cortes x inversión'!I:I, 'Cortes x inversión'!D:D=D893),1)}, {FILTER('Entradas y salidas'!F:F, 'Entr"&amp;"adas y salidas'!D:D=D893, NOT(ISBLANK('Entradas y salidas'!K:K))); INDEX(FILTER('Cortes x inversión'!J:J, 'Cortes x inversión'!D:D=D893),1)}), """"))"),"")</f>
        <v/>
      </c>
      <c r="U893" s="40"/>
      <c r="V893" s="40"/>
      <c r="W893" s="40"/>
      <c r="X893" s="40"/>
      <c r="Y893" s="40"/>
      <c r="Z893" s="40"/>
      <c r="AA893" s="40"/>
      <c r="AB893" s="40"/>
      <c r="AC893" s="40"/>
    </row>
    <row r="894" ht="28.5" customHeight="1">
      <c r="A894" s="40"/>
      <c r="B894" s="44"/>
      <c r="C894" s="44"/>
      <c r="D894" s="44"/>
      <c r="E894" s="44"/>
      <c r="F894" s="48" t="str">
        <f>IF(E894="COP", SUMIF('Entradas y salidas'!D:D, D894, 'Entradas y salidas'!J:J), )</f>
        <v/>
      </c>
      <c r="G894" s="57" t="str">
        <f>IFERROR(__xludf.DUMMYFUNCTION("IF(E894=""COP"", INDEX(FILTER('Cortes x inversión'!F:F, 'Cortes x inversión'!D:D=D894),1), )"),"")</f>
        <v/>
      </c>
      <c r="H894" s="53" t="str">
        <f t="shared" si="1"/>
        <v/>
      </c>
      <c r="I894" s="55" t="str">
        <f>IFERROR(__xludf.DUMMYFUNCTION("IF(ISBLANK(D894),"""",IFERROR(XIRR({FILTER('Entradas y salidas'!J:J, 'Entradas y salidas'!D:D=D894, NOT(ISBLANK('Entradas y salidas'!J:J))); INDEX(FILTER('Cortes x inversión'!F:F, 'Cortes x inversión'!D:D=D894),1)}, {FILTER('Entradas y salidas'!F:F, 'Entr"&amp;"adas y salidas'!D:D=D894, NOT(ISBLANK('Entradas y salidas'!J:J))); INDEX(FILTER('Cortes x inversión'!J:J, 'Cortes x inversión'!D:D=D894),1)}), """"))"),"")</f>
        <v/>
      </c>
      <c r="J894" s="40"/>
      <c r="K894" s="48" t="str">
        <f>IF(E894="USD", SUMIF('Entradas y salidas'!D:D, D894, 'Entradas y salidas'!I:I), )</f>
        <v/>
      </c>
      <c r="L894" s="57" t="str">
        <f>IFERROR(__xludf.DUMMYFUNCTION("IF(E894=""USD"", INDEX(FILTER('Cortes x inversión'!G:G, 'Cortes x inversión'!D:D=D894),1), )"),"")</f>
        <v/>
      </c>
      <c r="M894" s="53" t="str">
        <f t="shared" si="2"/>
        <v/>
      </c>
      <c r="N894" s="55" t="str">
        <f>IFERROR(__xludf.DUMMYFUNCTION("IF(ISBLANK(D894),"""",IFERROR(XIRR({FILTER('Entradas y salidas'!I:I, 'Entradas y salidas'!D:D=D894, NOT(ISBLANK('Entradas y salidas'!I:I))); INDEX(FILTER('Cortes x inversión'!G:G, 'Cortes x inversión'!D:D=D894),1)}, {FILTER('Entradas y salidas'!F:F, 'Entr"&amp;"adas y salidas'!D:D=D894, NOT(ISBLANK('Entradas y salidas'!I:I))); INDEX(FILTER('Cortes x inversión'!J:J, 'Cortes x inversión'!D:D=D894),1)}), """"))"),"")</f>
        <v/>
      </c>
      <c r="O894" s="40"/>
      <c r="P894" s="47" t="str">
        <f>IFERROR(__xludf.DUMMYFUNCTION("IF(K894="""","""", GOOGLEFINANCE(""CURRENCY:USDCOP""))
"),"")</f>
        <v/>
      </c>
      <c r="Q894" s="47" t="str">
        <f>IFERROR(__xludf.DUMMYFUNCTION("IF(L894="""","""", GOOGLEFINANCE(""CURRENCY:USDCOP""))
"),"")</f>
        <v/>
      </c>
      <c r="R894" s="56" t="str">
        <f t="shared" si="4"/>
        <v/>
      </c>
      <c r="S894" s="58" t="str">
        <f t="shared" si="5"/>
        <v/>
      </c>
      <c r="T894" s="55" t="str">
        <f>IFERROR(__xludf.DUMMYFUNCTION("IF(ISBLANK(D894),"""",IFERROR(XIRR({FILTER('Entradas y salidas'!K:K, 'Entradas y salidas'!D:D=D894, NOT(ISBLANK('Entradas y salidas'!K:K))); INDEX(FILTER('Cortes x inversión'!I:I, 'Cortes x inversión'!D:D=D894),1)}, {FILTER('Entradas y salidas'!F:F, 'Entr"&amp;"adas y salidas'!D:D=D894, NOT(ISBLANK('Entradas y salidas'!K:K))); INDEX(FILTER('Cortes x inversión'!J:J, 'Cortes x inversión'!D:D=D894),1)}), """"))"),"")</f>
        <v/>
      </c>
      <c r="U894" s="40"/>
      <c r="V894" s="40"/>
      <c r="W894" s="40"/>
      <c r="X894" s="40"/>
      <c r="Y894" s="40"/>
      <c r="Z894" s="40"/>
      <c r="AA894" s="40"/>
      <c r="AB894" s="40"/>
      <c r="AC894" s="40"/>
    </row>
    <row r="895" ht="28.5" customHeight="1">
      <c r="A895" s="40"/>
      <c r="B895" s="44"/>
      <c r="C895" s="44"/>
      <c r="D895" s="44"/>
      <c r="E895" s="44"/>
      <c r="F895" s="48" t="str">
        <f>IF(E895="COP", SUMIF('Entradas y salidas'!D:D, D895, 'Entradas y salidas'!J:J), )</f>
        <v/>
      </c>
      <c r="G895" s="57" t="str">
        <f>IFERROR(__xludf.DUMMYFUNCTION("IF(E895=""COP"", INDEX(FILTER('Cortes x inversión'!F:F, 'Cortes x inversión'!D:D=D895),1), )"),"")</f>
        <v/>
      </c>
      <c r="H895" s="53" t="str">
        <f t="shared" si="1"/>
        <v/>
      </c>
      <c r="I895" s="55" t="str">
        <f>IFERROR(__xludf.DUMMYFUNCTION("IF(ISBLANK(D895),"""",IFERROR(XIRR({FILTER('Entradas y salidas'!J:J, 'Entradas y salidas'!D:D=D895, NOT(ISBLANK('Entradas y salidas'!J:J))); INDEX(FILTER('Cortes x inversión'!F:F, 'Cortes x inversión'!D:D=D895),1)}, {FILTER('Entradas y salidas'!F:F, 'Entr"&amp;"adas y salidas'!D:D=D895, NOT(ISBLANK('Entradas y salidas'!J:J))); INDEX(FILTER('Cortes x inversión'!J:J, 'Cortes x inversión'!D:D=D895),1)}), """"))"),"")</f>
        <v/>
      </c>
      <c r="J895" s="40"/>
      <c r="K895" s="48" t="str">
        <f>IF(E895="USD", SUMIF('Entradas y salidas'!D:D, D895, 'Entradas y salidas'!I:I), )</f>
        <v/>
      </c>
      <c r="L895" s="57" t="str">
        <f>IFERROR(__xludf.DUMMYFUNCTION("IF(E895=""USD"", INDEX(FILTER('Cortes x inversión'!G:G, 'Cortes x inversión'!D:D=D895),1), )"),"")</f>
        <v/>
      </c>
      <c r="M895" s="53" t="str">
        <f t="shared" si="2"/>
        <v/>
      </c>
      <c r="N895" s="55" t="str">
        <f>IFERROR(__xludf.DUMMYFUNCTION("IF(ISBLANK(D895),"""",IFERROR(XIRR({FILTER('Entradas y salidas'!I:I, 'Entradas y salidas'!D:D=D895, NOT(ISBLANK('Entradas y salidas'!I:I))); INDEX(FILTER('Cortes x inversión'!G:G, 'Cortes x inversión'!D:D=D895),1)}, {FILTER('Entradas y salidas'!F:F, 'Entr"&amp;"adas y salidas'!D:D=D895, NOT(ISBLANK('Entradas y salidas'!I:I))); INDEX(FILTER('Cortes x inversión'!J:J, 'Cortes x inversión'!D:D=D895),1)}), """"))"),"")</f>
        <v/>
      </c>
      <c r="O895" s="40"/>
      <c r="P895" s="47" t="str">
        <f>IFERROR(__xludf.DUMMYFUNCTION("IF(K895="""","""", GOOGLEFINANCE(""CURRENCY:USDCOP""))
"),"")</f>
        <v/>
      </c>
      <c r="Q895" s="47" t="str">
        <f>IFERROR(__xludf.DUMMYFUNCTION("IF(L895="""","""", GOOGLEFINANCE(""CURRENCY:USDCOP""))
"),"")</f>
        <v/>
      </c>
      <c r="R895" s="56" t="str">
        <f t="shared" si="4"/>
        <v/>
      </c>
      <c r="S895" s="58" t="str">
        <f t="shared" si="5"/>
        <v/>
      </c>
      <c r="T895" s="55" t="str">
        <f>IFERROR(__xludf.DUMMYFUNCTION("IF(ISBLANK(D895),"""",IFERROR(XIRR({FILTER('Entradas y salidas'!K:K, 'Entradas y salidas'!D:D=D895, NOT(ISBLANK('Entradas y salidas'!K:K))); INDEX(FILTER('Cortes x inversión'!I:I, 'Cortes x inversión'!D:D=D895),1)}, {FILTER('Entradas y salidas'!F:F, 'Entr"&amp;"adas y salidas'!D:D=D895, NOT(ISBLANK('Entradas y salidas'!K:K))); INDEX(FILTER('Cortes x inversión'!J:J, 'Cortes x inversión'!D:D=D895),1)}), """"))"),"")</f>
        <v/>
      </c>
      <c r="U895" s="40"/>
      <c r="V895" s="40"/>
      <c r="W895" s="40"/>
      <c r="X895" s="40"/>
      <c r="Y895" s="40"/>
      <c r="Z895" s="40"/>
      <c r="AA895" s="40"/>
      <c r="AB895" s="40"/>
      <c r="AC895" s="40"/>
    </row>
    <row r="896" ht="28.5" customHeight="1">
      <c r="A896" s="40"/>
      <c r="B896" s="44"/>
      <c r="C896" s="44"/>
      <c r="D896" s="44"/>
      <c r="E896" s="44"/>
      <c r="F896" s="48" t="str">
        <f>IF(E896="COP", SUMIF('Entradas y salidas'!D:D, D896, 'Entradas y salidas'!J:J), )</f>
        <v/>
      </c>
      <c r="G896" s="57" t="str">
        <f>IFERROR(__xludf.DUMMYFUNCTION("IF(E896=""COP"", INDEX(FILTER('Cortes x inversión'!F:F, 'Cortes x inversión'!D:D=D896),1), )"),"")</f>
        <v/>
      </c>
      <c r="H896" s="53" t="str">
        <f t="shared" si="1"/>
        <v/>
      </c>
      <c r="I896" s="55" t="str">
        <f>IFERROR(__xludf.DUMMYFUNCTION("IF(ISBLANK(D896),"""",IFERROR(XIRR({FILTER('Entradas y salidas'!J:J, 'Entradas y salidas'!D:D=D896, NOT(ISBLANK('Entradas y salidas'!J:J))); INDEX(FILTER('Cortes x inversión'!F:F, 'Cortes x inversión'!D:D=D896),1)}, {FILTER('Entradas y salidas'!F:F, 'Entr"&amp;"adas y salidas'!D:D=D896, NOT(ISBLANK('Entradas y salidas'!J:J))); INDEX(FILTER('Cortes x inversión'!J:J, 'Cortes x inversión'!D:D=D896),1)}), """"))"),"")</f>
        <v/>
      </c>
      <c r="J896" s="40"/>
      <c r="K896" s="48" t="str">
        <f>IF(E896="USD", SUMIF('Entradas y salidas'!D:D, D896, 'Entradas y salidas'!I:I), )</f>
        <v/>
      </c>
      <c r="L896" s="57" t="str">
        <f>IFERROR(__xludf.DUMMYFUNCTION("IF(E896=""USD"", INDEX(FILTER('Cortes x inversión'!G:G, 'Cortes x inversión'!D:D=D896),1), )"),"")</f>
        <v/>
      </c>
      <c r="M896" s="53" t="str">
        <f t="shared" si="2"/>
        <v/>
      </c>
      <c r="N896" s="55" t="str">
        <f>IFERROR(__xludf.DUMMYFUNCTION("IF(ISBLANK(D896),"""",IFERROR(XIRR({FILTER('Entradas y salidas'!I:I, 'Entradas y salidas'!D:D=D896, NOT(ISBLANK('Entradas y salidas'!I:I))); INDEX(FILTER('Cortes x inversión'!G:G, 'Cortes x inversión'!D:D=D896),1)}, {FILTER('Entradas y salidas'!F:F, 'Entr"&amp;"adas y salidas'!D:D=D896, NOT(ISBLANK('Entradas y salidas'!I:I))); INDEX(FILTER('Cortes x inversión'!J:J, 'Cortes x inversión'!D:D=D896),1)}), """"))"),"")</f>
        <v/>
      </c>
      <c r="O896" s="40"/>
      <c r="P896" s="47" t="str">
        <f>IFERROR(__xludf.DUMMYFUNCTION("IF(K896="""","""", GOOGLEFINANCE(""CURRENCY:USDCOP""))
"),"")</f>
        <v/>
      </c>
      <c r="Q896" s="47" t="str">
        <f>IFERROR(__xludf.DUMMYFUNCTION("IF(L896="""","""", GOOGLEFINANCE(""CURRENCY:USDCOP""))
"),"")</f>
        <v/>
      </c>
      <c r="R896" s="56" t="str">
        <f t="shared" si="4"/>
        <v/>
      </c>
      <c r="S896" s="58" t="str">
        <f t="shared" si="5"/>
        <v/>
      </c>
      <c r="T896" s="55" t="str">
        <f>IFERROR(__xludf.DUMMYFUNCTION("IF(ISBLANK(D896),"""",IFERROR(XIRR({FILTER('Entradas y salidas'!K:K, 'Entradas y salidas'!D:D=D896, NOT(ISBLANK('Entradas y salidas'!K:K))); INDEX(FILTER('Cortes x inversión'!I:I, 'Cortes x inversión'!D:D=D896),1)}, {FILTER('Entradas y salidas'!F:F, 'Entr"&amp;"adas y salidas'!D:D=D896, NOT(ISBLANK('Entradas y salidas'!K:K))); INDEX(FILTER('Cortes x inversión'!J:J, 'Cortes x inversión'!D:D=D896),1)}), """"))"),"")</f>
        <v/>
      </c>
      <c r="U896" s="40"/>
      <c r="V896" s="40"/>
      <c r="W896" s="40"/>
      <c r="X896" s="40"/>
      <c r="Y896" s="40"/>
      <c r="Z896" s="40"/>
      <c r="AA896" s="40"/>
      <c r="AB896" s="40"/>
      <c r="AC896" s="40"/>
    </row>
    <row r="897" ht="28.5" customHeight="1">
      <c r="A897" s="40"/>
      <c r="B897" s="44"/>
      <c r="C897" s="44"/>
      <c r="D897" s="44"/>
      <c r="E897" s="44"/>
      <c r="F897" s="48" t="str">
        <f>IF(E897="COP", SUMIF('Entradas y salidas'!D:D, D897, 'Entradas y salidas'!J:J), )</f>
        <v/>
      </c>
      <c r="G897" s="57" t="str">
        <f>IFERROR(__xludf.DUMMYFUNCTION("IF(E897=""COP"", INDEX(FILTER('Cortes x inversión'!F:F, 'Cortes x inversión'!D:D=D897),1), )"),"")</f>
        <v/>
      </c>
      <c r="H897" s="53" t="str">
        <f t="shared" si="1"/>
        <v/>
      </c>
      <c r="I897" s="55" t="str">
        <f>IFERROR(__xludf.DUMMYFUNCTION("IF(ISBLANK(D897),"""",IFERROR(XIRR({FILTER('Entradas y salidas'!J:J, 'Entradas y salidas'!D:D=D897, NOT(ISBLANK('Entradas y salidas'!J:J))); INDEX(FILTER('Cortes x inversión'!F:F, 'Cortes x inversión'!D:D=D897),1)}, {FILTER('Entradas y salidas'!F:F, 'Entr"&amp;"adas y salidas'!D:D=D897, NOT(ISBLANK('Entradas y salidas'!J:J))); INDEX(FILTER('Cortes x inversión'!J:J, 'Cortes x inversión'!D:D=D897),1)}), """"))"),"")</f>
        <v/>
      </c>
      <c r="J897" s="40"/>
      <c r="K897" s="48" t="str">
        <f>IF(E897="USD", SUMIF('Entradas y salidas'!D:D, D897, 'Entradas y salidas'!I:I), )</f>
        <v/>
      </c>
      <c r="L897" s="57" t="str">
        <f>IFERROR(__xludf.DUMMYFUNCTION("IF(E897=""USD"", INDEX(FILTER('Cortes x inversión'!G:G, 'Cortes x inversión'!D:D=D897),1), )"),"")</f>
        <v/>
      </c>
      <c r="M897" s="53" t="str">
        <f t="shared" si="2"/>
        <v/>
      </c>
      <c r="N897" s="55" t="str">
        <f>IFERROR(__xludf.DUMMYFUNCTION("IF(ISBLANK(D897),"""",IFERROR(XIRR({FILTER('Entradas y salidas'!I:I, 'Entradas y salidas'!D:D=D897, NOT(ISBLANK('Entradas y salidas'!I:I))); INDEX(FILTER('Cortes x inversión'!G:G, 'Cortes x inversión'!D:D=D897),1)}, {FILTER('Entradas y salidas'!F:F, 'Entr"&amp;"adas y salidas'!D:D=D897, NOT(ISBLANK('Entradas y salidas'!I:I))); INDEX(FILTER('Cortes x inversión'!J:J, 'Cortes x inversión'!D:D=D897),1)}), """"))"),"")</f>
        <v/>
      </c>
      <c r="O897" s="40"/>
      <c r="P897" s="47" t="str">
        <f>IFERROR(__xludf.DUMMYFUNCTION("IF(K897="""","""", GOOGLEFINANCE(""CURRENCY:USDCOP""))
"),"")</f>
        <v/>
      </c>
      <c r="Q897" s="47" t="str">
        <f>IFERROR(__xludf.DUMMYFUNCTION("IF(L897="""","""", GOOGLEFINANCE(""CURRENCY:USDCOP""))
"),"")</f>
        <v/>
      </c>
      <c r="R897" s="56" t="str">
        <f t="shared" si="4"/>
        <v/>
      </c>
      <c r="S897" s="58" t="str">
        <f t="shared" si="5"/>
        <v/>
      </c>
      <c r="T897" s="55" t="str">
        <f>IFERROR(__xludf.DUMMYFUNCTION("IF(ISBLANK(D897),"""",IFERROR(XIRR({FILTER('Entradas y salidas'!K:K, 'Entradas y salidas'!D:D=D897, NOT(ISBLANK('Entradas y salidas'!K:K))); INDEX(FILTER('Cortes x inversión'!I:I, 'Cortes x inversión'!D:D=D897),1)}, {FILTER('Entradas y salidas'!F:F, 'Entr"&amp;"adas y salidas'!D:D=D897, NOT(ISBLANK('Entradas y salidas'!K:K))); INDEX(FILTER('Cortes x inversión'!J:J, 'Cortes x inversión'!D:D=D897),1)}), """"))"),"")</f>
        <v/>
      </c>
      <c r="U897" s="40"/>
      <c r="V897" s="40"/>
      <c r="W897" s="40"/>
      <c r="X897" s="40"/>
      <c r="Y897" s="40"/>
      <c r="Z897" s="40"/>
      <c r="AA897" s="40"/>
      <c r="AB897" s="40"/>
      <c r="AC897" s="40"/>
    </row>
    <row r="898" ht="28.5" customHeight="1">
      <c r="A898" s="40"/>
      <c r="B898" s="44"/>
      <c r="C898" s="44"/>
      <c r="D898" s="44"/>
      <c r="E898" s="44"/>
      <c r="F898" s="48" t="str">
        <f>IF(E898="COP", SUMIF('Entradas y salidas'!D:D, D898, 'Entradas y salidas'!J:J), )</f>
        <v/>
      </c>
      <c r="G898" s="57" t="str">
        <f>IFERROR(__xludf.DUMMYFUNCTION("IF(E898=""COP"", INDEX(FILTER('Cortes x inversión'!F:F, 'Cortes x inversión'!D:D=D898),1), )"),"")</f>
        <v/>
      </c>
      <c r="H898" s="53" t="str">
        <f t="shared" si="1"/>
        <v/>
      </c>
      <c r="I898" s="55" t="str">
        <f>IFERROR(__xludf.DUMMYFUNCTION("IF(ISBLANK(D898),"""",IFERROR(XIRR({FILTER('Entradas y salidas'!J:J, 'Entradas y salidas'!D:D=D898, NOT(ISBLANK('Entradas y salidas'!J:J))); INDEX(FILTER('Cortes x inversión'!F:F, 'Cortes x inversión'!D:D=D898),1)}, {FILTER('Entradas y salidas'!F:F, 'Entr"&amp;"adas y salidas'!D:D=D898, NOT(ISBLANK('Entradas y salidas'!J:J))); INDEX(FILTER('Cortes x inversión'!J:J, 'Cortes x inversión'!D:D=D898),1)}), """"))"),"")</f>
        <v/>
      </c>
      <c r="J898" s="40"/>
      <c r="K898" s="48" t="str">
        <f>IF(E898="USD", SUMIF('Entradas y salidas'!D:D, D898, 'Entradas y salidas'!I:I), )</f>
        <v/>
      </c>
      <c r="L898" s="57" t="str">
        <f>IFERROR(__xludf.DUMMYFUNCTION("IF(E898=""USD"", INDEX(FILTER('Cortes x inversión'!G:G, 'Cortes x inversión'!D:D=D898),1), )"),"")</f>
        <v/>
      </c>
      <c r="M898" s="53" t="str">
        <f t="shared" si="2"/>
        <v/>
      </c>
      <c r="N898" s="55" t="str">
        <f>IFERROR(__xludf.DUMMYFUNCTION("IF(ISBLANK(D898),"""",IFERROR(XIRR({FILTER('Entradas y salidas'!I:I, 'Entradas y salidas'!D:D=D898, NOT(ISBLANK('Entradas y salidas'!I:I))); INDEX(FILTER('Cortes x inversión'!G:G, 'Cortes x inversión'!D:D=D898),1)}, {FILTER('Entradas y salidas'!F:F, 'Entr"&amp;"adas y salidas'!D:D=D898, NOT(ISBLANK('Entradas y salidas'!I:I))); INDEX(FILTER('Cortes x inversión'!J:J, 'Cortes x inversión'!D:D=D898),1)}), """"))"),"")</f>
        <v/>
      </c>
      <c r="O898" s="40"/>
      <c r="P898" s="47" t="str">
        <f>IFERROR(__xludf.DUMMYFUNCTION("IF(K898="""","""", GOOGLEFINANCE(""CURRENCY:USDCOP""))
"),"")</f>
        <v/>
      </c>
      <c r="Q898" s="47" t="str">
        <f>IFERROR(__xludf.DUMMYFUNCTION("IF(L898="""","""", GOOGLEFINANCE(""CURRENCY:USDCOP""))
"),"")</f>
        <v/>
      </c>
      <c r="R898" s="56" t="str">
        <f t="shared" si="4"/>
        <v/>
      </c>
      <c r="S898" s="58" t="str">
        <f t="shared" si="5"/>
        <v/>
      </c>
      <c r="T898" s="55" t="str">
        <f>IFERROR(__xludf.DUMMYFUNCTION("IF(ISBLANK(D898),"""",IFERROR(XIRR({FILTER('Entradas y salidas'!K:K, 'Entradas y salidas'!D:D=D898, NOT(ISBLANK('Entradas y salidas'!K:K))); INDEX(FILTER('Cortes x inversión'!I:I, 'Cortes x inversión'!D:D=D898),1)}, {FILTER('Entradas y salidas'!F:F, 'Entr"&amp;"adas y salidas'!D:D=D898, NOT(ISBLANK('Entradas y salidas'!K:K))); INDEX(FILTER('Cortes x inversión'!J:J, 'Cortes x inversión'!D:D=D898),1)}), """"))"),"")</f>
        <v/>
      </c>
      <c r="U898" s="40"/>
      <c r="V898" s="40"/>
      <c r="W898" s="40"/>
      <c r="X898" s="40"/>
      <c r="Y898" s="40"/>
      <c r="Z898" s="40"/>
      <c r="AA898" s="40"/>
      <c r="AB898" s="40"/>
      <c r="AC898" s="40"/>
    </row>
    <row r="899" ht="28.5" customHeight="1">
      <c r="A899" s="40"/>
      <c r="B899" s="44"/>
      <c r="C899" s="44"/>
      <c r="D899" s="44"/>
      <c r="E899" s="44"/>
      <c r="F899" s="48" t="str">
        <f>IF(E899="COP", SUMIF('Entradas y salidas'!D:D, D899, 'Entradas y salidas'!J:J), )</f>
        <v/>
      </c>
      <c r="G899" s="57" t="str">
        <f>IFERROR(__xludf.DUMMYFUNCTION("IF(E899=""COP"", INDEX(FILTER('Cortes x inversión'!F:F, 'Cortes x inversión'!D:D=D899),1), )"),"")</f>
        <v/>
      </c>
      <c r="H899" s="53" t="str">
        <f t="shared" si="1"/>
        <v/>
      </c>
      <c r="I899" s="55" t="str">
        <f>IFERROR(__xludf.DUMMYFUNCTION("IF(ISBLANK(D899),"""",IFERROR(XIRR({FILTER('Entradas y salidas'!J:J, 'Entradas y salidas'!D:D=D899, NOT(ISBLANK('Entradas y salidas'!J:J))); INDEX(FILTER('Cortes x inversión'!F:F, 'Cortes x inversión'!D:D=D899),1)}, {FILTER('Entradas y salidas'!F:F, 'Entr"&amp;"adas y salidas'!D:D=D899, NOT(ISBLANK('Entradas y salidas'!J:J))); INDEX(FILTER('Cortes x inversión'!J:J, 'Cortes x inversión'!D:D=D899),1)}), """"))"),"")</f>
        <v/>
      </c>
      <c r="J899" s="40"/>
      <c r="K899" s="48" t="str">
        <f>IF(E899="USD", SUMIF('Entradas y salidas'!D:D, D899, 'Entradas y salidas'!I:I), )</f>
        <v/>
      </c>
      <c r="L899" s="57" t="str">
        <f>IFERROR(__xludf.DUMMYFUNCTION("IF(E899=""USD"", INDEX(FILTER('Cortes x inversión'!G:G, 'Cortes x inversión'!D:D=D899),1), )"),"")</f>
        <v/>
      </c>
      <c r="M899" s="53" t="str">
        <f t="shared" si="2"/>
        <v/>
      </c>
      <c r="N899" s="55" t="str">
        <f>IFERROR(__xludf.DUMMYFUNCTION("IF(ISBLANK(D899),"""",IFERROR(XIRR({FILTER('Entradas y salidas'!I:I, 'Entradas y salidas'!D:D=D899, NOT(ISBLANK('Entradas y salidas'!I:I))); INDEX(FILTER('Cortes x inversión'!G:G, 'Cortes x inversión'!D:D=D899),1)}, {FILTER('Entradas y salidas'!F:F, 'Entr"&amp;"adas y salidas'!D:D=D899, NOT(ISBLANK('Entradas y salidas'!I:I))); INDEX(FILTER('Cortes x inversión'!J:J, 'Cortes x inversión'!D:D=D899),1)}), """"))"),"")</f>
        <v/>
      </c>
      <c r="O899" s="40"/>
      <c r="P899" s="47" t="str">
        <f>IFERROR(__xludf.DUMMYFUNCTION("IF(K899="""","""", GOOGLEFINANCE(""CURRENCY:USDCOP""))
"),"")</f>
        <v/>
      </c>
      <c r="Q899" s="47" t="str">
        <f>IFERROR(__xludf.DUMMYFUNCTION("IF(L899="""","""", GOOGLEFINANCE(""CURRENCY:USDCOP""))
"),"")</f>
        <v/>
      </c>
      <c r="R899" s="56" t="str">
        <f t="shared" si="4"/>
        <v/>
      </c>
      <c r="S899" s="58" t="str">
        <f t="shared" si="5"/>
        <v/>
      </c>
      <c r="T899" s="55" t="str">
        <f>IFERROR(__xludf.DUMMYFUNCTION("IF(ISBLANK(D899),"""",IFERROR(XIRR({FILTER('Entradas y salidas'!K:K, 'Entradas y salidas'!D:D=D899, NOT(ISBLANK('Entradas y salidas'!K:K))); INDEX(FILTER('Cortes x inversión'!I:I, 'Cortes x inversión'!D:D=D899),1)}, {FILTER('Entradas y salidas'!F:F, 'Entr"&amp;"adas y salidas'!D:D=D899, NOT(ISBLANK('Entradas y salidas'!K:K))); INDEX(FILTER('Cortes x inversión'!J:J, 'Cortes x inversión'!D:D=D899),1)}), """"))"),"")</f>
        <v/>
      </c>
      <c r="U899" s="40"/>
      <c r="V899" s="40"/>
      <c r="W899" s="40"/>
      <c r="X899" s="40"/>
      <c r="Y899" s="40"/>
      <c r="Z899" s="40"/>
      <c r="AA899" s="40"/>
      <c r="AB899" s="40"/>
      <c r="AC899" s="40"/>
    </row>
    <row r="900" ht="28.5" customHeight="1">
      <c r="A900" s="40"/>
      <c r="B900" s="44"/>
      <c r="C900" s="44"/>
      <c r="D900" s="44"/>
      <c r="E900" s="44"/>
      <c r="F900" s="48" t="str">
        <f>IF(E900="COP", SUMIF('Entradas y salidas'!D:D, D900, 'Entradas y salidas'!J:J), )</f>
        <v/>
      </c>
      <c r="G900" s="57" t="str">
        <f>IFERROR(__xludf.DUMMYFUNCTION("IF(E900=""COP"", INDEX(FILTER('Cortes x inversión'!F:F, 'Cortes x inversión'!D:D=D900),1), )"),"")</f>
        <v/>
      </c>
      <c r="H900" s="53" t="str">
        <f t="shared" si="1"/>
        <v/>
      </c>
      <c r="I900" s="55" t="str">
        <f>IFERROR(__xludf.DUMMYFUNCTION("IF(ISBLANK(D900),"""",IFERROR(XIRR({FILTER('Entradas y salidas'!J:J, 'Entradas y salidas'!D:D=D900, NOT(ISBLANK('Entradas y salidas'!J:J))); INDEX(FILTER('Cortes x inversión'!F:F, 'Cortes x inversión'!D:D=D900),1)}, {FILTER('Entradas y salidas'!F:F, 'Entr"&amp;"adas y salidas'!D:D=D900, NOT(ISBLANK('Entradas y salidas'!J:J))); INDEX(FILTER('Cortes x inversión'!J:J, 'Cortes x inversión'!D:D=D900),1)}), """"))"),"")</f>
        <v/>
      </c>
      <c r="J900" s="40"/>
      <c r="K900" s="48" t="str">
        <f>IF(E900="USD", SUMIF('Entradas y salidas'!D:D, D900, 'Entradas y salidas'!I:I), )</f>
        <v/>
      </c>
      <c r="L900" s="57" t="str">
        <f>IFERROR(__xludf.DUMMYFUNCTION("IF(E900=""USD"", INDEX(FILTER('Cortes x inversión'!G:G, 'Cortes x inversión'!D:D=D900),1), )"),"")</f>
        <v/>
      </c>
      <c r="M900" s="53" t="str">
        <f t="shared" si="2"/>
        <v/>
      </c>
      <c r="N900" s="55" t="str">
        <f>IFERROR(__xludf.DUMMYFUNCTION("IF(ISBLANK(D900),"""",IFERROR(XIRR({FILTER('Entradas y salidas'!I:I, 'Entradas y salidas'!D:D=D900, NOT(ISBLANK('Entradas y salidas'!I:I))); INDEX(FILTER('Cortes x inversión'!G:G, 'Cortes x inversión'!D:D=D900),1)}, {FILTER('Entradas y salidas'!F:F, 'Entr"&amp;"adas y salidas'!D:D=D900, NOT(ISBLANK('Entradas y salidas'!I:I))); INDEX(FILTER('Cortes x inversión'!J:J, 'Cortes x inversión'!D:D=D900),1)}), """"))"),"")</f>
        <v/>
      </c>
      <c r="O900" s="40"/>
      <c r="P900" s="47" t="str">
        <f>IFERROR(__xludf.DUMMYFUNCTION("IF(K900="""","""", GOOGLEFINANCE(""CURRENCY:USDCOP""))
"),"")</f>
        <v/>
      </c>
      <c r="Q900" s="47" t="str">
        <f>IFERROR(__xludf.DUMMYFUNCTION("IF(L900="""","""", GOOGLEFINANCE(""CURRENCY:USDCOP""))
"),"")</f>
        <v/>
      </c>
      <c r="R900" s="56" t="str">
        <f t="shared" si="4"/>
        <v/>
      </c>
      <c r="S900" s="58" t="str">
        <f t="shared" si="5"/>
        <v/>
      </c>
      <c r="T900" s="55" t="str">
        <f>IFERROR(__xludf.DUMMYFUNCTION("IF(ISBLANK(D900),"""",IFERROR(XIRR({FILTER('Entradas y salidas'!K:K, 'Entradas y salidas'!D:D=D900, NOT(ISBLANK('Entradas y salidas'!K:K))); INDEX(FILTER('Cortes x inversión'!I:I, 'Cortes x inversión'!D:D=D900),1)}, {FILTER('Entradas y salidas'!F:F, 'Entr"&amp;"adas y salidas'!D:D=D900, NOT(ISBLANK('Entradas y salidas'!K:K))); INDEX(FILTER('Cortes x inversión'!J:J, 'Cortes x inversión'!D:D=D900),1)}), """"))"),"")</f>
        <v/>
      </c>
      <c r="U900" s="40"/>
      <c r="V900" s="40"/>
      <c r="W900" s="40"/>
      <c r="X900" s="40"/>
      <c r="Y900" s="40"/>
      <c r="Z900" s="40"/>
      <c r="AA900" s="40"/>
      <c r="AB900" s="40"/>
      <c r="AC900" s="40"/>
    </row>
    <row r="901" ht="28.5" customHeight="1">
      <c r="A901" s="40"/>
      <c r="B901" s="44"/>
      <c r="C901" s="44"/>
      <c r="D901" s="44"/>
      <c r="E901" s="44"/>
      <c r="F901" s="48" t="str">
        <f>IF(E901="COP", SUMIF('Entradas y salidas'!D:D, D901, 'Entradas y salidas'!J:J), )</f>
        <v/>
      </c>
      <c r="G901" s="57" t="str">
        <f>IFERROR(__xludf.DUMMYFUNCTION("IF(E901=""COP"", INDEX(FILTER('Cortes x inversión'!F:F, 'Cortes x inversión'!D:D=D901),1), )"),"")</f>
        <v/>
      </c>
      <c r="H901" s="53" t="str">
        <f t="shared" si="1"/>
        <v/>
      </c>
      <c r="I901" s="55" t="str">
        <f>IFERROR(__xludf.DUMMYFUNCTION("IF(ISBLANK(D901),"""",IFERROR(XIRR({FILTER('Entradas y salidas'!J:J, 'Entradas y salidas'!D:D=D901, NOT(ISBLANK('Entradas y salidas'!J:J))); INDEX(FILTER('Cortes x inversión'!F:F, 'Cortes x inversión'!D:D=D901),1)}, {FILTER('Entradas y salidas'!F:F, 'Entr"&amp;"adas y salidas'!D:D=D901, NOT(ISBLANK('Entradas y salidas'!J:J))); INDEX(FILTER('Cortes x inversión'!J:J, 'Cortes x inversión'!D:D=D901),1)}), """"))"),"")</f>
        <v/>
      </c>
      <c r="J901" s="40"/>
      <c r="K901" s="48" t="str">
        <f>IF(E901="USD", SUMIF('Entradas y salidas'!D:D, D901, 'Entradas y salidas'!I:I), )</f>
        <v/>
      </c>
      <c r="L901" s="57" t="str">
        <f>IFERROR(__xludf.DUMMYFUNCTION("IF(E901=""USD"", INDEX(FILTER('Cortes x inversión'!G:G, 'Cortes x inversión'!D:D=D901),1), )"),"")</f>
        <v/>
      </c>
      <c r="M901" s="53" t="str">
        <f t="shared" si="2"/>
        <v/>
      </c>
      <c r="N901" s="55" t="str">
        <f>IFERROR(__xludf.DUMMYFUNCTION("IF(ISBLANK(D901),"""",IFERROR(XIRR({FILTER('Entradas y salidas'!I:I, 'Entradas y salidas'!D:D=D901, NOT(ISBLANK('Entradas y salidas'!I:I))); INDEX(FILTER('Cortes x inversión'!G:G, 'Cortes x inversión'!D:D=D901),1)}, {FILTER('Entradas y salidas'!F:F, 'Entr"&amp;"adas y salidas'!D:D=D901, NOT(ISBLANK('Entradas y salidas'!I:I))); INDEX(FILTER('Cortes x inversión'!J:J, 'Cortes x inversión'!D:D=D901),1)}), """"))"),"")</f>
        <v/>
      </c>
      <c r="O901" s="40"/>
      <c r="P901" s="47" t="str">
        <f>IFERROR(__xludf.DUMMYFUNCTION("IF(K901="""","""", GOOGLEFINANCE(""CURRENCY:USDCOP""))
"),"")</f>
        <v/>
      </c>
      <c r="Q901" s="47" t="str">
        <f>IFERROR(__xludf.DUMMYFUNCTION("IF(L901="""","""", GOOGLEFINANCE(""CURRENCY:USDCOP""))
"),"")</f>
        <v/>
      </c>
      <c r="R901" s="56" t="str">
        <f t="shared" si="4"/>
        <v/>
      </c>
      <c r="S901" s="58" t="str">
        <f t="shared" si="5"/>
        <v/>
      </c>
      <c r="T901" s="55" t="str">
        <f>IFERROR(__xludf.DUMMYFUNCTION("IF(ISBLANK(D901),"""",IFERROR(XIRR({FILTER('Entradas y salidas'!K:K, 'Entradas y salidas'!D:D=D901, NOT(ISBLANK('Entradas y salidas'!K:K))); INDEX(FILTER('Cortes x inversión'!I:I, 'Cortes x inversión'!D:D=D901),1)}, {FILTER('Entradas y salidas'!F:F, 'Entr"&amp;"adas y salidas'!D:D=D901, NOT(ISBLANK('Entradas y salidas'!K:K))); INDEX(FILTER('Cortes x inversión'!J:J, 'Cortes x inversión'!D:D=D901),1)}), """"))"),"")</f>
        <v/>
      </c>
      <c r="U901" s="40"/>
      <c r="V901" s="40"/>
      <c r="W901" s="40"/>
      <c r="X901" s="40"/>
      <c r="Y901" s="40"/>
      <c r="Z901" s="40"/>
      <c r="AA901" s="40"/>
      <c r="AB901" s="40"/>
      <c r="AC901" s="40"/>
    </row>
    <row r="902" ht="28.5" customHeight="1">
      <c r="A902" s="40"/>
      <c r="B902" s="44"/>
      <c r="C902" s="44"/>
      <c r="D902" s="44"/>
      <c r="E902" s="44"/>
      <c r="F902" s="48" t="str">
        <f>IF(E902="COP", SUMIF('Entradas y salidas'!D:D, D902, 'Entradas y salidas'!J:J), )</f>
        <v/>
      </c>
      <c r="G902" s="57" t="str">
        <f>IFERROR(__xludf.DUMMYFUNCTION("IF(E902=""COP"", INDEX(FILTER('Cortes x inversión'!F:F, 'Cortes x inversión'!D:D=D902),1), )"),"")</f>
        <v/>
      </c>
      <c r="H902" s="53" t="str">
        <f t="shared" si="1"/>
        <v/>
      </c>
      <c r="I902" s="55" t="str">
        <f>IFERROR(__xludf.DUMMYFUNCTION("IF(ISBLANK(D902),"""",IFERROR(XIRR({FILTER('Entradas y salidas'!J:J, 'Entradas y salidas'!D:D=D902, NOT(ISBLANK('Entradas y salidas'!J:J))); INDEX(FILTER('Cortes x inversión'!F:F, 'Cortes x inversión'!D:D=D902),1)}, {FILTER('Entradas y salidas'!F:F, 'Entr"&amp;"adas y salidas'!D:D=D902, NOT(ISBLANK('Entradas y salidas'!J:J))); INDEX(FILTER('Cortes x inversión'!J:J, 'Cortes x inversión'!D:D=D902),1)}), """"))"),"")</f>
        <v/>
      </c>
      <c r="J902" s="40"/>
      <c r="K902" s="48" t="str">
        <f>IF(E902="USD", SUMIF('Entradas y salidas'!D:D, D902, 'Entradas y salidas'!I:I), )</f>
        <v/>
      </c>
      <c r="L902" s="57" t="str">
        <f>IFERROR(__xludf.DUMMYFUNCTION("IF(E902=""USD"", INDEX(FILTER('Cortes x inversión'!G:G, 'Cortes x inversión'!D:D=D902),1), )"),"")</f>
        <v/>
      </c>
      <c r="M902" s="53" t="str">
        <f t="shared" si="2"/>
        <v/>
      </c>
      <c r="N902" s="55" t="str">
        <f>IFERROR(__xludf.DUMMYFUNCTION("IF(ISBLANK(D902),"""",IFERROR(XIRR({FILTER('Entradas y salidas'!I:I, 'Entradas y salidas'!D:D=D902, NOT(ISBLANK('Entradas y salidas'!I:I))); INDEX(FILTER('Cortes x inversión'!G:G, 'Cortes x inversión'!D:D=D902),1)}, {FILTER('Entradas y salidas'!F:F, 'Entr"&amp;"adas y salidas'!D:D=D902, NOT(ISBLANK('Entradas y salidas'!I:I))); INDEX(FILTER('Cortes x inversión'!J:J, 'Cortes x inversión'!D:D=D902),1)}), """"))"),"")</f>
        <v/>
      </c>
      <c r="O902" s="40"/>
      <c r="P902" s="47" t="str">
        <f>IFERROR(__xludf.DUMMYFUNCTION("IF(K902="""","""", GOOGLEFINANCE(""CURRENCY:USDCOP""))
"),"")</f>
        <v/>
      </c>
      <c r="Q902" s="47" t="str">
        <f>IFERROR(__xludf.DUMMYFUNCTION("IF(L902="""","""", GOOGLEFINANCE(""CURRENCY:USDCOP""))
"),"")</f>
        <v/>
      </c>
      <c r="R902" s="56" t="str">
        <f t="shared" si="4"/>
        <v/>
      </c>
      <c r="S902" s="58" t="str">
        <f t="shared" si="5"/>
        <v/>
      </c>
      <c r="T902" s="55" t="str">
        <f>IFERROR(__xludf.DUMMYFUNCTION("IF(ISBLANK(D902),"""",IFERROR(XIRR({FILTER('Entradas y salidas'!K:K, 'Entradas y salidas'!D:D=D902, NOT(ISBLANK('Entradas y salidas'!K:K))); INDEX(FILTER('Cortes x inversión'!I:I, 'Cortes x inversión'!D:D=D902),1)}, {FILTER('Entradas y salidas'!F:F, 'Entr"&amp;"adas y salidas'!D:D=D902, NOT(ISBLANK('Entradas y salidas'!K:K))); INDEX(FILTER('Cortes x inversión'!J:J, 'Cortes x inversión'!D:D=D902),1)}), """"))"),"")</f>
        <v/>
      </c>
      <c r="U902" s="40"/>
      <c r="V902" s="40"/>
      <c r="W902" s="40"/>
      <c r="X902" s="40"/>
      <c r="Y902" s="40"/>
      <c r="Z902" s="40"/>
      <c r="AA902" s="40"/>
      <c r="AB902" s="40"/>
      <c r="AC902" s="40"/>
    </row>
    <row r="903" ht="28.5" customHeight="1">
      <c r="A903" s="40"/>
      <c r="B903" s="44"/>
      <c r="C903" s="44"/>
      <c r="D903" s="44"/>
      <c r="E903" s="44"/>
      <c r="F903" s="48" t="str">
        <f>IF(E903="COP", SUMIF('Entradas y salidas'!D:D, D903, 'Entradas y salidas'!J:J), )</f>
        <v/>
      </c>
      <c r="G903" s="57" t="str">
        <f>IFERROR(__xludf.DUMMYFUNCTION("IF(E903=""COP"", INDEX(FILTER('Cortes x inversión'!F:F, 'Cortes x inversión'!D:D=D903),1), )"),"")</f>
        <v/>
      </c>
      <c r="H903" s="53" t="str">
        <f t="shared" si="1"/>
        <v/>
      </c>
      <c r="I903" s="55" t="str">
        <f>IFERROR(__xludf.DUMMYFUNCTION("IF(ISBLANK(D903),"""",IFERROR(XIRR({FILTER('Entradas y salidas'!J:J, 'Entradas y salidas'!D:D=D903, NOT(ISBLANK('Entradas y salidas'!J:J))); INDEX(FILTER('Cortes x inversión'!F:F, 'Cortes x inversión'!D:D=D903),1)}, {FILTER('Entradas y salidas'!F:F, 'Entr"&amp;"adas y salidas'!D:D=D903, NOT(ISBLANK('Entradas y salidas'!J:J))); INDEX(FILTER('Cortes x inversión'!J:J, 'Cortes x inversión'!D:D=D903),1)}), """"))"),"")</f>
        <v/>
      </c>
      <c r="J903" s="40"/>
      <c r="K903" s="48" t="str">
        <f>IF(E903="USD", SUMIF('Entradas y salidas'!D:D, D903, 'Entradas y salidas'!I:I), )</f>
        <v/>
      </c>
      <c r="L903" s="57" t="str">
        <f>IFERROR(__xludf.DUMMYFUNCTION("IF(E903=""USD"", INDEX(FILTER('Cortes x inversión'!G:G, 'Cortes x inversión'!D:D=D903),1), )"),"")</f>
        <v/>
      </c>
      <c r="M903" s="53" t="str">
        <f t="shared" si="2"/>
        <v/>
      </c>
      <c r="N903" s="55" t="str">
        <f>IFERROR(__xludf.DUMMYFUNCTION("IF(ISBLANK(D903),"""",IFERROR(XIRR({FILTER('Entradas y salidas'!I:I, 'Entradas y salidas'!D:D=D903, NOT(ISBLANK('Entradas y salidas'!I:I))); INDEX(FILTER('Cortes x inversión'!G:G, 'Cortes x inversión'!D:D=D903),1)}, {FILTER('Entradas y salidas'!F:F, 'Entr"&amp;"adas y salidas'!D:D=D903, NOT(ISBLANK('Entradas y salidas'!I:I))); INDEX(FILTER('Cortes x inversión'!J:J, 'Cortes x inversión'!D:D=D903),1)}), """"))"),"")</f>
        <v/>
      </c>
      <c r="O903" s="40"/>
      <c r="P903" s="47" t="str">
        <f>IFERROR(__xludf.DUMMYFUNCTION("IF(K903="""","""", GOOGLEFINANCE(""CURRENCY:USDCOP""))
"),"")</f>
        <v/>
      </c>
      <c r="Q903" s="47" t="str">
        <f>IFERROR(__xludf.DUMMYFUNCTION("IF(L903="""","""", GOOGLEFINANCE(""CURRENCY:USDCOP""))
"),"")</f>
        <v/>
      </c>
      <c r="R903" s="56" t="str">
        <f t="shared" si="4"/>
        <v/>
      </c>
      <c r="S903" s="58" t="str">
        <f t="shared" si="5"/>
        <v/>
      </c>
      <c r="T903" s="55" t="str">
        <f>IFERROR(__xludf.DUMMYFUNCTION("IF(ISBLANK(D903),"""",IFERROR(XIRR({FILTER('Entradas y salidas'!K:K, 'Entradas y salidas'!D:D=D903, NOT(ISBLANK('Entradas y salidas'!K:K))); INDEX(FILTER('Cortes x inversión'!I:I, 'Cortes x inversión'!D:D=D903),1)}, {FILTER('Entradas y salidas'!F:F, 'Entr"&amp;"adas y salidas'!D:D=D903, NOT(ISBLANK('Entradas y salidas'!K:K))); INDEX(FILTER('Cortes x inversión'!J:J, 'Cortes x inversión'!D:D=D903),1)}), """"))"),"")</f>
        <v/>
      </c>
      <c r="U903" s="40"/>
      <c r="V903" s="40"/>
      <c r="W903" s="40"/>
      <c r="X903" s="40"/>
      <c r="Y903" s="40"/>
      <c r="Z903" s="40"/>
      <c r="AA903" s="40"/>
      <c r="AB903" s="40"/>
      <c r="AC903" s="40"/>
    </row>
    <row r="904" ht="28.5" customHeight="1">
      <c r="A904" s="40"/>
      <c r="B904" s="44"/>
      <c r="C904" s="44"/>
      <c r="D904" s="44"/>
      <c r="E904" s="44"/>
      <c r="F904" s="48" t="str">
        <f>IF(E904="COP", SUMIF('Entradas y salidas'!D:D, D904, 'Entradas y salidas'!J:J), )</f>
        <v/>
      </c>
      <c r="G904" s="57" t="str">
        <f>IFERROR(__xludf.DUMMYFUNCTION("IF(E904=""COP"", INDEX(FILTER('Cortes x inversión'!F:F, 'Cortes x inversión'!D:D=D904),1), )"),"")</f>
        <v/>
      </c>
      <c r="H904" s="53" t="str">
        <f t="shared" si="1"/>
        <v/>
      </c>
      <c r="I904" s="55" t="str">
        <f>IFERROR(__xludf.DUMMYFUNCTION("IF(ISBLANK(D904),"""",IFERROR(XIRR({FILTER('Entradas y salidas'!J:J, 'Entradas y salidas'!D:D=D904, NOT(ISBLANK('Entradas y salidas'!J:J))); INDEX(FILTER('Cortes x inversión'!F:F, 'Cortes x inversión'!D:D=D904),1)}, {FILTER('Entradas y salidas'!F:F, 'Entr"&amp;"adas y salidas'!D:D=D904, NOT(ISBLANK('Entradas y salidas'!J:J))); INDEX(FILTER('Cortes x inversión'!J:J, 'Cortes x inversión'!D:D=D904),1)}), """"))"),"")</f>
        <v/>
      </c>
      <c r="J904" s="40"/>
      <c r="K904" s="48" t="str">
        <f>IF(E904="USD", SUMIF('Entradas y salidas'!D:D, D904, 'Entradas y salidas'!I:I), )</f>
        <v/>
      </c>
      <c r="L904" s="57" t="str">
        <f>IFERROR(__xludf.DUMMYFUNCTION("IF(E904=""USD"", INDEX(FILTER('Cortes x inversión'!G:G, 'Cortes x inversión'!D:D=D904),1), )"),"")</f>
        <v/>
      </c>
      <c r="M904" s="53" t="str">
        <f t="shared" si="2"/>
        <v/>
      </c>
      <c r="N904" s="55" t="str">
        <f>IFERROR(__xludf.DUMMYFUNCTION("IF(ISBLANK(D904),"""",IFERROR(XIRR({FILTER('Entradas y salidas'!I:I, 'Entradas y salidas'!D:D=D904, NOT(ISBLANK('Entradas y salidas'!I:I))); INDEX(FILTER('Cortes x inversión'!G:G, 'Cortes x inversión'!D:D=D904),1)}, {FILTER('Entradas y salidas'!F:F, 'Entr"&amp;"adas y salidas'!D:D=D904, NOT(ISBLANK('Entradas y salidas'!I:I))); INDEX(FILTER('Cortes x inversión'!J:J, 'Cortes x inversión'!D:D=D904),1)}), """"))"),"")</f>
        <v/>
      </c>
      <c r="O904" s="40"/>
      <c r="P904" s="47" t="str">
        <f>IFERROR(__xludf.DUMMYFUNCTION("IF(K904="""","""", GOOGLEFINANCE(""CURRENCY:USDCOP""))
"),"")</f>
        <v/>
      </c>
      <c r="Q904" s="47" t="str">
        <f>IFERROR(__xludf.DUMMYFUNCTION("IF(L904="""","""", GOOGLEFINANCE(""CURRENCY:USDCOP""))
"),"")</f>
        <v/>
      </c>
      <c r="R904" s="56" t="str">
        <f t="shared" si="4"/>
        <v/>
      </c>
      <c r="S904" s="58" t="str">
        <f t="shared" si="5"/>
        <v/>
      </c>
      <c r="T904" s="55" t="str">
        <f>IFERROR(__xludf.DUMMYFUNCTION("IF(ISBLANK(D904),"""",IFERROR(XIRR({FILTER('Entradas y salidas'!K:K, 'Entradas y salidas'!D:D=D904, NOT(ISBLANK('Entradas y salidas'!K:K))); INDEX(FILTER('Cortes x inversión'!I:I, 'Cortes x inversión'!D:D=D904),1)}, {FILTER('Entradas y salidas'!F:F, 'Entr"&amp;"adas y salidas'!D:D=D904, NOT(ISBLANK('Entradas y salidas'!K:K))); INDEX(FILTER('Cortes x inversión'!J:J, 'Cortes x inversión'!D:D=D904),1)}), """"))"),"")</f>
        <v/>
      </c>
      <c r="U904" s="40"/>
      <c r="V904" s="40"/>
      <c r="W904" s="40"/>
      <c r="X904" s="40"/>
      <c r="Y904" s="40"/>
      <c r="Z904" s="40"/>
      <c r="AA904" s="40"/>
      <c r="AB904" s="40"/>
      <c r="AC904" s="40"/>
    </row>
    <row r="905" ht="28.5" customHeight="1">
      <c r="A905" s="40"/>
      <c r="B905" s="44"/>
      <c r="C905" s="44"/>
      <c r="D905" s="44"/>
      <c r="E905" s="44"/>
      <c r="F905" s="48" t="str">
        <f>IF(E905="COP", SUMIF('Entradas y salidas'!D:D, D905, 'Entradas y salidas'!J:J), )</f>
        <v/>
      </c>
      <c r="G905" s="57" t="str">
        <f>IFERROR(__xludf.DUMMYFUNCTION("IF(E905=""COP"", INDEX(FILTER('Cortes x inversión'!F:F, 'Cortes x inversión'!D:D=D905),1), )"),"")</f>
        <v/>
      </c>
      <c r="H905" s="53" t="str">
        <f t="shared" si="1"/>
        <v/>
      </c>
      <c r="I905" s="55" t="str">
        <f>IFERROR(__xludf.DUMMYFUNCTION("IF(ISBLANK(D905),"""",IFERROR(XIRR({FILTER('Entradas y salidas'!J:J, 'Entradas y salidas'!D:D=D905, NOT(ISBLANK('Entradas y salidas'!J:J))); INDEX(FILTER('Cortes x inversión'!F:F, 'Cortes x inversión'!D:D=D905),1)}, {FILTER('Entradas y salidas'!F:F, 'Entr"&amp;"adas y salidas'!D:D=D905, NOT(ISBLANK('Entradas y salidas'!J:J))); INDEX(FILTER('Cortes x inversión'!J:J, 'Cortes x inversión'!D:D=D905),1)}), """"))"),"")</f>
        <v/>
      </c>
      <c r="J905" s="40"/>
      <c r="K905" s="48" t="str">
        <f>IF(E905="USD", SUMIF('Entradas y salidas'!D:D, D905, 'Entradas y salidas'!I:I), )</f>
        <v/>
      </c>
      <c r="L905" s="57" t="str">
        <f>IFERROR(__xludf.DUMMYFUNCTION("IF(E905=""USD"", INDEX(FILTER('Cortes x inversión'!G:G, 'Cortes x inversión'!D:D=D905),1), )"),"")</f>
        <v/>
      </c>
      <c r="M905" s="53" t="str">
        <f t="shared" si="2"/>
        <v/>
      </c>
      <c r="N905" s="55" t="str">
        <f>IFERROR(__xludf.DUMMYFUNCTION("IF(ISBLANK(D905),"""",IFERROR(XIRR({FILTER('Entradas y salidas'!I:I, 'Entradas y salidas'!D:D=D905, NOT(ISBLANK('Entradas y salidas'!I:I))); INDEX(FILTER('Cortes x inversión'!G:G, 'Cortes x inversión'!D:D=D905),1)}, {FILTER('Entradas y salidas'!F:F, 'Entr"&amp;"adas y salidas'!D:D=D905, NOT(ISBLANK('Entradas y salidas'!I:I))); INDEX(FILTER('Cortes x inversión'!J:J, 'Cortes x inversión'!D:D=D905),1)}), """"))"),"")</f>
        <v/>
      </c>
      <c r="O905" s="40"/>
      <c r="P905" s="47" t="str">
        <f>IFERROR(__xludf.DUMMYFUNCTION("IF(K905="""","""", GOOGLEFINANCE(""CURRENCY:USDCOP""))
"),"")</f>
        <v/>
      </c>
      <c r="Q905" s="47" t="str">
        <f>IFERROR(__xludf.DUMMYFUNCTION("IF(L905="""","""", GOOGLEFINANCE(""CURRENCY:USDCOP""))
"),"")</f>
        <v/>
      </c>
      <c r="R905" s="56" t="str">
        <f t="shared" si="4"/>
        <v/>
      </c>
      <c r="S905" s="58" t="str">
        <f t="shared" si="5"/>
        <v/>
      </c>
      <c r="T905" s="55" t="str">
        <f>IFERROR(__xludf.DUMMYFUNCTION("IF(ISBLANK(D905),"""",IFERROR(XIRR({FILTER('Entradas y salidas'!K:K, 'Entradas y salidas'!D:D=D905, NOT(ISBLANK('Entradas y salidas'!K:K))); INDEX(FILTER('Cortes x inversión'!I:I, 'Cortes x inversión'!D:D=D905),1)}, {FILTER('Entradas y salidas'!F:F, 'Entr"&amp;"adas y salidas'!D:D=D905, NOT(ISBLANK('Entradas y salidas'!K:K))); INDEX(FILTER('Cortes x inversión'!J:J, 'Cortes x inversión'!D:D=D905),1)}), """"))"),"")</f>
        <v/>
      </c>
      <c r="U905" s="40"/>
      <c r="V905" s="40"/>
      <c r="W905" s="40"/>
      <c r="X905" s="40"/>
      <c r="Y905" s="40"/>
      <c r="Z905" s="40"/>
      <c r="AA905" s="40"/>
      <c r="AB905" s="40"/>
      <c r="AC905" s="40"/>
    </row>
    <row r="906" ht="28.5" customHeight="1">
      <c r="A906" s="40"/>
      <c r="B906" s="44"/>
      <c r="C906" s="44"/>
      <c r="D906" s="44"/>
      <c r="E906" s="44"/>
      <c r="F906" s="48" t="str">
        <f>IF(E906="COP", SUMIF('Entradas y salidas'!D:D, D906, 'Entradas y salidas'!J:J), )</f>
        <v/>
      </c>
      <c r="G906" s="57" t="str">
        <f>IFERROR(__xludf.DUMMYFUNCTION("IF(E906=""COP"", INDEX(FILTER('Cortes x inversión'!F:F, 'Cortes x inversión'!D:D=D906),1), )"),"")</f>
        <v/>
      </c>
      <c r="H906" s="53" t="str">
        <f t="shared" si="1"/>
        <v/>
      </c>
      <c r="I906" s="55" t="str">
        <f>IFERROR(__xludf.DUMMYFUNCTION("IF(ISBLANK(D906),"""",IFERROR(XIRR({FILTER('Entradas y salidas'!J:J, 'Entradas y salidas'!D:D=D906, NOT(ISBLANK('Entradas y salidas'!J:J))); INDEX(FILTER('Cortes x inversión'!F:F, 'Cortes x inversión'!D:D=D906),1)}, {FILTER('Entradas y salidas'!F:F, 'Entr"&amp;"adas y salidas'!D:D=D906, NOT(ISBLANK('Entradas y salidas'!J:J))); INDEX(FILTER('Cortes x inversión'!J:J, 'Cortes x inversión'!D:D=D906),1)}), """"))"),"")</f>
        <v/>
      </c>
      <c r="J906" s="40"/>
      <c r="K906" s="48" t="str">
        <f>IF(E906="USD", SUMIF('Entradas y salidas'!D:D, D906, 'Entradas y salidas'!I:I), )</f>
        <v/>
      </c>
      <c r="L906" s="57" t="str">
        <f>IFERROR(__xludf.DUMMYFUNCTION("IF(E906=""USD"", INDEX(FILTER('Cortes x inversión'!G:G, 'Cortes x inversión'!D:D=D906),1), )"),"")</f>
        <v/>
      </c>
      <c r="M906" s="53" t="str">
        <f t="shared" si="2"/>
        <v/>
      </c>
      <c r="N906" s="55" t="str">
        <f>IFERROR(__xludf.DUMMYFUNCTION("IF(ISBLANK(D906),"""",IFERROR(XIRR({FILTER('Entradas y salidas'!I:I, 'Entradas y salidas'!D:D=D906, NOT(ISBLANK('Entradas y salidas'!I:I))); INDEX(FILTER('Cortes x inversión'!G:G, 'Cortes x inversión'!D:D=D906),1)}, {FILTER('Entradas y salidas'!F:F, 'Entr"&amp;"adas y salidas'!D:D=D906, NOT(ISBLANK('Entradas y salidas'!I:I))); INDEX(FILTER('Cortes x inversión'!J:J, 'Cortes x inversión'!D:D=D906),1)}), """"))"),"")</f>
        <v/>
      </c>
      <c r="O906" s="40"/>
      <c r="P906" s="47" t="str">
        <f>IFERROR(__xludf.DUMMYFUNCTION("IF(K906="""","""", GOOGLEFINANCE(""CURRENCY:USDCOP""))
"),"")</f>
        <v/>
      </c>
      <c r="Q906" s="47" t="str">
        <f>IFERROR(__xludf.DUMMYFUNCTION("IF(L906="""","""", GOOGLEFINANCE(""CURRENCY:USDCOP""))
"),"")</f>
        <v/>
      </c>
      <c r="R906" s="56" t="str">
        <f t="shared" si="4"/>
        <v/>
      </c>
      <c r="S906" s="58" t="str">
        <f t="shared" si="5"/>
        <v/>
      </c>
      <c r="T906" s="55" t="str">
        <f>IFERROR(__xludf.DUMMYFUNCTION("IF(ISBLANK(D906),"""",IFERROR(XIRR({FILTER('Entradas y salidas'!K:K, 'Entradas y salidas'!D:D=D906, NOT(ISBLANK('Entradas y salidas'!K:K))); INDEX(FILTER('Cortes x inversión'!I:I, 'Cortes x inversión'!D:D=D906),1)}, {FILTER('Entradas y salidas'!F:F, 'Entr"&amp;"adas y salidas'!D:D=D906, NOT(ISBLANK('Entradas y salidas'!K:K))); INDEX(FILTER('Cortes x inversión'!J:J, 'Cortes x inversión'!D:D=D906),1)}), """"))"),"")</f>
        <v/>
      </c>
      <c r="U906" s="40"/>
      <c r="V906" s="40"/>
      <c r="W906" s="40"/>
      <c r="X906" s="40"/>
      <c r="Y906" s="40"/>
      <c r="Z906" s="40"/>
      <c r="AA906" s="40"/>
      <c r="AB906" s="40"/>
      <c r="AC906" s="40"/>
    </row>
    <row r="907" ht="28.5" customHeight="1">
      <c r="A907" s="40"/>
      <c r="B907" s="44"/>
      <c r="C907" s="44"/>
      <c r="D907" s="44"/>
      <c r="E907" s="44"/>
      <c r="F907" s="48" t="str">
        <f>IF(E907="COP", SUMIF('Entradas y salidas'!D:D, D907, 'Entradas y salidas'!J:J), )</f>
        <v/>
      </c>
      <c r="G907" s="57" t="str">
        <f>IFERROR(__xludf.DUMMYFUNCTION("IF(E907=""COP"", INDEX(FILTER('Cortes x inversión'!F:F, 'Cortes x inversión'!D:D=D907),1), )"),"")</f>
        <v/>
      </c>
      <c r="H907" s="53" t="str">
        <f t="shared" si="1"/>
        <v/>
      </c>
      <c r="I907" s="55" t="str">
        <f>IFERROR(__xludf.DUMMYFUNCTION("IF(ISBLANK(D907),"""",IFERROR(XIRR({FILTER('Entradas y salidas'!J:J, 'Entradas y salidas'!D:D=D907, NOT(ISBLANK('Entradas y salidas'!J:J))); INDEX(FILTER('Cortes x inversión'!F:F, 'Cortes x inversión'!D:D=D907),1)}, {FILTER('Entradas y salidas'!F:F, 'Entr"&amp;"adas y salidas'!D:D=D907, NOT(ISBLANK('Entradas y salidas'!J:J))); INDEX(FILTER('Cortes x inversión'!J:J, 'Cortes x inversión'!D:D=D907),1)}), """"))"),"")</f>
        <v/>
      </c>
      <c r="J907" s="40"/>
      <c r="K907" s="48" t="str">
        <f>IF(E907="USD", SUMIF('Entradas y salidas'!D:D, D907, 'Entradas y salidas'!I:I), )</f>
        <v/>
      </c>
      <c r="L907" s="57" t="str">
        <f>IFERROR(__xludf.DUMMYFUNCTION("IF(E907=""USD"", INDEX(FILTER('Cortes x inversión'!G:G, 'Cortes x inversión'!D:D=D907),1), )"),"")</f>
        <v/>
      </c>
      <c r="M907" s="53" t="str">
        <f t="shared" si="2"/>
        <v/>
      </c>
      <c r="N907" s="55" t="str">
        <f>IFERROR(__xludf.DUMMYFUNCTION("IF(ISBLANK(D907),"""",IFERROR(XIRR({FILTER('Entradas y salidas'!I:I, 'Entradas y salidas'!D:D=D907, NOT(ISBLANK('Entradas y salidas'!I:I))); INDEX(FILTER('Cortes x inversión'!G:G, 'Cortes x inversión'!D:D=D907),1)}, {FILTER('Entradas y salidas'!F:F, 'Entr"&amp;"adas y salidas'!D:D=D907, NOT(ISBLANK('Entradas y salidas'!I:I))); INDEX(FILTER('Cortes x inversión'!J:J, 'Cortes x inversión'!D:D=D907),1)}), """"))"),"")</f>
        <v/>
      </c>
      <c r="O907" s="40"/>
      <c r="P907" s="47" t="str">
        <f>IFERROR(__xludf.DUMMYFUNCTION("IF(K907="""","""", GOOGLEFINANCE(""CURRENCY:USDCOP""))
"),"")</f>
        <v/>
      </c>
      <c r="Q907" s="47" t="str">
        <f>IFERROR(__xludf.DUMMYFUNCTION("IF(L907="""","""", GOOGLEFINANCE(""CURRENCY:USDCOP""))
"),"")</f>
        <v/>
      </c>
      <c r="R907" s="56" t="str">
        <f t="shared" si="4"/>
        <v/>
      </c>
      <c r="S907" s="58" t="str">
        <f t="shared" si="5"/>
        <v/>
      </c>
      <c r="T907" s="55" t="str">
        <f>IFERROR(__xludf.DUMMYFUNCTION("IF(ISBLANK(D907),"""",IFERROR(XIRR({FILTER('Entradas y salidas'!K:K, 'Entradas y salidas'!D:D=D907, NOT(ISBLANK('Entradas y salidas'!K:K))); INDEX(FILTER('Cortes x inversión'!I:I, 'Cortes x inversión'!D:D=D907),1)}, {FILTER('Entradas y salidas'!F:F, 'Entr"&amp;"adas y salidas'!D:D=D907, NOT(ISBLANK('Entradas y salidas'!K:K))); INDEX(FILTER('Cortes x inversión'!J:J, 'Cortes x inversión'!D:D=D907),1)}), """"))"),"")</f>
        <v/>
      </c>
      <c r="U907" s="40"/>
      <c r="V907" s="40"/>
      <c r="W907" s="40"/>
      <c r="X907" s="40"/>
      <c r="Y907" s="40"/>
      <c r="Z907" s="40"/>
      <c r="AA907" s="40"/>
      <c r="AB907" s="40"/>
      <c r="AC907" s="40"/>
    </row>
    <row r="908" ht="28.5" customHeight="1">
      <c r="A908" s="40"/>
      <c r="B908" s="44"/>
      <c r="C908" s="44"/>
      <c r="D908" s="44"/>
      <c r="E908" s="44"/>
      <c r="F908" s="48" t="str">
        <f>IF(E908="COP", SUMIF('Entradas y salidas'!D:D, D908, 'Entradas y salidas'!J:J), )</f>
        <v/>
      </c>
      <c r="G908" s="57" t="str">
        <f>IFERROR(__xludf.DUMMYFUNCTION("IF(E908=""COP"", INDEX(FILTER('Cortes x inversión'!F:F, 'Cortes x inversión'!D:D=D908),1), )"),"")</f>
        <v/>
      </c>
      <c r="H908" s="53" t="str">
        <f t="shared" si="1"/>
        <v/>
      </c>
      <c r="I908" s="55" t="str">
        <f>IFERROR(__xludf.DUMMYFUNCTION("IF(ISBLANK(D908),"""",IFERROR(XIRR({FILTER('Entradas y salidas'!J:J, 'Entradas y salidas'!D:D=D908, NOT(ISBLANK('Entradas y salidas'!J:J))); INDEX(FILTER('Cortes x inversión'!F:F, 'Cortes x inversión'!D:D=D908),1)}, {FILTER('Entradas y salidas'!F:F, 'Entr"&amp;"adas y salidas'!D:D=D908, NOT(ISBLANK('Entradas y salidas'!J:J))); INDEX(FILTER('Cortes x inversión'!J:J, 'Cortes x inversión'!D:D=D908),1)}), """"))"),"")</f>
        <v/>
      </c>
      <c r="J908" s="40"/>
      <c r="K908" s="48" t="str">
        <f>IF(E908="USD", SUMIF('Entradas y salidas'!D:D, D908, 'Entradas y salidas'!I:I), )</f>
        <v/>
      </c>
      <c r="L908" s="57" t="str">
        <f>IFERROR(__xludf.DUMMYFUNCTION("IF(E908=""USD"", INDEX(FILTER('Cortes x inversión'!G:G, 'Cortes x inversión'!D:D=D908),1), )"),"")</f>
        <v/>
      </c>
      <c r="M908" s="53" t="str">
        <f t="shared" si="2"/>
        <v/>
      </c>
      <c r="N908" s="55" t="str">
        <f>IFERROR(__xludf.DUMMYFUNCTION("IF(ISBLANK(D908),"""",IFERROR(XIRR({FILTER('Entradas y salidas'!I:I, 'Entradas y salidas'!D:D=D908, NOT(ISBLANK('Entradas y salidas'!I:I))); INDEX(FILTER('Cortes x inversión'!G:G, 'Cortes x inversión'!D:D=D908),1)}, {FILTER('Entradas y salidas'!F:F, 'Entr"&amp;"adas y salidas'!D:D=D908, NOT(ISBLANK('Entradas y salidas'!I:I))); INDEX(FILTER('Cortes x inversión'!J:J, 'Cortes x inversión'!D:D=D908),1)}), """"))"),"")</f>
        <v/>
      </c>
      <c r="O908" s="40"/>
      <c r="P908" s="47" t="str">
        <f>IFERROR(__xludf.DUMMYFUNCTION("IF(K908="""","""", GOOGLEFINANCE(""CURRENCY:USDCOP""))
"),"")</f>
        <v/>
      </c>
      <c r="Q908" s="47" t="str">
        <f>IFERROR(__xludf.DUMMYFUNCTION("IF(L908="""","""", GOOGLEFINANCE(""CURRENCY:USDCOP""))
"),"")</f>
        <v/>
      </c>
      <c r="R908" s="56" t="str">
        <f t="shared" si="4"/>
        <v/>
      </c>
      <c r="S908" s="58" t="str">
        <f t="shared" si="5"/>
        <v/>
      </c>
      <c r="T908" s="55" t="str">
        <f>IFERROR(__xludf.DUMMYFUNCTION("IF(ISBLANK(D908),"""",IFERROR(XIRR({FILTER('Entradas y salidas'!K:K, 'Entradas y salidas'!D:D=D908, NOT(ISBLANK('Entradas y salidas'!K:K))); INDEX(FILTER('Cortes x inversión'!I:I, 'Cortes x inversión'!D:D=D908),1)}, {FILTER('Entradas y salidas'!F:F, 'Entr"&amp;"adas y salidas'!D:D=D908, NOT(ISBLANK('Entradas y salidas'!K:K))); INDEX(FILTER('Cortes x inversión'!J:J, 'Cortes x inversión'!D:D=D908),1)}), """"))"),"")</f>
        <v/>
      </c>
      <c r="U908" s="40"/>
      <c r="V908" s="40"/>
      <c r="W908" s="40"/>
      <c r="X908" s="40"/>
      <c r="Y908" s="40"/>
      <c r="Z908" s="40"/>
      <c r="AA908" s="40"/>
      <c r="AB908" s="40"/>
      <c r="AC908" s="40"/>
    </row>
    <row r="909" ht="28.5" customHeight="1">
      <c r="A909" s="40"/>
      <c r="B909" s="44"/>
      <c r="C909" s="44"/>
      <c r="D909" s="44"/>
      <c r="E909" s="44"/>
      <c r="F909" s="48" t="str">
        <f>IF(E909="COP", SUMIF('Entradas y salidas'!D:D, D909, 'Entradas y salidas'!J:J), )</f>
        <v/>
      </c>
      <c r="G909" s="57" t="str">
        <f>IFERROR(__xludf.DUMMYFUNCTION("IF(E909=""COP"", INDEX(FILTER('Cortes x inversión'!F:F, 'Cortes x inversión'!D:D=D909),1), )"),"")</f>
        <v/>
      </c>
      <c r="H909" s="53" t="str">
        <f t="shared" si="1"/>
        <v/>
      </c>
      <c r="I909" s="55" t="str">
        <f>IFERROR(__xludf.DUMMYFUNCTION("IF(ISBLANK(D909),"""",IFERROR(XIRR({FILTER('Entradas y salidas'!J:J, 'Entradas y salidas'!D:D=D909, NOT(ISBLANK('Entradas y salidas'!J:J))); INDEX(FILTER('Cortes x inversión'!F:F, 'Cortes x inversión'!D:D=D909),1)}, {FILTER('Entradas y salidas'!F:F, 'Entr"&amp;"adas y salidas'!D:D=D909, NOT(ISBLANK('Entradas y salidas'!J:J))); INDEX(FILTER('Cortes x inversión'!J:J, 'Cortes x inversión'!D:D=D909),1)}), """"))"),"")</f>
        <v/>
      </c>
      <c r="J909" s="40"/>
      <c r="K909" s="48" t="str">
        <f>IF(E909="USD", SUMIF('Entradas y salidas'!D:D, D909, 'Entradas y salidas'!I:I), )</f>
        <v/>
      </c>
      <c r="L909" s="57" t="str">
        <f>IFERROR(__xludf.DUMMYFUNCTION("IF(E909=""USD"", INDEX(FILTER('Cortes x inversión'!G:G, 'Cortes x inversión'!D:D=D909),1), )"),"")</f>
        <v/>
      </c>
      <c r="M909" s="53" t="str">
        <f t="shared" si="2"/>
        <v/>
      </c>
      <c r="N909" s="55" t="str">
        <f>IFERROR(__xludf.DUMMYFUNCTION("IF(ISBLANK(D909),"""",IFERROR(XIRR({FILTER('Entradas y salidas'!I:I, 'Entradas y salidas'!D:D=D909, NOT(ISBLANK('Entradas y salidas'!I:I))); INDEX(FILTER('Cortes x inversión'!G:G, 'Cortes x inversión'!D:D=D909),1)}, {FILTER('Entradas y salidas'!F:F, 'Entr"&amp;"adas y salidas'!D:D=D909, NOT(ISBLANK('Entradas y salidas'!I:I))); INDEX(FILTER('Cortes x inversión'!J:J, 'Cortes x inversión'!D:D=D909),1)}), """"))"),"")</f>
        <v/>
      </c>
      <c r="O909" s="40"/>
      <c r="P909" s="47" t="str">
        <f>IFERROR(__xludf.DUMMYFUNCTION("IF(K909="""","""", GOOGLEFINANCE(""CURRENCY:USDCOP""))
"),"")</f>
        <v/>
      </c>
      <c r="Q909" s="47" t="str">
        <f>IFERROR(__xludf.DUMMYFUNCTION("IF(L909="""","""", GOOGLEFINANCE(""CURRENCY:USDCOP""))
"),"")</f>
        <v/>
      </c>
      <c r="R909" s="56" t="str">
        <f t="shared" si="4"/>
        <v/>
      </c>
      <c r="S909" s="58" t="str">
        <f t="shared" si="5"/>
        <v/>
      </c>
      <c r="T909" s="55" t="str">
        <f>IFERROR(__xludf.DUMMYFUNCTION("IF(ISBLANK(D909),"""",IFERROR(XIRR({FILTER('Entradas y salidas'!K:K, 'Entradas y salidas'!D:D=D909, NOT(ISBLANK('Entradas y salidas'!K:K))); INDEX(FILTER('Cortes x inversión'!I:I, 'Cortes x inversión'!D:D=D909),1)}, {FILTER('Entradas y salidas'!F:F, 'Entr"&amp;"adas y salidas'!D:D=D909, NOT(ISBLANK('Entradas y salidas'!K:K))); INDEX(FILTER('Cortes x inversión'!J:J, 'Cortes x inversión'!D:D=D909),1)}), """"))"),"")</f>
        <v/>
      </c>
      <c r="U909" s="40"/>
      <c r="V909" s="40"/>
      <c r="W909" s="40"/>
      <c r="X909" s="40"/>
      <c r="Y909" s="40"/>
      <c r="Z909" s="40"/>
      <c r="AA909" s="40"/>
      <c r="AB909" s="40"/>
      <c r="AC909" s="40"/>
    </row>
    <row r="910" ht="28.5" customHeight="1">
      <c r="A910" s="40"/>
      <c r="B910" s="44"/>
      <c r="C910" s="44"/>
      <c r="D910" s="44"/>
      <c r="E910" s="44"/>
      <c r="F910" s="48" t="str">
        <f>IF(E910="COP", SUMIF('Entradas y salidas'!D:D, D910, 'Entradas y salidas'!J:J), )</f>
        <v/>
      </c>
      <c r="G910" s="57" t="str">
        <f>IFERROR(__xludf.DUMMYFUNCTION("IF(E910=""COP"", INDEX(FILTER('Cortes x inversión'!F:F, 'Cortes x inversión'!D:D=D910),1), )"),"")</f>
        <v/>
      </c>
      <c r="H910" s="53" t="str">
        <f t="shared" si="1"/>
        <v/>
      </c>
      <c r="I910" s="55" t="str">
        <f>IFERROR(__xludf.DUMMYFUNCTION("IF(ISBLANK(D910),"""",IFERROR(XIRR({FILTER('Entradas y salidas'!J:J, 'Entradas y salidas'!D:D=D910, NOT(ISBLANK('Entradas y salidas'!J:J))); INDEX(FILTER('Cortes x inversión'!F:F, 'Cortes x inversión'!D:D=D910),1)}, {FILTER('Entradas y salidas'!F:F, 'Entr"&amp;"adas y salidas'!D:D=D910, NOT(ISBLANK('Entradas y salidas'!J:J))); INDEX(FILTER('Cortes x inversión'!J:J, 'Cortes x inversión'!D:D=D910),1)}), """"))"),"")</f>
        <v/>
      </c>
      <c r="J910" s="40"/>
      <c r="K910" s="48" t="str">
        <f>IF(E910="USD", SUMIF('Entradas y salidas'!D:D, D910, 'Entradas y salidas'!I:I), )</f>
        <v/>
      </c>
      <c r="L910" s="57" t="str">
        <f>IFERROR(__xludf.DUMMYFUNCTION("IF(E910=""USD"", INDEX(FILTER('Cortes x inversión'!G:G, 'Cortes x inversión'!D:D=D910),1), )"),"")</f>
        <v/>
      </c>
      <c r="M910" s="53" t="str">
        <f t="shared" si="2"/>
        <v/>
      </c>
      <c r="N910" s="55" t="str">
        <f>IFERROR(__xludf.DUMMYFUNCTION("IF(ISBLANK(D910),"""",IFERROR(XIRR({FILTER('Entradas y salidas'!I:I, 'Entradas y salidas'!D:D=D910, NOT(ISBLANK('Entradas y salidas'!I:I))); INDEX(FILTER('Cortes x inversión'!G:G, 'Cortes x inversión'!D:D=D910),1)}, {FILTER('Entradas y salidas'!F:F, 'Entr"&amp;"adas y salidas'!D:D=D910, NOT(ISBLANK('Entradas y salidas'!I:I))); INDEX(FILTER('Cortes x inversión'!J:J, 'Cortes x inversión'!D:D=D910),1)}), """"))"),"")</f>
        <v/>
      </c>
      <c r="O910" s="40"/>
      <c r="P910" s="47" t="str">
        <f>IFERROR(__xludf.DUMMYFUNCTION("IF(K910="""","""", GOOGLEFINANCE(""CURRENCY:USDCOP""))
"),"")</f>
        <v/>
      </c>
      <c r="Q910" s="47" t="str">
        <f>IFERROR(__xludf.DUMMYFUNCTION("IF(L910="""","""", GOOGLEFINANCE(""CURRENCY:USDCOP""))
"),"")</f>
        <v/>
      </c>
      <c r="R910" s="56" t="str">
        <f t="shared" si="4"/>
        <v/>
      </c>
      <c r="S910" s="58" t="str">
        <f t="shared" si="5"/>
        <v/>
      </c>
      <c r="T910" s="55" t="str">
        <f>IFERROR(__xludf.DUMMYFUNCTION("IF(ISBLANK(D910),"""",IFERROR(XIRR({FILTER('Entradas y salidas'!K:K, 'Entradas y salidas'!D:D=D910, NOT(ISBLANK('Entradas y salidas'!K:K))); INDEX(FILTER('Cortes x inversión'!I:I, 'Cortes x inversión'!D:D=D910),1)}, {FILTER('Entradas y salidas'!F:F, 'Entr"&amp;"adas y salidas'!D:D=D910, NOT(ISBLANK('Entradas y salidas'!K:K))); INDEX(FILTER('Cortes x inversión'!J:J, 'Cortes x inversión'!D:D=D910),1)}), """"))"),"")</f>
        <v/>
      </c>
      <c r="U910" s="40"/>
      <c r="V910" s="40"/>
      <c r="W910" s="40"/>
      <c r="X910" s="40"/>
      <c r="Y910" s="40"/>
      <c r="Z910" s="40"/>
      <c r="AA910" s="40"/>
      <c r="AB910" s="40"/>
      <c r="AC910" s="40"/>
    </row>
    <row r="911" ht="28.5" customHeight="1">
      <c r="A911" s="40"/>
      <c r="B911" s="44"/>
      <c r="C911" s="44"/>
      <c r="D911" s="44"/>
      <c r="E911" s="44"/>
      <c r="F911" s="48" t="str">
        <f>IF(E911="COP", SUMIF('Entradas y salidas'!D:D, D911, 'Entradas y salidas'!J:J), )</f>
        <v/>
      </c>
      <c r="G911" s="57" t="str">
        <f>IFERROR(__xludf.DUMMYFUNCTION("IF(E911=""COP"", INDEX(FILTER('Cortes x inversión'!F:F, 'Cortes x inversión'!D:D=D911),1), )"),"")</f>
        <v/>
      </c>
      <c r="H911" s="53" t="str">
        <f t="shared" si="1"/>
        <v/>
      </c>
      <c r="I911" s="55" t="str">
        <f>IFERROR(__xludf.DUMMYFUNCTION("IF(ISBLANK(D911),"""",IFERROR(XIRR({FILTER('Entradas y salidas'!J:J, 'Entradas y salidas'!D:D=D911, NOT(ISBLANK('Entradas y salidas'!J:J))); INDEX(FILTER('Cortes x inversión'!F:F, 'Cortes x inversión'!D:D=D911),1)}, {FILTER('Entradas y salidas'!F:F, 'Entr"&amp;"adas y salidas'!D:D=D911, NOT(ISBLANK('Entradas y salidas'!J:J))); INDEX(FILTER('Cortes x inversión'!J:J, 'Cortes x inversión'!D:D=D911),1)}), """"))"),"")</f>
        <v/>
      </c>
      <c r="J911" s="40"/>
      <c r="K911" s="48" t="str">
        <f>IF(E911="USD", SUMIF('Entradas y salidas'!D:D, D911, 'Entradas y salidas'!I:I), )</f>
        <v/>
      </c>
      <c r="L911" s="57" t="str">
        <f>IFERROR(__xludf.DUMMYFUNCTION("IF(E911=""USD"", INDEX(FILTER('Cortes x inversión'!G:G, 'Cortes x inversión'!D:D=D911),1), )"),"")</f>
        <v/>
      </c>
      <c r="M911" s="53" t="str">
        <f t="shared" si="2"/>
        <v/>
      </c>
      <c r="N911" s="55" t="str">
        <f>IFERROR(__xludf.DUMMYFUNCTION("IF(ISBLANK(D911),"""",IFERROR(XIRR({FILTER('Entradas y salidas'!I:I, 'Entradas y salidas'!D:D=D911, NOT(ISBLANK('Entradas y salidas'!I:I))); INDEX(FILTER('Cortes x inversión'!G:G, 'Cortes x inversión'!D:D=D911),1)}, {FILTER('Entradas y salidas'!F:F, 'Entr"&amp;"adas y salidas'!D:D=D911, NOT(ISBLANK('Entradas y salidas'!I:I))); INDEX(FILTER('Cortes x inversión'!J:J, 'Cortes x inversión'!D:D=D911),1)}), """"))"),"")</f>
        <v/>
      </c>
      <c r="O911" s="40"/>
      <c r="P911" s="47" t="str">
        <f>IFERROR(__xludf.DUMMYFUNCTION("IF(K911="""","""", GOOGLEFINANCE(""CURRENCY:USDCOP""))
"),"")</f>
        <v/>
      </c>
      <c r="Q911" s="47" t="str">
        <f>IFERROR(__xludf.DUMMYFUNCTION("IF(L911="""","""", GOOGLEFINANCE(""CURRENCY:USDCOP""))
"),"")</f>
        <v/>
      </c>
      <c r="R911" s="56" t="str">
        <f t="shared" si="4"/>
        <v/>
      </c>
      <c r="S911" s="58" t="str">
        <f t="shared" si="5"/>
        <v/>
      </c>
      <c r="T911" s="55" t="str">
        <f>IFERROR(__xludf.DUMMYFUNCTION("IF(ISBLANK(D911),"""",IFERROR(XIRR({FILTER('Entradas y salidas'!K:K, 'Entradas y salidas'!D:D=D911, NOT(ISBLANK('Entradas y salidas'!K:K))); INDEX(FILTER('Cortes x inversión'!I:I, 'Cortes x inversión'!D:D=D911),1)}, {FILTER('Entradas y salidas'!F:F, 'Entr"&amp;"adas y salidas'!D:D=D911, NOT(ISBLANK('Entradas y salidas'!K:K))); INDEX(FILTER('Cortes x inversión'!J:J, 'Cortes x inversión'!D:D=D911),1)}), """"))"),"")</f>
        <v/>
      </c>
      <c r="U911" s="40"/>
      <c r="V911" s="40"/>
      <c r="W911" s="40"/>
      <c r="X911" s="40"/>
      <c r="Y911" s="40"/>
      <c r="Z911" s="40"/>
      <c r="AA911" s="40"/>
      <c r="AB911" s="40"/>
      <c r="AC911" s="40"/>
    </row>
    <row r="912" ht="28.5" customHeight="1">
      <c r="A912" s="40"/>
      <c r="B912" s="44"/>
      <c r="C912" s="44"/>
      <c r="D912" s="44"/>
      <c r="E912" s="44"/>
      <c r="F912" s="48" t="str">
        <f>IF(E912="COP", SUMIF('Entradas y salidas'!D:D, D912, 'Entradas y salidas'!J:J), )</f>
        <v/>
      </c>
      <c r="G912" s="57" t="str">
        <f>IFERROR(__xludf.DUMMYFUNCTION("IF(E912=""COP"", INDEX(FILTER('Cortes x inversión'!F:F, 'Cortes x inversión'!D:D=D912),1), )"),"")</f>
        <v/>
      </c>
      <c r="H912" s="53" t="str">
        <f t="shared" si="1"/>
        <v/>
      </c>
      <c r="I912" s="55" t="str">
        <f>IFERROR(__xludf.DUMMYFUNCTION("IF(ISBLANK(D912),"""",IFERROR(XIRR({FILTER('Entradas y salidas'!J:J, 'Entradas y salidas'!D:D=D912, NOT(ISBLANK('Entradas y salidas'!J:J))); INDEX(FILTER('Cortes x inversión'!F:F, 'Cortes x inversión'!D:D=D912),1)}, {FILTER('Entradas y salidas'!F:F, 'Entr"&amp;"adas y salidas'!D:D=D912, NOT(ISBLANK('Entradas y salidas'!J:J))); INDEX(FILTER('Cortes x inversión'!J:J, 'Cortes x inversión'!D:D=D912),1)}), """"))"),"")</f>
        <v/>
      </c>
      <c r="J912" s="40"/>
      <c r="K912" s="48" t="str">
        <f>IF(E912="USD", SUMIF('Entradas y salidas'!D:D, D912, 'Entradas y salidas'!I:I), )</f>
        <v/>
      </c>
      <c r="L912" s="57" t="str">
        <f>IFERROR(__xludf.DUMMYFUNCTION("IF(E912=""USD"", INDEX(FILTER('Cortes x inversión'!G:G, 'Cortes x inversión'!D:D=D912),1), )"),"")</f>
        <v/>
      </c>
      <c r="M912" s="53" t="str">
        <f t="shared" si="2"/>
        <v/>
      </c>
      <c r="N912" s="55" t="str">
        <f>IFERROR(__xludf.DUMMYFUNCTION("IF(ISBLANK(D912),"""",IFERROR(XIRR({FILTER('Entradas y salidas'!I:I, 'Entradas y salidas'!D:D=D912, NOT(ISBLANK('Entradas y salidas'!I:I))); INDEX(FILTER('Cortes x inversión'!G:G, 'Cortes x inversión'!D:D=D912),1)}, {FILTER('Entradas y salidas'!F:F, 'Entr"&amp;"adas y salidas'!D:D=D912, NOT(ISBLANK('Entradas y salidas'!I:I))); INDEX(FILTER('Cortes x inversión'!J:J, 'Cortes x inversión'!D:D=D912),1)}), """"))"),"")</f>
        <v/>
      </c>
      <c r="O912" s="40"/>
      <c r="P912" s="47" t="str">
        <f>IFERROR(__xludf.DUMMYFUNCTION("IF(K912="""","""", GOOGLEFINANCE(""CURRENCY:USDCOP""))
"),"")</f>
        <v/>
      </c>
      <c r="Q912" s="47" t="str">
        <f>IFERROR(__xludf.DUMMYFUNCTION("IF(L912="""","""", GOOGLEFINANCE(""CURRENCY:USDCOP""))
"),"")</f>
        <v/>
      </c>
      <c r="R912" s="56" t="str">
        <f t="shared" si="4"/>
        <v/>
      </c>
      <c r="S912" s="58" t="str">
        <f t="shared" si="5"/>
        <v/>
      </c>
      <c r="T912" s="55" t="str">
        <f>IFERROR(__xludf.DUMMYFUNCTION("IF(ISBLANK(D912),"""",IFERROR(XIRR({FILTER('Entradas y salidas'!K:K, 'Entradas y salidas'!D:D=D912, NOT(ISBLANK('Entradas y salidas'!K:K))); INDEX(FILTER('Cortes x inversión'!I:I, 'Cortes x inversión'!D:D=D912),1)}, {FILTER('Entradas y salidas'!F:F, 'Entr"&amp;"adas y salidas'!D:D=D912, NOT(ISBLANK('Entradas y salidas'!K:K))); INDEX(FILTER('Cortes x inversión'!J:J, 'Cortes x inversión'!D:D=D912),1)}), """"))"),"")</f>
        <v/>
      </c>
      <c r="U912" s="40"/>
      <c r="V912" s="40"/>
      <c r="W912" s="40"/>
      <c r="X912" s="40"/>
      <c r="Y912" s="40"/>
      <c r="Z912" s="40"/>
      <c r="AA912" s="40"/>
      <c r="AB912" s="40"/>
      <c r="AC912" s="40"/>
    </row>
    <row r="913" ht="28.5" customHeight="1">
      <c r="A913" s="40"/>
      <c r="B913" s="44"/>
      <c r="C913" s="44"/>
      <c r="D913" s="44"/>
      <c r="E913" s="44"/>
      <c r="F913" s="48" t="str">
        <f>IF(E913="COP", SUMIF('Entradas y salidas'!D:D, D913, 'Entradas y salidas'!J:J), )</f>
        <v/>
      </c>
      <c r="G913" s="57" t="str">
        <f>IFERROR(__xludf.DUMMYFUNCTION("IF(E913=""COP"", INDEX(FILTER('Cortes x inversión'!F:F, 'Cortes x inversión'!D:D=D913),1), )"),"")</f>
        <v/>
      </c>
      <c r="H913" s="53" t="str">
        <f t="shared" si="1"/>
        <v/>
      </c>
      <c r="I913" s="55" t="str">
        <f>IFERROR(__xludf.DUMMYFUNCTION("IF(ISBLANK(D913),"""",IFERROR(XIRR({FILTER('Entradas y salidas'!J:J, 'Entradas y salidas'!D:D=D913, NOT(ISBLANK('Entradas y salidas'!J:J))); INDEX(FILTER('Cortes x inversión'!F:F, 'Cortes x inversión'!D:D=D913),1)}, {FILTER('Entradas y salidas'!F:F, 'Entr"&amp;"adas y salidas'!D:D=D913, NOT(ISBLANK('Entradas y salidas'!J:J))); INDEX(FILTER('Cortes x inversión'!J:J, 'Cortes x inversión'!D:D=D913),1)}), """"))"),"")</f>
        <v/>
      </c>
      <c r="J913" s="40"/>
      <c r="K913" s="48" t="str">
        <f>IF(E913="USD", SUMIF('Entradas y salidas'!D:D, D913, 'Entradas y salidas'!I:I), )</f>
        <v/>
      </c>
      <c r="L913" s="57" t="str">
        <f>IFERROR(__xludf.DUMMYFUNCTION("IF(E913=""USD"", INDEX(FILTER('Cortes x inversión'!G:G, 'Cortes x inversión'!D:D=D913),1), )"),"")</f>
        <v/>
      </c>
      <c r="M913" s="53" t="str">
        <f t="shared" si="2"/>
        <v/>
      </c>
      <c r="N913" s="55" t="str">
        <f>IFERROR(__xludf.DUMMYFUNCTION("IF(ISBLANK(D913),"""",IFERROR(XIRR({FILTER('Entradas y salidas'!I:I, 'Entradas y salidas'!D:D=D913, NOT(ISBLANK('Entradas y salidas'!I:I))); INDEX(FILTER('Cortes x inversión'!G:G, 'Cortes x inversión'!D:D=D913),1)}, {FILTER('Entradas y salidas'!F:F, 'Entr"&amp;"adas y salidas'!D:D=D913, NOT(ISBLANK('Entradas y salidas'!I:I))); INDEX(FILTER('Cortes x inversión'!J:J, 'Cortes x inversión'!D:D=D913),1)}), """"))"),"")</f>
        <v/>
      </c>
      <c r="O913" s="40"/>
      <c r="P913" s="47" t="str">
        <f>IFERROR(__xludf.DUMMYFUNCTION("IF(K913="""","""", GOOGLEFINANCE(""CURRENCY:USDCOP""))
"),"")</f>
        <v/>
      </c>
      <c r="Q913" s="47" t="str">
        <f>IFERROR(__xludf.DUMMYFUNCTION("IF(L913="""","""", GOOGLEFINANCE(""CURRENCY:USDCOP""))
"),"")</f>
        <v/>
      </c>
      <c r="R913" s="56" t="str">
        <f t="shared" si="4"/>
        <v/>
      </c>
      <c r="S913" s="58" t="str">
        <f t="shared" si="5"/>
        <v/>
      </c>
      <c r="T913" s="55" t="str">
        <f>IFERROR(__xludf.DUMMYFUNCTION("IF(ISBLANK(D913),"""",IFERROR(XIRR({FILTER('Entradas y salidas'!K:K, 'Entradas y salidas'!D:D=D913, NOT(ISBLANK('Entradas y salidas'!K:K))); INDEX(FILTER('Cortes x inversión'!I:I, 'Cortes x inversión'!D:D=D913),1)}, {FILTER('Entradas y salidas'!F:F, 'Entr"&amp;"adas y salidas'!D:D=D913, NOT(ISBLANK('Entradas y salidas'!K:K))); INDEX(FILTER('Cortes x inversión'!J:J, 'Cortes x inversión'!D:D=D913),1)}), """"))"),"")</f>
        <v/>
      </c>
      <c r="U913" s="40"/>
      <c r="V913" s="40"/>
      <c r="W913" s="40"/>
      <c r="X913" s="40"/>
      <c r="Y913" s="40"/>
      <c r="Z913" s="40"/>
      <c r="AA913" s="40"/>
      <c r="AB913" s="40"/>
      <c r="AC913" s="40"/>
    </row>
    <row r="914" ht="28.5" customHeight="1">
      <c r="A914" s="40"/>
      <c r="B914" s="44"/>
      <c r="C914" s="44"/>
      <c r="D914" s="44"/>
      <c r="E914" s="44"/>
      <c r="F914" s="48" t="str">
        <f>IF(E914="COP", SUMIF('Entradas y salidas'!D:D, D914, 'Entradas y salidas'!J:J), )</f>
        <v/>
      </c>
      <c r="G914" s="57" t="str">
        <f>IFERROR(__xludf.DUMMYFUNCTION("IF(E914=""COP"", INDEX(FILTER('Cortes x inversión'!F:F, 'Cortes x inversión'!D:D=D914),1), )"),"")</f>
        <v/>
      </c>
      <c r="H914" s="53" t="str">
        <f t="shared" si="1"/>
        <v/>
      </c>
      <c r="I914" s="55" t="str">
        <f>IFERROR(__xludf.DUMMYFUNCTION("IF(ISBLANK(D914),"""",IFERROR(XIRR({FILTER('Entradas y salidas'!J:J, 'Entradas y salidas'!D:D=D914, NOT(ISBLANK('Entradas y salidas'!J:J))); INDEX(FILTER('Cortes x inversión'!F:F, 'Cortes x inversión'!D:D=D914),1)}, {FILTER('Entradas y salidas'!F:F, 'Entr"&amp;"adas y salidas'!D:D=D914, NOT(ISBLANK('Entradas y salidas'!J:J))); INDEX(FILTER('Cortes x inversión'!J:J, 'Cortes x inversión'!D:D=D914),1)}), """"))"),"")</f>
        <v/>
      </c>
      <c r="J914" s="40"/>
      <c r="K914" s="48" t="str">
        <f>IF(E914="USD", SUMIF('Entradas y salidas'!D:D, D914, 'Entradas y salidas'!I:I), )</f>
        <v/>
      </c>
      <c r="L914" s="57" t="str">
        <f>IFERROR(__xludf.DUMMYFUNCTION("IF(E914=""USD"", INDEX(FILTER('Cortes x inversión'!G:G, 'Cortes x inversión'!D:D=D914),1), )"),"")</f>
        <v/>
      </c>
      <c r="M914" s="53" t="str">
        <f t="shared" si="2"/>
        <v/>
      </c>
      <c r="N914" s="55" t="str">
        <f>IFERROR(__xludf.DUMMYFUNCTION("IF(ISBLANK(D914),"""",IFERROR(XIRR({FILTER('Entradas y salidas'!I:I, 'Entradas y salidas'!D:D=D914, NOT(ISBLANK('Entradas y salidas'!I:I))); INDEX(FILTER('Cortes x inversión'!G:G, 'Cortes x inversión'!D:D=D914),1)}, {FILTER('Entradas y salidas'!F:F, 'Entr"&amp;"adas y salidas'!D:D=D914, NOT(ISBLANK('Entradas y salidas'!I:I))); INDEX(FILTER('Cortes x inversión'!J:J, 'Cortes x inversión'!D:D=D914),1)}), """"))"),"")</f>
        <v/>
      </c>
      <c r="O914" s="40"/>
      <c r="P914" s="47" t="str">
        <f>IFERROR(__xludf.DUMMYFUNCTION("IF(K914="""","""", GOOGLEFINANCE(""CURRENCY:USDCOP""))
"),"")</f>
        <v/>
      </c>
      <c r="Q914" s="47" t="str">
        <f>IFERROR(__xludf.DUMMYFUNCTION("IF(L914="""","""", GOOGLEFINANCE(""CURRENCY:USDCOP""))
"),"")</f>
        <v/>
      </c>
      <c r="R914" s="56" t="str">
        <f t="shared" si="4"/>
        <v/>
      </c>
      <c r="S914" s="58" t="str">
        <f t="shared" si="5"/>
        <v/>
      </c>
      <c r="T914" s="55" t="str">
        <f>IFERROR(__xludf.DUMMYFUNCTION("IF(ISBLANK(D914),"""",IFERROR(XIRR({FILTER('Entradas y salidas'!K:K, 'Entradas y salidas'!D:D=D914, NOT(ISBLANK('Entradas y salidas'!K:K))); INDEX(FILTER('Cortes x inversión'!I:I, 'Cortes x inversión'!D:D=D914),1)}, {FILTER('Entradas y salidas'!F:F, 'Entr"&amp;"adas y salidas'!D:D=D914, NOT(ISBLANK('Entradas y salidas'!K:K))); INDEX(FILTER('Cortes x inversión'!J:J, 'Cortes x inversión'!D:D=D914),1)}), """"))"),"")</f>
        <v/>
      </c>
      <c r="U914" s="40"/>
      <c r="V914" s="40"/>
      <c r="W914" s="40"/>
      <c r="X914" s="40"/>
      <c r="Y914" s="40"/>
      <c r="Z914" s="40"/>
      <c r="AA914" s="40"/>
      <c r="AB914" s="40"/>
      <c r="AC914" s="40"/>
    </row>
    <row r="915" ht="28.5" customHeight="1">
      <c r="A915" s="40"/>
      <c r="B915" s="44"/>
      <c r="C915" s="44"/>
      <c r="D915" s="44"/>
      <c r="E915" s="44"/>
      <c r="F915" s="48" t="str">
        <f>IF(E915="COP", SUMIF('Entradas y salidas'!D:D, D915, 'Entradas y salidas'!J:J), )</f>
        <v/>
      </c>
      <c r="G915" s="57" t="str">
        <f>IFERROR(__xludf.DUMMYFUNCTION("IF(E915=""COP"", INDEX(FILTER('Cortes x inversión'!F:F, 'Cortes x inversión'!D:D=D915),1), )"),"")</f>
        <v/>
      </c>
      <c r="H915" s="53" t="str">
        <f t="shared" si="1"/>
        <v/>
      </c>
      <c r="I915" s="55" t="str">
        <f>IFERROR(__xludf.DUMMYFUNCTION("IF(ISBLANK(D915),"""",IFERROR(XIRR({FILTER('Entradas y salidas'!J:J, 'Entradas y salidas'!D:D=D915, NOT(ISBLANK('Entradas y salidas'!J:J))); INDEX(FILTER('Cortes x inversión'!F:F, 'Cortes x inversión'!D:D=D915),1)}, {FILTER('Entradas y salidas'!F:F, 'Entr"&amp;"adas y salidas'!D:D=D915, NOT(ISBLANK('Entradas y salidas'!J:J))); INDEX(FILTER('Cortes x inversión'!J:J, 'Cortes x inversión'!D:D=D915),1)}), """"))"),"")</f>
        <v/>
      </c>
      <c r="J915" s="40"/>
      <c r="K915" s="48" t="str">
        <f>IF(E915="USD", SUMIF('Entradas y salidas'!D:D, D915, 'Entradas y salidas'!I:I), )</f>
        <v/>
      </c>
      <c r="L915" s="57" t="str">
        <f>IFERROR(__xludf.DUMMYFUNCTION("IF(E915=""USD"", INDEX(FILTER('Cortes x inversión'!G:G, 'Cortes x inversión'!D:D=D915),1), )"),"")</f>
        <v/>
      </c>
      <c r="M915" s="53" t="str">
        <f t="shared" si="2"/>
        <v/>
      </c>
      <c r="N915" s="55" t="str">
        <f>IFERROR(__xludf.DUMMYFUNCTION("IF(ISBLANK(D915),"""",IFERROR(XIRR({FILTER('Entradas y salidas'!I:I, 'Entradas y salidas'!D:D=D915, NOT(ISBLANK('Entradas y salidas'!I:I))); INDEX(FILTER('Cortes x inversión'!G:G, 'Cortes x inversión'!D:D=D915),1)}, {FILTER('Entradas y salidas'!F:F, 'Entr"&amp;"adas y salidas'!D:D=D915, NOT(ISBLANK('Entradas y salidas'!I:I))); INDEX(FILTER('Cortes x inversión'!J:J, 'Cortes x inversión'!D:D=D915),1)}), """"))"),"")</f>
        <v/>
      </c>
      <c r="O915" s="40"/>
      <c r="P915" s="47" t="str">
        <f>IFERROR(__xludf.DUMMYFUNCTION("IF(K915="""","""", GOOGLEFINANCE(""CURRENCY:USDCOP""))
"),"")</f>
        <v/>
      </c>
      <c r="Q915" s="47" t="str">
        <f>IFERROR(__xludf.DUMMYFUNCTION("IF(L915="""","""", GOOGLEFINANCE(""CURRENCY:USDCOP""))
"),"")</f>
        <v/>
      </c>
      <c r="R915" s="56" t="str">
        <f t="shared" si="4"/>
        <v/>
      </c>
      <c r="S915" s="58" t="str">
        <f t="shared" si="5"/>
        <v/>
      </c>
      <c r="T915" s="55" t="str">
        <f>IFERROR(__xludf.DUMMYFUNCTION("IF(ISBLANK(D915),"""",IFERROR(XIRR({FILTER('Entradas y salidas'!K:K, 'Entradas y salidas'!D:D=D915, NOT(ISBLANK('Entradas y salidas'!K:K))); INDEX(FILTER('Cortes x inversión'!I:I, 'Cortes x inversión'!D:D=D915),1)}, {FILTER('Entradas y salidas'!F:F, 'Entr"&amp;"adas y salidas'!D:D=D915, NOT(ISBLANK('Entradas y salidas'!K:K))); INDEX(FILTER('Cortes x inversión'!J:J, 'Cortes x inversión'!D:D=D915),1)}), """"))"),"")</f>
        <v/>
      </c>
      <c r="U915" s="40"/>
      <c r="V915" s="40"/>
      <c r="W915" s="40"/>
      <c r="X915" s="40"/>
      <c r="Y915" s="40"/>
      <c r="Z915" s="40"/>
      <c r="AA915" s="40"/>
      <c r="AB915" s="40"/>
      <c r="AC915" s="40"/>
    </row>
    <row r="916" ht="28.5" customHeight="1">
      <c r="A916" s="40"/>
      <c r="B916" s="44"/>
      <c r="C916" s="44"/>
      <c r="D916" s="44"/>
      <c r="E916" s="44"/>
      <c r="F916" s="48" t="str">
        <f>IF(E916="COP", SUMIF('Entradas y salidas'!D:D, D916, 'Entradas y salidas'!J:J), )</f>
        <v/>
      </c>
      <c r="G916" s="57" t="str">
        <f>IFERROR(__xludf.DUMMYFUNCTION("IF(E916=""COP"", INDEX(FILTER('Cortes x inversión'!F:F, 'Cortes x inversión'!D:D=D916),1), )"),"")</f>
        <v/>
      </c>
      <c r="H916" s="53" t="str">
        <f t="shared" si="1"/>
        <v/>
      </c>
      <c r="I916" s="55" t="str">
        <f>IFERROR(__xludf.DUMMYFUNCTION("IF(ISBLANK(D916),"""",IFERROR(XIRR({FILTER('Entradas y salidas'!J:J, 'Entradas y salidas'!D:D=D916, NOT(ISBLANK('Entradas y salidas'!J:J))); INDEX(FILTER('Cortes x inversión'!F:F, 'Cortes x inversión'!D:D=D916),1)}, {FILTER('Entradas y salidas'!F:F, 'Entr"&amp;"adas y salidas'!D:D=D916, NOT(ISBLANK('Entradas y salidas'!J:J))); INDEX(FILTER('Cortes x inversión'!J:J, 'Cortes x inversión'!D:D=D916),1)}), """"))"),"")</f>
        <v/>
      </c>
      <c r="J916" s="40"/>
      <c r="K916" s="48" t="str">
        <f>IF(E916="USD", SUMIF('Entradas y salidas'!D:D, D916, 'Entradas y salidas'!I:I), )</f>
        <v/>
      </c>
      <c r="L916" s="57" t="str">
        <f>IFERROR(__xludf.DUMMYFUNCTION("IF(E916=""USD"", INDEX(FILTER('Cortes x inversión'!G:G, 'Cortes x inversión'!D:D=D916),1), )"),"")</f>
        <v/>
      </c>
      <c r="M916" s="53" t="str">
        <f t="shared" si="2"/>
        <v/>
      </c>
      <c r="N916" s="55" t="str">
        <f>IFERROR(__xludf.DUMMYFUNCTION("IF(ISBLANK(D916),"""",IFERROR(XIRR({FILTER('Entradas y salidas'!I:I, 'Entradas y salidas'!D:D=D916, NOT(ISBLANK('Entradas y salidas'!I:I))); INDEX(FILTER('Cortes x inversión'!G:G, 'Cortes x inversión'!D:D=D916),1)}, {FILTER('Entradas y salidas'!F:F, 'Entr"&amp;"adas y salidas'!D:D=D916, NOT(ISBLANK('Entradas y salidas'!I:I))); INDEX(FILTER('Cortes x inversión'!J:J, 'Cortes x inversión'!D:D=D916),1)}), """"))"),"")</f>
        <v/>
      </c>
      <c r="O916" s="40"/>
      <c r="P916" s="47" t="str">
        <f>IFERROR(__xludf.DUMMYFUNCTION("IF(K916="""","""", GOOGLEFINANCE(""CURRENCY:USDCOP""))
"),"")</f>
        <v/>
      </c>
      <c r="Q916" s="47" t="str">
        <f>IFERROR(__xludf.DUMMYFUNCTION("IF(L916="""","""", GOOGLEFINANCE(""CURRENCY:USDCOP""))
"),"")</f>
        <v/>
      </c>
      <c r="R916" s="56" t="str">
        <f t="shared" si="4"/>
        <v/>
      </c>
      <c r="S916" s="58" t="str">
        <f t="shared" si="5"/>
        <v/>
      </c>
      <c r="T916" s="55" t="str">
        <f>IFERROR(__xludf.DUMMYFUNCTION("IF(ISBLANK(D916),"""",IFERROR(XIRR({FILTER('Entradas y salidas'!K:K, 'Entradas y salidas'!D:D=D916, NOT(ISBLANK('Entradas y salidas'!K:K))); INDEX(FILTER('Cortes x inversión'!I:I, 'Cortes x inversión'!D:D=D916),1)}, {FILTER('Entradas y salidas'!F:F, 'Entr"&amp;"adas y salidas'!D:D=D916, NOT(ISBLANK('Entradas y salidas'!K:K))); INDEX(FILTER('Cortes x inversión'!J:J, 'Cortes x inversión'!D:D=D916),1)}), """"))"),"")</f>
        <v/>
      </c>
      <c r="U916" s="40"/>
      <c r="V916" s="40"/>
      <c r="W916" s="40"/>
      <c r="X916" s="40"/>
      <c r="Y916" s="40"/>
      <c r="Z916" s="40"/>
      <c r="AA916" s="40"/>
      <c r="AB916" s="40"/>
      <c r="AC916" s="40"/>
    </row>
    <row r="917" ht="28.5" customHeight="1">
      <c r="A917" s="40"/>
      <c r="B917" s="44"/>
      <c r="C917" s="44"/>
      <c r="D917" s="44"/>
      <c r="E917" s="44"/>
      <c r="F917" s="48" t="str">
        <f>IF(E917="COP", SUMIF('Entradas y salidas'!D:D, D917, 'Entradas y salidas'!J:J), )</f>
        <v/>
      </c>
      <c r="G917" s="57" t="str">
        <f>IFERROR(__xludf.DUMMYFUNCTION("IF(E917=""COP"", INDEX(FILTER('Cortes x inversión'!F:F, 'Cortes x inversión'!D:D=D917),1), )"),"")</f>
        <v/>
      </c>
      <c r="H917" s="53" t="str">
        <f t="shared" si="1"/>
        <v/>
      </c>
      <c r="I917" s="55" t="str">
        <f>IFERROR(__xludf.DUMMYFUNCTION("IF(ISBLANK(D917),"""",IFERROR(XIRR({FILTER('Entradas y salidas'!J:J, 'Entradas y salidas'!D:D=D917, NOT(ISBLANK('Entradas y salidas'!J:J))); INDEX(FILTER('Cortes x inversión'!F:F, 'Cortes x inversión'!D:D=D917),1)}, {FILTER('Entradas y salidas'!F:F, 'Entr"&amp;"adas y salidas'!D:D=D917, NOT(ISBLANK('Entradas y salidas'!J:J))); INDEX(FILTER('Cortes x inversión'!J:J, 'Cortes x inversión'!D:D=D917),1)}), """"))"),"")</f>
        <v/>
      </c>
      <c r="J917" s="40"/>
      <c r="K917" s="48" t="str">
        <f>IF(E917="USD", SUMIF('Entradas y salidas'!D:D, D917, 'Entradas y salidas'!I:I), )</f>
        <v/>
      </c>
      <c r="L917" s="57" t="str">
        <f>IFERROR(__xludf.DUMMYFUNCTION("IF(E917=""USD"", INDEX(FILTER('Cortes x inversión'!G:G, 'Cortes x inversión'!D:D=D917),1), )"),"")</f>
        <v/>
      </c>
      <c r="M917" s="53" t="str">
        <f t="shared" si="2"/>
        <v/>
      </c>
      <c r="N917" s="55" t="str">
        <f>IFERROR(__xludf.DUMMYFUNCTION("IF(ISBLANK(D917),"""",IFERROR(XIRR({FILTER('Entradas y salidas'!I:I, 'Entradas y salidas'!D:D=D917, NOT(ISBLANK('Entradas y salidas'!I:I))); INDEX(FILTER('Cortes x inversión'!G:G, 'Cortes x inversión'!D:D=D917),1)}, {FILTER('Entradas y salidas'!F:F, 'Entr"&amp;"adas y salidas'!D:D=D917, NOT(ISBLANK('Entradas y salidas'!I:I))); INDEX(FILTER('Cortes x inversión'!J:J, 'Cortes x inversión'!D:D=D917),1)}), """"))"),"")</f>
        <v/>
      </c>
      <c r="O917" s="40"/>
      <c r="P917" s="47" t="str">
        <f>IFERROR(__xludf.DUMMYFUNCTION("IF(K917="""","""", GOOGLEFINANCE(""CURRENCY:USDCOP""))
"),"")</f>
        <v/>
      </c>
      <c r="Q917" s="47" t="str">
        <f>IFERROR(__xludf.DUMMYFUNCTION("IF(L917="""","""", GOOGLEFINANCE(""CURRENCY:USDCOP""))
"),"")</f>
        <v/>
      </c>
      <c r="R917" s="56" t="str">
        <f t="shared" si="4"/>
        <v/>
      </c>
      <c r="S917" s="58" t="str">
        <f t="shared" si="5"/>
        <v/>
      </c>
      <c r="T917" s="55" t="str">
        <f>IFERROR(__xludf.DUMMYFUNCTION("IF(ISBLANK(D917),"""",IFERROR(XIRR({FILTER('Entradas y salidas'!K:K, 'Entradas y salidas'!D:D=D917, NOT(ISBLANK('Entradas y salidas'!K:K))); INDEX(FILTER('Cortes x inversión'!I:I, 'Cortes x inversión'!D:D=D917),1)}, {FILTER('Entradas y salidas'!F:F, 'Entr"&amp;"adas y salidas'!D:D=D917, NOT(ISBLANK('Entradas y salidas'!K:K))); INDEX(FILTER('Cortes x inversión'!J:J, 'Cortes x inversión'!D:D=D917),1)}), """"))"),"")</f>
        <v/>
      </c>
      <c r="U917" s="40"/>
      <c r="V917" s="40"/>
      <c r="W917" s="40"/>
      <c r="X917" s="40"/>
      <c r="Y917" s="40"/>
      <c r="Z917" s="40"/>
      <c r="AA917" s="40"/>
      <c r="AB917" s="40"/>
      <c r="AC917" s="40"/>
    </row>
    <row r="918" ht="28.5" customHeight="1">
      <c r="A918" s="40"/>
      <c r="B918" s="44"/>
      <c r="C918" s="44"/>
      <c r="D918" s="44"/>
      <c r="E918" s="44"/>
      <c r="F918" s="48" t="str">
        <f>IF(E918="COP", SUMIF('Entradas y salidas'!D:D, D918, 'Entradas y salidas'!J:J), )</f>
        <v/>
      </c>
      <c r="G918" s="57" t="str">
        <f>IFERROR(__xludf.DUMMYFUNCTION("IF(E918=""COP"", INDEX(FILTER('Cortes x inversión'!F:F, 'Cortes x inversión'!D:D=D918),1), )"),"")</f>
        <v/>
      </c>
      <c r="H918" s="53" t="str">
        <f t="shared" si="1"/>
        <v/>
      </c>
      <c r="I918" s="55" t="str">
        <f>IFERROR(__xludf.DUMMYFUNCTION("IF(ISBLANK(D918),"""",IFERROR(XIRR({FILTER('Entradas y salidas'!J:J, 'Entradas y salidas'!D:D=D918, NOT(ISBLANK('Entradas y salidas'!J:J))); INDEX(FILTER('Cortes x inversión'!F:F, 'Cortes x inversión'!D:D=D918),1)}, {FILTER('Entradas y salidas'!F:F, 'Entr"&amp;"adas y salidas'!D:D=D918, NOT(ISBLANK('Entradas y salidas'!J:J))); INDEX(FILTER('Cortes x inversión'!J:J, 'Cortes x inversión'!D:D=D918),1)}), """"))"),"")</f>
        <v/>
      </c>
      <c r="J918" s="40"/>
      <c r="K918" s="48" t="str">
        <f>IF(E918="USD", SUMIF('Entradas y salidas'!D:D, D918, 'Entradas y salidas'!I:I), )</f>
        <v/>
      </c>
      <c r="L918" s="57" t="str">
        <f>IFERROR(__xludf.DUMMYFUNCTION("IF(E918=""USD"", INDEX(FILTER('Cortes x inversión'!G:G, 'Cortes x inversión'!D:D=D918),1), )"),"")</f>
        <v/>
      </c>
      <c r="M918" s="53" t="str">
        <f t="shared" si="2"/>
        <v/>
      </c>
      <c r="N918" s="55" t="str">
        <f>IFERROR(__xludf.DUMMYFUNCTION("IF(ISBLANK(D918),"""",IFERROR(XIRR({FILTER('Entradas y salidas'!I:I, 'Entradas y salidas'!D:D=D918, NOT(ISBLANK('Entradas y salidas'!I:I))); INDEX(FILTER('Cortes x inversión'!G:G, 'Cortes x inversión'!D:D=D918),1)}, {FILTER('Entradas y salidas'!F:F, 'Entr"&amp;"adas y salidas'!D:D=D918, NOT(ISBLANK('Entradas y salidas'!I:I))); INDEX(FILTER('Cortes x inversión'!J:J, 'Cortes x inversión'!D:D=D918),1)}), """"))"),"")</f>
        <v/>
      </c>
      <c r="O918" s="40"/>
      <c r="P918" s="47" t="str">
        <f>IFERROR(__xludf.DUMMYFUNCTION("IF(K918="""","""", GOOGLEFINANCE(""CURRENCY:USDCOP""))
"),"")</f>
        <v/>
      </c>
      <c r="Q918" s="47" t="str">
        <f>IFERROR(__xludf.DUMMYFUNCTION("IF(L918="""","""", GOOGLEFINANCE(""CURRENCY:USDCOP""))
"),"")</f>
        <v/>
      </c>
      <c r="R918" s="56" t="str">
        <f t="shared" si="4"/>
        <v/>
      </c>
      <c r="S918" s="58" t="str">
        <f t="shared" si="5"/>
        <v/>
      </c>
      <c r="T918" s="55" t="str">
        <f>IFERROR(__xludf.DUMMYFUNCTION("IF(ISBLANK(D918),"""",IFERROR(XIRR({FILTER('Entradas y salidas'!K:K, 'Entradas y salidas'!D:D=D918, NOT(ISBLANK('Entradas y salidas'!K:K))); INDEX(FILTER('Cortes x inversión'!I:I, 'Cortes x inversión'!D:D=D918),1)}, {FILTER('Entradas y salidas'!F:F, 'Entr"&amp;"adas y salidas'!D:D=D918, NOT(ISBLANK('Entradas y salidas'!K:K))); INDEX(FILTER('Cortes x inversión'!J:J, 'Cortes x inversión'!D:D=D918),1)}), """"))"),"")</f>
        <v/>
      </c>
      <c r="U918" s="40"/>
      <c r="V918" s="40"/>
      <c r="W918" s="40"/>
      <c r="X918" s="40"/>
      <c r="Y918" s="40"/>
      <c r="Z918" s="40"/>
      <c r="AA918" s="40"/>
      <c r="AB918" s="40"/>
      <c r="AC918" s="40"/>
    </row>
    <row r="919" ht="28.5" customHeight="1">
      <c r="A919" s="40"/>
      <c r="B919" s="44"/>
      <c r="C919" s="44"/>
      <c r="D919" s="44"/>
      <c r="E919" s="44"/>
      <c r="F919" s="48" t="str">
        <f>IF(E919="COP", SUMIF('Entradas y salidas'!D:D, D919, 'Entradas y salidas'!J:J), )</f>
        <v/>
      </c>
      <c r="G919" s="57" t="str">
        <f>IFERROR(__xludf.DUMMYFUNCTION("IF(E919=""COP"", INDEX(FILTER('Cortes x inversión'!F:F, 'Cortes x inversión'!D:D=D919),1), )"),"")</f>
        <v/>
      </c>
      <c r="H919" s="53" t="str">
        <f t="shared" si="1"/>
        <v/>
      </c>
      <c r="I919" s="55" t="str">
        <f>IFERROR(__xludf.DUMMYFUNCTION("IF(ISBLANK(D919),"""",IFERROR(XIRR({FILTER('Entradas y salidas'!J:J, 'Entradas y salidas'!D:D=D919, NOT(ISBLANK('Entradas y salidas'!J:J))); INDEX(FILTER('Cortes x inversión'!F:F, 'Cortes x inversión'!D:D=D919),1)}, {FILTER('Entradas y salidas'!F:F, 'Entr"&amp;"adas y salidas'!D:D=D919, NOT(ISBLANK('Entradas y salidas'!J:J))); INDEX(FILTER('Cortes x inversión'!J:J, 'Cortes x inversión'!D:D=D919),1)}), """"))"),"")</f>
        <v/>
      </c>
      <c r="J919" s="40"/>
      <c r="K919" s="48" t="str">
        <f>IF(E919="USD", SUMIF('Entradas y salidas'!D:D, D919, 'Entradas y salidas'!I:I), )</f>
        <v/>
      </c>
      <c r="L919" s="57" t="str">
        <f>IFERROR(__xludf.DUMMYFUNCTION("IF(E919=""USD"", INDEX(FILTER('Cortes x inversión'!G:G, 'Cortes x inversión'!D:D=D919),1), )"),"")</f>
        <v/>
      </c>
      <c r="M919" s="53" t="str">
        <f t="shared" si="2"/>
        <v/>
      </c>
      <c r="N919" s="55" t="str">
        <f>IFERROR(__xludf.DUMMYFUNCTION("IF(ISBLANK(D919),"""",IFERROR(XIRR({FILTER('Entradas y salidas'!I:I, 'Entradas y salidas'!D:D=D919, NOT(ISBLANK('Entradas y salidas'!I:I))); INDEX(FILTER('Cortes x inversión'!G:G, 'Cortes x inversión'!D:D=D919),1)}, {FILTER('Entradas y salidas'!F:F, 'Entr"&amp;"adas y salidas'!D:D=D919, NOT(ISBLANK('Entradas y salidas'!I:I))); INDEX(FILTER('Cortes x inversión'!J:J, 'Cortes x inversión'!D:D=D919),1)}), """"))"),"")</f>
        <v/>
      </c>
      <c r="O919" s="40"/>
      <c r="P919" s="47" t="str">
        <f>IFERROR(__xludf.DUMMYFUNCTION("IF(K919="""","""", GOOGLEFINANCE(""CURRENCY:USDCOP""))
"),"")</f>
        <v/>
      </c>
      <c r="Q919" s="47" t="str">
        <f>IFERROR(__xludf.DUMMYFUNCTION("IF(L919="""","""", GOOGLEFINANCE(""CURRENCY:USDCOP""))
"),"")</f>
        <v/>
      </c>
      <c r="R919" s="56" t="str">
        <f t="shared" si="4"/>
        <v/>
      </c>
      <c r="S919" s="58" t="str">
        <f t="shared" si="5"/>
        <v/>
      </c>
      <c r="T919" s="55" t="str">
        <f>IFERROR(__xludf.DUMMYFUNCTION("IF(ISBLANK(D919),"""",IFERROR(XIRR({FILTER('Entradas y salidas'!K:K, 'Entradas y salidas'!D:D=D919, NOT(ISBLANK('Entradas y salidas'!K:K))); INDEX(FILTER('Cortes x inversión'!I:I, 'Cortes x inversión'!D:D=D919),1)}, {FILTER('Entradas y salidas'!F:F, 'Entr"&amp;"adas y salidas'!D:D=D919, NOT(ISBLANK('Entradas y salidas'!K:K))); INDEX(FILTER('Cortes x inversión'!J:J, 'Cortes x inversión'!D:D=D919),1)}), """"))"),"")</f>
        <v/>
      </c>
      <c r="U919" s="40"/>
      <c r="V919" s="40"/>
      <c r="W919" s="40"/>
      <c r="X919" s="40"/>
      <c r="Y919" s="40"/>
      <c r="Z919" s="40"/>
      <c r="AA919" s="40"/>
      <c r="AB919" s="40"/>
      <c r="AC919" s="40"/>
    </row>
    <row r="920" ht="28.5" customHeight="1">
      <c r="A920" s="40"/>
      <c r="B920" s="44"/>
      <c r="C920" s="44"/>
      <c r="D920" s="44"/>
      <c r="E920" s="44"/>
      <c r="F920" s="48" t="str">
        <f>IF(E920="COP", SUMIF('Entradas y salidas'!D:D, D920, 'Entradas y salidas'!J:J), )</f>
        <v/>
      </c>
      <c r="G920" s="57" t="str">
        <f>IFERROR(__xludf.DUMMYFUNCTION("IF(E920=""COP"", INDEX(FILTER('Cortes x inversión'!F:F, 'Cortes x inversión'!D:D=D920),1), )"),"")</f>
        <v/>
      </c>
      <c r="H920" s="53" t="str">
        <f t="shared" si="1"/>
        <v/>
      </c>
      <c r="I920" s="55" t="str">
        <f>IFERROR(__xludf.DUMMYFUNCTION("IF(ISBLANK(D920),"""",IFERROR(XIRR({FILTER('Entradas y salidas'!J:J, 'Entradas y salidas'!D:D=D920, NOT(ISBLANK('Entradas y salidas'!J:J))); INDEX(FILTER('Cortes x inversión'!F:F, 'Cortes x inversión'!D:D=D920),1)}, {FILTER('Entradas y salidas'!F:F, 'Entr"&amp;"adas y salidas'!D:D=D920, NOT(ISBLANK('Entradas y salidas'!J:J))); INDEX(FILTER('Cortes x inversión'!J:J, 'Cortes x inversión'!D:D=D920),1)}), """"))"),"")</f>
        <v/>
      </c>
      <c r="J920" s="40"/>
      <c r="K920" s="48" t="str">
        <f>IF(E920="USD", SUMIF('Entradas y salidas'!D:D, D920, 'Entradas y salidas'!I:I), )</f>
        <v/>
      </c>
      <c r="L920" s="57" t="str">
        <f>IFERROR(__xludf.DUMMYFUNCTION("IF(E920=""USD"", INDEX(FILTER('Cortes x inversión'!G:G, 'Cortes x inversión'!D:D=D920),1), )"),"")</f>
        <v/>
      </c>
      <c r="M920" s="53" t="str">
        <f t="shared" si="2"/>
        <v/>
      </c>
      <c r="N920" s="55" t="str">
        <f>IFERROR(__xludf.DUMMYFUNCTION("IF(ISBLANK(D920),"""",IFERROR(XIRR({FILTER('Entradas y salidas'!I:I, 'Entradas y salidas'!D:D=D920, NOT(ISBLANK('Entradas y salidas'!I:I))); INDEX(FILTER('Cortes x inversión'!G:G, 'Cortes x inversión'!D:D=D920),1)}, {FILTER('Entradas y salidas'!F:F, 'Entr"&amp;"adas y salidas'!D:D=D920, NOT(ISBLANK('Entradas y salidas'!I:I))); INDEX(FILTER('Cortes x inversión'!J:J, 'Cortes x inversión'!D:D=D920),1)}), """"))"),"")</f>
        <v/>
      </c>
      <c r="O920" s="40"/>
      <c r="P920" s="47" t="str">
        <f>IFERROR(__xludf.DUMMYFUNCTION("IF(K920="""","""", GOOGLEFINANCE(""CURRENCY:USDCOP""))
"),"")</f>
        <v/>
      </c>
      <c r="Q920" s="47" t="str">
        <f>IFERROR(__xludf.DUMMYFUNCTION("IF(L920="""","""", GOOGLEFINANCE(""CURRENCY:USDCOP""))
"),"")</f>
        <v/>
      </c>
      <c r="R920" s="56" t="str">
        <f t="shared" si="4"/>
        <v/>
      </c>
      <c r="S920" s="58" t="str">
        <f t="shared" si="5"/>
        <v/>
      </c>
      <c r="T920" s="55" t="str">
        <f>IFERROR(__xludf.DUMMYFUNCTION("IF(ISBLANK(D920),"""",IFERROR(XIRR({FILTER('Entradas y salidas'!K:K, 'Entradas y salidas'!D:D=D920, NOT(ISBLANK('Entradas y salidas'!K:K))); INDEX(FILTER('Cortes x inversión'!I:I, 'Cortes x inversión'!D:D=D920),1)}, {FILTER('Entradas y salidas'!F:F, 'Entr"&amp;"adas y salidas'!D:D=D920, NOT(ISBLANK('Entradas y salidas'!K:K))); INDEX(FILTER('Cortes x inversión'!J:J, 'Cortes x inversión'!D:D=D920),1)}), """"))"),"")</f>
        <v/>
      </c>
      <c r="U920" s="40"/>
      <c r="V920" s="40"/>
      <c r="W920" s="40"/>
      <c r="X920" s="40"/>
      <c r="Y920" s="40"/>
      <c r="Z920" s="40"/>
      <c r="AA920" s="40"/>
      <c r="AB920" s="40"/>
      <c r="AC920" s="40"/>
    </row>
    <row r="921" ht="28.5" customHeight="1">
      <c r="A921" s="40"/>
      <c r="B921" s="44"/>
      <c r="C921" s="44"/>
      <c r="D921" s="44"/>
      <c r="E921" s="44"/>
      <c r="F921" s="48" t="str">
        <f>IF(E921="COP", SUMIF('Entradas y salidas'!D:D, D921, 'Entradas y salidas'!J:J), )</f>
        <v/>
      </c>
      <c r="G921" s="57" t="str">
        <f>IFERROR(__xludf.DUMMYFUNCTION("IF(E921=""COP"", INDEX(FILTER('Cortes x inversión'!F:F, 'Cortes x inversión'!D:D=D921),1), )"),"")</f>
        <v/>
      </c>
      <c r="H921" s="53" t="str">
        <f t="shared" si="1"/>
        <v/>
      </c>
      <c r="I921" s="55" t="str">
        <f>IFERROR(__xludf.DUMMYFUNCTION("IF(ISBLANK(D921),"""",IFERROR(XIRR({FILTER('Entradas y salidas'!J:J, 'Entradas y salidas'!D:D=D921, NOT(ISBLANK('Entradas y salidas'!J:J))); INDEX(FILTER('Cortes x inversión'!F:F, 'Cortes x inversión'!D:D=D921),1)}, {FILTER('Entradas y salidas'!F:F, 'Entr"&amp;"adas y salidas'!D:D=D921, NOT(ISBLANK('Entradas y salidas'!J:J))); INDEX(FILTER('Cortes x inversión'!J:J, 'Cortes x inversión'!D:D=D921),1)}), """"))"),"")</f>
        <v/>
      </c>
      <c r="J921" s="40"/>
      <c r="K921" s="48" t="str">
        <f>IF(E921="USD", SUMIF('Entradas y salidas'!D:D, D921, 'Entradas y salidas'!I:I), )</f>
        <v/>
      </c>
      <c r="L921" s="57" t="str">
        <f>IFERROR(__xludf.DUMMYFUNCTION("IF(E921=""USD"", INDEX(FILTER('Cortes x inversión'!G:G, 'Cortes x inversión'!D:D=D921),1), )"),"")</f>
        <v/>
      </c>
      <c r="M921" s="53" t="str">
        <f t="shared" si="2"/>
        <v/>
      </c>
      <c r="N921" s="55" t="str">
        <f>IFERROR(__xludf.DUMMYFUNCTION("IF(ISBLANK(D921),"""",IFERROR(XIRR({FILTER('Entradas y salidas'!I:I, 'Entradas y salidas'!D:D=D921, NOT(ISBLANK('Entradas y salidas'!I:I))); INDEX(FILTER('Cortes x inversión'!G:G, 'Cortes x inversión'!D:D=D921),1)}, {FILTER('Entradas y salidas'!F:F, 'Entr"&amp;"adas y salidas'!D:D=D921, NOT(ISBLANK('Entradas y salidas'!I:I))); INDEX(FILTER('Cortes x inversión'!J:J, 'Cortes x inversión'!D:D=D921),1)}), """"))"),"")</f>
        <v/>
      </c>
      <c r="O921" s="40"/>
      <c r="P921" s="47" t="str">
        <f>IFERROR(__xludf.DUMMYFUNCTION("IF(K921="""","""", GOOGLEFINANCE(""CURRENCY:USDCOP""))
"),"")</f>
        <v/>
      </c>
      <c r="Q921" s="47" t="str">
        <f>IFERROR(__xludf.DUMMYFUNCTION("IF(L921="""","""", GOOGLEFINANCE(""CURRENCY:USDCOP""))
"),"")</f>
        <v/>
      </c>
      <c r="R921" s="56" t="str">
        <f t="shared" si="4"/>
        <v/>
      </c>
      <c r="S921" s="58" t="str">
        <f t="shared" si="5"/>
        <v/>
      </c>
      <c r="T921" s="55" t="str">
        <f>IFERROR(__xludf.DUMMYFUNCTION("IF(ISBLANK(D921),"""",IFERROR(XIRR({FILTER('Entradas y salidas'!K:K, 'Entradas y salidas'!D:D=D921, NOT(ISBLANK('Entradas y salidas'!K:K))); INDEX(FILTER('Cortes x inversión'!I:I, 'Cortes x inversión'!D:D=D921),1)}, {FILTER('Entradas y salidas'!F:F, 'Entr"&amp;"adas y salidas'!D:D=D921, NOT(ISBLANK('Entradas y salidas'!K:K))); INDEX(FILTER('Cortes x inversión'!J:J, 'Cortes x inversión'!D:D=D921),1)}), """"))"),"")</f>
        <v/>
      </c>
      <c r="U921" s="40"/>
      <c r="V921" s="40"/>
      <c r="W921" s="40"/>
      <c r="X921" s="40"/>
      <c r="Y921" s="40"/>
      <c r="Z921" s="40"/>
      <c r="AA921" s="40"/>
      <c r="AB921" s="40"/>
      <c r="AC921" s="40"/>
    </row>
    <row r="922" ht="28.5" customHeight="1">
      <c r="A922" s="40"/>
      <c r="B922" s="44"/>
      <c r="C922" s="44"/>
      <c r="D922" s="44"/>
      <c r="E922" s="44"/>
      <c r="F922" s="48" t="str">
        <f>IF(E922="COP", SUMIF('Entradas y salidas'!D:D, D922, 'Entradas y salidas'!J:J), )</f>
        <v/>
      </c>
      <c r="G922" s="57" t="str">
        <f>IFERROR(__xludf.DUMMYFUNCTION("IF(E922=""COP"", INDEX(FILTER('Cortes x inversión'!F:F, 'Cortes x inversión'!D:D=D922),1), )"),"")</f>
        <v/>
      </c>
      <c r="H922" s="53" t="str">
        <f t="shared" si="1"/>
        <v/>
      </c>
      <c r="I922" s="55" t="str">
        <f>IFERROR(__xludf.DUMMYFUNCTION("IF(ISBLANK(D922),"""",IFERROR(XIRR({FILTER('Entradas y salidas'!J:J, 'Entradas y salidas'!D:D=D922, NOT(ISBLANK('Entradas y salidas'!J:J))); INDEX(FILTER('Cortes x inversión'!F:F, 'Cortes x inversión'!D:D=D922),1)}, {FILTER('Entradas y salidas'!F:F, 'Entr"&amp;"adas y salidas'!D:D=D922, NOT(ISBLANK('Entradas y salidas'!J:J))); INDEX(FILTER('Cortes x inversión'!J:J, 'Cortes x inversión'!D:D=D922),1)}), """"))"),"")</f>
        <v/>
      </c>
      <c r="J922" s="40"/>
      <c r="K922" s="48" t="str">
        <f>IF(E922="USD", SUMIF('Entradas y salidas'!D:D, D922, 'Entradas y salidas'!I:I), )</f>
        <v/>
      </c>
      <c r="L922" s="57" t="str">
        <f>IFERROR(__xludf.DUMMYFUNCTION("IF(E922=""USD"", INDEX(FILTER('Cortes x inversión'!G:G, 'Cortes x inversión'!D:D=D922),1), )"),"")</f>
        <v/>
      </c>
      <c r="M922" s="53" t="str">
        <f t="shared" si="2"/>
        <v/>
      </c>
      <c r="N922" s="55" t="str">
        <f>IFERROR(__xludf.DUMMYFUNCTION("IF(ISBLANK(D922),"""",IFERROR(XIRR({FILTER('Entradas y salidas'!I:I, 'Entradas y salidas'!D:D=D922, NOT(ISBLANK('Entradas y salidas'!I:I))); INDEX(FILTER('Cortes x inversión'!G:G, 'Cortes x inversión'!D:D=D922),1)}, {FILTER('Entradas y salidas'!F:F, 'Entr"&amp;"adas y salidas'!D:D=D922, NOT(ISBLANK('Entradas y salidas'!I:I))); INDEX(FILTER('Cortes x inversión'!J:J, 'Cortes x inversión'!D:D=D922),1)}), """"))"),"")</f>
        <v/>
      </c>
      <c r="O922" s="40"/>
      <c r="P922" s="47" t="str">
        <f>IFERROR(__xludf.DUMMYFUNCTION("IF(K922="""","""", GOOGLEFINANCE(""CURRENCY:USDCOP""))
"),"")</f>
        <v/>
      </c>
      <c r="Q922" s="47" t="str">
        <f>IFERROR(__xludf.DUMMYFUNCTION("IF(L922="""","""", GOOGLEFINANCE(""CURRENCY:USDCOP""))
"),"")</f>
        <v/>
      </c>
      <c r="R922" s="56" t="str">
        <f t="shared" si="4"/>
        <v/>
      </c>
      <c r="S922" s="58" t="str">
        <f t="shared" si="5"/>
        <v/>
      </c>
      <c r="T922" s="55" t="str">
        <f>IFERROR(__xludf.DUMMYFUNCTION("IF(ISBLANK(D922),"""",IFERROR(XIRR({FILTER('Entradas y salidas'!K:K, 'Entradas y salidas'!D:D=D922, NOT(ISBLANK('Entradas y salidas'!K:K))); INDEX(FILTER('Cortes x inversión'!I:I, 'Cortes x inversión'!D:D=D922),1)}, {FILTER('Entradas y salidas'!F:F, 'Entr"&amp;"adas y salidas'!D:D=D922, NOT(ISBLANK('Entradas y salidas'!K:K))); INDEX(FILTER('Cortes x inversión'!J:J, 'Cortes x inversión'!D:D=D922),1)}), """"))"),"")</f>
        <v/>
      </c>
      <c r="U922" s="40"/>
      <c r="V922" s="40"/>
      <c r="W922" s="40"/>
      <c r="X922" s="40"/>
      <c r="Y922" s="40"/>
      <c r="Z922" s="40"/>
      <c r="AA922" s="40"/>
      <c r="AB922" s="40"/>
      <c r="AC922" s="40"/>
    </row>
    <row r="923" ht="28.5" customHeight="1">
      <c r="A923" s="40"/>
      <c r="B923" s="44"/>
      <c r="C923" s="44"/>
      <c r="D923" s="44"/>
      <c r="E923" s="44"/>
      <c r="F923" s="48" t="str">
        <f>IF(E923="COP", SUMIF('Entradas y salidas'!D:D, D923, 'Entradas y salidas'!J:J), )</f>
        <v/>
      </c>
      <c r="G923" s="57" t="str">
        <f>IFERROR(__xludf.DUMMYFUNCTION("IF(E923=""COP"", INDEX(FILTER('Cortes x inversión'!F:F, 'Cortes x inversión'!D:D=D923),1), )"),"")</f>
        <v/>
      </c>
      <c r="H923" s="53" t="str">
        <f t="shared" si="1"/>
        <v/>
      </c>
      <c r="I923" s="55" t="str">
        <f>IFERROR(__xludf.DUMMYFUNCTION("IF(ISBLANK(D923),"""",IFERROR(XIRR({FILTER('Entradas y salidas'!J:J, 'Entradas y salidas'!D:D=D923, NOT(ISBLANK('Entradas y salidas'!J:J))); INDEX(FILTER('Cortes x inversión'!F:F, 'Cortes x inversión'!D:D=D923),1)}, {FILTER('Entradas y salidas'!F:F, 'Entr"&amp;"adas y salidas'!D:D=D923, NOT(ISBLANK('Entradas y salidas'!J:J))); INDEX(FILTER('Cortes x inversión'!J:J, 'Cortes x inversión'!D:D=D923),1)}), """"))"),"")</f>
        <v/>
      </c>
      <c r="J923" s="40"/>
      <c r="K923" s="48" t="str">
        <f>IF(E923="USD", SUMIF('Entradas y salidas'!D:D, D923, 'Entradas y salidas'!I:I), )</f>
        <v/>
      </c>
      <c r="L923" s="57" t="str">
        <f>IFERROR(__xludf.DUMMYFUNCTION("IF(E923=""USD"", INDEX(FILTER('Cortes x inversión'!G:G, 'Cortes x inversión'!D:D=D923),1), )"),"")</f>
        <v/>
      </c>
      <c r="M923" s="53" t="str">
        <f t="shared" si="2"/>
        <v/>
      </c>
      <c r="N923" s="55" t="str">
        <f>IFERROR(__xludf.DUMMYFUNCTION("IF(ISBLANK(D923),"""",IFERROR(XIRR({FILTER('Entradas y salidas'!I:I, 'Entradas y salidas'!D:D=D923, NOT(ISBLANK('Entradas y salidas'!I:I))); INDEX(FILTER('Cortes x inversión'!G:G, 'Cortes x inversión'!D:D=D923),1)}, {FILTER('Entradas y salidas'!F:F, 'Entr"&amp;"adas y salidas'!D:D=D923, NOT(ISBLANK('Entradas y salidas'!I:I))); INDEX(FILTER('Cortes x inversión'!J:J, 'Cortes x inversión'!D:D=D923),1)}), """"))"),"")</f>
        <v/>
      </c>
      <c r="O923" s="40"/>
      <c r="P923" s="47" t="str">
        <f>IFERROR(__xludf.DUMMYFUNCTION("IF(K923="""","""", GOOGLEFINANCE(""CURRENCY:USDCOP""))
"),"")</f>
        <v/>
      </c>
      <c r="Q923" s="47" t="str">
        <f>IFERROR(__xludf.DUMMYFUNCTION("IF(L923="""","""", GOOGLEFINANCE(""CURRENCY:USDCOP""))
"),"")</f>
        <v/>
      </c>
      <c r="R923" s="56" t="str">
        <f t="shared" si="4"/>
        <v/>
      </c>
      <c r="S923" s="58" t="str">
        <f t="shared" si="5"/>
        <v/>
      </c>
      <c r="T923" s="55" t="str">
        <f>IFERROR(__xludf.DUMMYFUNCTION("IF(ISBLANK(D923),"""",IFERROR(XIRR({FILTER('Entradas y salidas'!K:K, 'Entradas y salidas'!D:D=D923, NOT(ISBLANK('Entradas y salidas'!K:K))); INDEX(FILTER('Cortes x inversión'!I:I, 'Cortes x inversión'!D:D=D923),1)}, {FILTER('Entradas y salidas'!F:F, 'Entr"&amp;"adas y salidas'!D:D=D923, NOT(ISBLANK('Entradas y salidas'!K:K))); INDEX(FILTER('Cortes x inversión'!J:J, 'Cortes x inversión'!D:D=D923),1)}), """"))"),"")</f>
        <v/>
      </c>
      <c r="U923" s="40"/>
      <c r="V923" s="40"/>
      <c r="W923" s="40"/>
      <c r="X923" s="40"/>
      <c r="Y923" s="40"/>
      <c r="Z923" s="40"/>
      <c r="AA923" s="40"/>
      <c r="AB923" s="40"/>
      <c r="AC923" s="40"/>
    </row>
    <row r="924" ht="28.5" customHeight="1">
      <c r="A924" s="40"/>
      <c r="B924" s="44"/>
      <c r="C924" s="44"/>
      <c r="D924" s="44"/>
      <c r="E924" s="44"/>
      <c r="F924" s="48" t="str">
        <f>IF(E924="COP", SUMIF('Entradas y salidas'!D:D, D924, 'Entradas y salidas'!J:J), )</f>
        <v/>
      </c>
      <c r="G924" s="57" t="str">
        <f>IFERROR(__xludf.DUMMYFUNCTION("IF(E924=""COP"", INDEX(FILTER('Cortes x inversión'!F:F, 'Cortes x inversión'!D:D=D924),1), )"),"")</f>
        <v/>
      </c>
      <c r="H924" s="53" t="str">
        <f t="shared" si="1"/>
        <v/>
      </c>
      <c r="I924" s="55" t="str">
        <f>IFERROR(__xludf.DUMMYFUNCTION("IF(ISBLANK(D924),"""",IFERROR(XIRR({FILTER('Entradas y salidas'!J:J, 'Entradas y salidas'!D:D=D924, NOT(ISBLANK('Entradas y salidas'!J:J))); INDEX(FILTER('Cortes x inversión'!F:F, 'Cortes x inversión'!D:D=D924),1)}, {FILTER('Entradas y salidas'!F:F, 'Entr"&amp;"adas y salidas'!D:D=D924, NOT(ISBLANK('Entradas y salidas'!J:J))); INDEX(FILTER('Cortes x inversión'!J:J, 'Cortes x inversión'!D:D=D924),1)}), """"))"),"")</f>
        <v/>
      </c>
      <c r="J924" s="40"/>
      <c r="K924" s="48" t="str">
        <f>IF(E924="USD", SUMIF('Entradas y salidas'!D:D, D924, 'Entradas y salidas'!I:I), )</f>
        <v/>
      </c>
      <c r="L924" s="57" t="str">
        <f>IFERROR(__xludf.DUMMYFUNCTION("IF(E924=""USD"", INDEX(FILTER('Cortes x inversión'!G:G, 'Cortes x inversión'!D:D=D924),1), )"),"")</f>
        <v/>
      </c>
      <c r="M924" s="53" t="str">
        <f t="shared" si="2"/>
        <v/>
      </c>
      <c r="N924" s="55" t="str">
        <f>IFERROR(__xludf.DUMMYFUNCTION("IF(ISBLANK(D924),"""",IFERROR(XIRR({FILTER('Entradas y salidas'!I:I, 'Entradas y salidas'!D:D=D924, NOT(ISBLANK('Entradas y salidas'!I:I))); INDEX(FILTER('Cortes x inversión'!G:G, 'Cortes x inversión'!D:D=D924),1)}, {FILTER('Entradas y salidas'!F:F, 'Entr"&amp;"adas y salidas'!D:D=D924, NOT(ISBLANK('Entradas y salidas'!I:I))); INDEX(FILTER('Cortes x inversión'!J:J, 'Cortes x inversión'!D:D=D924),1)}), """"))"),"")</f>
        <v/>
      </c>
      <c r="O924" s="40"/>
      <c r="P924" s="47" t="str">
        <f>IFERROR(__xludf.DUMMYFUNCTION("IF(K924="""","""", GOOGLEFINANCE(""CURRENCY:USDCOP""))
"),"")</f>
        <v/>
      </c>
      <c r="Q924" s="47" t="str">
        <f>IFERROR(__xludf.DUMMYFUNCTION("IF(L924="""","""", GOOGLEFINANCE(""CURRENCY:USDCOP""))
"),"")</f>
        <v/>
      </c>
      <c r="R924" s="56" t="str">
        <f t="shared" si="4"/>
        <v/>
      </c>
      <c r="S924" s="58" t="str">
        <f t="shared" si="5"/>
        <v/>
      </c>
      <c r="T924" s="55" t="str">
        <f>IFERROR(__xludf.DUMMYFUNCTION("IF(ISBLANK(D924),"""",IFERROR(XIRR({FILTER('Entradas y salidas'!K:K, 'Entradas y salidas'!D:D=D924, NOT(ISBLANK('Entradas y salidas'!K:K))); INDEX(FILTER('Cortes x inversión'!I:I, 'Cortes x inversión'!D:D=D924),1)}, {FILTER('Entradas y salidas'!F:F, 'Entr"&amp;"adas y salidas'!D:D=D924, NOT(ISBLANK('Entradas y salidas'!K:K))); INDEX(FILTER('Cortes x inversión'!J:J, 'Cortes x inversión'!D:D=D924),1)}), """"))"),"")</f>
        <v/>
      </c>
      <c r="U924" s="40"/>
      <c r="V924" s="40"/>
      <c r="W924" s="40"/>
      <c r="X924" s="40"/>
      <c r="Y924" s="40"/>
      <c r="Z924" s="40"/>
      <c r="AA924" s="40"/>
      <c r="AB924" s="40"/>
      <c r="AC924" s="40"/>
    </row>
    <row r="925" ht="28.5" customHeight="1">
      <c r="A925" s="40"/>
      <c r="B925" s="44"/>
      <c r="C925" s="44"/>
      <c r="D925" s="44"/>
      <c r="E925" s="44"/>
      <c r="F925" s="48" t="str">
        <f>IF(E925="COP", SUMIF('Entradas y salidas'!D:D, D925, 'Entradas y salidas'!J:J), )</f>
        <v/>
      </c>
      <c r="G925" s="57" t="str">
        <f>IFERROR(__xludf.DUMMYFUNCTION("IF(E925=""COP"", INDEX(FILTER('Cortes x inversión'!F:F, 'Cortes x inversión'!D:D=D925),1), )"),"")</f>
        <v/>
      </c>
      <c r="H925" s="53" t="str">
        <f t="shared" si="1"/>
        <v/>
      </c>
      <c r="I925" s="55" t="str">
        <f>IFERROR(__xludf.DUMMYFUNCTION("IF(ISBLANK(D925),"""",IFERROR(XIRR({FILTER('Entradas y salidas'!J:J, 'Entradas y salidas'!D:D=D925, NOT(ISBLANK('Entradas y salidas'!J:J))); INDEX(FILTER('Cortes x inversión'!F:F, 'Cortes x inversión'!D:D=D925),1)}, {FILTER('Entradas y salidas'!F:F, 'Entr"&amp;"adas y salidas'!D:D=D925, NOT(ISBLANK('Entradas y salidas'!J:J))); INDEX(FILTER('Cortes x inversión'!J:J, 'Cortes x inversión'!D:D=D925),1)}), """"))"),"")</f>
        <v/>
      </c>
      <c r="J925" s="40"/>
      <c r="K925" s="48" t="str">
        <f>IF(E925="USD", SUMIF('Entradas y salidas'!D:D, D925, 'Entradas y salidas'!I:I), )</f>
        <v/>
      </c>
      <c r="L925" s="57" t="str">
        <f>IFERROR(__xludf.DUMMYFUNCTION("IF(E925=""USD"", INDEX(FILTER('Cortes x inversión'!G:G, 'Cortes x inversión'!D:D=D925),1), )"),"")</f>
        <v/>
      </c>
      <c r="M925" s="53" t="str">
        <f t="shared" si="2"/>
        <v/>
      </c>
      <c r="N925" s="55" t="str">
        <f>IFERROR(__xludf.DUMMYFUNCTION("IF(ISBLANK(D925),"""",IFERROR(XIRR({FILTER('Entradas y salidas'!I:I, 'Entradas y salidas'!D:D=D925, NOT(ISBLANK('Entradas y salidas'!I:I))); INDEX(FILTER('Cortes x inversión'!G:G, 'Cortes x inversión'!D:D=D925),1)}, {FILTER('Entradas y salidas'!F:F, 'Entr"&amp;"adas y salidas'!D:D=D925, NOT(ISBLANK('Entradas y salidas'!I:I))); INDEX(FILTER('Cortes x inversión'!J:J, 'Cortes x inversión'!D:D=D925),1)}), """"))"),"")</f>
        <v/>
      </c>
      <c r="O925" s="40"/>
      <c r="P925" s="47" t="str">
        <f>IFERROR(__xludf.DUMMYFUNCTION("IF(K925="""","""", GOOGLEFINANCE(""CURRENCY:USDCOP""))
"),"")</f>
        <v/>
      </c>
      <c r="Q925" s="47" t="str">
        <f>IFERROR(__xludf.DUMMYFUNCTION("IF(L925="""","""", GOOGLEFINANCE(""CURRENCY:USDCOP""))
"),"")</f>
        <v/>
      </c>
      <c r="R925" s="56" t="str">
        <f t="shared" si="4"/>
        <v/>
      </c>
      <c r="S925" s="58" t="str">
        <f t="shared" si="5"/>
        <v/>
      </c>
      <c r="T925" s="55" t="str">
        <f>IFERROR(__xludf.DUMMYFUNCTION("IF(ISBLANK(D925),"""",IFERROR(XIRR({FILTER('Entradas y salidas'!K:K, 'Entradas y salidas'!D:D=D925, NOT(ISBLANK('Entradas y salidas'!K:K))); INDEX(FILTER('Cortes x inversión'!I:I, 'Cortes x inversión'!D:D=D925),1)}, {FILTER('Entradas y salidas'!F:F, 'Entr"&amp;"adas y salidas'!D:D=D925, NOT(ISBLANK('Entradas y salidas'!K:K))); INDEX(FILTER('Cortes x inversión'!J:J, 'Cortes x inversión'!D:D=D925),1)}), """"))"),"")</f>
        <v/>
      </c>
      <c r="U925" s="40"/>
      <c r="V925" s="40"/>
      <c r="W925" s="40"/>
      <c r="X925" s="40"/>
      <c r="Y925" s="40"/>
      <c r="Z925" s="40"/>
      <c r="AA925" s="40"/>
      <c r="AB925" s="40"/>
      <c r="AC925" s="40"/>
    </row>
    <row r="926" ht="28.5" customHeight="1">
      <c r="A926" s="40"/>
      <c r="B926" s="44"/>
      <c r="C926" s="44"/>
      <c r="D926" s="44"/>
      <c r="E926" s="44"/>
      <c r="F926" s="48" t="str">
        <f>IF(E926="COP", SUMIF('Entradas y salidas'!D:D, D926, 'Entradas y salidas'!J:J), )</f>
        <v/>
      </c>
      <c r="G926" s="57" t="str">
        <f>IFERROR(__xludf.DUMMYFUNCTION("IF(E926=""COP"", INDEX(FILTER('Cortes x inversión'!F:F, 'Cortes x inversión'!D:D=D926),1), )"),"")</f>
        <v/>
      </c>
      <c r="H926" s="53" t="str">
        <f t="shared" si="1"/>
        <v/>
      </c>
      <c r="I926" s="55" t="str">
        <f>IFERROR(__xludf.DUMMYFUNCTION("IF(ISBLANK(D926),"""",IFERROR(XIRR({FILTER('Entradas y salidas'!J:J, 'Entradas y salidas'!D:D=D926, NOT(ISBLANK('Entradas y salidas'!J:J))); INDEX(FILTER('Cortes x inversión'!F:F, 'Cortes x inversión'!D:D=D926),1)}, {FILTER('Entradas y salidas'!F:F, 'Entr"&amp;"adas y salidas'!D:D=D926, NOT(ISBLANK('Entradas y salidas'!J:J))); INDEX(FILTER('Cortes x inversión'!J:J, 'Cortes x inversión'!D:D=D926),1)}), """"))"),"")</f>
        <v/>
      </c>
      <c r="J926" s="40"/>
      <c r="K926" s="48" t="str">
        <f>IF(E926="USD", SUMIF('Entradas y salidas'!D:D, D926, 'Entradas y salidas'!I:I), )</f>
        <v/>
      </c>
      <c r="L926" s="57" t="str">
        <f>IFERROR(__xludf.DUMMYFUNCTION("IF(E926=""USD"", INDEX(FILTER('Cortes x inversión'!G:G, 'Cortes x inversión'!D:D=D926),1), )"),"")</f>
        <v/>
      </c>
      <c r="M926" s="53" t="str">
        <f t="shared" si="2"/>
        <v/>
      </c>
      <c r="N926" s="55" t="str">
        <f>IFERROR(__xludf.DUMMYFUNCTION("IF(ISBLANK(D926),"""",IFERROR(XIRR({FILTER('Entradas y salidas'!I:I, 'Entradas y salidas'!D:D=D926, NOT(ISBLANK('Entradas y salidas'!I:I))); INDEX(FILTER('Cortes x inversión'!G:G, 'Cortes x inversión'!D:D=D926),1)}, {FILTER('Entradas y salidas'!F:F, 'Entr"&amp;"adas y salidas'!D:D=D926, NOT(ISBLANK('Entradas y salidas'!I:I))); INDEX(FILTER('Cortes x inversión'!J:J, 'Cortes x inversión'!D:D=D926),1)}), """"))"),"")</f>
        <v/>
      </c>
      <c r="O926" s="40"/>
      <c r="P926" s="47" t="str">
        <f>IFERROR(__xludf.DUMMYFUNCTION("IF(K926="""","""", GOOGLEFINANCE(""CURRENCY:USDCOP""))
"),"")</f>
        <v/>
      </c>
      <c r="Q926" s="47" t="str">
        <f>IFERROR(__xludf.DUMMYFUNCTION("IF(L926="""","""", GOOGLEFINANCE(""CURRENCY:USDCOP""))
"),"")</f>
        <v/>
      </c>
      <c r="R926" s="56" t="str">
        <f t="shared" si="4"/>
        <v/>
      </c>
      <c r="S926" s="58" t="str">
        <f t="shared" si="5"/>
        <v/>
      </c>
      <c r="T926" s="55" t="str">
        <f>IFERROR(__xludf.DUMMYFUNCTION("IF(ISBLANK(D926),"""",IFERROR(XIRR({FILTER('Entradas y salidas'!K:K, 'Entradas y salidas'!D:D=D926, NOT(ISBLANK('Entradas y salidas'!K:K))); INDEX(FILTER('Cortes x inversión'!I:I, 'Cortes x inversión'!D:D=D926),1)}, {FILTER('Entradas y salidas'!F:F, 'Entr"&amp;"adas y salidas'!D:D=D926, NOT(ISBLANK('Entradas y salidas'!K:K))); INDEX(FILTER('Cortes x inversión'!J:J, 'Cortes x inversión'!D:D=D926),1)}), """"))"),"")</f>
        <v/>
      </c>
      <c r="U926" s="40"/>
      <c r="V926" s="40"/>
      <c r="W926" s="40"/>
      <c r="X926" s="40"/>
      <c r="Y926" s="40"/>
      <c r="Z926" s="40"/>
      <c r="AA926" s="40"/>
      <c r="AB926" s="40"/>
      <c r="AC926" s="40"/>
    </row>
    <row r="927" ht="28.5" customHeight="1">
      <c r="A927" s="40"/>
      <c r="B927" s="44"/>
      <c r="C927" s="44"/>
      <c r="D927" s="44"/>
      <c r="E927" s="44"/>
      <c r="F927" s="48" t="str">
        <f>IF(E927="COP", SUMIF('Entradas y salidas'!D:D, D927, 'Entradas y salidas'!J:J), )</f>
        <v/>
      </c>
      <c r="G927" s="57" t="str">
        <f>IFERROR(__xludf.DUMMYFUNCTION("IF(E927=""COP"", INDEX(FILTER('Cortes x inversión'!F:F, 'Cortes x inversión'!D:D=D927),1), )"),"")</f>
        <v/>
      </c>
      <c r="H927" s="53" t="str">
        <f t="shared" si="1"/>
        <v/>
      </c>
      <c r="I927" s="55" t="str">
        <f>IFERROR(__xludf.DUMMYFUNCTION("IF(ISBLANK(D927),"""",IFERROR(XIRR({FILTER('Entradas y salidas'!J:J, 'Entradas y salidas'!D:D=D927, NOT(ISBLANK('Entradas y salidas'!J:J))); INDEX(FILTER('Cortes x inversión'!F:F, 'Cortes x inversión'!D:D=D927),1)}, {FILTER('Entradas y salidas'!F:F, 'Entr"&amp;"adas y salidas'!D:D=D927, NOT(ISBLANK('Entradas y salidas'!J:J))); INDEX(FILTER('Cortes x inversión'!J:J, 'Cortes x inversión'!D:D=D927),1)}), """"))"),"")</f>
        <v/>
      </c>
      <c r="J927" s="40"/>
      <c r="K927" s="48" t="str">
        <f>IF(E927="USD", SUMIF('Entradas y salidas'!D:D, D927, 'Entradas y salidas'!I:I), )</f>
        <v/>
      </c>
      <c r="L927" s="57" t="str">
        <f>IFERROR(__xludf.DUMMYFUNCTION("IF(E927=""USD"", INDEX(FILTER('Cortes x inversión'!G:G, 'Cortes x inversión'!D:D=D927),1), )"),"")</f>
        <v/>
      </c>
      <c r="M927" s="53" t="str">
        <f t="shared" si="2"/>
        <v/>
      </c>
      <c r="N927" s="55" t="str">
        <f>IFERROR(__xludf.DUMMYFUNCTION("IF(ISBLANK(D927),"""",IFERROR(XIRR({FILTER('Entradas y salidas'!I:I, 'Entradas y salidas'!D:D=D927, NOT(ISBLANK('Entradas y salidas'!I:I))); INDEX(FILTER('Cortes x inversión'!G:G, 'Cortes x inversión'!D:D=D927),1)}, {FILTER('Entradas y salidas'!F:F, 'Entr"&amp;"adas y salidas'!D:D=D927, NOT(ISBLANK('Entradas y salidas'!I:I))); INDEX(FILTER('Cortes x inversión'!J:J, 'Cortes x inversión'!D:D=D927),1)}), """"))"),"")</f>
        <v/>
      </c>
      <c r="O927" s="40"/>
      <c r="P927" s="47" t="str">
        <f>IFERROR(__xludf.DUMMYFUNCTION("IF(K927="""","""", GOOGLEFINANCE(""CURRENCY:USDCOP""))
"),"")</f>
        <v/>
      </c>
      <c r="Q927" s="47" t="str">
        <f>IFERROR(__xludf.DUMMYFUNCTION("IF(L927="""","""", GOOGLEFINANCE(""CURRENCY:USDCOP""))
"),"")</f>
        <v/>
      </c>
      <c r="R927" s="56" t="str">
        <f t="shared" si="4"/>
        <v/>
      </c>
      <c r="S927" s="58" t="str">
        <f t="shared" si="5"/>
        <v/>
      </c>
      <c r="T927" s="55" t="str">
        <f>IFERROR(__xludf.DUMMYFUNCTION("IF(ISBLANK(D927),"""",IFERROR(XIRR({FILTER('Entradas y salidas'!K:K, 'Entradas y salidas'!D:D=D927, NOT(ISBLANK('Entradas y salidas'!K:K))); INDEX(FILTER('Cortes x inversión'!I:I, 'Cortes x inversión'!D:D=D927),1)}, {FILTER('Entradas y salidas'!F:F, 'Entr"&amp;"adas y salidas'!D:D=D927, NOT(ISBLANK('Entradas y salidas'!K:K))); INDEX(FILTER('Cortes x inversión'!J:J, 'Cortes x inversión'!D:D=D927),1)}), """"))"),"")</f>
        <v/>
      </c>
      <c r="U927" s="40"/>
      <c r="V927" s="40"/>
      <c r="W927" s="40"/>
      <c r="X927" s="40"/>
      <c r="Y927" s="40"/>
      <c r="Z927" s="40"/>
      <c r="AA927" s="40"/>
      <c r="AB927" s="40"/>
      <c r="AC927" s="40"/>
    </row>
    <row r="928" ht="28.5" customHeight="1">
      <c r="A928" s="40"/>
      <c r="B928" s="44"/>
      <c r="C928" s="44"/>
      <c r="D928" s="44"/>
      <c r="E928" s="44"/>
      <c r="F928" s="48" t="str">
        <f>IF(E928="COP", SUMIF('Entradas y salidas'!D:D, D928, 'Entradas y salidas'!J:J), )</f>
        <v/>
      </c>
      <c r="G928" s="57" t="str">
        <f>IFERROR(__xludf.DUMMYFUNCTION("IF(E928=""COP"", INDEX(FILTER('Cortes x inversión'!F:F, 'Cortes x inversión'!D:D=D928),1), )"),"")</f>
        <v/>
      </c>
      <c r="H928" s="53" t="str">
        <f t="shared" si="1"/>
        <v/>
      </c>
      <c r="I928" s="55" t="str">
        <f>IFERROR(__xludf.DUMMYFUNCTION("IF(ISBLANK(D928),"""",IFERROR(XIRR({FILTER('Entradas y salidas'!J:J, 'Entradas y salidas'!D:D=D928, NOT(ISBLANK('Entradas y salidas'!J:J))); INDEX(FILTER('Cortes x inversión'!F:F, 'Cortes x inversión'!D:D=D928),1)}, {FILTER('Entradas y salidas'!F:F, 'Entr"&amp;"adas y salidas'!D:D=D928, NOT(ISBLANK('Entradas y salidas'!J:J))); INDEX(FILTER('Cortes x inversión'!J:J, 'Cortes x inversión'!D:D=D928),1)}), """"))"),"")</f>
        <v/>
      </c>
      <c r="J928" s="40"/>
      <c r="K928" s="48" t="str">
        <f>IF(E928="USD", SUMIF('Entradas y salidas'!D:D, D928, 'Entradas y salidas'!I:I), )</f>
        <v/>
      </c>
      <c r="L928" s="57" t="str">
        <f>IFERROR(__xludf.DUMMYFUNCTION("IF(E928=""USD"", INDEX(FILTER('Cortes x inversión'!G:G, 'Cortes x inversión'!D:D=D928),1), )"),"")</f>
        <v/>
      </c>
      <c r="M928" s="53" t="str">
        <f t="shared" si="2"/>
        <v/>
      </c>
      <c r="N928" s="55" t="str">
        <f>IFERROR(__xludf.DUMMYFUNCTION("IF(ISBLANK(D928),"""",IFERROR(XIRR({FILTER('Entradas y salidas'!I:I, 'Entradas y salidas'!D:D=D928, NOT(ISBLANK('Entradas y salidas'!I:I))); INDEX(FILTER('Cortes x inversión'!G:G, 'Cortes x inversión'!D:D=D928),1)}, {FILTER('Entradas y salidas'!F:F, 'Entr"&amp;"adas y salidas'!D:D=D928, NOT(ISBLANK('Entradas y salidas'!I:I))); INDEX(FILTER('Cortes x inversión'!J:J, 'Cortes x inversión'!D:D=D928),1)}), """"))"),"")</f>
        <v/>
      </c>
      <c r="O928" s="40"/>
      <c r="P928" s="47" t="str">
        <f>IFERROR(__xludf.DUMMYFUNCTION("IF(K928="""","""", GOOGLEFINANCE(""CURRENCY:USDCOP""))
"),"")</f>
        <v/>
      </c>
      <c r="Q928" s="47" t="str">
        <f>IFERROR(__xludf.DUMMYFUNCTION("IF(L928="""","""", GOOGLEFINANCE(""CURRENCY:USDCOP""))
"),"")</f>
        <v/>
      </c>
      <c r="R928" s="56" t="str">
        <f t="shared" si="4"/>
        <v/>
      </c>
      <c r="S928" s="58" t="str">
        <f t="shared" si="5"/>
        <v/>
      </c>
      <c r="T928" s="55" t="str">
        <f>IFERROR(__xludf.DUMMYFUNCTION("IF(ISBLANK(D928),"""",IFERROR(XIRR({FILTER('Entradas y salidas'!K:K, 'Entradas y salidas'!D:D=D928, NOT(ISBLANK('Entradas y salidas'!K:K))); INDEX(FILTER('Cortes x inversión'!I:I, 'Cortes x inversión'!D:D=D928),1)}, {FILTER('Entradas y salidas'!F:F, 'Entr"&amp;"adas y salidas'!D:D=D928, NOT(ISBLANK('Entradas y salidas'!K:K))); INDEX(FILTER('Cortes x inversión'!J:J, 'Cortes x inversión'!D:D=D928),1)}), """"))"),"")</f>
        <v/>
      </c>
      <c r="U928" s="40"/>
      <c r="V928" s="40"/>
      <c r="W928" s="40"/>
      <c r="X928" s="40"/>
      <c r="Y928" s="40"/>
      <c r="Z928" s="40"/>
      <c r="AA928" s="40"/>
      <c r="AB928" s="40"/>
      <c r="AC928" s="40"/>
    </row>
    <row r="929" ht="28.5" customHeight="1">
      <c r="A929" s="40"/>
      <c r="B929" s="44"/>
      <c r="C929" s="44"/>
      <c r="D929" s="44"/>
      <c r="E929" s="44"/>
      <c r="F929" s="48" t="str">
        <f>IF(E929="COP", SUMIF('Entradas y salidas'!D:D, D929, 'Entradas y salidas'!J:J), )</f>
        <v/>
      </c>
      <c r="G929" s="57" t="str">
        <f>IFERROR(__xludf.DUMMYFUNCTION("IF(E929=""COP"", INDEX(FILTER('Cortes x inversión'!F:F, 'Cortes x inversión'!D:D=D929),1), )"),"")</f>
        <v/>
      </c>
      <c r="H929" s="53" t="str">
        <f t="shared" si="1"/>
        <v/>
      </c>
      <c r="I929" s="55" t="str">
        <f>IFERROR(__xludf.DUMMYFUNCTION("IF(ISBLANK(D929),"""",IFERROR(XIRR({FILTER('Entradas y salidas'!J:J, 'Entradas y salidas'!D:D=D929, NOT(ISBLANK('Entradas y salidas'!J:J))); INDEX(FILTER('Cortes x inversión'!F:F, 'Cortes x inversión'!D:D=D929),1)}, {FILTER('Entradas y salidas'!F:F, 'Entr"&amp;"adas y salidas'!D:D=D929, NOT(ISBLANK('Entradas y salidas'!J:J))); INDEX(FILTER('Cortes x inversión'!J:J, 'Cortes x inversión'!D:D=D929),1)}), """"))"),"")</f>
        <v/>
      </c>
      <c r="J929" s="40"/>
      <c r="K929" s="48" t="str">
        <f>IF(E929="USD", SUMIF('Entradas y salidas'!D:D, D929, 'Entradas y salidas'!I:I), )</f>
        <v/>
      </c>
      <c r="L929" s="57" t="str">
        <f>IFERROR(__xludf.DUMMYFUNCTION("IF(E929=""USD"", INDEX(FILTER('Cortes x inversión'!G:G, 'Cortes x inversión'!D:D=D929),1), )"),"")</f>
        <v/>
      </c>
      <c r="M929" s="53" t="str">
        <f t="shared" si="2"/>
        <v/>
      </c>
      <c r="N929" s="55" t="str">
        <f>IFERROR(__xludf.DUMMYFUNCTION("IF(ISBLANK(D929),"""",IFERROR(XIRR({FILTER('Entradas y salidas'!I:I, 'Entradas y salidas'!D:D=D929, NOT(ISBLANK('Entradas y salidas'!I:I))); INDEX(FILTER('Cortes x inversión'!G:G, 'Cortes x inversión'!D:D=D929),1)}, {FILTER('Entradas y salidas'!F:F, 'Entr"&amp;"adas y salidas'!D:D=D929, NOT(ISBLANK('Entradas y salidas'!I:I))); INDEX(FILTER('Cortes x inversión'!J:J, 'Cortes x inversión'!D:D=D929),1)}), """"))"),"")</f>
        <v/>
      </c>
      <c r="O929" s="40"/>
      <c r="P929" s="47" t="str">
        <f>IFERROR(__xludf.DUMMYFUNCTION("IF(K929="""","""", GOOGLEFINANCE(""CURRENCY:USDCOP""))
"),"")</f>
        <v/>
      </c>
      <c r="Q929" s="47" t="str">
        <f>IFERROR(__xludf.DUMMYFUNCTION("IF(L929="""","""", GOOGLEFINANCE(""CURRENCY:USDCOP""))
"),"")</f>
        <v/>
      </c>
      <c r="R929" s="56" t="str">
        <f t="shared" si="4"/>
        <v/>
      </c>
      <c r="S929" s="58" t="str">
        <f t="shared" si="5"/>
        <v/>
      </c>
      <c r="T929" s="55" t="str">
        <f>IFERROR(__xludf.DUMMYFUNCTION("IF(ISBLANK(D929),"""",IFERROR(XIRR({FILTER('Entradas y salidas'!K:K, 'Entradas y salidas'!D:D=D929, NOT(ISBLANK('Entradas y salidas'!K:K))); INDEX(FILTER('Cortes x inversión'!I:I, 'Cortes x inversión'!D:D=D929),1)}, {FILTER('Entradas y salidas'!F:F, 'Entr"&amp;"adas y salidas'!D:D=D929, NOT(ISBLANK('Entradas y salidas'!K:K))); INDEX(FILTER('Cortes x inversión'!J:J, 'Cortes x inversión'!D:D=D929),1)}), """"))"),"")</f>
        <v/>
      </c>
      <c r="U929" s="40"/>
      <c r="V929" s="40"/>
      <c r="W929" s="40"/>
      <c r="X929" s="40"/>
      <c r="Y929" s="40"/>
      <c r="Z929" s="40"/>
      <c r="AA929" s="40"/>
      <c r="AB929" s="40"/>
      <c r="AC929" s="40"/>
    </row>
    <row r="930" ht="28.5" customHeight="1">
      <c r="A930" s="40"/>
      <c r="B930" s="44"/>
      <c r="C930" s="44"/>
      <c r="D930" s="44"/>
      <c r="E930" s="44"/>
      <c r="F930" s="48" t="str">
        <f>IF(E930="COP", SUMIF('Entradas y salidas'!D:D, D930, 'Entradas y salidas'!J:J), )</f>
        <v/>
      </c>
      <c r="G930" s="57" t="str">
        <f>IFERROR(__xludf.DUMMYFUNCTION("IF(E930=""COP"", INDEX(FILTER('Cortes x inversión'!F:F, 'Cortes x inversión'!D:D=D930),1), )"),"")</f>
        <v/>
      </c>
      <c r="H930" s="53" t="str">
        <f t="shared" si="1"/>
        <v/>
      </c>
      <c r="I930" s="55" t="str">
        <f>IFERROR(__xludf.DUMMYFUNCTION("IF(ISBLANK(D930),"""",IFERROR(XIRR({FILTER('Entradas y salidas'!J:J, 'Entradas y salidas'!D:D=D930, NOT(ISBLANK('Entradas y salidas'!J:J))); INDEX(FILTER('Cortes x inversión'!F:F, 'Cortes x inversión'!D:D=D930),1)}, {FILTER('Entradas y salidas'!F:F, 'Entr"&amp;"adas y salidas'!D:D=D930, NOT(ISBLANK('Entradas y salidas'!J:J))); INDEX(FILTER('Cortes x inversión'!J:J, 'Cortes x inversión'!D:D=D930),1)}), """"))"),"")</f>
        <v/>
      </c>
      <c r="J930" s="40"/>
      <c r="K930" s="48" t="str">
        <f>IF(E930="USD", SUMIF('Entradas y salidas'!D:D, D930, 'Entradas y salidas'!I:I), )</f>
        <v/>
      </c>
      <c r="L930" s="57" t="str">
        <f>IFERROR(__xludf.DUMMYFUNCTION("IF(E930=""USD"", INDEX(FILTER('Cortes x inversión'!G:G, 'Cortes x inversión'!D:D=D930),1), )"),"")</f>
        <v/>
      </c>
      <c r="M930" s="53" t="str">
        <f t="shared" si="2"/>
        <v/>
      </c>
      <c r="N930" s="55" t="str">
        <f>IFERROR(__xludf.DUMMYFUNCTION("IF(ISBLANK(D930),"""",IFERROR(XIRR({FILTER('Entradas y salidas'!I:I, 'Entradas y salidas'!D:D=D930, NOT(ISBLANK('Entradas y salidas'!I:I))); INDEX(FILTER('Cortes x inversión'!G:G, 'Cortes x inversión'!D:D=D930),1)}, {FILTER('Entradas y salidas'!F:F, 'Entr"&amp;"adas y salidas'!D:D=D930, NOT(ISBLANK('Entradas y salidas'!I:I))); INDEX(FILTER('Cortes x inversión'!J:J, 'Cortes x inversión'!D:D=D930),1)}), """"))"),"")</f>
        <v/>
      </c>
      <c r="O930" s="40"/>
      <c r="P930" s="47" t="str">
        <f>IFERROR(__xludf.DUMMYFUNCTION("IF(K930="""","""", GOOGLEFINANCE(""CURRENCY:USDCOP""))
"),"")</f>
        <v/>
      </c>
      <c r="Q930" s="47" t="str">
        <f>IFERROR(__xludf.DUMMYFUNCTION("IF(L930="""","""", GOOGLEFINANCE(""CURRENCY:USDCOP""))
"),"")</f>
        <v/>
      </c>
      <c r="R930" s="56" t="str">
        <f t="shared" si="4"/>
        <v/>
      </c>
      <c r="S930" s="58" t="str">
        <f t="shared" si="5"/>
        <v/>
      </c>
      <c r="T930" s="55" t="str">
        <f>IFERROR(__xludf.DUMMYFUNCTION("IF(ISBLANK(D930),"""",IFERROR(XIRR({FILTER('Entradas y salidas'!K:K, 'Entradas y salidas'!D:D=D930, NOT(ISBLANK('Entradas y salidas'!K:K))); INDEX(FILTER('Cortes x inversión'!I:I, 'Cortes x inversión'!D:D=D930),1)}, {FILTER('Entradas y salidas'!F:F, 'Entr"&amp;"adas y salidas'!D:D=D930, NOT(ISBLANK('Entradas y salidas'!K:K))); INDEX(FILTER('Cortes x inversión'!J:J, 'Cortes x inversión'!D:D=D930),1)}), """"))"),"")</f>
        <v/>
      </c>
      <c r="U930" s="40"/>
      <c r="V930" s="40"/>
      <c r="W930" s="40"/>
      <c r="X930" s="40"/>
      <c r="Y930" s="40"/>
      <c r="Z930" s="40"/>
      <c r="AA930" s="40"/>
      <c r="AB930" s="40"/>
      <c r="AC930" s="40"/>
    </row>
    <row r="931" ht="28.5" customHeight="1">
      <c r="A931" s="40"/>
      <c r="B931" s="44"/>
      <c r="C931" s="44"/>
      <c r="D931" s="44"/>
      <c r="E931" s="44"/>
      <c r="F931" s="48" t="str">
        <f>IF(E931="COP", SUMIF('Entradas y salidas'!D:D, D931, 'Entradas y salidas'!J:J), )</f>
        <v/>
      </c>
      <c r="G931" s="57" t="str">
        <f>IFERROR(__xludf.DUMMYFUNCTION("IF(E931=""COP"", INDEX(FILTER('Cortes x inversión'!F:F, 'Cortes x inversión'!D:D=D931),1), )"),"")</f>
        <v/>
      </c>
      <c r="H931" s="53" t="str">
        <f t="shared" si="1"/>
        <v/>
      </c>
      <c r="I931" s="55" t="str">
        <f>IFERROR(__xludf.DUMMYFUNCTION("IF(ISBLANK(D931),"""",IFERROR(XIRR({FILTER('Entradas y salidas'!J:J, 'Entradas y salidas'!D:D=D931, NOT(ISBLANK('Entradas y salidas'!J:J))); INDEX(FILTER('Cortes x inversión'!F:F, 'Cortes x inversión'!D:D=D931),1)}, {FILTER('Entradas y salidas'!F:F, 'Entr"&amp;"adas y salidas'!D:D=D931, NOT(ISBLANK('Entradas y salidas'!J:J))); INDEX(FILTER('Cortes x inversión'!J:J, 'Cortes x inversión'!D:D=D931),1)}), """"))"),"")</f>
        <v/>
      </c>
      <c r="J931" s="40"/>
      <c r="K931" s="48" t="str">
        <f>IF(E931="USD", SUMIF('Entradas y salidas'!D:D, D931, 'Entradas y salidas'!I:I), )</f>
        <v/>
      </c>
      <c r="L931" s="57" t="str">
        <f>IFERROR(__xludf.DUMMYFUNCTION("IF(E931=""USD"", INDEX(FILTER('Cortes x inversión'!G:G, 'Cortes x inversión'!D:D=D931),1), )"),"")</f>
        <v/>
      </c>
      <c r="M931" s="53" t="str">
        <f t="shared" si="2"/>
        <v/>
      </c>
      <c r="N931" s="55" t="str">
        <f>IFERROR(__xludf.DUMMYFUNCTION("IF(ISBLANK(D931),"""",IFERROR(XIRR({FILTER('Entradas y salidas'!I:I, 'Entradas y salidas'!D:D=D931, NOT(ISBLANK('Entradas y salidas'!I:I))); INDEX(FILTER('Cortes x inversión'!G:G, 'Cortes x inversión'!D:D=D931),1)}, {FILTER('Entradas y salidas'!F:F, 'Entr"&amp;"adas y salidas'!D:D=D931, NOT(ISBLANK('Entradas y salidas'!I:I))); INDEX(FILTER('Cortes x inversión'!J:J, 'Cortes x inversión'!D:D=D931),1)}), """"))"),"")</f>
        <v/>
      </c>
      <c r="O931" s="40"/>
      <c r="P931" s="47" t="str">
        <f>IFERROR(__xludf.DUMMYFUNCTION("IF(K931="""","""", GOOGLEFINANCE(""CURRENCY:USDCOP""))
"),"")</f>
        <v/>
      </c>
      <c r="Q931" s="47" t="str">
        <f>IFERROR(__xludf.DUMMYFUNCTION("IF(L931="""","""", GOOGLEFINANCE(""CURRENCY:USDCOP""))
"),"")</f>
        <v/>
      </c>
      <c r="R931" s="56" t="str">
        <f t="shared" si="4"/>
        <v/>
      </c>
      <c r="S931" s="58" t="str">
        <f t="shared" si="5"/>
        <v/>
      </c>
      <c r="T931" s="55" t="str">
        <f>IFERROR(__xludf.DUMMYFUNCTION("IF(ISBLANK(D931),"""",IFERROR(XIRR({FILTER('Entradas y salidas'!K:K, 'Entradas y salidas'!D:D=D931, NOT(ISBLANK('Entradas y salidas'!K:K))); INDEX(FILTER('Cortes x inversión'!I:I, 'Cortes x inversión'!D:D=D931),1)}, {FILTER('Entradas y salidas'!F:F, 'Entr"&amp;"adas y salidas'!D:D=D931, NOT(ISBLANK('Entradas y salidas'!K:K))); INDEX(FILTER('Cortes x inversión'!J:J, 'Cortes x inversión'!D:D=D931),1)}), """"))"),"")</f>
        <v/>
      </c>
      <c r="U931" s="40"/>
      <c r="V931" s="40"/>
      <c r="W931" s="40"/>
      <c r="X931" s="40"/>
      <c r="Y931" s="40"/>
      <c r="Z931" s="40"/>
      <c r="AA931" s="40"/>
      <c r="AB931" s="40"/>
      <c r="AC931" s="40"/>
    </row>
    <row r="932" ht="28.5" customHeight="1">
      <c r="A932" s="40"/>
      <c r="B932" s="44"/>
      <c r="C932" s="44"/>
      <c r="D932" s="44"/>
      <c r="E932" s="44"/>
      <c r="F932" s="48" t="str">
        <f>IF(E932="COP", SUMIF('Entradas y salidas'!D:D, D932, 'Entradas y salidas'!J:J), )</f>
        <v/>
      </c>
      <c r="G932" s="57" t="str">
        <f>IFERROR(__xludf.DUMMYFUNCTION("IF(E932=""COP"", INDEX(FILTER('Cortes x inversión'!F:F, 'Cortes x inversión'!D:D=D932),1), )"),"")</f>
        <v/>
      </c>
      <c r="H932" s="53" t="str">
        <f t="shared" si="1"/>
        <v/>
      </c>
      <c r="I932" s="55" t="str">
        <f>IFERROR(__xludf.DUMMYFUNCTION("IF(ISBLANK(D932),"""",IFERROR(XIRR({FILTER('Entradas y salidas'!J:J, 'Entradas y salidas'!D:D=D932, NOT(ISBLANK('Entradas y salidas'!J:J))); INDEX(FILTER('Cortes x inversión'!F:F, 'Cortes x inversión'!D:D=D932),1)}, {FILTER('Entradas y salidas'!F:F, 'Entr"&amp;"adas y salidas'!D:D=D932, NOT(ISBLANK('Entradas y salidas'!J:J))); INDEX(FILTER('Cortes x inversión'!J:J, 'Cortes x inversión'!D:D=D932),1)}), """"))"),"")</f>
        <v/>
      </c>
      <c r="J932" s="40"/>
      <c r="K932" s="48" t="str">
        <f>IF(E932="USD", SUMIF('Entradas y salidas'!D:D, D932, 'Entradas y salidas'!I:I), )</f>
        <v/>
      </c>
      <c r="L932" s="57" t="str">
        <f>IFERROR(__xludf.DUMMYFUNCTION("IF(E932=""USD"", INDEX(FILTER('Cortes x inversión'!G:G, 'Cortes x inversión'!D:D=D932),1), )"),"")</f>
        <v/>
      </c>
      <c r="M932" s="53" t="str">
        <f t="shared" si="2"/>
        <v/>
      </c>
      <c r="N932" s="55" t="str">
        <f>IFERROR(__xludf.DUMMYFUNCTION("IF(ISBLANK(D932),"""",IFERROR(XIRR({FILTER('Entradas y salidas'!I:I, 'Entradas y salidas'!D:D=D932, NOT(ISBLANK('Entradas y salidas'!I:I))); INDEX(FILTER('Cortes x inversión'!G:G, 'Cortes x inversión'!D:D=D932),1)}, {FILTER('Entradas y salidas'!F:F, 'Entr"&amp;"adas y salidas'!D:D=D932, NOT(ISBLANK('Entradas y salidas'!I:I))); INDEX(FILTER('Cortes x inversión'!J:J, 'Cortes x inversión'!D:D=D932),1)}), """"))"),"")</f>
        <v/>
      </c>
      <c r="O932" s="40"/>
      <c r="P932" s="47" t="str">
        <f>IFERROR(__xludf.DUMMYFUNCTION("IF(K932="""","""", GOOGLEFINANCE(""CURRENCY:USDCOP""))
"),"")</f>
        <v/>
      </c>
      <c r="Q932" s="47" t="str">
        <f>IFERROR(__xludf.DUMMYFUNCTION("IF(L932="""","""", GOOGLEFINANCE(""CURRENCY:USDCOP""))
"),"")</f>
        <v/>
      </c>
      <c r="R932" s="56" t="str">
        <f t="shared" si="4"/>
        <v/>
      </c>
      <c r="S932" s="58" t="str">
        <f t="shared" si="5"/>
        <v/>
      </c>
      <c r="T932" s="55" t="str">
        <f>IFERROR(__xludf.DUMMYFUNCTION("IF(ISBLANK(D932),"""",IFERROR(XIRR({FILTER('Entradas y salidas'!K:K, 'Entradas y salidas'!D:D=D932, NOT(ISBLANK('Entradas y salidas'!K:K))); INDEX(FILTER('Cortes x inversión'!I:I, 'Cortes x inversión'!D:D=D932),1)}, {FILTER('Entradas y salidas'!F:F, 'Entr"&amp;"adas y salidas'!D:D=D932, NOT(ISBLANK('Entradas y salidas'!K:K))); INDEX(FILTER('Cortes x inversión'!J:J, 'Cortes x inversión'!D:D=D932),1)}), """"))"),"")</f>
        <v/>
      </c>
      <c r="U932" s="40"/>
      <c r="V932" s="40"/>
      <c r="W932" s="40"/>
      <c r="X932" s="40"/>
      <c r="Y932" s="40"/>
      <c r="Z932" s="40"/>
      <c r="AA932" s="40"/>
      <c r="AB932" s="40"/>
      <c r="AC932" s="40"/>
    </row>
    <row r="933" ht="28.5" customHeight="1">
      <c r="A933" s="40"/>
      <c r="B933" s="44"/>
      <c r="C933" s="44"/>
      <c r="D933" s="44"/>
      <c r="E933" s="44"/>
      <c r="F933" s="48" t="str">
        <f>IF(E933="COP", SUMIF('Entradas y salidas'!D:D, D933, 'Entradas y salidas'!J:J), )</f>
        <v/>
      </c>
      <c r="G933" s="57" t="str">
        <f>IFERROR(__xludf.DUMMYFUNCTION("IF(E933=""COP"", INDEX(FILTER('Cortes x inversión'!F:F, 'Cortes x inversión'!D:D=D933),1), )"),"")</f>
        <v/>
      </c>
      <c r="H933" s="53" t="str">
        <f t="shared" si="1"/>
        <v/>
      </c>
      <c r="I933" s="55" t="str">
        <f>IFERROR(__xludf.DUMMYFUNCTION("IF(ISBLANK(D933),"""",IFERROR(XIRR({FILTER('Entradas y salidas'!J:J, 'Entradas y salidas'!D:D=D933, NOT(ISBLANK('Entradas y salidas'!J:J))); INDEX(FILTER('Cortes x inversión'!F:F, 'Cortes x inversión'!D:D=D933),1)}, {FILTER('Entradas y salidas'!F:F, 'Entr"&amp;"adas y salidas'!D:D=D933, NOT(ISBLANK('Entradas y salidas'!J:J))); INDEX(FILTER('Cortes x inversión'!J:J, 'Cortes x inversión'!D:D=D933),1)}), """"))"),"")</f>
        <v/>
      </c>
      <c r="J933" s="40"/>
      <c r="K933" s="48" t="str">
        <f>IF(E933="USD", SUMIF('Entradas y salidas'!D:D, D933, 'Entradas y salidas'!I:I), )</f>
        <v/>
      </c>
      <c r="L933" s="57" t="str">
        <f>IFERROR(__xludf.DUMMYFUNCTION("IF(E933=""USD"", INDEX(FILTER('Cortes x inversión'!G:G, 'Cortes x inversión'!D:D=D933),1), )"),"")</f>
        <v/>
      </c>
      <c r="M933" s="53" t="str">
        <f t="shared" si="2"/>
        <v/>
      </c>
      <c r="N933" s="55" t="str">
        <f>IFERROR(__xludf.DUMMYFUNCTION("IF(ISBLANK(D933),"""",IFERROR(XIRR({FILTER('Entradas y salidas'!I:I, 'Entradas y salidas'!D:D=D933, NOT(ISBLANK('Entradas y salidas'!I:I))); INDEX(FILTER('Cortes x inversión'!G:G, 'Cortes x inversión'!D:D=D933),1)}, {FILTER('Entradas y salidas'!F:F, 'Entr"&amp;"adas y salidas'!D:D=D933, NOT(ISBLANK('Entradas y salidas'!I:I))); INDEX(FILTER('Cortes x inversión'!J:J, 'Cortes x inversión'!D:D=D933),1)}), """"))"),"")</f>
        <v/>
      </c>
      <c r="O933" s="40"/>
      <c r="P933" s="47" t="str">
        <f>IFERROR(__xludf.DUMMYFUNCTION("IF(K933="""","""", GOOGLEFINANCE(""CURRENCY:USDCOP""))
"),"")</f>
        <v/>
      </c>
      <c r="Q933" s="47" t="str">
        <f>IFERROR(__xludf.DUMMYFUNCTION("IF(L933="""","""", GOOGLEFINANCE(""CURRENCY:USDCOP""))
"),"")</f>
        <v/>
      </c>
      <c r="R933" s="56" t="str">
        <f t="shared" si="4"/>
        <v/>
      </c>
      <c r="S933" s="58" t="str">
        <f t="shared" si="5"/>
        <v/>
      </c>
      <c r="T933" s="55" t="str">
        <f>IFERROR(__xludf.DUMMYFUNCTION("IF(ISBLANK(D933),"""",IFERROR(XIRR({FILTER('Entradas y salidas'!K:K, 'Entradas y salidas'!D:D=D933, NOT(ISBLANK('Entradas y salidas'!K:K))); INDEX(FILTER('Cortes x inversión'!I:I, 'Cortes x inversión'!D:D=D933),1)}, {FILTER('Entradas y salidas'!F:F, 'Entr"&amp;"adas y salidas'!D:D=D933, NOT(ISBLANK('Entradas y salidas'!K:K))); INDEX(FILTER('Cortes x inversión'!J:J, 'Cortes x inversión'!D:D=D933),1)}), """"))"),"")</f>
        <v/>
      </c>
      <c r="U933" s="40"/>
      <c r="V933" s="40"/>
      <c r="W933" s="40"/>
      <c r="X933" s="40"/>
      <c r="Y933" s="40"/>
      <c r="Z933" s="40"/>
      <c r="AA933" s="40"/>
      <c r="AB933" s="40"/>
      <c r="AC933" s="40"/>
    </row>
    <row r="934" ht="28.5" customHeight="1">
      <c r="A934" s="40"/>
      <c r="B934" s="44"/>
      <c r="C934" s="44"/>
      <c r="D934" s="44"/>
      <c r="E934" s="44"/>
      <c r="F934" s="48" t="str">
        <f>IF(E934="COP", SUMIF('Entradas y salidas'!D:D, D934, 'Entradas y salidas'!J:J), )</f>
        <v/>
      </c>
      <c r="G934" s="57" t="str">
        <f>IFERROR(__xludf.DUMMYFUNCTION("IF(E934=""COP"", INDEX(FILTER('Cortes x inversión'!F:F, 'Cortes x inversión'!D:D=D934),1), )"),"")</f>
        <v/>
      </c>
      <c r="H934" s="53" t="str">
        <f t="shared" si="1"/>
        <v/>
      </c>
      <c r="I934" s="55" t="str">
        <f>IFERROR(__xludf.DUMMYFUNCTION("IF(ISBLANK(D934),"""",IFERROR(XIRR({FILTER('Entradas y salidas'!J:J, 'Entradas y salidas'!D:D=D934, NOT(ISBLANK('Entradas y salidas'!J:J))); INDEX(FILTER('Cortes x inversión'!F:F, 'Cortes x inversión'!D:D=D934),1)}, {FILTER('Entradas y salidas'!F:F, 'Entr"&amp;"adas y salidas'!D:D=D934, NOT(ISBLANK('Entradas y salidas'!J:J))); INDEX(FILTER('Cortes x inversión'!J:J, 'Cortes x inversión'!D:D=D934),1)}), """"))"),"")</f>
        <v/>
      </c>
      <c r="J934" s="40"/>
      <c r="K934" s="48" t="str">
        <f>IF(E934="USD", SUMIF('Entradas y salidas'!D:D, D934, 'Entradas y salidas'!I:I), )</f>
        <v/>
      </c>
      <c r="L934" s="57" t="str">
        <f>IFERROR(__xludf.DUMMYFUNCTION("IF(E934=""USD"", INDEX(FILTER('Cortes x inversión'!G:G, 'Cortes x inversión'!D:D=D934),1), )"),"")</f>
        <v/>
      </c>
      <c r="M934" s="53" t="str">
        <f t="shared" si="2"/>
        <v/>
      </c>
      <c r="N934" s="55" t="str">
        <f>IFERROR(__xludf.DUMMYFUNCTION("IF(ISBLANK(D934),"""",IFERROR(XIRR({FILTER('Entradas y salidas'!I:I, 'Entradas y salidas'!D:D=D934, NOT(ISBLANK('Entradas y salidas'!I:I))); INDEX(FILTER('Cortes x inversión'!G:G, 'Cortes x inversión'!D:D=D934),1)}, {FILTER('Entradas y salidas'!F:F, 'Entr"&amp;"adas y salidas'!D:D=D934, NOT(ISBLANK('Entradas y salidas'!I:I))); INDEX(FILTER('Cortes x inversión'!J:J, 'Cortes x inversión'!D:D=D934),1)}), """"))"),"")</f>
        <v/>
      </c>
      <c r="O934" s="40"/>
      <c r="P934" s="47" t="str">
        <f>IFERROR(__xludf.DUMMYFUNCTION("IF(K934="""","""", GOOGLEFINANCE(""CURRENCY:USDCOP""))
"),"")</f>
        <v/>
      </c>
      <c r="Q934" s="47" t="str">
        <f>IFERROR(__xludf.DUMMYFUNCTION("IF(L934="""","""", GOOGLEFINANCE(""CURRENCY:USDCOP""))
"),"")</f>
        <v/>
      </c>
      <c r="R934" s="56" t="str">
        <f t="shared" si="4"/>
        <v/>
      </c>
      <c r="S934" s="58" t="str">
        <f t="shared" si="5"/>
        <v/>
      </c>
      <c r="T934" s="55" t="str">
        <f>IFERROR(__xludf.DUMMYFUNCTION("IF(ISBLANK(D934),"""",IFERROR(XIRR({FILTER('Entradas y salidas'!K:K, 'Entradas y salidas'!D:D=D934, NOT(ISBLANK('Entradas y salidas'!K:K))); INDEX(FILTER('Cortes x inversión'!I:I, 'Cortes x inversión'!D:D=D934),1)}, {FILTER('Entradas y salidas'!F:F, 'Entr"&amp;"adas y salidas'!D:D=D934, NOT(ISBLANK('Entradas y salidas'!K:K))); INDEX(FILTER('Cortes x inversión'!J:J, 'Cortes x inversión'!D:D=D934),1)}), """"))"),"")</f>
        <v/>
      </c>
      <c r="U934" s="40"/>
      <c r="V934" s="40"/>
      <c r="W934" s="40"/>
      <c r="X934" s="40"/>
      <c r="Y934" s="40"/>
      <c r="Z934" s="40"/>
      <c r="AA934" s="40"/>
      <c r="AB934" s="40"/>
      <c r="AC934" s="40"/>
    </row>
    <row r="935" ht="28.5" customHeight="1">
      <c r="A935" s="40"/>
      <c r="B935" s="44"/>
      <c r="C935" s="44"/>
      <c r="D935" s="44"/>
      <c r="E935" s="44"/>
      <c r="F935" s="48" t="str">
        <f>IF(E935="COP", SUMIF('Entradas y salidas'!D:D, D935, 'Entradas y salidas'!J:J), )</f>
        <v/>
      </c>
      <c r="G935" s="57" t="str">
        <f>IFERROR(__xludf.DUMMYFUNCTION("IF(E935=""COP"", INDEX(FILTER('Cortes x inversión'!F:F, 'Cortes x inversión'!D:D=D935),1), )"),"")</f>
        <v/>
      </c>
      <c r="H935" s="53" t="str">
        <f t="shared" si="1"/>
        <v/>
      </c>
      <c r="I935" s="55" t="str">
        <f>IFERROR(__xludf.DUMMYFUNCTION("IF(ISBLANK(D935),"""",IFERROR(XIRR({FILTER('Entradas y salidas'!J:J, 'Entradas y salidas'!D:D=D935, NOT(ISBLANK('Entradas y salidas'!J:J))); INDEX(FILTER('Cortes x inversión'!F:F, 'Cortes x inversión'!D:D=D935),1)}, {FILTER('Entradas y salidas'!F:F, 'Entr"&amp;"adas y salidas'!D:D=D935, NOT(ISBLANK('Entradas y salidas'!J:J))); INDEX(FILTER('Cortes x inversión'!J:J, 'Cortes x inversión'!D:D=D935),1)}), """"))"),"")</f>
        <v/>
      </c>
      <c r="J935" s="40"/>
      <c r="K935" s="48" t="str">
        <f>IF(E935="USD", SUMIF('Entradas y salidas'!D:D, D935, 'Entradas y salidas'!I:I), )</f>
        <v/>
      </c>
      <c r="L935" s="57" t="str">
        <f>IFERROR(__xludf.DUMMYFUNCTION("IF(E935=""USD"", INDEX(FILTER('Cortes x inversión'!G:G, 'Cortes x inversión'!D:D=D935),1), )"),"")</f>
        <v/>
      </c>
      <c r="M935" s="53" t="str">
        <f t="shared" si="2"/>
        <v/>
      </c>
      <c r="N935" s="55" t="str">
        <f>IFERROR(__xludf.DUMMYFUNCTION("IF(ISBLANK(D935),"""",IFERROR(XIRR({FILTER('Entradas y salidas'!I:I, 'Entradas y salidas'!D:D=D935, NOT(ISBLANK('Entradas y salidas'!I:I))); INDEX(FILTER('Cortes x inversión'!G:G, 'Cortes x inversión'!D:D=D935),1)}, {FILTER('Entradas y salidas'!F:F, 'Entr"&amp;"adas y salidas'!D:D=D935, NOT(ISBLANK('Entradas y salidas'!I:I))); INDEX(FILTER('Cortes x inversión'!J:J, 'Cortes x inversión'!D:D=D935),1)}), """"))"),"")</f>
        <v/>
      </c>
      <c r="O935" s="40"/>
      <c r="P935" s="47" t="str">
        <f>IFERROR(__xludf.DUMMYFUNCTION("IF(K935="""","""", GOOGLEFINANCE(""CURRENCY:USDCOP""))
"),"")</f>
        <v/>
      </c>
      <c r="Q935" s="47" t="str">
        <f>IFERROR(__xludf.DUMMYFUNCTION("IF(L935="""","""", GOOGLEFINANCE(""CURRENCY:USDCOP""))
"),"")</f>
        <v/>
      </c>
      <c r="R935" s="56" t="str">
        <f t="shared" si="4"/>
        <v/>
      </c>
      <c r="S935" s="58" t="str">
        <f t="shared" si="5"/>
        <v/>
      </c>
      <c r="T935" s="55" t="str">
        <f>IFERROR(__xludf.DUMMYFUNCTION("IF(ISBLANK(D935),"""",IFERROR(XIRR({FILTER('Entradas y salidas'!K:K, 'Entradas y salidas'!D:D=D935, NOT(ISBLANK('Entradas y salidas'!K:K))); INDEX(FILTER('Cortes x inversión'!I:I, 'Cortes x inversión'!D:D=D935),1)}, {FILTER('Entradas y salidas'!F:F, 'Entr"&amp;"adas y salidas'!D:D=D935, NOT(ISBLANK('Entradas y salidas'!K:K))); INDEX(FILTER('Cortes x inversión'!J:J, 'Cortes x inversión'!D:D=D935),1)}), """"))"),"")</f>
        <v/>
      </c>
      <c r="U935" s="40"/>
      <c r="V935" s="40"/>
      <c r="W935" s="40"/>
      <c r="X935" s="40"/>
      <c r="Y935" s="40"/>
      <c r="Z935" s="40"/>
      <c r="AA935" s="40"/>
      <c r="AB935" s="40"/>
      <c r="AC935" s="40"/>
    </row>
    <row r="936" ht="28.5" customHeight="1">
      <c r="A936" s="40"/>
      <c r="B936" s="44"/>
      <c r="C936" s="44"/>
      <c r="D936" s="44"/>
      <c r="E936" s="44"/>
      <c r="F936" s="48" t="str">
        <f>IF(E936="COP", SUMIF('Entradas y salidas'!D:D, D936, 'Entradas y salidas'!J:J), )</f>
        <v/>
      </c>
      <c r="G936" s="57" t="str">
        <f>IFERROR(__xludf.DUMMYFUNCTION("IF(E936=""COP"", INDEX(FILTER('Cortes x inversión'!F:F, 'Cortes x inversión'!D:D=D936),1), )"),"")</f>
        <v/>
      </c>
      <c r="H936" s="53" t="str">
        <f t="shared" si="1"/>
        <v/>
      </c>
      <c r="I936" s="55" t="str">
        <f>IFERROR(__xludf.DUMMYFUNCTION("IF(ISBLANK(D936),"""",IFERROR(XIRR({FILTER('Entradas y salidas'!J:J, 'Entradas y salidas'!D:D=D936, NOT(ISBLANK('Entradas y salidas'!J:J))); INDEX(FILTER('Cortes x inversión'!F:F, 'Cortes x inversión'!D:D=D936),1)}, {FILTER('Entradas y salidas'!F:F, 'Entr"&amp;"adas y salidas'!D:D=D936, NOT(ISBLANK('Entradas y salidas'!J:J))); INDEX(FILTER('Cortes x inversión'!J:J, 'Cortes x inversión'!D:D=D936),1)}), """"))"),"")</f>
        <v/>
      </c>
      <c r="J936" s="40"/>
      <c r="K936" s="48" t="str">
        <f>IF(E936="USD", SUMIF('Entradas y salidas'!D:D, D936, 'Entradas y salidas'!I:I), )</f>
        <v/>
      </c>
      <c r="L936" s="57" t="str">
        <f>IFERROR(__xludf.DUMMYFUNCTION("IF(E936=""USD"", INDEX(FILTER('Cortes x inversión'!G:G, 'Cortes x inversión'!D:D=D936),1), )"),"")</f>
        <v/>
      </c>
      <c r="M936" s="53" t="str">
        <f t="shared" si="2"/>
        <v/>
      </c>
      <c r="N936" s="55" t="str">
        <f>IFERROR(__xludf.DUMMYFUNCTION("IF(ISBLANK(D936),"""",IFERROR(XIRR({FILTER('Entradas y salidas'!I:I, 'Entradas y salidas'!D:D=D936, NOT(ISBLANK('Entradas y salidas'!I:I))); INDEX(FILTER('Cortes x inversión'!G:G, 'Cortes x inversión'!D:D=D936),1)}, {FILTER('Entradas y salidas'!F:F, 'Entr"&amp;"adas y salidas'!D:D=D936, NOT(ISBLANK('Entradas y salidas'!I:I))); INDEX(FILTER('Cortes x inversión'!J:J, 'Cortes x inversión'!D:D=D936),1)}), """"))"),"")</f>
        <v/>
      </c>
      <c r="O936" s="40"/>
      <c r="P936" s="47" t="str">
        <f>IFERROR(__xludf.DUMMYFUNCTION("IF(K936="""","""", GOOGLEFINANCE(""CURRENCY:USDCOP""))
"),"")</f>
        <v/>
      </c>
      <c r="Q936" s="47" t="str">
        <f>IFERROR(__xludf.DUMMYFUNCTION("IF(L936="""","""", GOOGLEFINANCE(""CURRENCY:USDCOP""))
"),"")</f>
        <v/>
      </c>
      <c r="R936" s="56" t="str">
        <f t="shared" si="4"/>
        <v/>
      </c>
      <c r="S936" s="58" t="str">
        <f t="shared" si="5"/>
        <v/>
      </c>
      <c r="T936" s="55" t="str">
        <f>IFERROR(__xludf.DUMMYFUNCTION("IF(ISBLANK(D936),"""",IFERROR(XIRR({FILTER('Entradas y salidas'!K:K, 'Entradas y salidas'!D:D=D936, NOT(ISBLANK('Entradas y salidas'!K:K))); INDEX(FILTER('Cortes x inversión'!I:I, 'Cortes x inversión'!D:D=D936),1)}, {FILTER('Entradas y salidas'!F:F, 'Entr"&amp;"adas y salidas'!D:D=D936, NOT(ISBLANK('Entradas y salidas'!K:K))); INDEX(FILTER('Cortes x inversión'!J:J, 'Cortes x inversión'!D:D=D936),1)}), """"))"),"")</f>
        <v/>
      </c>
      <c r="U936" s="40"/>
      <c r="V936" s="40"/>
      <c r="W936" s="40"/>
      <c r="X936" s="40"/>
      <c r="Y936" s="40"/>
      <c r="Z936" s="40"/>
      <c r="AA936" s="40"/>
      <c r="AB936" s="40"/>
      <c r="AC936" s="40"/>
    </row>
    <row r="937" ht="28.5" customHeight="1">
      <c r="A937" s="40"/>
      <c r="B937" s="44"/>
      <c r="C937" s="44"/>
      <c r="D937" s="44"/>
      <c r="E937" s="44"/>
      <c r="F937" s="48" t="str">
        <f>IF(E937="COP", SUMIF('Entradas y salidas'!D:D, D937, 'Entradas y salidas'!J:J), )</f>
        <v/>
      </c>
      <c r="G937" s="57" t="str">
        <f>IFERROR(__xludf.DUMMYFUNCTION("IF(E937=""COP"", INDEX(FILTER('Cortes x inversión'!F:F, 'Cortes x inversión'!D:D=D937),1), )"),"")</f>
        <v/>
      </c>
      <c r="H937" s="53" t="str">
        <f t="shared" si="1"/>
        <v/>
      </c>
      <c r="I937" s="55" t="str">
        <f>IFERROR(__xludf.DUMMYFUNCTION("IF(ISBLANK(D937),"""",IFERROR(XIRR({FILTER('Entradas y salidas'!J:J, 'Entradas y salidas'!D:D=D937, NOT(ISBLANK('Entradas y salidas'!J:J))); INDEX(FILTER('Cortes x inversión'!F:F, 'Cortes x inversión'!D:D=D937),1)}, {FILTER('Entradas y salidas'!F:F, 'Entr"&amp;"adas y salidas'!D:D=D937, NOT(ISBLANK('Entradas y salidas'!J:J))); INDEX(FILTER('Cortes x inversión'!J:J, 'Cortes x inversión'!D:D=D937),1)}), """"))"),"")</f>
        <v/>
      </c>
      <c r="J937" s="40"/>
      <c r="K937" s="48" t="str">
        <f>IF(E937="USD", SUMIF('Entradas y salidas'!D:D, D937, 'Entradas y salidas'!I:I), )</f>
        <v/>
      </c>
      <c r="L937" s="57" t="str">
        <f>IFERROR(__xludf.DUMMYFUNCTION("IF(E937=""USD"", INDEX(FILTER('Cortes x inversión'!G:G, 'Cortes x inversión'!D:D=D937),1), )"),"")</f>
        <v/>
      </c>
      <c r="M937" s="53" t="str">
        <f t="shared" si="2"/>
        <v/>
      </c>
      <c r="N937" s="55" t="str">
        <f>IFERROR(__xludf.DUMMYFUNCTION("IF(ISBLANK(D937),"""",IFERROR(XIRR({FILTER('Entradas y salidas'!I:I, 'Entradas y salidas'!D:D=D937, NOT(ISBLANK('Entradas y salidas'!I:I))); INDEX(FILTER('Cortes x inversión'!G:G, 'Cortes x inversión'!D:D=D937),1)}, {FILTER('Entradas y salidas'!F:F, 'Entr"&amp;"adas y salidas'!D:D=D937, NOT(ISBLANK('Entradas y salidas'!I:I))); INDEX(FILTER('Cortes x inversión'!J:J, 'Cortes x inversión'!D:D=D937),1)}), """"))"),"")</f>
        <v/>
      </c>
      <c r="O937" s="40"/>
      <c r="P937" s="47" t="str">
        <f>IFERROR(__xludf.DUMMYFUNCTION("IF(K937="""","""", GOOGLEFINANCE(""CURRENCY:USDCOP""))
"),"")</f>
        <v/>
      </c>
      <c r="Q937" s="47" t="str">
        <f>IFERROR(__xludf.DUMMYFUNCTION("IF(L937="""","""", GOOGLEFINANCE(""CURRENCY:USDCOP""))
"),"")</f>
        <v/>
      </c>
      <c r="R937" s="56" t="str">
        <f t="shared" si="4"/>
        <v/>
      </c>
      <c r="S937" s="58" t="str">
        <f t="shared" si="5"/>
        <v/>
      </c>
      <c r="T937" s="55" t="str">
        <f>IFERROR(__xludf.DUMMYFUNCTION("IF(ISBLANK(D937),"""",IFERROR(XIRR({FILTER('Entradas y salidas'!K:K, 'Entradas y salidas'!D:D=D937, NOT(ISBLANK('Entradas y salidas'!K:K))); INDEX(FILTER('Cortes x inversión'!I:I, 'Cortes x inversión'!D:D=D937),1)}, {FILTER('Entradas y salidas'!F:F, 'Entr"&amp;"adas y salidas'!D:D=D937, NOT(ISBLANK('Entradas y salidas'!K:K))); INDEX(FILTER('Cortes x inversión'!J:J, 'Cortes x inversión'!D:D=D937),1)}), """"))"),"")</f>
        <v/>
      </c>
      <c r="U937" s="40"/>
      <c r="V937" s="40"/>
      <c r="W937" s="40"/>
      <c r="X937" s="40"/>
      <c r="Y937" s="40"/>
      <c r="Z937" s="40"/>
      <c r="AA937" s="40"/>
      <c r="AB937" s="40"/>
      <c r="AC937" s="40"/>
    </row>
    <row r="938" ht="28.5" customHeight="1">
      <c r="A938" s="40"/>
      <c r="B938" s="44"/>
      <c r="C938" s="44"/>
      <c r="D938" s="44"/>
      <c r="E938" s="44"/>
      <c r="F938" s="48" t="str">
        <f>IF(E938="COP", SUMIF('Entradas y salidas'!D:D, D938, 'Entradas y salidas'!J:J), )</f>
        <v/>
      </c>
      <c r="G938" s="57" t="str">
        <f>IFERROR(__xludf.DUMMYFUNCTION("IF(E938=""COP"", INDEX(FILTER('Cortes x inversión'!F:F, 'Cortes x inversión'!D:D=D938),1), )"),"")</f>
        <v/>
      </c>
      <c r="H938" s="53" t="str">
        <f t="shared" si="1"/>
        <v/>
      </c>
      <c r="I938" s="55" t="str">
        <f>IFERROR(__xludf.DUMMYFUNCTION("IF(ISBLANK(D938),"""",IFERROR(XIRR({FILTER('Entradas y salidas'!J:J, 'Entradas y salidas'!D:D=D938, NOT(ISBLANK('Entradas y salidas'!J:J))); INDEX(FILTER('Cortes x inversión'!F:F, 'Cortes x inversión'!D:D=D938),1)}, {FILTER('Entradas y salidas'!F:F, 'Entr"&amp;"adas y salidas'!D:D=D938, NOT(ISBLANK('Entradas y salidas'!J:J))); INDEX(FILTER('Cortes x inversión'!J:J, 'Cortes x inversión'!D:D=D938),1)}), """"))"),"")</f>
        <v/>
      </c>
      <c r="J938" s="40"/>
      <c r="K938" s="48" t="str">
        <f>IF(E938="USD", SUMIF('Entradas y salidas'!D:D, D938, 'Entradas y salidas'!I:I), )</f>
        <v/>
      </c>
      <c r="L938" s="57" t="str">
        <f>IFERROR(__xludf.DUMMYFUNCTION("IF(E938=""USD"", INDEX(FILTER('Cortes x inversión'!G:G, 'Cortes x inversión'!D:D=D938),1), )"),"")</f>
        <v/>
      </c>
      <c r="M938" s="53" t="str">
        <f t="shared" si="2"/>
        <v/>
      </c>
      <c r="N938" s="55" t="str">
        <f>IFERROR(__xludf.DUMMYFUNCTION("IF(ISBLANK(D938),"""",IFERROR(XIRR({FILTER('Entradas y salidas'!I:I, 'Entradas y salidas'!D:D=D938, NOT(ISBLANK('Entradas y salidas'!I:I))); INDEX(FILTER('Cortes x inversión'!G:G, 'Cortes x inversión'!D:D=D938),1)}, {FILTER('Entradas y salidas'!F:F, 'Entr"&amp;"adas y salidas'!D:D=D938, NOT(ISBLANK('Entradas y salidas'!I:I))); INDEX(FILTER('Cortes x inversión'!J:J, 'Cortes x inversión'!D:D=D938),1)}), """"))"),"")</f>
        <v/>
      </c>
      <c r="O938" s="40"/>
      <c r="P938" s="47" t="str">
        <f>IFERROR(__xludf.DUMMYFUNCTION("IF(K938="""","""", GOOGLEFINANCE(""CURRENCY:USDCOP""))
"),"")</f>
        <v/>
      </c>
      <c r="Q938" s="47" t="str">
        <f>IFERROR(__xludf.DUMMYFUNCTION("IF(L938="""","""", GOOGLEFINANCE(""CURRENCY:USDCOP""))
"),"")</f>
        <v/>
      </c>
      <c r="R938" s="56" t="str">
        <f t="shared" si="4"/>
        <v/>
      </c>
      <c r="S938" s="58" t="str">
        <f t="shared" si="5"/>
        <v/>
      </c>
      <c r="T938" s="55" t="str">
        <f>IFERROR(__xludf.DUMMYFUNCTION("IF(ISBLANK(D938),"""",IFERROR(XIRR({FILTER('Entradas y salidas'!K:K, 'Entradas y salidas'!D:D=D938, NOT(ISBLANK('Entradas y salidas'!K:K))); INDEX(FILTER('Cortes x inversión'!I:I, 'Cortes x inversión'!D:D=D938),1)}, {FILTER('Entradas y salidas'!F:F, 'Entr"&amp;"adas y salidas'!D:D=D938, NOT(ISBLANK('Entradas y salidas'!K:K))); INDEX(FILTER('Cortes x inversión'!J:J, 'Cortes x inversión'!D:D=D938),1)}), """"))"),"")</f>
        <v/>
      </c>
      <c r="U938" s="40"/>
      <c r="V938" s="40"/>
      <c r="W938" s="40"/>
      <c r="X938" s="40"/>
      <c r="Y938" s="40"/>
      <c r="Z938" s="40"/>
      <c r="AA938" s="40"/>
      <c r="AB938" s="40"/>
      <c r="AC938" s="40"/>
    </row>
    <row r="939" ht="28.5" customHeight="1">
      <c r="A939" s="40"/>
      <c r="B939" s="44"/>
      <c r="C939" s="44"/>
      <c r="D939" s="44"/>
      <c r="E939" s="44"/>
      <c r="F939" s="48" t="str">
        <f>IF(E939="COP", SUMIF('Entradas y salidas'!D:D, D939, 'Entradas y salidas'!J:J), )</f>
        <v/>
      </c>
      <c r="G939" s="57" t="str">
        <f>IFERROR(__xludf.DUMMYFUNCTION("IF(E939=""COP"", INDEX(FILTER('Cortes x inversión'!F:F, 'Cortes x inversión'!D:D=D939),1), )"),"")</f>
        <v/>
      </c>
      <c r="H939" s="53" t="str">
        <f t="shared" si="1"/>
        <v/>
      </c>
      <c r="I939" s="55" t="str">
        <f>IFERROR(__xludf.DUMMYFUNCTION("IF(ISBLANK(D939),"""",IFERROR(XIRR({FILTER('Entradas y salidas'!J:J, 'Entradas y salidas'!D:D=D939, NOT(ISBLANK('Entradas y salidas'!J:J))); INDEX(FILTER('Cortes x inversión'!F:F, 'Cortes x inversión'!D:D=D939),1)}, {FILTER('Entradas y salidas'!F:F, 'Entr"&amp;"adas y salidas'!D:D=D939, NOT(ISBLANK('Entradas y salidas'!J:J))); INDEX(FILTER('Cortes x inversión'!J:J, 'Cortes x inversión'!D:D=D939),1)}), """"))"),"")</f>
        <v/>
      </c>
      <c r="J939" s="40"/>
      <c r="K939" s="48" t="str">
        <f>IF(E939="USD", SUMIF('Entradas y salidas'!D:D, D939, 'Entradas y salidas'!I:I), )</f>
        <v/>
      </c>
      <c r="L939" s="57" t="str">
        <f>IFERROR(__xludf.DUMMYFUNCTION("IF(E939=""USD"", INDEX(FILTER('Cortes x inversión'!G:G, 'Cortes x inversión'!D:D=D939),1), )"),"")</f>
        <v/>
      </c>
      <c r="M939" s="53" t="str">
        <f t="shared" si="2"/>
        <v/>
      </c>
      <c r="N939" s="55" t="str">
        <f>IFERROR(__xludf.DUMMYFUNCTION("IF(ISBLANK(D939),"""",IFERROR(XIRR({FILTER('Entradas y salidas'!I:I, 'Entradas y salidas'!D:D=D939, NOT(ISBLANK('Entradas y salidas'!I:I))); INDEX(FILTER('Cortes x inversión'!G:G, 'Cortes x inversión'!D:D=D939),1)}, {FILTER('Entradas y salidas'!F:F, 'Entr"&amp;"adas y salidas'!D:D=D939, NOT(ISBLANK('Entradas y salidas'!I:I))); INDEX(FILTER('Cortes x inversión'!J:J, 'Cortes x inversión'!D:D=D939),1)}), """"))"),"")</f>
        <v/>
      </c>
      <c r="O939" s="40"/>
      <c r="P939" s="47" t="str">
        <f>IFERROR(__xludf.DUMMYFUNCTION("IF(K939="""","""", GOOGLEFINANCE(""CURRENCY:USDCOP""))
"),"")</f>
        <v/>
      </c>
      <c r="Q939" s="47" t="str">
        <f>IFERROR(__xludf.DUMMYFUNCTION("IF(L939="""","""", GOOGLEFINANCE(""CURRENCY:USDCOP""))
"),"")</f>
        <v/>
      </c>
      <c r="R939" s="56" t="str">
        <f t="shared" si="4"/>
        <v/>
      </c>
      <c r="S939" s="58" t="str">
        <f t="shared" si="5"/>
        <v/>
      </c>
      <c r="T939" s="55" t="str">
        <f>IFERROR(__xludf.DUMMYFUNCTION("IF(ISBLANK(D939),"""",IFERROR(XIRR({FILTER('Entradas y salidas'!K:K, 'Entradas y salidas'!D:D=D939, NOT(ISBLANK('Entradas y salidas'!K:K))); INDEX(FILTER('Cortes x inversión'!I:I, 'Cortes x inversión'!D:D=D939),1)}, {FILTER('Entradas y salidas'!F:F, 'Entr"&amp;"adas y salidas'!D:D=D939, NOT(ISBLANK('Entradas y salidas'!K:K))); INDEX(FILTER('Cortes x inversión'!J:J, 'Cortes x inversión'!D:D=D939),1)}), """"))"),"")</f>
        <v/>
      </c>
      <c r="U939" s="40"/>
      <c r="V939" s="40"/>
      <c r="W939" s="40"/>
      <c r="X939" s="40"/>
      <c r="Y939" s="40"/>
      <c r="Z939" s="40"/>
      <c r="AA939" s="40"/>
      <c r="AB939" s="40"/>
      <c r="AC939" s="40"/>
    </row>
    <row r="940" ht="28.5" customHeight="1">
      <c r="A940" s="40"/>
      <c r="B940" s="44"/>
      <c r="C940" s="44"/>
      <c r="D940" s="44"/>
      <c r="E940" s="44"/>
      <c r="F940" s="48" t="str">
        <f>IF(E940="COP", SUMIF('Entradas y salidas'!D:D, D940, 'Entradas y salidas'!J:J), )</f>
        <v/>
      </c>
      <c r="G940" s="57" t="str">
        <f>IFERROR(__xludf.DUMMYFUNCTION("IF(E940=""COP"", INDEX(FILTER('Cortes x inversión'!F:F, 'Cortes x inversión'!D:D=D940),1), )"),"")</f>
        <v/>
      </c>
      <c r="H940" s="53" t="str">
        <f t="shared" si="1"/>
        <v/>
      </c>
      <c r="I940" s="55" t="str">
        <f>IFERROR(__xludf.DUMMYFUNCTION("IF(ISBLANK(D940),"""",IFERROR(XIRR({FILTER('Entradas y salidas'!J:J, 'Entradas y salidas'!D:D=D940, NOT(ISBLANK('Entradas y salidas'!J:J))); INDEX(FILTER('Cortes x inversión'!F:F, 'Cortes x inversión'!D:D=D940),1)}, {FILTER('Entradas y salidas'!F:F, 'Entr"&amp;"adas y salidas'!D:D=D940, NOT(ISBLANK('Entradas y salidas'!J:J))); INDEX(FILTER('Cortes x inversión'!J:J, 'Cortes x inversión'!D:D=D940),1)}), """"))"),"")</f>
        <v/>
      </c>
      <c r="J940" s="40"/>
      <c r="K940" s="48" t="str">
        <f>IF(E940="USD", SUMIF('Entradas y salidas'!D:D, D940, 'Entradas y salidas'!I:I), )</f>
        <v/>
      </c>
      <c r="L940" s="57" t="str">
        <f>IFERROR(__xludf.DUMMYFUNCTION("IF(E940=""USD"", INDEX(FILTER('Cortes x inversión'!G:G, 'Cortes x inversión'!D:D=D940),1), )"),"")</f>
        <v/>
      </c>
      <c r="M940" s="53" t="str">
        <f t="shared" si="2"/>
        <v/>
      </c>
      <c r="N940" s="55" t="str">
        <f>IFERROR(__xludf.DUMMYFUNCTION("IF(ISBLANK(D940),"""",IFERROR(XIRR({FILTER('Entradas y salidas'!I:I, 'Entradas y salidas'!D:D=D940, NOT(ISBLANK('Entradas y salidas'!I:I))); INDEX(FILTER('Cortes x inversión'!G:G, 'Cortes x inversión'!D:D=D940),1)}, {FILTER('Entradas y salidas'!F:F, 'Entr"&amp;"adas y salidas'!D:D=D940, NOT(ISBLANK('Entradas y salidas'!I:I))); INDEX(FILTER('Cortes x inversión'!J:J, 'Cortes x inversión'!D:D=D940),1)}), """"))"),"")</f>
        <v/>
      </c>
      <c r="O940" s="40"/>
      <c r="P940" s="47" t="str">
        <f>IFERROR(__xludf.DUMMYFUNCTION("IF(K940="""","""", GOOGLEFINANCE(""CURRENCY:USDCOP""))
"),"")</f>
        <v/>
      </c>
      <c r="Q940" s="47" t="str">
        <f>IFERROR(__xludf.DUMMYFUNCTION("IF(L940="""","""", GOOGLEFINANCE(""CURRENCY:USDCOP""))
"),"")</f>
        <v/>
      </c>
      <c r="R940" s="56" t="str">
        <f t="shared" si="4"/>
        <v/>
      </c>
      <c r="S940" s="58" t="str">
        <f t="shared" si="5"/>
        <v/>
      </c>
      <c r="T940" s="55" t="str">
        <f>IFERROR(__xludf.DUMMYFUNCTION("IF(ISBLANK(D940),"""",IFERROR(XIRR({FILTER('Entradas y salidas'!K:K, 'Entradas y salidas'!D:D=D940, NOT(ISBLANK('Entradas y salidas'!K:K))); INDEX(FILTER('Cortes x inversión'!I:I, 'Cortes x inversión'!D:D=D940),1)}, {FILTER('Entradas y salidas'!F:F, 'Entr"&amp;"adas y salidas'!D:D=D940, NOT(ISBLANK('Entradas y salidas'!K:K))); INDEX(FILTER('Cortes x inversión'!J:J, 'Cortes x inversión'!D:D=D940),1)}), """"))"),"")</f>
        <v/>
      </c>
      <c r="U940" s="40"/>
      <c r="V940" s="40"/>
      <c r="W940" s="40"/>
      <c r="X940" s="40"/>
      <c r="Y940" s="40"/>
      <c r="Z940" s="40"/>
      <c r="AA940" s="40"/>
      <c r="AB940" s="40"/>
      <c r="AC940" s="40"/>
    </row>
    <row r="941" ht="28.5" customHeight="1">
      <c r="A941" s="40"/>
      <c r="B941" s="44"/>
      <c r="C941" s="44"/>
      <c r="D941" s="44"/>
      <c r="E941" s="44"/>
      <c r="F941" s="48" t="str">
        <f>IF(E941="COP", SUMIF('Entradas y salidas'!D:D, D941, 'Entradas y salidas'!J:J), )</f>
        <v/>
      </c>
      <c r="G941" s="57" t="str">
        <f>IFERROR(__xludf.DUMMYFUNCTION("IF(E941=""COP"", INDEX(FILTER('Cortes x inversión'!F:F, 'Cortes x inversión'!D:D=D941),1), )"),"")</f>
        <v/>
      </c>
      <c r="H941" s="53" t="str">
        <f t="shared" si="1"/>
        <v/>
      </c>
      <c r="I941" s="55" t="str">
        <f>IFERROR(__xludf.DUMMYFUNCTION("IF(ISBLANK(D941),"""",IFERROR(XIRR({FILTER('Entradas y salidas'!J:J, 'Entradas y salidas'!D:D=D941, NOT(ISBLANK('Entradas y salidas'!J:J))); INDEX(FILTER('Cortes x inversión'!F:F, 'Cortes x inversión'!D:D=D941),1)}, {FILTER('Entradas y salidas'!F:F, 'Entr"&amp;"adas y salidas'!D:D=D941, NOT(ISBLANK('Entradas y salidas'!J:J))); INDEX(FILTER('Cortes x inversión'!J:J, 'Cortes x inversión'!D:D=D941),1)}), """"))"),"")</f>
        <v/>
      </c>
      <c r="J941" s="40"/>
      <c r="K941" s="48" t="str">
        <f>IF(E941="USD", SUMIF('Entradas y salidas'!D:D, D941, 'Entradas y salidas'!I:I), )</f>
        <v/>
      </c>
      <c r="L941" s="57" t="str">
        <f>IFERROR(__xludf.DUMMYFUNCTION("IF(E941=""USD"", INDEX(FILTER('Cortes x inversión'!G:G, 'Cortes x inversión'!D:D=D941),1), )"),"")</f>
        <v/>
      </c>
      <c r="M941" s="53" t="str">
        <f t="shared" si="2"/>
        <v/>
      </c>
      <c r="N941" s="55" t="str">
        <f>IFERROR(__xludf.DUMMYFUNCTION("IF(ISBLANK(D941),"""",IFERROR(XIRR({FILTER('Entradas y salidas'!I:I, 'Entradas y salidas'!D:D=D941, NOT(ISBLANK('Entradas y salidas'!I:I))); INDEX(FILTER('Cortes x inversión'!G:G, 'Cortes x inversión'!D:D=D941),1)}, {FILTER('Entradas y salidas'!F:F, 'Entr"&amp;"adas y salidas'!D:D=D941, NOT(ISBLANK('Entradas y salidas'!I:I))); INDEX(FILTER('Cortes x inversión'!J:J, 'Cortes x inversión'!D:D=D941),1)}), """"))"),"")</f>
        <v/>
      </c>
      <c r="O941" s="40"/>
      <c r="P941" s="47" t="str">
        <f>IFERROR(__xludf.DUMMYFUNCTION("IF(K941="""","""", GOOGLEFINANCE(""CURRENCY:USDCOP""))
"),"")</f>
        <v/>
      </c>
      <c r="Q941" s="47" t="str">
        <f>IFERROR(__xludf.DUMMYFUNCTION("IF(L941="""","""", GOOGLEFINANCE(""CURRENCY:USDCOP""))
"),"")</f>
        <v/>
      </c>
      <c r="R941" s="56" t="str">
        <f t="shared" si="4"/>
        <v/>
      </c>
      <c r="S941" s="58" t="str">
        <f t="shared" si="5"/>
        <v/>
      </c>
      <c r="T941" s="55" t="str">
        <f>IFERROR(__xludf.DUMMYFUNCTION("IF(ISBLANK(D941),"""",IFERROR(XIRR({FILTER('Entradas y salidas'!K:K, 'Entradas y salidas'!D:D=D941, NOT(ISBLANK('Entradas y salidas'!K:K))); INDEX(FILTER('Cortes x inversión'!I:I, 'Cortes x inversión'!D:D=D941),1)}, {FILTER('Entradas y salidas'!F:F, 'Entr"&amp;"adas y salidas'!D:D=D941, NOT(ISBLANK('Entradas y salidas'!K:K))); INDEX(FILTER('Cortes x inversión'!J:J, 'Cortes x inversión'!D:D=D941),1)}), """"))"),"")</f>
        <v/>
      </c>
      <c r="U941" s="40"/>
      <c r="V941" s="40"/>
      <c r="W941" s="40"/>
      <c r="X941" s="40"/>
      <c r="Y941" s="40"/>
      <c r="Z941" s="40"/>
      <c r="AA941" s="40"/>
      <c r="AB941" s="40"/>
      <c r="AC941" s="40"/>
    </row>
    <row r="942" ht="28.5" customHeight="1">
      <c r="A942" s="40"/>
      <c r="B942" s="44"/>
      <c r="C942" s="44"/>
      <c r="D942" s="44"/>
      <c r="E942" s="44"/>
      <c r="F942" s="48" t="str">
        <f>IF(E942="COP", SUMIF('Entradas y salidas'!D:D, D942, 'Entradas y salidas'!J:J), )</f>
        <v/>
      </c>
      <c r="G942" s="57" t="str">
        <f>IFERROR(__xludf.DUMMYFUNCTION("IF(E942=""COP"", INDEX(FILTER('Cortes x inversión'!F:F, 'Cortes x inversión'!D:D=D942),1), )"),"")</f>
        <v/>
      </c>
      <c r="H942" s="53" t="str">
        <f t="shared" si="1"/>
        <v/>
      </c>
      <c r="I942" s="55" t="str">
        <f>IFERROR(__xludf.DUMMYFUNCTION("IF(ISBLANK(D942),"""",IFERROR(XIRR({FILTER('Entradas y salidas'!J:J, 'Entradas y salidas'!D:D=D942, NOT(ISBLANK('Entradas y salidas'!J:J))); INDEX(FILTER('Cortes x inversión'!F:F, 'Cortes x inversión'!D:D=D942),1)}, {FILTER('Entradas y salidas'!F:F, 'Entr"&amp;"adas y salidas'!D:D=D942, NOT(ISBLANK('Entradas y salidas'!J:J))); INDEX(FILTER('Cortes x inversión'!J:J, 'Cortes x inversión'!D:D=D942),1)}), """"))"),"")</f>
        <v/>
      </c>
      <c r="J942" s="40"/>
      <c r="K942" s="48" t="str">
        <f>IF(E942="USD", SUMIF('Entradas y salidas'!D:D, D942, 'Entradas y salidas'!I:I), )</f>
        <v/>
      </c>
      <c r="L942" s="57" t="str">
        <f>IFERROR(__xludf.DUMMYFUNCTION("IF(E942=""USD"", INDEX(FILTER('Cortes x inversión'!G:G, 'Cortes x inversión'!D:D=D942),1), )"),"")</f>
        <v/>
      </c>
      <c r="M942" s="53" t="str">
        <f t="shared" si="2"/>
        <v/>
      </c>
      <c r="N942" s="55" t="str">
        <f>IFERROR(__xludf.DUMMYFUNCTION("IF(ISBLANK(D942),"""",IFERROR(XIRR({FILTER('Entradas y salidas'!I:I, 'Entradas y salidas'!D:D=D942, NOT(ISBLANK('Entradas y salidas'!I:I))); INDEX(FILTER('Cortes x inversión'!G:G, 'Cortes x inversión'!D:D=D942),1)}, {FILTER('Entradas y salidas'!F:F, 'Entr"&amp;"adas y salidas'!D:D=D942, NOT(ISBLANK('Entradas y salidas'!I:I))); INDEX(FILTER('Cortes x inversión'!J:J, 'Cortes x inversión'!D:D=D942),1)}), """"))"),"")</f>
        <v/>
      </c>
      <c r="O942" s="40"/>
      <c r="P942" s="47" t="str">
        <f>IFERROR(__xludf.DUMMYFUNCTION("IF(K942="""","""", GOOGLEFINANCE(""CURRENCY:USDCOP""))
"),"")</f>
        <v/>
      </c>
      <c r="Q942" s="47" t="str">
        <f>IFERROR(__xludf.DUMMYFUNCTION("IF(L942="""","""", GOOGLEFINANCE(""CURRENCY:USDCOP""))
"),"")</f>
        <v/>
      </c>
      <c r="R942" s="56" t="str">
        <f t="shared" si="4"/>
        <v/>
      </c>
      <c r="S942" s="58" t="str">
        <f t="shared" si="5"/>
        <v/>
      </c>
      <c r="T942" s="55" t="str">
        <f>IFERROR(__xludf.DUMMYFUNCTION("IF(ISBLANK(D942),"""",IFERROR(XIRR({FILTER('Entradas y salidas'!K:K, 'Entradas y salidas'!D:D=D942, NOT(ISBLANK('Entradas y salidas'!K:K))); INDEX(FILTER('Cortes x inversión'!I:I, 'Cortes x inversión'!D:D=D942),1)}, {FILTER('Entradas y salidas'!F:F, 'Entr"&amp;"adas y salidas'!D:D=D942, NOT(ISBLANK('Entradas y salidas'!K:K))); INDEX(FILTER('Cortes x inversión'!J:J, 'Cortes x inversión'!D:D=D942),1)}), """"))"),"")</f>
        <v/>
      </c>
      <c r="U942" s="40"/>
      <c r="V942" s="40"/>
      <c r="W942" s="40"/>
      <c r="X942" s="40"/>
      <c r="Y942" s="40"/>
      <c r="Z942" s="40"/>
      <c r="AA942" s="40"/>
      <c r="AB942" s="40"/>
      <c r="AC942" s="40"/>
    </row>
    <row r="943" ht="28.5" customHeight="1">
      <c r="A943" s="40"/>
      <c r="B943" s="44"/>
      <c r="C943" s="44"/>
      <c r="D943" s="44"/>
      <c r="E943" s="44"/>
      <c r="F943" s="48" t="str">
        <f>IF(E943="COP", SUMIF('Entradas y salidas'!D:D, D943, 'Entradas y salidas'!J:J), )</f>
        <v/>
      </c>
      <c r="G943" s="57" t="str">
        <f>IFERROR(__xludf.DUMMYFUNCTION("IF(E943=""COP"", INDEX(FILTER('Cortes x inversión'!F:F, 'Cortes x inversión'!D:D=D943),1), )"),"")</f>
        <v/>
      </c>
      <c r="H943" s="53" t="str">
        <f t="shared" si="1"/>
        <v/>
      </c>
      <c r="I943" s="55" t="str">
        <f>IFERROR(__xludf.DUMMYFUNCTION("IF(ISBLANK(D943),"""",IFERROR(XIRR({FILTER('Entradas y salidas'!J:J, 'Entradas y salidas'!D:D=D943, NOT(ISBLANK('Entradas y salidas'!J:J))); INDEX(FILTER('Cortes x inversión'!F:F, 'Cortes x inversión'!D:D=D943),1)}, {FILTER('Entradas y salidas'!F:F, 'Entr"&amp;"adas y salidas'!D:D=D943, NOT(ISBLANK('Entradas y salidas'!J:J))); INDEX(FILTER('Cortes x inversión'!J:J, 'Cortes x inversión'!D:D=D943),1)}), """"))"),"")</f>
        <v/>
      </c>
      <c r="J943" s="40"/>
      <c r="K943" s="48" t="str">
        <f>IF(E943="USD", SUMIF('Entradas y salidas'!D:D, D943, 'Entradas y salidas'!I:I), )</f>
        <v/>
      </c>
      <c r="L943" s="57" t="str">
        <f>IFERROR(__xludf.DUMMYFUNCTION("IF(E943=""USD"", INDEX(FILTER('Cortes x inversión'!G:G, 'Cortes x inversión'!D:D=D943),1), )"),"")</f>
        <v/>
      </c>
      <c r="M943" s="53" t="str">
        <f t="shared" si="2"/>
        <v/>
      </c>
      <c r="N943" s="55" t="str">
        <f>IFERROR(__xludf.DUMMYFUNCTION("IF(ISBLANK(D943),"""",IFERROR(XIRR({FILTER('Entradas y salidas'!I:I, 'Entradas y salidas'!D:D=D943, NOT(ISBLANK('Entradas y salidas'!I:I))); INDEX(FILTER('Cortes x inversión'!G:G, 'Cortes x inversión'!D:D=D943),1)}, {FILTER('Entradas y salidas'!F:F, 'Entr"&amp;"adas y salidas'!D:D=D943, NOT(ISBLANK('Entradas y salidas'!I:I))); INDEX(FILTER('Cortes x inversión'!J:J, 'Cortes x inversión'!D:D=D943),1)}), """"))"),"")</f>
        <v/>
      </c>
      <c r="O943" s="40"/>
      <c r="P943" s="47" t="str">
        <f>IFERROR(__xludf.DUMMYFUNCTION("IF(K943="""","""", GOOGLEFINANCE(""CURRENCY:USDCOP""))
"),"")</f>
        <v/>
      </c>
      <c r="Q943" s="47" t="str">
        <f>IFERROR(__xludf.DUMMYFUNCTION("IF(L943="""","""", GOOGLEFINANCE(""CURRENCY:USDCOP""))
"),"")</f>
        <v/>
      </c>
      <c r="R943" s="56" t="str">
        <f t="shared" si="4"/>
        <v/>
      </c>
      <c r="S943" s="58" t="str">
        <f t="shared" si="5"/>
        <v/>
      </c>
      <c r="T943" s="55" t="str">
        <f>IFERROR(__xludf.DUMMYFUNCTION("IF(ISBLANK(D943),"""",IFERROR(XIRR({FILTER('Entradas y salidas'!K:K, 'Entradas y salidas'!D:D=D943, NOT(ISBLANK('Entradas y salidas'!K:K))); INDEX(FILTER('Cortes x inversión'!I:I, 'Cortes x inversión'!D:D=D943),1)}, {FILTER('Entradas y salidas'!F:F, 'Entr"&amp;"adas y salidas'!D:D=D943, NOT(ISBLANK('Entradas y salidas'!K:K))); INDEX(FILTER('Cortes x inversión'!J:J, 'Cortes x inversión'!D:D=D943),1)}), """"))"),"")</f>
        <v/>
      </c>
      <c r="U943" s="40"/>
      <c r="V943" s="40"/>
      <c r="W943" s="40"/>
      <c r="X943" s="40"/>
      <c r="Y943" s="40"/>
      <c r="Z943" s="40"/>
      <c r="AA943" s="40"/>
      <c r="AB943" s="40"/>
      <c r="AC943" s="40"/>
    </row>
    <row r="944" ht="28.5" customHeight="1">
      <c r="A944" s="40"/>
      <c r="B944" s="44"/>
      <c r="C944" s="44"/>
      <c r="D944" s="44"/>
      <c r="E944" s="44"/>
      <c r="F944" s="48" t="str">
        <f>IF(E944="COP", SUMIF('Entradas y salidas'!D:D, D944, 'Entradas y salidas'!J:J), )</f>
        <v/>
      </c>
      <c r="G944" s="57" t="str">
        <f>IFERROR(__xludf.DUMMYFUNCTION("IF(E944=""COP"", INDEX(FILTER('Cortes x inversión'!F:F, 'Cortes x inversión'!D:D=D944),1), )"),"")</f>
        <v/>
      </c>
      <c r="H944" s="53" t="str">
        <f t="shared" si="1"/>
        <v/>
      </c>
      <c r="I944" s="55" t="str">
        <f>IFERROR(__xludf.DUMMYFUNCTION("IF(ISBLANK(D944),"""",IFERROR(XIRR({FILTER('Entradas y salidas'!J:J, 'Entradas y salidas'!D:D=D944, NOT(ISBLANK('Entradas y salidas'!J:J))); INDEX(FILTER('Cortes x inversión'!F:F, 'Cortes x inversión'!D:D=D944),1)}, {FILTER('Entradas y salidas'!F:F, 'Entr"&amp;"adas y salidas'!D:D=D944, NOT(ISBLANK('Entradas y salidas'!J:J))); INDEX(FILTER('Cortes x inversión'!J:J, 'Cortes x inversión'!D:D=D944),1)}), """"))"),"")</f>
        <v/>
      </c>
      <c r="J944" s="40"/>
      <c r="K944" s="48" t="str">
        <f>IF(E944="USD", SUMIF('Entradas y salidas'!D:D, D944, 'Entradas y salidas'!I:I), )</f>
        <v/>
      </c>
      <c r="L944" s="57" t="str">
        <f>IFERROR(__xludf.DUMMYFUNCTION("IF(E944=""USD"", INDEX(FILTER('Cortes x inversión'!G:G, 'Cortes x inversión'!D:D=D944),1), )"),"")</f>
        <v/>
      </c>
      <c r="M944" s="53" t="str">
        <f t="shared" si="2"/>
        <v/>
      </c>
      <c r="N944" s="55" t="str">
        <f>IFERROR(__xludf.DUMMYFUNCTION("IF(ISBLANK(D944),"""",IFERROR(XIRR({FILTER('Entradas y salidas'!I:I, 'Entradas y salidas'!D:D=D944, NOT(ISBLANK('Entradas y salidas'!I:I))); INDEX(FILTER('Cortes x inversión'!G:G, 'Cortes x inversión'!D:D=D944),1)}, {FILTER('Entradas y salidas'!F:F, 'Entr"&amp;"adas y salidas'!D:D=D944, NOT(ISBLANK('Entradas y salidas'!I:I))); INDEX(FILTER('Cortes x inversión'!J:J, 'Cortes x inversión'!D:D=D944),1)}), """"))"),"")</f>
        <v/>
      </c>
      <c r="O944" s="40"/>
      <c r="P944" s="47" t="str">
        <f>IFERROR(__xludf.DUMMYFUNCTION("IF(K944="""","""", GOOGLEFINANCE(""CURRENCY:USDCOP""))
"),"")</f>
        <v/>
      </c>
      <c r="Q944" s="47" t="str">
        <f>IFERROR(__xludf.DUMMYFUNCTION("IF(L944="""","""", GOOGLEFINANCE(""CURRENCY:USDCOP""))
"),"")</f>
        <v/>
      </c>
      <c r="R944" s="56" t="str">
        <f t="shared" si="4"/>
        <v/>
      </c>
      <c r="S944" s="58" t="str">
        <f t="shared" si="5"/>
        <v/>
      </c>
      <c r="T944" s="55" t="str">
        <f>IFERROR(__xludf.DUMMYFUNCTION("IF(ISBLANK(D944),"""",IFERROR(XIRR({FILTER('Entradas y salidas'!K:K, 'Entradas y salidas'!D:D=D944, NOT(ISBLANK('Entradas y salidas'!K:K))); INDEX(FILTER('Cortes x inversión'!I:I, 'Cortes x inversión'!D:D=D944),1)}, {FILTER('Entradas y salidas'!F:F, 'Entr"&amp;"adas y salidas'!D:D=D944, NOT(ISBLANK('Entradas y salidas'!K:K))); INDEX(FILTER('Cortes x inversión'!J:J, 'Cortes x inversión'!D:D=D944),1)}), """"))"),"")</f>
        <v/>
      </c>
      <c r="U944" s="40"/>
      <c r="V944" s="40"/>
      <c r="W944" s="40"/>
      <c r="X944" s="40"/>
      <c r="Y944" s="40"/>
      <c r="Z944" s="40"/>
      <c r="AA944" s="40"/>
      <c r="AB944" s="40"/>
      <c r="AC944" s="40"/>
    </row>
    <row r="945" ht="28.5" customHeight="1">
      <c r="A945" s="40"/>
      <c r="B945" s="44"/>
      <c r="C945" s="44"/>
      <c r="D945" s="44"/>
      <c r="E945" s="44"/>
      <c r="F945" s="48" t="str">
        <f>IF(E945="COP", SUMIF('Entradas y salidas'!D:D, D945, 'Entradas y salidas'!J:J), )</f>
        <v/>
      </c>
      <c r="G945" s="57" t="str">
        <f>IFERROR(__xludf.DUMMYFUNCTION("IF(E945=""COP"", INDEX(FILTER('Cortes x inversión'!F:F, 'Cortes x inversión'!D:D=D945),1), )"),"")</f>
        <v/>
      </c>
      <c r="H945" s="53" t="str">
        <f t="shared" si="1"/>
        <v/>
      </c>
      <c r="I945" s="55" t="str">
        <f>IFERROR(__xludf.DUMMYFUNCTION("IF(ISBLANK(D945),"""",IFERROR(XIRR({FILTER('Entradas y salidas'!J:J, 'Entradas y salidas'!D:D=D945, NOT(ISBLANK('Entradas y salidas'!J:J))); INDEX(FILTER('Cortes x inversión'!F:F, 'Cortes x inversión'!D:D=D945),1)}, {FILTER('Entradas y salidas'!F:F, 'Entr"&amp;"adas y salidas'!D:D=D945, NOT(ISBLANK('Entradas y salidas'!J:J))); INDEX(FILTER('Cortes x inversión'!J:J, 'Cortes x inversión'!D:D=D945),1)}), """"))"),"")</f>
        <v/>
      </c>
      <c r="J945" s="40"/>
      <c r="K945" s="48" t="str">
        <f>IF(E945="USD", SUMIF('Entradas y salidas'!D:D, D945, 'Entradas y salidas'!I:I), )</f>
        <v/>
      </c>
      <c r="L945" s="57" t="str">
        <f>IFERROR(__xludf.DUMMYFUNCTION("IF(E945=""USD"", INDEX(FILTER('Cortes x inversión'!G:G, 'Cortes x inversión'!D:D=D945),1), )"),"")</f>
        <v/>
      </c>
      <c r="M945" s="53" t="str">
        <f t="shared" si="2"/>
        <v/>
      </c>
      <c r="N945" s="55" t="str">
        <f>IFERROR(__xludf.DUMMYFUNCTION("IF(ISBLANK(D945),"""",IFERROR(XIRR({FILTER('Entradas y salidas'!I:I, 'Entradas y salidas'!D:D=D945, NOT(ISBLANK('Entradas y salidas'!I:I))); INDEX(FILTER('Cortes x inversión'!G:G, 'Cortes x inversión'!D:D=D945),1)}, {FILTER('Entradas y salidas'!F:F, 'Entr"&amp;"adas y salidas'!D:D=D945, NOT(ISBLANK('Entradas y salidas'!I:I))); INDEX(FILTER('Cortes x inversión'!J:J, 'Cortes x inversión'!D:D=D945),1)}), """"))"),"")</f>
        <v/>
      </c>
      <c r="O945" s="40"/>
      <c r="P945" s="47" t="str">
        <f>IFERROR(__xludf.DUMMYFUNCTION("IF(K945="""","""", GOOGLEFINANCE(""CURRENCY:USDCOP""))
"),"")</f>
        <v/>
      </c>
      <c r="Q945" s="47" t="str">
        <f>IFERROR(__xludf.DUMMYFUNCTION("IF(L945="""","""", GOOGLEFINANCE(""CURRENCY:USDCOP""))
"),"")</f>
        <v/>
      </c>
      <c r="R945" s="56" t="str">
        <f t="shared" si="4"/>
        <v/>
      </c>
      <c r="S945" s="58" t="str">
        <f t="shared" si="5"/>
        <v/>
      </c>
      <c r="T945" s="55" t="str">
        <f>IFERROR(__xludf.DUMMYFUNCTION("IF(ISBLANK(D945),"""",IFERROR(XIRR({FILTER('Entradas y salidas'!K:K, 'Entradas y salidas'!D:D=D945, NOT(ISBLANK('Entradas y salidas'!K:K))); INDEX(FILTER('Cortes x inversión'!I:I, 'Cortes x inversión'!D:D=D945),1)}, {FILTER('Entradas y salidas'!F:F, 'Entr"&amp;"adas y salidas'!D:D=D945, NOT(ISBLANK('Entradas y salidas'!K:K))); INDEX(FILTER('Cortes x inversión'!J:J, 'Cortes x inversión'!D:D=D945),1)}), """"))"),"")</f>
        <v/>
      </c>
      <c r="U945" s="40"/>
      <c r="V945" s="40"/>
      <c r="W945" s="40"/>
      <c r="X945" s="40"/>
      <c r="Y945" s="40"/>
      <c r="Z945" s="40"/>
      <c r="AA945" s="40"/>
      <c r="AB945" s="40"/>
      <c r="AC945" s="40"/>
    </row>
    <row r="946" ht="28.5" customHeight="1">
      <c r="A946" s="40"/>
      <c r="B946" s="44"/>
      <c r="C946" s="44"/>
      <c r="D946" s="44"/>
      <c r="E946" s="44"/>
      <c r="F946" s="48" t="str">
        <f>IF(E946="COP", SUMIF('Entradas y salidas'!D:D, D946, 'Entradas y salidas'!J:J), )</f>
        <v/>
      </c>
      <c r="G946" s="57" t="str">
        <f>IFERROR(__xludf.DUMMYFUNCTION("IF(E946=""COP"", INDEX(FILTER('Cortes x inversión'!F:F, 'Cortes x inversión'!D:D=D946),1), )"),"")</f>
        <v/>
      </c>
      <c r="H946" s="53" t="str">
        <f t="shared" si="1"/>
        <v/>
      </c>
      <c r="I946" s="55" t="str">
        <f>IFERROR(__xludf.DUMMYFUNCTION("IF(ISBLANK(D946),"""",IFERROR(XIRR({FILTER('Entradas y salidas'!J:J, 'Entradas y salidas'!D:D=D946, NOT(ISBLANK('Entradas y salidas'!J:J))); INDEX(FILTER('Cortes x inversión'!F:F, 'Cortes x inversión'!D:D=D946),1)}, {FILTER('Entradas y salidas'!F:F, 'Entr"&amp;"adas y salidas'!D:D=D946, NOT(ISBLANK('Entradas y salidas'!J:J))); INDEX(FILTER('Cortes x inversión'!J:J, 'Cortes x inversión'!D:D=D946),1)}), """"))"),"")</f>
        <v/>
      </c>
      <c r="J946" s="40"/>
      <c r="K946" s="48" t="str">
        <f>IF(E946="USD", SUMIF('Entradas y salidas'!D:D, D946, 'Entradas y salidas'!I:I), )</f>
        <v/>
      </c>
      <c r="L946" s="57" t="str">
        <f>IFERROR(__xludf.DUMMYFUNCTION("IF(E946=""USD"", INDEX(FILTER('Cortes x inversión'!G:G, 'Cortes x inversión'!D:D=D946),1), )"),"")</f>
        <v/>
      </c>
      <c r="M946" s="53" t="str">
        <f t="shared" si="2"/>
        <v/>
      </c>
      <c r="N946" s="55" t="str">
        <f>IFERROR(__xludf.DUMMYFUNCTION("IF(ISBLANK(D946),"""",IFERROR(XIRR({FILTER('Entradas y salidas'!I:I, 'Entradas y salidas'!D:D=D946, NOT(ISBLANK('Entradas y salidas'!I:I))); INDEX(FILTER('Cortes x inversión'!G:G, 'Cortes x inversión'!D:D=D946),1)}, {FILTER('Entradas y salidas'!F:F, 'Entr"&amp;"adas y salidas'!D:D=D946, NOT(ISBLANK('Entradas y salidas'!I:I))); INDEX(FILTER('Cortes x inversión'!J:J, 'Cortes x inversión'!D:D=D946),1)}), """"))"),"")</f>
        <v/>
      </c>
      <c r="O946" s="40"/>
      <c r="P946" s="47" t="str">
        <f>IFERROR(__xludf.DUMMYFUNCTION("IF(K946="""","""", GOOGLEFINANCE(""CURRENCY:USDCOP""))
"),"")</f>
        <v/>
      </c>
      <c r="Q946" s="47" t="str">
        <f>IFERROR(__xludf.DUMMYFUNCTION("IF(L946="""","""", GOOGLEFINANCE(""CURRENCY:USDCOP""))
"),"")</f>
        <v/>
      </c>
      <c r="R946" s="56" t="str">
        <f t="shared" si="4"/>
        <v/>
      </c>
      <c r="S946" s="58" t="str">
        <f t="shared" si="5"/>
        <v/>
      </c>
      <c r="T946" s="55" t="str">
        <f>IFERROR(__xludf.DUMMYFUNCTION("IF(ISBLANK(D946),"""",IFERROR(XIRR({FILTER('Entradas y salidas'!K:K, 'Entradas y salidas'!D:D=D946, NOT(ISBLANK('Entradas y salidas'!K:K))); INDEX(FILTER('Cortes x inversión'!I:I, 'Cortes x inversión'!D:D=D946),1)}, {FILTER('Entradas y salidas'!F:F, 'Entr"&amp;"adas y salidas'!D:D=D946, NOT(ISBLANK('Entradas y salidas'!K:K))); INDEX(FILTER('Cortes x inversión'!J:J, 'Cortes x inversión'!D:D=D946),1)}), """"))"),"")</f>
        <v/>
      </c>
      <c r="U946" s="40"/>
      <c r="V946" s="40"/>
      <c r="W946" s="40"/>
      <c r="X946" s="40"/>
      <c r="Y946" s="40"/>
      <c r="Z946" s="40"/>
      <c r="AA946" s="40"/>
      <c r="AB946" s="40"/>
      <c r="AC946" s="40"/>
    </row>
    <row r="947" ht="28.5" customHeight="1">
      <c r="A947" s="40"/>
      <c r="B947" s="44"/>
      <c r="C947" s="44"/>
      <c r="D947" s="44"/>
      <c r="E947" s="44"/>
      <c r="F947" s="48" t="str">
        <f>IF(E947="COP", SUMIF('Entradas y salidas'!D:D, D947, 'Entradas y salidas'!J:J), )</f>
        <v/>
      </c>
      <c r="G947" s="57" t="str">
        <f>IFERROR(__xludf.DUMMYFUNCTION("IF(E947=""COP"", INDEX(FILTER('Cortes x inversión'!F:F, 'Cortes x inversión'!D:D=D947),1), )"),"")</f>
        <v/>
      </c>
      <c r="H947" s="53" t="str">
        <f t="shared" si="1"/>
        <v/>
      </c>
      <c r="I947" s="55" t="str">
        <f>IFERROR(__xludf.DUMMYFUNCTION("IF(ISBLANK(D947),"""",IFERROR(XIRR({FILTER('Entradas y salidas'!J:J, 'Entradas y salidas'!D:D=D947, NOT(ISBLANK('Entradas y salidas'!J:J))); INDEX(FILTER('Cortes x inversión'!F:F, 'Cortes x inversión'!D:D=D947),1)}, {FILTER('Entradas y salidas'!F:F, 'Entr"&amp;"adas y salidas'!D:D=D947, NOT(ISBLANK('Entradas y salidas'!J:J))); INDEX(FILTER('Cortes x inversión'!J:J, 'Cortes x inversión'!D:D=D947),1)}), """"))"),"")</f>
        <v/>
      </c>
      <c r="J947" s="40"/>
      <c r="K947" s="48" t="str">
        <f>IF(E947="USD", SUMIF('Entradas y salidas'!D:D, D947, 'Entradas y salidas'!I:I), )</f>
        <v/>
      </c>
      <c r="L947" s="57" t="str">
        <f>IFERROR(__xludf.DUMMYFUNCTION("IF(E947=""USD"", INDEX(FILTER('Cortes x inversión'!G:G, 'Cortes x inversión'!D:D=D947),1), )"),"")</f>
        <v/>
      </c>
      <c r="M947" s="53" t="str">
        <f t="shared" si="2"/>
        <v/>
      </c>
      <c r="N947" s="55" t="str">
        <f>IFERROR(__xludf.DUMMYFUNCTION("IF(ISBLANK(D947),"""",IFERROR(XIRR({FILTER('Entradas y salidas'!I:I, 'Entradas y salidas'!D:D=D947, NOT(ISBLANK('Entradas y salidas'!I:I))); INDEX(FILTER('Cortes x inversión'!G:G, 'Cortes x inversión'!D:D=D947),1)}, {FILTER('Entradas y salidas'!F:F, 'Entr"&amp;"adas y salidas'!D:D=D947, NOT(ISBLANK('Entradas y salidas'!I:I))); INDEX(FILTER('Cortes x inversión'!J:J, 'Cortes x inversión'!D:D=D947),1)}), """"))"),"")</f>
        <v/>
      </c>
      <c r="O947" s="40"/>
      <c r="P947" s="47" t="str">
        <f>IFERROR(__xludf.DUMMYFUNCTION("IF(K947="""","""", GOOGLEFINANCE(""CURRENCY:USDCOP""))
"),"")</f>
        <v/>
      </c>
      <c r="Q947" s="47" t="str">
        <f>IFERROR(__xludf.DUMMYFUNCTION("IF(L947="""","""", GOOGLEFINANCE(""CURRENCY:USDCOP""))
"),"")</f>
        <v/>
      </c>
      <c r="R947" s="56" t="str">
        <f t="shared" si="4"/>
        <v/>
      </c>
      <c r="S947" s="58" t="str">
        <f t="shared" si="5"/>
        <v/>
      </c>
      <c r="T947" s="55" t="str">
        <f>IFERROR(__xludf.DUMMYFUNCTION("IF(ISBLANK(D947),"""",IFERROR(XIRR({FILTER('Entradas y salidas'!K:K, 'Entradas y salidas'!D:D=D947, NOT(ISBLANK('Entradas y salidas'!K:K))); INDEX(FILTER('Cortes x inversión'!I:I, 'Cortes x inversión'!D:D=D947),1)}, {FILTER('Entradas y salidas'!F:F, 'Entr"&amp;"adas y salidas'!D:D=D947, NOT(ISBLANK('Entradas y salidas'!K:K))); INDEX(FILTER('Cortes x inversión'!J:J, 'Cortes x inversión'!D:D=D947),1)}), """"))"),"")</f>
        <v/>
      </c>
      <c r="U947" s="40"/>
      <c r="V947" s="40"/>
      <c r="W947" s="40"/>
      <c r="X947" s="40"/>
      <c r="Y947" s="40"/>
      <c r="Z947" s="40"/>
      <c r="AA947" s="40"/>
      <c r="AB947" s="40"/>
      <c r="AC947" s="40"/>
    </row>
    <row r="948" ht="28.5" customHeight="1">
      <c r="A948" s="40"/>
      <c r="B948" s="44"/>
      <c r="C948" s="44"/>
      <c r="D948" s="44"/>
      <c r="E948" s="44"/>
      <c r="F948" s="48" t="str">
        <f>IF(E948="COP", SUMIF('Entradas y salidas'!D:D, D948, 'Entradas y salidas'!J:J), )</f>
        <v/>
      </c>
      <c r="G948" s="57" t="str">
        <f>IFERROR(__xludf.DUMMYFUNCTION("IF(E948=""COP"", INDEX(FILTER('Cortes x inversión'!F:F, 'Cortes x inversión'!D:D=D948),1), )"),"")</f>
        <v/>
      </c>
      <c r="H948" s="53" t="str">
        <f t="shared" si="1"/>
        <v/>
      </c>
      <c r="I948" s="55" t="str">
        <f>IFERROR(__xludf.DUMMYFUNCTION("IF(ISBLANK(D948),"""",IFERROR(XIRR({FILTER('Entradas y salidas'!J:J, 'Entradas y salidas'!D:D=D948, NOT(ISBLANK('Entradas y salidas'!J:J))); INDEX(FILTER('Cortes x inversión'!F:F, 'Cortes x inversión'!D:D=D948),1)}, {FILTER('Entradas y salidas'!F:F, 'Entr"&amp;"adas y salidas'!D:D=D948, NOT(ISBLANK('Entradas y salidas'!J:J))); INDEX(FILTER('Cortes x inversión'!J:J, 'Cortes x inversión'!D:D=D948),1)}), """"))"),"")</f>
        <v/>
      </c>
      <c r="J948" s="40"/>
      <c r="K948" s="48" t="str">
        <f>IF(E948="USD", SUMIF('Entradas y salidas'!D:D, D948, 'Entradas y salidas'!I:I), )</f>
        <v/>
      </c>
      <c r="L948" s="57" t="str">
        <f>IFERROR(__xludf.DUMMYFUNCTION("IF(E948=""USD"", INDEX(FILTER('Cortes x inversión'!G:G, 'Cortes x inversión'!D:D=D948),1), )"),"")</f>
        <v/>
      </c>
      <c r="M948" s="53" t="str">
        <f t="shared" si="2"/>
        <v/>
      </c>
      <c r="N948" s="55" t="str">
        <f>IFERROR(__xludf.DUMMYFUNCTION("IF(ISBLANK(D948),"""",IFERROR(XIRR({FILTER('Entradas y salidas'!I:I, 'Entradas y salidas'!D:D=D948, NOT(ISBLANK('Entradas y salidas'!I:I))); INDEX(FILTER('Cortes x inversión'!G:G, 'Cortes x inversión'!D:D=D948),1)}, {FILTER('Entradas y salidas'!F:F, 'Entr"&amp;"adas y salidas'!D:D=D948, NOT(ISBLANK('Entradas y salidas'!I:I))); INDEX(FILTER('Cortes x inversión'!J:J, 'Cortes x inversión'!D:D=D948),1)}), """"))"),"")</f>
        <v/>
      </c>
      <c r="O948" s="40"/>
      <c r="P948" s="47" t="str">
        <f>IFERROR(__xludf.DUMMYFUNCTION("IF(K948="""","""", GOOGLEFINANCE(""CURRENCY:USDCOP""))
"),"")</f>
        <v/>
      </c>
      <c r="Q948" s="47" t="str">
        <f>IFERROR(__xludf.DUMMYFUNCTION("IF(L948="""","""", GOOGLEFINANCE(""CURRENCY:USDCOP""))
"),"")</f>
        <v/>
      </c>
      <c r="R948" s="56" t="str">
        <f t="shared" si="4"/>
        <v/>
      </c>
      <c r="S948" s="58" t="str">
        <f t="shared" si="5"/>
        <v/>
      </c>
      <c r="T948" s="55" t="str">
        <f>IFERROR(__xludf.DUMMYFUNCTION("IF(ISBLANK(D948),"""",IFERROR(XIRR({FILTER('Entradas y salidas'!K:K, 'Entradas y salidas'!D:D=D948, NOT(ISBLANK('Entradas y salidas'!K:K))); INDEX(FILTER('Cortes x inversión'!I:I, 'Cortes x inversión'!D:D=D948),1)}, {FILTER('Entradas y salidas'!F:F, 'Entr"&amp;"adas y salidas'!D:D=D948, NOT(ISBLANK('Entradas y salidas'!K:K))); INDEX(FILTER('Cortes x inversión'!J:J, 'Cortes x inversión'!D:D=D948),1)}), """"))"),"")</f>
        <v/>
      </c>
      <c r="U948" s="40"/>
      <c r="V948" s="40"/>
      <c r="W948" s="40"/>
      <c r="X948" s="40"/>
      <c r="Y948" s="40"/>
      <c r="Z948" s="40"/>
      <c r="AA948" s="40"/>
      <c r="AB948" s="40"/>
      <c r="AC948" s="40"/>
    </row>
    <row r="949" ht="28.5" customHeight="1">
      <c r="A949" s="40"/>
      <c r="B949" s="44"/>
      <c r="C949" s="44"/>
      <c r="D949" s="44"/>
      <c r="E949" s="44"/>
      <c r="F949" s="48" t="str">
        <f>IF(E949="COP", SUMIF('Entradas y salidas'!D:D, D949, 'Entradas y salidas'!J:J), )</f>
        <v/>
      </c>
      <c r="G949" s="57" t="str">
        <f>IFERROR(__xludf.DUMMYFUNCTION("IF(E949=""COP"", INDEX(FILTER('Cortes x inversión'!F:F, 'Cortes x inversión'!D:D=D949),1), )"),"")</f>
        <v/>
      </c>
      <c r="H949" s="53" t="str">
        <f t="shared" si="1"/>
        <v/>
      </c>
      <c r="I949" s="55" t="str">
        <f>IFERROR(__xludf.DUMMYFUNCTION("IF(ISBLANK(D949),"""",IFERROR(XIRR({FILTER('Entradas y salidas'!J:J, 'Entradas y salidas'!D:D=D949, NOT(ISBLANK('Entradas y salidas'!J:J))); INDEX(FILTER('Cortes x inversión'!F:F, 'Cortes x inversión'!D:D=D949),1)}, {FILTER('Entradas y salidas'!F:F, 'Entr"&amp;"adas y salidas'!D:D=D949, NOT(ISBLANK('Entradas y salidas'!J:J))); INDEX(FILTER('Cortes x inversión'!J:J, 'Cortes x inversión'!D:D=D949),1)}), """"))"),"")</f>
        <v/>
      </c>
      <c r="J949" s="40"/>
      <c r="K949" s="48" t="str">
        <f>IF(E949="USD", SUMIF('Entradas y salidas'!D:D, D949, 'Entradas y salidas'!I:I), )</f>
        <v/>
      </c>
      <c r="L949" s="57" t="str">
        <f>IFERROR(__xludf.DUMMYFUNCTION("IF(E949=""USD"", INDEX(FILTER('Cortes x inversión'!G:G, 'Cortes x inversión'!D:D=D949),1), )"),"")</f>
        <v/>
      </c>
      <c r="M949" s="53" t="str">
        <f t="shared" si="2"/>
        <v/>
      </c>
      <c r="N949" s="55" t="str">
        <f>IFERROR(__xludf.DUMMYFUNCTION("IF(ISBLANK(D949),"""",IFERROR(XIRR({FILTER('Entradas y salidas'!I:I, 'Entradas y salidas'!D:D=D949, NOT(ISBLANK('Entradas y salidas'!I:I))); INDEX(FILTER('Cortes x inversión'!G:G, 'Cortes x inversión'!D:D=D949),1)}, {FILTER('Entradas y salidas'!F:F, 'Entr"&amp;"adas y salidas'!D:D=D949, NOT(ISBLANK('Entradas y salidas'!I:I))); INDEX(FILTER('Cortes x inversión'!J:J, 'Cortes x inversión'!D:D=D949),1)}), """"))"),"")</f>
        <v/>
      </c>
      <c r="O949" s="40"/>
      <c r="P949" s="47" t="str">
        <f>IFERROR(__xludf.DUMMYFUNCTION("IF(K949="""","""", GOOGLEFINANCE(""CURRENCY:USDCOP""))
"),"")</f>
        <v/>
      </c>
      <c r="Q949" s="47" t="str">
        <f>IFERROR(__xludf.DUMMYFUNCTION("IF(L949="""","""", GOOGLEFINANCE(""CURRENCY:USDCOP""))
"),"")</f>
        <v/>
      </c>
      <c r="R949" s="56" t="str">
        <f t="shared" si="4"/>
        <v/>
      </c>
      <c r="S949" s="58" t="str">
        <f t="shared" si="5"/>
        <v/>
      </c>
      <c r="T949" s="55" t="str">
        <f>IFERROR(__xludf.DUMMYFUNCTION("IF(ISBLANK(D949),"""",IFERROR(XIRR({FILTER('Entradas y salidas'!K:K, 'Entradas y salidas'!D:D=D949, NOT(ISBLANK('Entradas y salidas'!K:K))); INDEX(FILTER('Cortes x inversión'!I:I, 'Cortes x inversión'!D:D=D949),1)}, {FILTER('Entradas y salidas'!F:F, 'Entr"&amp;"adas y salidas'!D:D=D949, NOT(ISBLANK('Entradas y salidas'!K:K))); INDEX(FILTER('Cortes x inversión'!J:J, 'Cortes x inversión'!D:D=D949),1)}), """"))"),"")</f>
        <v/>
      </c>
      <c r="U949" s="40"/>
      <c r="V949" s="40"/>
      <c r="W949" s="40"/>
      <c r="X949" s="40"/>
      <c r="Y949" s="40"/>
      <c r="Z949" s="40"/>
      <c r="AA949" s="40"/>
      <c r="AB949" s="40"/>
      <c r="AC949" s="40"/>
    </row>
    <row r="950" ht="28.5" customHeight="1">
      <c r="A950" s="40"/>
      <c r="B950" s="44"/>
      <c r="C950" s="44"/>
      <c r="D950" s="44"/>
      <c r="E950" s="44"/>
      <c r="F950" s="48" t="str">
        <f>IF(E950="COP", SUMIF('Entradas y salidas'!D:D, D950, 'Entradas y salidas'!J:J), )</f>
        <v/>
      </c>
      <c r="G950" s="57" t="str">
        <f>IFERROR(__xludf.DUMMYFUNCTION("IF(E950=""COP"", INDEX(FILTER('Cortes x inversión'!F:F, 'Cortes x inversión'!D:D=D950),1), )"),"")</f>
        <v/>
      </c>
      <c r="H950" s="53" t="str">
        <f t="shared" si="1"/>
        <v/>
      </c>
      <c r="I950" s="55" t="str">
        <f>IFERROR(__xludf.DUMMYFUNCTION("IF(ISBLANK(D950),"""",IFERROR(XIRR({FILTER('Entradas y salidas'!J:J, 'Entradas y salidas'!D:D=D950, NOT(ISBLANK('Entradas y salidas'!J:J))); INDEX(FILTER('Cortes x inversión'!F:F, 'Cortes x inversión'!D:D=D950),1)}, {FILTER('Entradas y salidas'!F:F, 'Entr"&amp;"adas y salidas'!D:D=D950, NOT(ISBLANK('Entradas y salidas'!J:J))); INDEX(FILTER('Cortes x inversión'!J:J, 'Cortes x inversión'!D:D=D950),1)}), """"))"),"")</f>
        <v/>
      </c>
      <c r="J950" s="40"/>
      <c r="K950" s="48" t="str">
        <f>IF(E950="USD", SUMIF('Entradas y salidas'!D:D, D950, 'Entradas y salidas'!I:I), )</f>
        <v/>
      </c>
      <c r="L950" s="57" t="str">
        <f>IFERROR(__xludf.DUMMYFUNCTION("IF(E950=""USD"", INDEX(FILTER('Cortes x inversión'!G:G, 'Cortes x inversión'!D:D=D950),1), )"),"")</f>
        <v/>
      </c>
      <c r="M950" s="53" t="str">
        <f t="shared" si="2"/>
        <v/>
      </c>
      <c r="N950" s="55" t="str">
        <f>IFERROR(__xludf.DUMMYFUNCTION("IF(ISBLANK(D950),"""",IFERROR(XIRR({FILTER('Entradas y salidas'!I:I, 'Entradas y salidas'!D:D=D950, NOT(ISBLANK('Entradas y salidas'!I:I))); INDEX(FILTER('Cortes x inversión'!G:G, 'Cortes x inversión'!D:D=D950),1)}, {FILTER('Entradas y salidas'!F:F, 'Entr"&amp;"adas y salidas'!D:D=D950, NOT(ISBLANK('Entradas y salidas'!I:I))); INDEX(FILTER('Cortes x inversión'!J:J, 'Cortes x inversión'!D:D=D950),1)}), """"))"),"")</f>
        <v/>
      </c>
      <c r="O950" s="40"/>
      <c r="P950" s="47" t="str">
        <f>IFERROR(__xludf.DUMMYFUNCTION("IF(K950="""","""", GOOGLEFINANCE(""CURRENCY:USDCOP""))
"),"")</f>
        <v/>
      </c>
      <c r="Q950" s="47" t="str">
        <f>IFERROR(__xludf.DUMMYFUNCTION("IF(L950="""","""", GOOGLEFINANCE(""CURRENCY:USDCOP""))
"),"")</f>
        <v/>
      </c>
      <c r="R950" s="56" t="str">
        <f t="shared" si="4"/>
        <v/>
      </c>
      <c r="S950" s="58" t="str">
        <f t="shared" si="5"/>
        <v/>
      </c>
      <c r="T950" s="55" t="str">
        <f>IFERROR(__xludf.DUMMYFUNCTION("IF(ISBLANK(D950),"""",IFERROR(XIRR({FILTER('Entradas y salidas'!K:K, 'Entradas y salidas'!D:D=D950, NOT(ISBLANK('Entradas y salidas'!K:K))); INDEX(FILTER('Cortes x inversión'!I:I, 'Cortes x inversión'!D:D=D950),1)}, {FILTER('Entradas y salidas'!F:F, 'Entr"&amp;"adas y salidas'!D:D=D950, NOT(ISBLANK('Entradas y salidas'!K:K))); INDEX(FILTER('Cortes x inversión'!J:J, 'Cortes x inversión'!D:D=D950),1)}), """"))"),"")</f>
        <v/>
      </c>
      <c r="U950" s="40"/>
      <c r="V950" s="40"/>
      <c r="W950" s="40"/>
      <c r="X950" s="40"/>
      <c r="Y950" s="40"/>
      <c r="Z950" s="40"/>
      <c r="AA950" s="40"/>
      <c r="AB950" s="40"/>
      <c r="AC950" s="40"/>
    </row>
    <row r="951" ht="28.5" customHeight="1">
      <c r="A951" s="40"/>
      <c r="B951" s="44"/>
      <c r="C951" s="44"/>
      <c r="D951" s="44"/>
      <c r="E951" s="44"/>
      <c r="F951" s="48" t="str">
        <f>IF(E951="COP", SUMIF('Entradas y salidas'!D:D, D951, 'Entradas y salidas'!J:J), )</f>
        <v/>
      </c>
      <c r="G951" s="57" t="str">
        <f>IFERROR(__xludf.DUMMYFUNCTION("IF(E951=""COP"", INDEX(FILTER('Cortes x inversión'!F:F, 'Cortes x inversión'!D:D=D951),1), )"),"")</f>
        <v/>
      </c>
      <c r="H951" s="53" t="str">
        <f t="shared" si="1"/>
        <v/>
      </c>
      <c r="I951" s="55" t="str">
        <f>IFERROR(__xludf.DUMMYFUNCTION("IF(ISBLANK(D951),"""",IFERROR(XIRR({FILTER('Entradas y salidas'!J:J, 'Entradas y salidas'!D:D=D951, NOT(ISBLANK('Entradas y salidas'!J:J))); INDEX(FILTER('Cortes x inversión'!F:F, 'Cortes x inversión'!D:D=D951),1)}, {FILTER('Entradas y salidas'!F:F, 'Entr"&amp;"adas y salidas'!D:D=D951, NOT(ISBLANK('Entradas y salidas'!J:J))); INDEX(FILTER('Cortes x inversión'!J:J, 'Cortes x inversión'!D:D=D951),1)}), """"))"),"")</f>
        <v/>
      </c>
      <c r="J951" s="40"/>
      <c r="K951" s="48" t="str">
        <f>IF(E951="USD", SUMIF('Entradas y salidas'!D:D, D951, 'Entradas y salidas'!I:I), )</f>
        <v/>
      </c>
      <c r="L951" s="57" t="str">
        <f>IFERROR(__xludf.DUMMYFUNCTION("IF(E951=""USD"", INDEX(FILTER('Cortes x inversión'!G:G, 'Cortes x inversión'!D:D=D951),1), )"),"")</f>
        <v/>
      </c>
      <c r="M951" s="53" t="str">
        <f t="shared" si="2"/>
        <v/>
      </c>
      <c r="N951" s="55" t="str">
        <f>IFERROR(__xludf.DUMMYFUNCTION("IF(ISBLANK(D951),"""",IFERROR(XIRR({FILTER('Entradas y salidas'!I:I, 'Entradas y salidas'!D:D=D951, NOT(ISBLANK('Entradas y salidas'!I:I))); INDEX(FILTER('Cortes x inversión'!G:G, 'Cortes x inversión'!D:D=D951),1)}, {FILTER('Entradas y salidas'!F:F, 'Entr"&amp;"adas y salidas'!D:D=D951, NOT(ISBLANK('Entradas y salidas'!I:I))); INDEX(FILTER('Cortes x inversión'!J:J, 'Cortes x inversión'!D:D=D951),1)}), """"))"),"")</f>
        <v/>
      </c>
      <c r="O951" s="40"/>
      <c r="P951" s="47" t="str">
        <f>IFERROR(__xludf.DUMMYFUNCTION("IF(K951="""","""", GOOGLEFINANCE(""CURRENCY:USDCOP""))
"),"")</f>
        <v/>
      </c>
      <c r="Q951" s="47" t="str">
        <f>IFERROR(__xludf.DUMMYFUNCTION("IF(L951="""","""", GOOGLEFINANCE(""CURRENCY:USDCOP""))
"),"")</f>
        <v/>
      </c>
      <c r="R951" s="56" t="str">
        <f t="shared" si="4"/>
        <v/>
      </c>
      <c r="S951" s="58" t="str">
        <f t="shared" si="5"/>
        <v/>
      </c>
      <c r="T951" s="55" t="str">
        <f>IFERROR(__xludf.DUMMYFUNCTION("IF(ISBLANK(D951),"""",IFERROR(XIRR({FILTER('Entradas y salidas'!K:K, 'Entradas y salidas'!D:D=D951, NOT(ISBLANK('Entradas y salidas'!K:K))); INDEX(FILTER('Cortes x inversión'!I:I, 'Cortes x inversión'!D:D=D951),1)}, {FILTER('Entradas y salidas'!F:F, 'Entr"&amp;"adas y salidas'!D:D=D951, NOT(ISBLANK('Entradas y salidas'!K:K))); INDEX(FILTER('Cortes x inversión'!J:J, 'Cortes x inversión'!D:D=D951),1)}), """"))"),"")</f>
        <v/>
      </c>
      <c r="U951" s="40"/>
      <c r="V951" s="40"/>
      <c r="W951" s="40"/>
      <c r="X951" s="40"/>
      <c r="Y951" s="40"/>
      <c r="Z951" s="40"/>
      <c r="AA951" s="40"/>
      <c r="AB951" s="40"/>
      <c r="AC951" s="40"/>
    </row>
    <row r="952" ht="28.5" customHeight="1">
      <c r="A952" s="40"/>
      <c r="B952" s="44"/>
      <c r="C952" s="44"/>
      <c r="D952" s="44"/>
      <c r="E952" s="44"/>
      <c r="F952" s="48" t="str">
        <f>IF(E952="COP", SUMIF('Entradas y salidas'!D:D, D952, 'Entradas y salidas'!J:J), )</f>
        <v/>
      </c>
      <c r="G952" s="57" t="str">
        <f>IFERROR(__xludf.DUMMYFUNCTION("IF(E952=""COP"", INDEX(FILTER('Cortes x inversión'!F:F, 'Cortes x inversión'!D:D=D952),1), )"),"")</f>
        <v/>
      </c>
      <c r="H952" s="53" t="str">
        <f t="shared" si="1"/>
        <v/>
      </c>
      <c r="I952" s="55" t="str">
        <f>IFERROR(__xludf.DUMMYFUNCTION("IF(ISBLANK(D952),"""",IFERROR(XIRR({FILTER('Entradas y salidas'!J:J, 'Entradas y salidas'!D:D=D952, NOT(ISBLANK('Entradas y salidas'!J:J))); INDEX(FILTER('Cortes x inversión'!F:F, 'Cortes x inversión'!D:D=D952),1)}, {FILTER('Entradas y salidas'!F:F, 'Entr"&amp;"adas y salidas'!D:D=D952, NOT(ISBLANK('Entradas y salidas'!J:J))); INDEX(FILTER('Cortes x inversión'!J:J, 'Cortes x inversión'!D:D=D952),1)}), """"))"),"")</f>
        <v/>
      </c>
      <c r="J952" s="40"/>
      <c r="K952" s="48" t="str">
        <f>IF(E952="USD", SUMIF('Entradas y salidas'!D:D, D952, 'Entradas y salidas'!I:I), )</f>
        <v/>
      </c>
      <c r="L952" s="57" t="str">
        <f>IFERROR(__xludf.DUMMYFUNCTION("IF(E952=""USD"", INDEX(FILTER('Cortes x inversión'!G:G, 'Cortes x inversión'!D:D=D952),1), )"),"")</f>
        <v/>
      </c>
      <c r="M952" s="53" t="str">
        <f t="shared" si="2"/>
        <v/>
      </c>
      <c r="N952" s="55" t="str">
        <f>IFERROR(__xludf.DUMMYFUNCTION("IF(ISBLANK(D952),"""",IFERROR(XIRR({FILTER('Entradas y salidas'!I:I, 'Entradas y salidas'!D:D=D952, NOT(ISBLANK('Entradas y salidas'!I:I))); INDEX(FILTER('Cortes x inversión'!G:G, 'Cortes x inversión'!D:D=D952),1)}, {FILTER('Entradas y salidas'!F:F, 'Entr"&amp;"adas y salidas'!D:D=D952, NOT(ISBLANK('Entradas y salidas'!I:I))); INDEX(FILTER('Cortes x inversión'!J:J, 'Cortes x inversión'!D:D=D952),1)}), """"))"),"")</f>
        <v/>
      </c>
      <c r="O952" s="40"/>
      <c r="P952" s="47" t="str">
        <f>IFERROR(__xludf.DUMMYFUNCTION("IF(K952="""","""", GOOGLEFINANCE(""CURRENCY:USDCOP""))
"),"")</f>
        <v/>
      </c>
      <c r="Q952" s="47" t="str">
        <f>IFERROR(__xludf.DUMMYFUNCTION("IF(L952="""","""", GOOGLEFINANCE(""CURRENCY:USDCOP""))
"),"")</f>
        <v/>
      </c>
      <c r="R952" s="56" t="str">
        <f t="shared" si="4"/>
        <v/>
      </c>
      <c r="S952" s="58" t="str">
        <f t="shared" si="5"/>
        <v/>
      </c>
      <c r="T952" s="55" t="str">
        <f>IFERROR(__xludf.DUMMYFUNCTION("IF(ISBLANK(D952),"""",IFERROR(XIRR({FILTER('Entradas y salidas'!K:K, 'Entradas y salidas'!D:D=D952, NOT(ISBLANK('Entradas y salidas'!K:K))); INDEX(FILTER('Cortes x inversión'!I:I, 'Cortes x inversión'!D:D=D952),1)}, {FILTER('Entradas y salidas'!F:F, 'Entr"&amp;"adas y salidas'!D:D=D952, NOT(ISBLANK('Entradas y salidas'!K:K))); INDEX(FILTER('Cortes x inversión'!J:J, 'Cortes x inversión'!D:D=D952),1)}), """"))"),"")</f>
        <v/>
      </c>
      <c r="U952" s="40"/>
      <c r="V952" s="40"/>
      <c r="W952" s="40"/>
      <c r="X952" s="40"/>
      <c r="Y952" s="40"/>
      <c r="Z952" s="40"/>
      <c r="AA952" s="40"/>
      <c r="AB952" s="40"/>
      <c r="AC952" s="40"/>
    </row>
    <row r="953" ht="28.5" customHeight="1">
      <c r="A953" s="40"/>
      <c r="B953" s="44"/>
      <c r="C953" s="44"/>
      <c r="D953" s="44"/>
      <c r="E953" s="44"/>
      <c r="F953" s="48" t="str">
        <f>IF(E953="COP", SUMIF('Entradas y salidas'!D:D, D953, 'Entradas y salidas'!J:J), )</f>
        <v/>
      </c>
      <c r="G953" s="57" t="str">
        <f>IFERROR(__xludf.DUMMYFUNCTION("IF(E953=""COP"", INDEX(FILTER('Cortes x inversión'!F:F, 'Cortes x inversión'!D:D=D953),1), )"),"")</f>
        <v/>
      </c>
      <c r="H953" s="53" t="str">
        <f t="shared" si="1"/>
        <v/>
      </c>
      <c r="I953" s="55" t="str">
        <f>IFERROR(__xludf.DUMMYFUNCTION("IF(ISBLANK(D953),"""",IFERROR(XIRR({FILTER('Entradas y salidas'!J:J, 'Entradas y salidas'!D:D=D953, NOT(ISBLANK('Entradas y salidas'!J:J))); INDEX(FILTER('Cortes x inversión'!F:F, 'Cortes x inversión'!D:D=D953),1)}, {FILTER('Entradas y salidas'!F:F, 'Entr"&amp;"adas y salidas'!D:D=D953, NOT(ISBLANK('Entradas y salidas'!J:J))); INDEX(FILTER('Cortes x inversión'!J:J, 'Cortes x inversión'!D:D=D953),1)}), """"))"),"")</f>
        <v/>
      </c>
      <c r="J953" s="40"/>
      <c r="K953" s="48" t="str">
        <f>IF(E953="USD", SUMIF('Entradas y salidas'!D:D, D953, 'Entradas y salidas'!I:I), )</f>
        <v/>
      </c>
      <c r="L953" s="57" t="str">
        <f>IFERROR(__xludf.DUMMYFUNCTION("IF(E953=""USD"", INDEX(FILTER('Cortes x inversión'!G:G, 'Cortes x inversión'!D:D=D953),1), )"),"")</f>
        <v/>
      </c>
      <c r="M953" s="53" t="str">
        <f t="shared" si="2"/>
        <v/>
      </c>
      <c r="N953" s="55" t="str">
        <f>IFERROR(__xludf.DUMMYFUNCTION("IF(ISBLANK(D953),"""",IFERROR(XIRR({FILTER('Entradas y salidas'!I:I, 'Entradas y salidas'!D:D=D953, NOT(ISBLANK('Entradas y salidas'!I:I))); INDEX(FILTER('Cortes x inversión'!G:G, 'Cortes x inversión'!D:D=D953),1)}, {FILTER('Entradas y salidas'!F:F, 'Entr"&amp;"adas y salidas'!D:D=D953, NOT(ISBLANK('Entradas y salidas'!I:I))); INDEX(FILTER('Cortes x inversión'!J:J, 'Cortes x inversión'!D:D=D953),1)}), """"))"),"")</f>
        <v/>
      </c>
      <c r="O953" s="40"/>
      <c r="P953" s="47" t="str">
        <f>IFERROR(__xludf.DUMMYFUNCTION("IF(K953="""","""", GOOGLEFINANCE(""CURRENCY:USDCOP""))
"),"")</f>
        <v/>
      </c>
      <c r="Q953" s="47" t="str">
        <f>IFERROR(__xludf.DUMMYFUNCTION("IF(L953="""","""", GOOGLEFINANCE(""CURRENCY:USDCOP""))
"),"")</f>
        <v/>
      </c>
      <c r="R953" s="56" t="str">
        <f t="shared" si="4"/>
        <v/>
      </c>
      <c r="S953" s="58" t="str">
        <f t="shared" si="5"/>
        <v/>
      </c>
      <c r="T953" s="55" t="str">
        <f>IFERROR(__xludf.DUMMYFUNCTION("IF(ISBLANK(D953),"""",IFERROR(XIRR({FILTER('Entradas y salidas'!K:K, 'Entradas y salidas'!D:D=D953, NOT(ISBLANK('Entradas y salidas'!K:K))); INDEX(FILTER('Cortes x inversión'!I:I, 'Cortes x inversión'!D:D=D953),1)}, {FILTER('Entradas y salidas'!F:F, 'Entr"&amp;"adas y salidas'!D:D=D953, NOT(ISBLANK('Entradas y salidas'!K:K))); INDEX(FILTER('Cortes x inversión'!J:J, 'Cortes x inversión'!D:D=D953),1)}), """"))"),"")</f>
        <v/>
      </c>
      <c r="U953" s="40"/>
      <c r="V953" s="40"/>
      <c r="W953" s="40"/>
      <c r="X953" s="40"/>
      <c r="Y953" s="40"/>
      <c r="Z953" s="40"/>
      <c r="AA953" s="40"/>
      <c r="AB953" s="40"/>
      <c r="AC953" s="40"/>
    </row>
    <row r="954" ht="28.5" customHeight="1">
      <c r="A954" s="40"/>
      <c r="B954" s="44"/>
      <c r="C954" s="44"/>
      <c r="D954" s="44"/>
      <c r="E954" s="44"/>
      <c r="F954" s="48" t="str">
        <f>IF(E954="COP", SUMIF('Entradas y salidas'!D:D, D954, 'Entradas y salidas'!J:J), )</f>
        <v/>
      </c>
      <c r="G954" s="57" t="str">
        <f>IFERROR(__xludf.DUMMYFUNCTION("IF(E954=""COP"", INDEX(FILTER('Cortes x inversión'!F:F, 'Cortes x inversión'!D:D=D954),1), )"),"")</f>
        <v/>
      </c>
      <c r="H954" s="53" t="str">
        <f t="shared" si="1"/>
        <v/>
      </c>
      <c r="I954" s="55" t="str">
        <f>IFERROR(__xludf.DUMMYFUNCTION("IF(ISBLANK(D954),"""",IFERROR(XIRR({FILTER('Entradas y salidas'!J:J, 'Entradas y salidas'!D:D=D954, NOT(ISBLANK('Entradas y salidas'!J:J))); INDEX(FILTER('Cortes x inversión'!F:F, 'Cortes x inversión'!D:D=D954),1)}, {FILTER('Entradas y salidas'!F:F, 'Entr"&amp;"adas y salidas'!D:D=D954, NOT(ISBLANK('Entradas y salidas'!J:J))); INDEX(FILTER('Cortes x inversión'!J:J, 'Cortes x inversión'!D:D=D954),1)}), """"))"),"")</f>
        <v/>
      </c>
      <c r="J954" s="40"/>
      <c r="K954" s="48" t="str">
        <f>IF(E954="USD", SUMIF('Entradas y salidas'!D:D, D954, 'Entradas y salidas'!I:I), )</f>
        <v/>
      </c>
      <c r="L954" s="57" t="str">
        <f>IFERROR(__xludf.DUMMYFUNCTION("IF(E954=""USD"", INDEX(FILTER('Cortes x inversión'!G:G, 'Cortes x inversión'!D:D=D954),1), )"),"")</f>
        <v/>
      </c>
      <c r="M954" s="53" t="str">
        <f t="shared" si="2"/>
        <v/>
      </c>
      <c r="N954" s="55" t="str">
        <f>IFERROR(__xludf.DUMMYFUNCTION("IF(ISBLANK(D954),"""",IFERROR(XIRR({FILTER('Entradas y salidas'!I:I, 'Entradas y salidas'!D:D=D954, NOT(ISBLANK('Entradas y salidas'!I:I))); INDEX(FILTER('Cortes x inversión'!G:G, 'Cortes x inversión'!D:D=D954),1)}, {FILTER('Entradas y salidas'!F:F, 'Entr"&amp;"adas y salidas'!D:D=D954, NOT(ISBLANK('Entradas y salidas'!I:I))); INDEX(FILTER('Cortes x inversión'!J:J, 'Cortes x inversión'!D:D=D954),1)}), """"))"),"")</f>
        <v/>
      </c>
      <c r="O954" s="40"/>
      <c r="P954" s="47" t="str">
        <f>IFERROR(__xludf.DUMMYFUNCTION("IF(K954="""","""", GOOGLEFINANCE(""CURRENCY:USDCOP""))
"),"")</f>
        <v/>
      </c>
      <c r="Q954" s="47" t="str">
        <f>IFERROR(__xludf.DUMMYFUNCTION("IF(L954="""","""", GOOGLEFINANCE(""CURRENCY:USDCOP""))
"),"")</f>
        <v/>
      </c>
      <c r="R954" s="56" t="str">
        <f t="shared" si="4"/>
        <v/>
      </c>
      <c r="S954" s="58" t="str">
        <f t="shared" si="5"/>
        <v/>
      </c>
      <c r="T954" s="55" t="str">
        <f>IFERROR(__xludf.DUMMYFUNCTION("IF(ISBLANK(D954),"""",IFERROR(XIRR({FILTER('Entradas y salidas'!K:K, 'Entradas y salidas'!D:D=D954, NOT(ISBLANK('Entradas y salidas'!K:K))); INDEX(FILTER('Cortes x inversión'!I:I, 'Cortes x inversión'!D:D=D954),1)}, {FILTER('Entradas y salidas'!F:F, 'Entr"&amp;"adas y salidas'!D:D=D954, NOT(ISBLANK('Entradas y salidas'!K:K))); INDEX(FILTER('Cortes x inversión'!J:J, 'Cortes x inversión'!D:D=D954),1)}), """"))"),"")</f>
        <v/>
      </c>
      <c r="U954" s="40"/>
      <c r="V954" s="40"/>
      <c r="W954" s="40"/>
      <c r="X954" s="40"/>
      <c r="Y954" s="40"/>
      <c r="Z954" s="40"/>
      <c r="AA954" s="40"/>
      <c r="AB954" s="40"/>
      <c r="AC954" s="40"/>
    </row>
    <row r="955" ht="28.5" customHeight="1">
      <c r="A955" s="40"/>
      <c r="B955" s="44"/>
      <c r="C955" s="44"/>
      <c r="D955" s="44"/>
      <c r="E955" s="44"/>
      <c r="F955" s="48" t="str">
        <f>IF(E955="COP", SUMIF('Entradas y salidas'!D:D, D955, 'Entradas y salidas'!J:J), )</f>
        <v/>
      </c>
      <c r="G955" s="57" t="str">
        <f>IFERROR(__xludf.DUMMYFUNCTION("IF(E955=""COP"", INDEX(FILTER('Cortes x inversión'!F:F, 'Cortes x inversión'!D:D=D955),1), )"),"")</f>
        <v/>
      </c>
      <c r="H955" s="53" t="str">
        <f t="shared" si="1"/>
        <v/>
      </c>
      <c r="I955" s="55" t="str">
        <f>IFERROR(__xludf.DUMMYFUNCTION("IF(ISBLANK(D955),"""",IFERROR(XIRR({FILTER('Entradas y salidas'!J:J, 'Entradas y salidas'!D:D=D955, NOT(ISBLANK('Entradas y salidas'!J:J))); INDEX(FILTER('Cortes x inversión'!F:F, 'Cortes x inversión'!D:D=D955),1)}, {FILTER('Entradas y salidas'!F:F, 'Entr"&amp;"adas y salidas'!D:D=D955, NOT(ISBLANK('Entradas y salidas'!J:J))); INDEX(FILTER('Cortes x inversión'!J:J, 'Cortes x inversión'!D:D=D955),1)}), """"))"),"")</f>
        <v/>
      </c>
      <c r="J955" s="40"/>
      <c r="K955" s="48" t="str">
        <f>IF(E955="USD", SUMIF('Entradas y salidas'!D:D, D955, 'Entradas y salidas'!I:I), )</f>
        <v/>
      </c>
      <c r="L955" s="57" t="str">
        <f>IFERROR(__xludf.DUMMYFUNCTION("IF(E955=""USD"", INDEX(FILTER('Cortes x inversión'!G:G, 'Cortes x inversión'!D:D=D955),1), )"),"")</f>
        <v/>
      </c>
      <c r="M955" s="53" t="str">
        <f t="shared" si="2"/>
        <v/>
      </c>
      <c r="N955" s="55" t="str">
        <f>IFERROR(__xludf.DUMMYFUNCTION("IF(ISBLANK(D955),"""",IFERROR(XIRR({FILTER('Entradas y salidas'!I:I, 'Entradas y salidas'!D:D=D955, NOT(ISBLANK('Entradas y salidas'!I:I))); INDEX(FILTER('Cortes x inversión'!G:G, 'Cortes x inversión'!D:D=D955),1)}, {FILTER('Entradas y salidas'!F:F, 'Entr"&amp;"adas y salidas'!D:D=D955, NOT(ISBLANK('Entradas y salidas'!I:I))); INDEX(FILTER('Cortes x inversión'!J:J, 'Cortes x inversión'!D:D=D955),1)}), """"))"),"")</f>
        <v/>
      </c>
      <c r="O955" s="40"/>
      <c r="P955" s="47" t="str">
        <f>IFERROR(__xludf.DUMMYFUNCTION("IF(K955="""","""", GOOGLEFINANCE(""CURRENCY:USDCOP""))
"),"")</f>
        <v/>
      </c>
      <c r="Q955" s="47" t="str">
        <f>IFERROR(__xludf.DUMMYFUNCTION("IF(L955="""","""", GOOGLEFINANCE(""CURRENCY:USDCOP""))
"),"")</f>
        <v/>
      </c>
      <c r="R955" s="56" t="str">
        <f t="shared" si="4"/>
        <v/>
      </c>
      <c r="S955" s="58" t="str">
        <f t="shared" si="5"/>
        <v/>
      </c>
      <c r="T955" s="55" t="str">
        <f>IFERROR(__xludf.DUMMYFUNCTION("IF(ISBLANK(D955),"""",IFERROR(XIRR({FILTER('Entradas y salidas'!K:K, 'Entradas y salidas'!D:D=D955, NOT(ISBLANK('Entradas y salidas'!K:K))); INDEX(FILTER('Cortes x inversión'!I:I, 'Cortes x inversión'!D:D=D955),1)}, {FILTER('Entradas y salidas'!F:F, 'Entr"&amp;"adas y salidas'!D:D=D955, NOT(ISBLANK('Entradas y salidas'!K:K))); INDEX(FILTER('Cortes x inversión'!J:J, 'Cortes x inversión'!D:D=D955),1)}), """"))"),"")</f>
        <v/>
      </c>
      <c r="U955" s="40"/>
      <c r="V955" s="40"/>
      <c r="W955" s="40"/>
      <c r="X955" s="40"/>
      <c r="Y955" s="40"/>
      <c r="Z955" s="40"/>
      <c r="AA955" s="40"/>
      <c r="AB955" s="40"/>
      <c r="AC955" s="40"/>
    </row>
    <row r="956" ht="28.5" customHeight="1">
      <c r="A956" s="40"/>
      <c r="B956" s="44"/>
      <c r="C956" s="44"/>
      <c r="D956" s="44"/>
      <c r="E956" s="44"/>
      <c r="F956" s="48" t="str">
        <f>IF(E956="COP", SUMIF('Entradas y salidas'!D:D, D956, 'Entradas y salidas'!J:J), )</f>
        <v/>
      </c>
      <c r="G956" s="57" t="str">
        <f>IFERROR(__xludf.DUMMYFUNCTION("IF(E956=""COP"", INDEX(FILTER('Cortes x inversión'!F:F, 'Cortes x inversión'!D:D=D956),1), )"),"")</f>
        <v/>
      </c>
      <c r="H956" s="53" t="str">
        <f t="shared" si="1"/>
        <v/>
      </c>
      <c r="I956" s="55" t="str">
        <f>IFERROR(__xludf.DUMMYFUNCTION("IF(ISBLANK(D956),"""",IFERROR(XIRR({FILTER('Entradas y salidas'!J:J, 'Entradas y salidas'!D:D=D956, NOT(ISBLANK('Entradas y salidas'!J:J))); INDEX(FILTER('Cortes x inversión'!F:F, 'Cortes x inversión'!D:D=D956),1)}, {FILTER('Entradas y salidas'!F:F, 'Entr"&amp;"adas y salidas'!D:D=D956, NOT(ISBLANK('Entradas y salidas'!J:J))); INDEX(FILTER('Cortes x inversión'!J:J, 'Cortes x inversión'!D:D=D956),1)}), """"))"),"")</f>
        <v/>
      </c>
      <c r="J956" s="40"/>
      <c r="K956" s="48" t="str">
        <f>IF(E956="USD", SUMIF('Entradas y salidas'!D:D, D956, 'Entradas y salidas'!I:I), )</f>
        <v/>
      </c>
      <c r="L956" s="57" t="str">
        <f>IFERROR(__xludf.DUMMYFUNCTION("IF(E956=""USD"", INDEX(FILTER('Cortes x inversión'!G:G, 'Cortes x inversión'!D:D=D956),1), )"),"")</f>
        <v/>
      </c>
      <c r="M956" s="53" t="str">
        <f t="shared" si="2"/>
        <v/>
      </c>
      <c r="N956" s="55" t="str">
        <f>IFERROR(__xludf.DUMMYFUNCTION("IF(ISBLANK(D956),"""",IFERROR(XIRR({FILTER('Entradas y salidas'!I:I, 'Entradas y salidas'!D:D=D956, NOT(ISBLANK('Entradas y salidas'!I:I))); INDEX(FILTER('Cortes x inversión'!G:G, 'Cortes x inversión'!D:D=D956),1)}, {FILTER('Entradas y salidas'!F:F, 'Entr"&amp;"adas y salidas'!D:D=D956, NOT(ISBLANK('Entradas y salidas'!I:I))); INDEX(FILTER('Cortes x inversión'!J:J, 'Cortes x inversión'!D:D=D956),1)}), """"))"),"")</f>
        <v/>
      </c>
      <c r="O956" s="40"/>
      <c r="P956" s="47" t="str">
        <f>IFERROR(__xludf.DUMMYFUNCTION("IF(K956="""","""", GOOGLEFINANCE(""CURRENCY:USDCOP""))
"),"")</f>
        <v/>
      </c>
      <c r="Q956" s="47" t="str">
        <f>IFERROR(__xludf.DUMMYFUNCTION("IF(L956="""","""", GOOGLEFINANCE(""CURRENCY:USDCOP""))
"),"")</f>
        <v/>
      </c>
      <c r="R956" s="56" t="str">
        <f t="shared" si="4"/>
        <v/>
      </c>
      <c r="S956" s="58" t="str">
        <f t="shared" si="5"/>
        <v/>
      </c>
      <c r="T956" s="55" t="str">
        <f>IFERROR(__xludf.DUMMYFUNCTION("IF(ISBLANK(D956),"""",IFERROR(XIRR({FILTER('Entradas y salidas'!K:K, 'Entradas y salidas'!D:D=D956, NOT(ISBLANK('Entradas y salidas'!K:K))); INDEX(FILTER('Cortes x inversión'!I:I, 'Cortes x inversión'!D:D=D956),1)}, {FILTER('Entradas y salidas'!F:F, 'Entr"&amp;"adas y salidas'!D:D=D956, NOT(ISBLANK('Entradas y salidas'!K:K))); INDEX(FILTER('Cortes x inversión'!J:J, 'Cortes x inversión'!D:D=D956),1)}), """"))"),"")</f>
        <v/>
      </c>
      <c r="U956" s="40"/>
      <c r="V956" s="40"/>
      <c r="W956" s="40"/>
      <c r="X956" s="40"/>
      <c r="Y956" s="40"/>
      <c r="Z956" s="40"/>
      <c r="AA956" s="40"/>
      <c r="AB956" s="40"/>
      <c r="AC956" s="40"/>
    </row>
    <row r="957" ht="28.5" customHeight="1">
      <c r="A957" s="40"/>
      <c r="B957" s="44"/>
      <c r="C957" s="44"/>
      <c r="D957" s="44"/>
      <c r="E957" s="44"/>
      <c r="F957" s="48" t="str">
        <f>IF(E957="COP", SUMIF('Entradas y salidas'!D:D, D957, 'Entradas y salidas'!J:J), )</f>
        <v/>
      </c>
      <c r="G957" s="57" t="str">
        <f>IFERROR(__xludf.DUMMYFUNCTION("IF(E957=""COP"", INDEX(FILTER('Cortes x inversión'!F:F, 'Cortes x inversión'!D:D=D957),1), )"),"")</f>
        <v/>
      </c>
      <c r="H957" s="53" t="str">
        <f t="shared" si="1"/>
        <v/>
      </c>
      <c r="I957" s="55" t="str">
        <f>IFERROR(__xludf.DUMMYFUNCTION("IF(ISBLANK(D957),"""",IFERROR(XIRR({FILTER('Entradas y salidas'!J:J, 'Entradas y salidas'!D:D=D957, NOT(ISBLANK('Entradas y salidas'!J:J))); INDEX(FILTER('Cortes x inversión'!F:F, 'Cortes x inversión'!D:D=D957),1)}, {FILTER('Entradas y salidas'!F:F, 'Entr"&amp;"adas y salidas'!D:D=D957, NOT(ISBLANK('Entradas y salidas'!J:J))); INDEX(FILTER('Cortes x inversión'!J:J, 'Cortes x inversión'!D:D=D957),1)}), """"))"),"")</f>
        <v/>
      </c>
      <c r="J957" s="40"/>
      <c r="K957" s="48" t="str">
        <f>IF(E957="USD", SUMIF('Entradas y salidas'!D:D, D957, 'Entradas y salidas'!I:I), )</f>
        <v/>
      </c>
      <c r="L957" s="57" t="str">
        <f>IFERROR(__xludf.DUMMYFUNCTION("IF(E957=""USD"", INDEX(FILTER('Cortes x inversión'!G:G, 'Cortes x inversión'!D:D=D957),1), )"),"")</f>
        <v/>
      </c>
      <c r="M957" s="53" t="str">
        <f t="shared" si="2"/>
        <v/>
      </c>
      <c r="N957" s="55" t="str">
        <f>IFERROR(__xludf.DUMMYFUNCTION("IF(ISBLANK(D957),"""",IFERROR(XIRR({FILTER('Entradas y salidas'!I:I, 'Entradas y salidas'!D:D=D957, NOT(ISBLANK('Entradas y salidas'!I:I))); INDEX(FILTER('Cortes x inversión'!G:G, 'Cortes x inversión'!D:D=D957),1)}, {FILTER('Entradas y salidas'!F:F, 'Entr"&amp;"adas y salidas'!D:D=D957, NOT(ISBLANK('Entradas y salidas'!I:I))); INDEX(FILTER('Cortes x inversión'!J:J, 'Cortes x inversión'!D:D=D957),1)}), """"))"),"")</f>
        <v/>
      </c>
      <c r="O957" s="40"/>
      <c r="P957" s="47" t="str">
        <f>IFERROR(__xludf.DUMMYFUNCTION("IF(K957="""","""", GOOGLEFINANCE(""CURRENCY:USDCOP""))
"),"")</f>
        <v/>
      </c>
      <c r="Q957" s="47" t="str">
        <f>IFERROR(__xludf.DUMMYFUNCTION("IF(L957="""","""", GOOGLEFINANCE(""CURRENCY:USDCOP""))
"),"")</f>
        <v/>
      </c>
      <c r="R957" s="56" t="str">
        <f t="shared" si="4"/>
        <v/>
      </c>
      <c r="S957" s="58" t="str">
        <f t="shared" si="5"/>
        <v/>
      </c>
      <c r="T957" s="55" t="str">
        <f>IFERROR(__xludf.DUMMYFUNCTION("IF(ISBLANK(D957),"""",IFERROR(XIRR({FILTER('Entradas y salidas'!K:K, 'Entradas y salidas'!D:D=D957, NOT(ISBLANK('Entradas y salidas'!K:K))); INDEX(FILTER('Cortes x inversión'!I:I, 'Cortes x inversión'!D:D=D957),1)}, {FILTER('Entradas y salidas'!F:F, 'Entr"&amp;"adas y salidas'!D:D=D957, NOT(ISBLANK('Entradas y salidas'!K:K))); INDEX(FILTER('Cortes x inversión'!J:J, 'Cortes x inversión'!D:D=D957),1)}), """"))"),"")</f>
        <v/>
      </c>
      <c r="U957" s="40"/>
      <c r="V957" s="40"/>
      <c r="W957" s="40"/>
      <c r="X957" s="40"/>
      <c r="Y957" s="40"/>
      <c r="Z957" s="40"/>
      <c r="AA957" s="40"/>
      <c r="AB957" s="40"/>
      <c r="AC957" s="40"/>
    </row>
    <row r="958" ht="28.5" customHeight="1">
      <c r="A958" s="40"/>
      <c r="B958" s="44"/>
      <c r="C958" s="44"/>
      <c r="D958" s="44"/>
      <c r="E958" s="44"/>
      <c r="F958" s="48" t="str">
        <f>IF(E958="COP", SUMIF('Entradas y salidas'!D:D, D958, 'Entradas y salidas'!J:J), )</f>
        <v/>
      </c>
      <c r="G958" s="57" t="str">
        <f>IFERROR(__xludf.DUMMYFUNCTION("IF(E958=""COP"", INDEX(FILTER('Cortes x inversión'!F:F, 'Cortes x inversión'!D:D=D958),1), )"),"")</f>
        <v/>
      </c>
      <c r="H958" s="53" t="str">
        <f t="shared" si="1"/>
        <v/>
      </c>
      <c r="I958" s="55" t="str">
        <f>IFERROR(__xludf.DUMMYFUNCTION("IF(ISBLANK(D958),"""",IFERROR(XIRR({FILTER('Entradas y salidas'!J:J, 'Entradas y salidas'!D:D=D958, NOT(ISBLANK('Entradas y salidas'!J:J))); INDEX(FILTER('Cortes x inversión'!F:F, 'Cortes x inversión'!D:D=D958),1)}, {FILTER('Entradas y salidas'!F:F, 'Entr"&amp;"adas y salidas'!D:D=D958, NOT(ISBLANK('Entradas y salidas'!J:J))); INDEX(FILTER('Cortes x inversión'!J:J, 'Cortes x inversión'!D:D=D958),1)}), """"))"),"")</f>
        <v/>
      </c>
      <c r="J958" s="40"/>
      <c r="K958" s="48" t="str">
        <f>IF(E958="USD", SUMIF('Entradas y salidas'!D:D, D958, 'Entradas y salidas'!I:I), )</f>
        <v/>
      </c>
      <c r="L958" s="57" t="str">
        <f>IFERROR(__xludf.DUMMYFUNCTION("IF(E958=""USD"", INDEX(FILTER('Cortes x inversión'!G:G, 'Cortes x inversión'!D:D=D958),1), )"),"")</f>
        <v/>
      </c>
      <c r="M958" s="53" t="str">
        <f t="shared" si="2"/>
        <v/>
      </c>
      <c r="N958" s="55" t="str">
        <f>IFERROR(__xludf.DUMMYFUNCTION("IF(ISBLANK(D958),"""",IFERROR(XIRR({FILTER('Entradas y salidas'!I:I, 'Entradas y salidas'!D:D=D958, NOT(ISBLANK('Entradas y salidas'!I:I))); INDEX(FILTER('Cortes x inversión'!G:G, 'Cortes x inversión'!D:D=D958),1)}, {FILTER('Entradas y salidas'!F:F, 'Entr"&amp;"adas y salidas'!D:D=D958, NOT(ISBLANK('Entradas y salidas'!I:I))); INDEX(FILTER('Cortes x inversión'!J:J, 'Cortes x inversión'!D:D=D958),1)}), """"))"),"")</f>
        <v/>
      </c>
      <c r="O958" s="40"/>
      <c r="P958" s="47" t="str">
        <f>IFERROR(__xludf.DUMMYFUNCTION("IF(K958="""","""", GOOGLEFINANCE(""CURRENCY:USDCOP""))
"),"")</f>
        <v/>
      </c>
      <c r="Q958" s="47" t="str">
        <f>IFERROR(__xludf.DUMMYFUNCTION("IF(L958="""","""", GOOGLEFINANCE(""CURRENCY:USDCOP""))
"),"")</f>
        <v/>
      </c>
      <c r="R958" s="56" t="str">
        <f t="shared" si="4"/>
        <v/>
      </c>
      <c r="S958" s="58" t="str">
        <f t="shared" si="5"/>
        <v/>
      </c>
      <c r="T958" s="55" t="str">
        <f>IFERROR(__xludf.DUMMYFUNCTION("IF(ISBLANK(D958),"""",IFERROR(XIRR({FILTER('Entradas y salidas'!K:K, 'Entradas y salidas'!D:D=D958, NOT(ISBLANK('Entradas y salidas'!K:K))); INDEX(FILTER('Cortes x inversión'!I:I, 'Cortes x inversión'!D:D=D958),1)}, {FILTER('Entradas y salidas'!F:F, 'Entr"&amp;"adas y salidas'!D:D=D958, NOT(ISBLANK('Entradas y salidas'!K:K))); INDEX(FILTER('Cortes x inversión'!J:J, 'Cortes x inversión'!D:D=D958),1)}), """"))"),"")</f>
        <v/>
      </c>
      <c r="U958" s="40"/>
      <c r="V958" s="40"/>
      <c r="W958" s="40"/>
      <c r="X958" s="40"/>
      <c r="Y958" s="40"/>
      <c r="Z958" s="40"/>
      <c r="AA958" s="40"/>
      <c r="AB958" s="40"/>
      <c r="AC958" s="40"/>
    </row>
    <row r="959" ht="28.5" customHeight="1">
      <c r="A959" s="40"/>
      <c r="B959" s="44"/>
      <c r="C959" s="44"/>
      <c r="D959" s="44"/>
      <c r="E959" s="44"/>
      <c r="F959" s="48" t="str">
        <f>IF(E959="COP", SUMIF('Entradas y salidas'!D:D, D959, 'Entradas y salidas'!J:J), )</f>
        <v/>
      </c>
      <c r="G959" s="57" t="str">
        <f>IFERROR(__xludf.DUMMYFUNCTION("IF(E959=""COP"", INDEX(FILTER('Cortes x inversión'!F:F, 'Cortes x inversión'!D:D=D959),1), )"),"")</f>
        <v/>
      </c>
      <c r="H959" s="53" t="str">
        <f t="shared" si="1"/>
        <v/>
      </c>
      <c r="I959" s="55" t="str">
        <f>IFERROR(__xludf.DUMMYFUNCTION("IF(ISBLANK(D959),"""",IFERROR(XIRR({FILTER('Entradas y salidas'!J:J, 'Entradas y salidas'!D:D=D959, NOT(ISBLANK('Entradas y salidas'!J:J))); INDEX(FILTER('Cortes x inversión'!F:F, 'Cortes x inversión'!D:D=D959),1)}, {FILTER('Entradas y salidas'!F:F, 'Entr"&amp;"adas y salidas'!D:D=D959, NOT(ISBLANK('Entradas y salidas'!J:J))); INDEX(FILTER('Cortes x inversión'!J:J, 'Cortes x inversión'!D:D=D959),1)}), """"))"),"")</f>
        <v/>
      </c>
      <c r="J959" s="40"/>
      <c r="K959" s="48" t="str">
        <f>IF(E959="USD", SUMIF('Entradas y salidas'!D:D, D959, 'Entradas y salidas'!I:I), )</f>
        <v/>
      </c>
      <c r="L959" s="57" t="str">
        <f>IFERROR(__xludf.DUMMYFUNCTION("IF(E959=""USD"", INDEX(FILTER('Cortes x inversión'!G:G, 'Cortes x inversión'!D:D=D959),1), )"),"")</f>
        <v/>
      </c>
      <c r="M959" s="53" t="str">
        <f t="shared" si="2"/>
        <v/>
      </c>
      <c r="N959" s="55" t="str">
        <f>IFERROR(__xludf.DUMMYFUNCTION("IF(ISBLANK(D959),"""",IFERROR(XIRR({FILTER('Entradas y salidas'!I:I, 'Entradas y salidas'!D:D=D959, NOT(ISBLANK('Entradas y salidas'!I:I))); INDEX(FILTER('Cortes x inversión'!G:G, 'Cortes x inversión'!D:D=D959),1)}, {FILTER('Entradas y salidas'!F:F, 'Entr"&amp;"adas y salidas'!D:D=D959, NOT(ISBLANK('Entradas y salidas'!I:I))); INDEX(FILTER('Cortes x inversión'!J:J, 'Cortes x inversión'!D:D=D959),1)}), """"))"),"")</f>
        <v/>
      </c>
      <c r="O959" s="40"/>
      <c r="P959" s="47" t="str">
        <f>IFERROR(__xludf.DUMMYFUNCTION("IF(K959="""","""", GOOGLEFINANCE(""CURRENCY:USDCOP""))
"),"")</f>
        <v/>
      </c>
      <c r="Q959" s="47" t="str">
        <f>IFERROR(__xludf.DUMMYFUNCTION("IF(L959="""","""", GOOGLEFINANCE(""CURRENCY:USDCOP""))
"),"")</f>
        <v/>
      </c>
      <c r="R959" s="56" t="str">
        <f t="shared" si="4"/>
        <v/>
      </c>
      <c r="S959" s="58" t="str">
        <f t="shared" si="5"/>
        <v/>
      </c>
      <c r="T959" s="55" t="str">
        <f>IFERROR(__xludf.DUMMYFUNCTION("IF(ISBLANK(D959),"""",IFERROR(XIRR({FILTER('Entradas y salidas'!K:K, 'Entradas y salidas'!D:D=D959, NOT(ISBLANK('Entradas y salidas'!K:K))); INDEX(FILTER('Cortes x inversión'!I:I, 'Cortes x inversión'!D:D=D959),1)}, {FILTER('Entradas y salidas'!F:F, 'Entr"&amp;"adas y salidas'!D:D=D959, NOT(ISBLANK('Entradas y salidas'!K:K))); INDEX(FILTER('Cortes x inversión'!J:J, 'Cortes x inversión'!D:D=D959),1)}), """"))"),"")</f>
        <v/>
      </c>
      <c r="U959" s="40"/>
      <c r="V959" s="40"/>
      <c r="W959" s="40"/>
      <c r="X959" s="40"/>
      <c r="Y959" s="40"/>
      <c r="Z959" s="40"/>
      <c r="AA959" s="40"/>
      <c r="AB959" s="40"/>
      <c r="AC959" s="40"/>
    </row>
    <row r="960" ht="28.5" customHeight="1">
      <c r="A960" s="40"/>
      <c r="B960" s="44"/>
      <c r="C960" s="44"/>
      <c r="D960" s="44"/>
      <c r="E960" s="44"/>
      <c r="F960" s="48" t="str">
        <f>IF(E960="COP", SUMIF('Entradas y salidas'!D:D, D960, 'Entradas y salidas'!J:J), )</f>
        <v/>
      </c>
      <c r="G960" s="57" t="str">
        <f>IFERROR(__xludf.DUMMYFUNCTION("IF(E960=""COP"", INDEX(FILTER('Cortes x inversión'!F:F, 'Cortes x inversión'!D:D=D960),1), )"),"")</f>
        <v/>
      </c>
      <c r="H960" s="53" t="str">
        <f t="shared" si="1"/>
        <v/>
      </c>
      <c r="I960" s="55" t="str">
        <f>IFERROR(__xludf.DUMMYFUNCTION("IF(ISBLANK(D960),"""",IFERROR(XIRR({FILTER('Entradas y salidas'!J:J, 'Entradas y salidas'!D:D=D960, NOT(ISBLANK('Entradas y salidas'!J:J))); INDEX(FILTER('Cortes x inversión'!F:F, 'Cortes x inversión'!D:D=D960),1)}, {FILTER('Entradas y salidas'!F:F, 'Entr"&amp;"adas y salidas'!D:D=D960, NOT(ISBLANK('Entradas y salidas'!J:J))); INDEX(FILTER('Cortes x inversión'!J:J, 'Cortes x inversión'!D:D=D960),1)}), """"))"),"")</f>
        <v/>
      </c>
      <c r="J960" s="40"/>
      <c r="K960" s="48" t="str">
        <f>IF(E960="USD", SUMIF('Entradas y salidas'!D:D, D960, 'Entradas y salidas'!I:I), )</f>
        <v/>
      </c>
      <c r="L960" s="57" t="str">
        <f>IFERROR(__xludf.DUMMYFUNCTION("IF(E960=""USD"", INDEX(FILTER('Cortes x inversión'!G:G, 'Cortes x inversión'!D:D=D960),1), )"),"")</f>
        <v/>
      </c>
      <c r="M960" s="53" t="str">
        <f t="shared" si="2"/>
        <v/>
      </c>
      <c r="N960" s="55" t="str">
        <f>IFERROR(__xludf.DUMMYFUNCTION("IF(ISBLANK(D960),"""",IFERROR(XIRR({FILTER('Entradas y salidas'!I:I, 'Entradas y salidas'!D:D=D960, NOT(ISBLANK('Entradas y salidas'!I:I))); INDEX(FILTER('Cortes x inversión'!G:G, 'Cortes x inversión'!D:D=D960),1)}, {FILTER('Entradas y salidas'!F:F, 'Entr"&amp;"adas y salidas'!D:D=D960, NOT(ISBLANK('Entradas y salidas'!I:I))); INDEX(FILTER('Cortes x inversión'!J:J, 'Cortes x inversión'!D:D=D960),1)}), """"))"),"")</f>
        <v/>
      </c>
      <c r="O960" s="40"/>
      <c r="P960" s="47" t="str">
        <f>IFERROR(__xludf.DUMMYFUNCTION("IF(K960="""","""", GOOGLEFINANCE(""CURRENCY:USDCOP""))
"),"")</f>
        <v/>
      </c>
      <c r="Q960" s="47" t="str">
        <f>IFERROR(__xludf.DUMMYFUNCTION("IF(L960="""","""", GOOGLEFINANCE(""CURRENCY:USDCOP""))
"),"")</f>
        <v/>
      </c>
      <c r="R960" s="56" t="str">
        <f t="shared" si="4"/>
        <v/>
      </c>
      <c r="S960" s="58" t="str">
        <f t="shared" si="5"/>
        <v/>
      </c>
      <c r="T960" s="55" t="str">
        <f>IFERROR(__xludf.DUMMYFUNCTION("IF(ISBLANK(D960),"""",IFERROR(XIRR({FILTER('Entradas y salidas'!K:K, 'Entradas y salidas'!D:D=D960, NOT(ISBLANK('Entradas y salidas'!K:K))); INDEX(FILTER('Cortes x inversión'!I:I, 'Cortes x inversión'!D:D=D960),1)}, {FILTER('Entradas y salidas'!F:F, 'Entr"&amp;"adas y salidas'!D:D=D960, NOT(ISBLANK('Entradas y salidas'!K:K))); INDEX(FILTER('Cortes x inversión'!J:J, 'Cortes x inversión'!D:D=D960),1)}), """"))"),"")</f>
        <v/>
      </c>
      <c r="U960" s="40"/>
      <c r="V960" s="40"/>
      <c r="W960" s="40"/>
      <c r="X960" s="40"/>
      <c r="Y960" s="40"/>
      <c r="Z960" s="40"/>
      <c r="AA960" s="40"/>
      <c r="AB960" s="40"/>
      <c r="AC960" s="40"/>
    </row>
    <row r="961" ht="28.5" customHeight="1">
      <c r="A961" s="40"/>
      <c r="B961" s="44"/>
      <c r="C961" s="44"/>
      <c r="D961" s="44"/>
      <c r="E961" s="44"/>
      <c r="F961" s="48" t="str">
        <f>IF(E961="COP", SUMIF('Entradas y salidas'!D:D, D961, 'Entradas y salidas'!J:J), )</f>
        <v/>
      </c>
      <c r="G961" s="57" t="str">
        <f>IFERROR(__xludf.DUMMYFUNCTION("IF(E961=""COP"", INDEX(FILTER('Cortes x inversión'!F:F, 'Cortes x inversión'!D:D=D961),1), )"),"")</f>
        <v/>
      </c>
      <c r="H961" s="53" t="str">
        <f t="shared" si="1"/>
        <v/>
      </c>
      <c r="I961" s="55" t="str">
        <f>IFERROR(__xludf.DUMMYFUNCTION("IF(ISBLANK(D961),"""",IFERROR(XIRR({FILTER('Entradas y salidas'!J:J, 'Entradas y salidas'!D:D=D961, NOT(ISBLANK('Entradas y salidas'!J:J))); INDEX(FILTER('Cortes x inversión'!F:F, 'Cortes x inversión'!D:D=D961),1)}, {FILTER('Entradas y salidas'!F:F, 'Entr"&amp;"adas y salidas'!D:D=D961, NOT(ISBLANK('Entradas y salidas'!J:J))); INDEX(FILTER('Cortes x inversión'!J:J, 'Cortes x inversión'!D:D=D961),1)}), """"))"),"")</f>
        <v/>
      </c>
      <c r="J961" s="40"/>
      <c r="K961" s="48" t="str">
        <f>IF(E961="USD", SUMIF('Entradas y salidas'!D:D, D961, 'Entradas y salidas'!I:I), )</f>
        <v/>
      </c>
      <c r="L961" s="57" t="str">
        <f>IFERROR(__xludf.DUMMYFUNCTION("IF(E961=""USD"", INDEX(FILTER('Cortes x inversión'!G:G, 'Cortes x inversión'!D:D=D961),1), )"),"")</f>
        <v/>
      </c>
      <c r="M961" s="53" t="str">
        <f t="shared" si="2"/>
        <v/>
      </c>
      <c r="N961" s="55" t="str">
        <f>IFERROR(__xludf.DUMMYFUNCTION("IF(ISBLANK(D961),"""",IFERROR(XIRR({FILTER('Entradas y salidas'!I:I, 'Entradas y salidas'!D:D=D961, NOT(ISBLANK('Entradas y salidas'!I:I))); INDEX(FILTER('Cortes x inversión'!G:G, 'Cortes x inversión'!D:D=D961),1)}, {FILTER('Entradas y salidas'!F:F, 'Entr"&amp;"adas y salidas'!D:D=D961, NOT(ISBLANK('Entradas y salidas'!I:I))); INDEX(FILTER('Cortes x inversión'!J:J, 'Cortes x inversión'!D:D=D961),1)}), """"))"),"")</f>
        <v/>
      </c>
      <c r="O961" s="40"/>
      <c r="P961" s="47" t="str">
        <f>IFERROR(__xludf.DUMMYFUNCTION("IF(K961="""","""", GOOGLEFINANCE(""CURRENCY:USDCOP""))
"),"")</f>
        <v/>
      </c>
      <c r="Q961" s="47" t="str">
        <f>IFERROR(__xludf.DUMMYFUNCTION("IF(L961="""","""", GOOGLEFINANCE(""CURRENCY:USDCOP""))
"),"")</f>
        <v/>
      </c>
      <c r="R961" s="56" t="str">
        <f t="shared" si="4"/>
        <v/>
      </c>
      <c r="S961" s="58" t="str">
        <f t="shared" si="5"/>
        <v/>
      </c>
      <c r="T961" s="55" t="str">
        <f>IFERROR(__xludf.DUMMYFUNCTION("IF(ISBLANK(D961),"""",IFERROR(XIRR({FILTER('Entradas y salidas'!K:K, 'Entradas y salidas'!D:D=D961, NOT(ISBLANK('Entradas y salidas'!K:K))); INDEX(FILTER('Cortes x inversión'!I:I, 'Cortes x inversión'!D:D=D961),1)}, {FILTER('Entradas y salidas'!F:F, 'Entr"&amp;"adas y salidas'!D:D=D961, NOT(ISBLANK('Entradas y salidas'!K:K))); INDEX(FILTER('Cortes x inversión'!J:J, 'Cortes x inversión'!D:D=D961),1)}), """"))"),"")</f>
        <v/>
      </c>
      <c r="U961" s="40"/>
      <c r="V961" s="40"/>
      <c r="W961" s="40"/>
      <c r="X961" s="40"/>
      <c r="Y961" s="40"/>
      <c r="Z961" s="40"/>
      <c r="AA961" s="40"/>
      <c r="AB961" s="40"/>
      <c r="AC961" s="40"/>
    </row>
    <row r="962" ht="28.5" customHeight="1">
      <c r="A962" s="40"/>
      <c r="B962" s="44"/>
      <c r="C962" s="44"/>
      <c r="D962" s="44"/>
      <c r="E962" s="44"/>
      <c r="F962" s="48" t="str">
        <f>IF(E962="COP", SUMIF('Entradas y salidas'!D:D, D962, 'Entradas y salidas'!J:J), )</f>
        <v/>
      </c>
      <c r="G962" s="57" t="str">
        <f>IFERROR(__xludf.DUMMYFUNCTION("IF(E962=""COP"", INDEX(FILTER('Cortes x inversión'!F:F, 'Cortes x inversión'!D:D=D962),1), )"),"")</f>
        <v/>
      </c>
      <c r="H962" s="53" t="str">
        <f t="shared" si="1"/>
        <v/>
      </c>
      <c r="I962" s="55" t="str">
        <f>IFERROR(__xludf.DUMMYFUNCTION("IF(ISBLANK(D962),"""",IFERROR(XIRR({FILTER('Entradas y salidas'!J:J, 'Entradas y salidas'!D:D=D962, NOT(ISBLANK('Entradas y salidas'!J:J))); INDEX(FILTER('Cortes x inversión'!F:F, 'Cortes x inversión'!D:D=D962),1)}, {FILTER('Entradas y salidas'!F:F, 'Entr"&amp;"adas y salidas'!D:D=D962, NOT(ISBLANK('Entradas y salidas'!J:J))); INDEX(FILTER('Cortes x inversión'!J:J, 'Cortes x inversión'!D:D=D962),1)}), """"))"),"")</f>
        <v/>
      </c>
      <c r="J962" s="40"/>
      <c r="K962" s="48" t="str">
        <f>IF(E962="USD", SUMIF('Entradas y salidas'!D:D, D962, 'Entradas y salidas'!I:I), )</f>
        <v/>
      </c>
      <c r="L962" s="57" t="str">
        <f>IFERROR(__xludf.DUMMYFUNCTION("IF(E962=""USD"", INDEX(FILTER('Cortes x inversión'!G:G, 'Cortes x inversión'!D:D=D962),1), )"),"")</f>
        <v/>
      </c>
      <c r="M962" s="53" t="str">
        <f t="shared" si="2"/>
        <v/>
      </c>
      <c r="N962" s="55" t="str">
        <f>IFERROR(__xludf.DUMMYFUNCTION("IF(ISBLANK(D962),"""",IFERROR(XIRR({FILTER('Entradas y salidas'!I:I, 'Entradas y salidas'!D:D=D962, NOT(ISBLANK('Entradas y salidas'!I:I))); INDEX(FILTER('Cortes x inversión'!G:G, 'Cortes x inversión'!D:D=D962),1)}, {FILTER('Entradas y salidas'!F:F, 'Entr"&amp;"adas y salidas'!D:D=D962, NOT(ISBLANK('Entradas y salidas'!I:I))); INDEX(FILTER('Cortes x inversión'!J:J, 'Cortes x inversión'!D:D=D962),1)}), """"))"),"")</f>
        <v/>
      </c>
      <c r="O962" s="40"/>
      <c r="P962" s="47" t="str">
        <f>IFERROR(__xludf.DUMMYFUNCTION("IF(K962="""","""", GOOGLEFINANCE(""CURRENCY:USDCOP""))
"),"")</f>
        <v/>
      </c>
      <c r="Q962" s="47" t="str">
        <f>IFERROR(__xludf.DUMMYFUNCTION("IF(L962="""","""", GOOGLEFINANCE(""CURRENCY:USDCOP""))
"),"")</f>
        <v/>
      </c>
      <c r="R962" s="56" t="str">
        <f t="shared" si="4"/>
        <v/>
      </c>
      <c r="S962" s="58" t="str">
        <f t="shared" si="5"/>
        <v/>
      </c>
      <c r="T962" s="55" t="str">
        <f>IFERROR(__xludf.DUMMYFUNCTION("IF(ISBLANK(D962),"""",IFERROR(XIRR({FILTER('Entradas y salidas'!K:K, 'Entradas y salidas'!D:D=D962, NOT(ISBLANK('Entradas y salidas'!K:K))); INDEX(FILTER('Cortes x inversión'!I:I, 'Cortes x inversión'!D:D=D962),1)}, {FILTER('Entradas y salidas'!F:F, 'Entr"&amp;"adas y salidas'!D:D=D962, NOT(ISBLANK('Entradas y salidas'!K:K))); INDEX(FILTER('Cortes x inversión'!J:J, 'Cortes x inversión'!D:D=D962),1)}), """"))"),"")</f>
        <v/>
      </c>
      <c r="U962" s="40"/>
      <c r="V962" s="40"/>
      <c r="W962" s="40"/>
      <c r="X962" s="40"/>
      <c r="Y962" s="40"/>
      <c r="Z962" s="40"/>
      <c r="AA962" s="40"/>
      <c r="AB962" s="40"/>
      <c r="AC962" s="40"/>
    </row>
    <row r="963" ht="28.5" customHeight="1">
      <c r="A963" s="40"/>
      <c r="B963" s="44"/>
      <c r="C963" s="44"/>
      <c r="D963" s="44"/>
      <c r="E963" s="44"/>
      <c r="F963" s="48" t="str">
        <f>IF(E963="COP", SUMIF('Entradas y salidas'!D:D, D963, 'Entradas y salidas'!J:J), )</f>
        <v/>
      </c>
      <c r="G963" s="57" t="str">
        <f>IFERROR(__xludf.DUMMYFUNCTION("IF(E963=""COP"", INDEX(FILTER('Cortes x inversión'!F:F, 'Cortes x inversión'!D:D=D963),1), )"),"")</f>
        <v/>
      </c>
      <c r="H963" s="53" t="str">
        <f t="shared" si="1"/>
        <v/>
      </c>
      <c r="I963" s="55" t="str">
        <f>IFERROR(__xludf.DUMMYFUNCTION("IF(ISBLANK(D963),"""",IFERROR(XIRR({FILTER('Entradas y salidas'!J:J, 'Entradas y salidas'!D:D=D963, NOT(ISBLANK('Entradas y salidas'!J:J))); INDEX(FILTER('Cortes x inversión'!F:F, 'Cortes x inversión'!D:D=D963),1)}, {FILTER('Entradas y salidas'!F:F, 'Entr"&amp;"adas y salidas'!D:D=D963, NOT(ISBLANK('Entradas y salidas'!J:J))); INDEX(FILTER('Cortes x inversión'!J:J, 'Cortes x inversión'!D:D=D963),1)}), """"))"),"")</f>
        <v/>
      </c>
      <c r="J963" s="40"/>
      <c r="K963" s="48" t="str">
        <f>IF(E963="USD", SUMIF('Entradas y salidas'!D:D, D963, 'Entradas y salidas'!I:I), )</f>
        <v/>
      </c>
      <c r="L963" s="57" t="str">
        <f>IFERROR(__xludf.DUMMYFUNCTION("IF(E963=""USD"", INDEX(FILTER('Cortes x inversión'!G:G, 'Cortes x inversión'!D:D=D963),1), )"),"")</f>
        <v/>
      </c>
      <c r="M963" s="53" t="str">
        <f t="shared" si="2"/>
        <v/>
      </c>
      <c r="N963" s="55" t="str">
        <f>IFERROR(__xludf.DUMMYFUNCTION("IF(ISBLANK(D963),"""",IFERROR(XIRR({FILTER('Entradas y salidas'!I:I, 'Entradas y salidas'!D:D=D963, NOT(ISBLANK('Entradas y salidas'!I:I))); INDEX(FILTER('Cortes x inversión'!G:G, 'Cortes x inversión'!D:D=D963),1)}, {FILTER('Entradas y salidas'!F:F, 'Entr"&amp;"adas y salidas'!D:D=D963, NOT(ISBLANK('Entradas y salidas'!I:I))); INDEX(FILTER('Cortes x inversión'!J:J, 'Cortes x inversión'!D:D=D963),1)}), """"))"),"")</f>
        <v/>
      </c>
      <c r="O963" s="40"/>
      <c r="P963" s="47" t="str">
        <f>IFERROR(__xludf.DUMMYFUNCTION("IF(K963="""","""", GOOGLEFINANCE(""CURRENCY:USDCOP""))
"),"")</f>
        <v/>
      </c>
      <c r="Q963" s="47" t="str">
        <f>IFERROR(__xludf.DUMMYFUNCTION("IF(L963="""","""", GOOGLEFINANCE(""CURRENCY:USDCOP""))
"),"")</f>
        <v/>
      </c>
      <c r="R963" s="56" t="str">
        <f t="shared" si="4"/>
        <v/>
      </c>
      <c r="S963" s="58" t="str">
        <f t="shared" si="5"/>
        <v/>
      </c>
      <c r="T963" s="55" t="str">
        <f>IFERROR(__xludf.DUMMYFUNCTION("IF(ISBLANK(D963),"""",IFERROR(XIRR({FILTER('Entradas y salidas'!K:K, 'Entradas y salidas'!D:D=D963, NOT(ISBLANK('Entradas y salidas'!K:K))); INDEX(FILTER('Cortes x inversión'!I:I, 'Cortes x inversión'!D:D=D963),1)}, {FILTER('Entradas y salidas'!F:F, 'Entr"&amp;"adas y salidas'!D:D=D963, NOT(ISBLANK('Entradas y salidas'!K:K))); INDEX(FILTER('Cortes x inversión'!J:J, 'Cortes x inversión'!D:D=D963),1)}), """"))"),"")</f>
        <v/>
      </c>
      <c r="U963" s="40"/>
      <c r="V963" s="40"/>
      <c r="W963" s="40"/>
      <c r="X963" s="40"/>
      <c r="Y963" s="40"/>
      <c r="Z963" s="40"/>
      <c r="AA963" s="40"/>
      <c r="AB963" s="40"/>
      <c r="AC963" s="40"/>
    </row>
    <row r="964" ht="28.5" customHeight="1">
      <c r="A964" s="40"/>
      <c r="B964" s="44"/>
      <c r="C964" s="44"/>
      <c r="D964" s="44"/>
      <c r="E964" s="44"/>
      <c r="F964" s="48" t="str">
        <f>IF(E964="COP", SUMIF('Entradas y salidas'!D:D, D964, 'Entradas y salidas'!J:J), )</f>
        <v/>
      </c>
      <c r="G964" s="57" t="str">
        <f>IFERROR(__xludf.DUMMYFUNCTION("IF(E964=""COP"", INDEX(FILTER('Cortes x inversión'!F:F, 'Cortes x inversión'!D:D=D964),1), )"),"")</f>
        <v/>
      </c>
      <c r="H964" s="53" t="str">
        <f t="shared" si="1"/>
        <v/>
      </c>
      <c r="I964" s="55" t="str">
        <f>IFERROR(__xludf.DUMMYFUNCTION("IF(ISBLANK(D964),"""",IFERROR(XIRR({FILTER('Entradas y salidas'!J:J, 'Entradas y salidas'!D:D=D964, NOT(ISBLANK('Entradas y salidas'!J:J))); INDEX(FILTER('Cortes x inversión'!F:F, 'Cortes x inversión'!D:D=D964),1)}, {FILTER('Entradas y salidas'!F:F, 'Entr"&amp;"adas y salidas'!D:D=D964, NOT(ISBLANK('Entradas y salidas'!J:J))); INDEX(FILTER('Cortes x inversión'!J:J, 'Cortes x inversión'!D:D=D964),1)}), """"))"),"")</f>
        <v/>
      </c>
      <c r="J964" s="40"/>
      <c r="K964" s="48" t="str">
        <f>IF(E964="USD", SUMIF('Entradas y salidas'!D:D, D964, 'Entradas y salidas'!I:I), )</f>
        <v/>
      </c>
      <c r="L964" s="57" t="str">
        <f>IFERROR(__xludf.DUMMYFUNCTION("IF(E964=""USD"", INDEX(FILTER('Cortes x inversión'!G:G, 'Cortes x inversión'!D:D=D964),1), )"),"")</f>
        <v/>
      </c>
      <c r="M964" s="53" t="str">
        <f t="shared" si="2"/>
        <v/>
      </c>
      <c r="N964" s="55" t="str">
        <f>IFERROR(__xludf.DUMMYFUNCTION("IF(ISBLANK(D964),"""",IFERROR(XIRR({FILTER('Entradas y salidas'!I:I, 'Entradas y salidas'!D:D=D964, NOT(ISBLANK('Entradas y salidas'!I:I))); INDEX(FILTER('Cortes x inversión'!G:G, 'Cortes x inversión'!D:D=D964),1)}, {FILTER('Entradas y salidas'!F:F, 'Entr"&amp;"adas y salidas'!D:D=D964, NOT(ISBLANK('Entradas y salidas'!I:I))); INDEX(FILTER('Cortes x inversión'!J:J, 'Cortes x inversión'!D:D=D964),1)}), """"))"),"")</f>
        <v/>
      </c>
      <c r="O964" s="40"/>
      <c r="P964" s="47" t="str">
        <f>IFERROR(__xludf.DUMMYFUNCTION("IF(K964="""","""", GOOGLEFINANCE(""CURRENCY:USDCOP""))
"),"")</f>
        <v/>
      </c>
      <c r="Q964" s="47" t="str">
        <f>IFERROR(__xludf.DUMMYFUNCTION("IF(L964="""","""", GOOGLEFINANCE(""CURRENCY:USDCOP""))
"),"")</f>
        <v/>
      </c>
      <c r="R964" s="56" t="str">
        <f t="shared" si="4"/>
        <v/>
      </c>
      <c r="S964" s="58" t="str">
        <f t="shared" si="5"/>
        <v/>
      </c>
      <c r="T964" s="55" t="str">
        <f>IFERROR(__xludf.DUMMYFUNCTION("IF(ISBLANK(D964),"""",IFERROR(XIRR({FILTER('Entradas y salidas'!K:K, 'Entradas y salidas'!D:D=D964, NOT(ISBLANK('Entradas y salidas'!K:K))); INDEX(FILTER('Cortes x inversión'!I:I, 'Cortes x inversión'!D:D=D964),1)}, {FILTER('Entradas y salidas'!F:F, 'Entr"&amp;"adas y salidas'!D:D=D964, NOT(ISBLANK('Entradas y salidas'!K:K))); INDEX(FILTER('Cortes x inversión'!J:J, 'Cortes x inversión'!D:D=D964),1)}), """"))"),"")</f>
        <v/>
      </c>
      <c r="U964" s="40"/>
      <c r="V964" s="40"/>
      <c r="W964" s="40"/>
      <c r="X964" s="40"/>
      <c r="Y964" s="40"/>
      <c r="Z964" s="40"/>
      <c r="AA964" s="40"/>
      <c r="AB964" s="40"/>
      <c r="AC964" s="40"/>
    </row>
    <row r="965" ht="28.5" customHeight="1">
      <c r="A965" s="40"/>
      <c r="B965" s="44"/>
      <c r="C965" s="44"/>
      <c r="D965" s="44"/>
      <c r="E965" s="44"/>
      <c r="F965" s="48" t="str">
        <f>IF(E965="COP", SUMIF('Entradas y salidas'!D:D, D965, 'Entradas y salidas'!J:J), )</f>
        <v/>
      </c>
      <c r="G965" s="57" t="str">
        <f>IFERROR(__xludf.DUMMYFUNCTION("IF(E965=""COP"", INDEX(FILTER('Cortes x inversión'!F:F, 'Cortes x inversión'!D:D=D965),1), )"),"")</f>
        <v/>
      </c>
      <c r="H965" s="53" t="str">
        <f t="shared" si="1"/>
        <v/>
      </c>
      <c r="I965" s="55" t="str">
        <f>IFERROR(__xludf.DUMMYFUNCTION("IF(ISBLANK(D965),"""",IFERROR(XIRR({FILTER('Entradas y salidas'!J:J, 'Entradas y salidas'!D:D=D965, NOT(ISBLANK('Entradas y salidas'!J:J))); INDEX(FILTER('Cortes x inversión'!F:F, 'Cortes x inversión'!D:D=D965),1)}, {FILTER('Entradas y salidas'!F:F, 'Entr"&amp;"adas y salidas'!D:D=D965, NOT(ISBLANK('Entradas y salidas'!J:J))); INDEX(FILTER('Cortes x inversión'!J:J, 'Cortes x inversión'!D:D=D965),1)}), """"))"),"")</f>
        <v/>
      </c>
      <c r="J965" s="40"/>
      <c r="K965" s="48" t="str">
        <f>IF(E965="USD", SUMIF('Entradas y salidas'!D:D, D965, 'Entradas y salidas'!I:I), )</f>
        <v/>
      </c>
      <c r="L965" s="57" t="str">
        <f>IFERROR(__xludf.DUMMYFUNCTION("IF(E965=""USD"", INDEX(FILTER('Cortes x inversión'!G:G, 'Cortes x inversión'!D:D=D965),1), )"),"")</f>
        <v/>
      </c>
      <c r="M965" s="53" t="str">
        <f t="shared" si="2"/>
        <v/>
      </c>
      <c r="N965" s="55" t="str">
        <f>IFERROR(__xludf.DUMMYFUNCTION("IF(ISBLANK(D965),"""",IFERROR(XIRR({FILTER('Entradas y salidas'!I:I, 'Entradas y salidas'!D:D=D965, NOT(ISBLANK('Entradas y salidas'!I:I))); INDEX(FILTER('Cortes x inversión'!G:G, 'Cortes x inversión'!D:D=D965),1)}, {FILTER('Entradas y salidas'!F:F, 'Entr"&amp;"adas y salidas'!D:D=D965, NOT(ISBLANK('Entradas y salidas'!I:I))); INDEX(FILTER('Cortes x inversión'!J:J, 'Cortes x inversión'!D:D=D965),1)}), """"))"),"")</f>
        <v/>
      </c>
      <c r="O965" s="40"/>
      <c r="P965" s="47" t="str">
        <f>IFERROR(__xludf.DUMMYFUNCTION("IF(K965="""","""", GOOGLEFINANCE(""CURRENCY:USDCOP""))
"),"")</f>
        <v/>
      </c>
      <c r="Q965" s="47" t="str">
        <f>IFERROR(__xludf.DUMMYFUNCTION("IF(L965="""","""", GOOGLEFINANCE(""CURRENCY:USDCOP""))
"),"")</f>
        <v/>
      </c>
      <c r="R965" s="56" t="str">
        <f t="shared" si="4"/>
        <v/>
      </c>
      <c r="S965" s="58" t="str">
        <f t="shared" si="5"/>
        <v/>
      </c>
      <c r="T965" s="55" t="str">
        <f>IFERROR(__xludf.DUMMYFUNCTION("IF(ISBLANK(D965),"""",IFERROR(XIRR({FILTER('Entradas y salidas'!K:K, 'Entradas y salidas'!D:D=D965, NOT(ISBLANK('Entradas y salidas'!K:K))); INDEX(FILTER('Cortes x inversión'!I:I, 'Cortes x inversión'!D:D=D965),1)}, {FILTER('Entradas y salidas'!F:F, 'Entr"&amp;"adas y salidas'!D:D=D965, NOT(ISBLANK('Entradas y salidas'!K:K))); INDEX(FILTER('Cortes x inversión'!J:J, 'Cortes x inversión'!D:D=D965),1)}), """"))"),"")</f>
        <v/>
      </c>
      <c r="U965" s="40"/>
      <c r="V965" s="40"/>
      <c r="W965" s="40"/>
      <c r="X965" s="40"/>
      <c r="Y965" s="40"/>
      <c r="Z965" s="40"/>
      <c r="AA965" s="40"/>
      <c r="AB965" s="40"/>
      <c r="AC965" s="40"/>
    </row>
    <row r="966" ht="28.5" customHeight="1">
      <c r="A966" s="40"/>
      <c r="B966" s="44"/>
      <c r="C966" s="44"/>
      <c r="D966" s="44"/>
      <c r="E966" s="44"/>
      <c r="F966" s="48" t="str">
        <f>IF(E966="COP", SUMIF('Entradas y salidas'!D:D, D966, 'Entradas y salidas'!J:J), )</f>
        <v/>
      </c>
      <c r="G966" s="57" t="str">
        <f>IFERROR(__xludf.DUMMYFUNCTION("IF(E966=""COP"", INDEX(FILTER('Cortes x inversión'!F:F, 'Cortes x inversión'!D:D=D966),1), )"),"")</f>
        <v/>
      </c>
      <c r="H966" s="53" t="str">
        <f t="shared" si="1"/>
        <v/>
      </c>
      <c r="I966" s="55" t="str">
        <f>IFERROR(__xludf.DUMMYFUNCTION("IF(ISBLANK(D966),"""",IFERROR(XIRR({FILTER('Entradas y salidas'!J:J, 'Entradas y salidas'!D:D=D966, NOT(ISBLANK('Entradas y salidas'!J:J))); INDEX(FILTER('Cortes x inversión'!F:F, 'Cortes x inversión'!D:D=D966),1)}, {FILTER('Entradas y salidas'!F:F, 'Entr"&amp;"adas y salidas'!D:D=D966, NOT(ISBLANK('Entradas y salidas'!J:J))); INDEX(FILTER('Cortes x inversión'!J:J, 'Cortes x inversión'!D:D=D966),1)}), """"))"),"")</f>
        <v/>
      </c>
      <c r="J966" s="40"/>
      <c r="K966" s="48" t="str">
        <f>IF(E966="USD", SUMIF('Entradas y salidas'!D:D, D966, 'Entradas y salidas'!I:I), )</f>
        <v/>
      </c>
      <c r="L966" s="57" t="str">
        <f>IFERROR(__xludf.DUMMYFUNCTION("IF(E966=""USD"", INDEX(FILTER('Cortes x inversión'!G:G, 'Cortes x inversión'!D:D=D966),1), )"),"")</f>
        <v/>
      </c>
      <c r="M966" s="53" t="str">
        <f t="shared" si="2"/>
        <v/>
      </c>
      <c r="N966" s="55" t="str">
        <f>IFERROR(__xludf.DUMMYFUNCTION("IF(ISBLANK(D966),"""",IFERROR(XIRR({FILTER('Entradas y salidas'!I:I, 'Entradas y salidas'!D:D=D966, NOT(ISBLANK('Entradas y salidas'!I:I))); INDEX(FILTER('Cortes x inversión'!G:G, 'Cortes x inversión'!D:D=D966),1)}, {FILTER('Entradas y salidas'!F:F, 'Entr"&amp;"adas y salidas'!D:D=D966, NOT(ISBLANK('Entradas y salidas'!I:I))); INDEX(FILTER('Cortes x inversión'!J:J, 'Cortes x inversión'!D:D=D966),1)}), """"))"),"")</f>
        <v/>
      </c>
      <c r="O966" s="40"/>
      <c r="P966" s="47" t="str">
        <f>IFERROR(__xludf.DUMMYFUNCTION("IF(K966="""","""", GOOGLEFINANCE(""CURRENCY:USDCOP""))
"),"")</f>
        <v/>
      </c>
      <c r="Q966" s="47" t="str">
        <f>IFERROR(__xludf.DUMMYFUNCTION("IF(L966="""","""", GOOGLEFINANCE(""CURRENCY:USDCOP""))
"),"")</f>
        <v/>
      </c>
      <c r="R966" s="56" t="str">
        <f t="shared" si="4"/>
        <v/>
      </c>
      <c r="S966" s="58" t="str">
        <f t="shared" si="5"/>
        <v/>
      </c>
      <c r="T966" s="55" t="str">
        <f>IFERROR(__xludf.DUMMYFUNCTION("IF(ISBLANK(D966),"""",IFERROR(XIRR({FILTER('Entradas y salidas'!K:K, 'Entradas y salidas'!D:D=D966, NOT(ISBLANK('Entradas y salidas'!K:K))); INDEX(FILTER('Cortes x inversión'!I:I, 'Cortes x inversión'!D:D=D966),1)}, {FILTER('Entradas y salidas'!F:F, 'Entr"&amp;"adas y salidas'!D:D=D966, NOT(ISBLANK('Entradas y salidas'!K:K))); INDEX(FILTER('Cortes x inversión'!J:J, 'Cortes x inversión'!D:D=D966),1)}), """"))"),"")</f>
        <v/>
      </c>
      <c r="U966" s="40"/>
      <c r="V966" s="40"/>
      <c r="W966" s="40"/>
      <c r="X966" s="40"/>
      <c r="Y966" s="40"/>
      <c r="Z966" s="40"/>
      <c r="AA966" s="40"/>
      <c r="AB966" s="40"/>
      <c r="AC966" s="40"/>
    </row>
    <row r="967" ht="28.5" customHeight="1">
      <c r="A967" s="40"/>
      <c r="B967" s="44"/>
      <c r="C967" s="44"/>
      <c r="D967" s="44"/>
      <c r="E967" s="44"/>
      <c r="F967" s="48" t="str">
        <f>IF(E967="COP", SUMIF('Entradas y salidas'!D:D, D967, 'Entradas y salidas'!J:J), )</f>
        <v/>
      </c>
      <c r="G967" s="57" t="str">
        <f>IFERROR(__xludf.DUMMYFUNCTION("IF(E967=""COP"", INDEX(FILTER('Cortes x inversión'!F:F, 'Cortes x inversión'!D:D=D967),1), )"),"")</f>
        <v/>
      </c>
      <c r="H967" s="53" t="str">
        <f t="shared" si="1"/>
        <v/>
      </c>
      <c r="I967" s="55" t="str">
        <f>IFERROR(__xludf.DUMMYFUNCTION("IF(ISBLANK(D967),"""",IFERROR(XIRR({FILTER('Entradas y salidas'!J:J, 'Entradas y salidas'!D:D=D967, NOT(ISBLANK('Entradas y salidas'!J:J))); INDEX(FILTER('Cortes x inversión'!F:F, 'Cortes x inversión'!D:D=D967),1)}, {FILTER('Entradas y salidas'!F:F, 'Entr"&amp;"adas y salidas'!D:D=D967, NOT(ISBLANK('Entradas y salidas'!J:J))); INDEX(FILTER('Cortes x inversión'!J:J, 'Cortes x inversión'!D:D=D967),1)}), """"))"),"")</f>
        <v/>
      </c>
      <c r="J967" s="40"/>
      <c r="K967" s="48" t="str">
        <f>IF(E967="USD", SUMIF('Entradas y salidas'!D:D, D967, 'Entradas y salidas'!I:I), )</f>
        <v/>
      </c>
      <c r="L967" s="57" t="str">
        <f>IFERROR(__xludf.DUMMYFUNCTION("IF(E967=""USD"", INDEX(FILTER('Cortes x inversión'!G:G, 'Cortes x inversión'!D:D=D967),1), )"),"")</f>
        <v/>
      </c>
      <c r="M967" s="53" t="str">
        <f t="shared" si="2"/>
        <v/>
      </c>
      <c r="N967" s="55" t="str">
        <f>IFERROR(__xludf.DUMMYFUNCTION("IF(ISBLANK(D967),"""",IFERROR(XIRR({FILTER('Entradas y salidas'!I:I, 'Entradas y salidas'!D:D=D967, NOT(ISBLANK('Entradas y salidas'!I:I))); INDEX(FILTER('Cortes x inversión'!G:G, 'Cortes x inversión'!D:D=D967),1)}, {FILTER('Entradas y salidas'!F:F, 'Entr"&amp;"adas y salidas'!D:D=D967, NOT(ISBLANK('Entradas y salidas'!I:I))); INDEX(FILTER('Cortes x inversión'!J:J, 'Cortes x inversión'!D:D=D967),1)}), """"))"),"")</f>
        <v/>
      </c>
      <c r="O967" s="40"/>
      <c r="P967" s="47" t="str">
        <f>IFERROR(__xludf.DUMMYFUNCTION("IF(K967="""","""", GOOGLEFINANCE(""CURRENCY:USDCOP""))
"),"")</f>
        <v/>
      </c>
      <c r="Q967" s="47" t="str">
        <f>IFERROR(__xludf.DUMMYFUNCTION("IF(L967="""","""", GOOGLEFINANCE(""CURRENCY:USDCOP""))
"),"")</f>
        <v/>
      </c>
      <c r="R967" s="56" t="str">
        <f t="shared" si="4"/>
        <v/>
      </c>
      <c r="S967" s="58" t="str">
        <f t="shared" si="5"/>
        <v/>
      </c>
      <c r="T967" s="55" t="str">
        <f>IFERROR(__xludf.DUMMYFUNCTION("IF(ISBLANK(D967),"""",IFERROR(XIRR({FILTER('Entradas y salidas'!K:K, 'Entradas y salidas'!D:D=D967, NOT(ISBLANK('Entradas y salidas'!K:K))); INDEX(FILTER('Cortes x inversión'!I:I, 'Cortes x inversión'!D:D=D967),1)}, {FILTER('Entradas y salidas'!F:F, 'Entr"&amp;"adas y salidas'!D:D=D967, NOT(ISBLANK('Entradas y salidas'!K:K))); INDEX(FILTER('Cortes x inversión'!J:J, 'Cortes x inversión'!D:D=D967),1)}), """"))"),"")</f>
        <v/>
      </c>
      <c r="U967" s="40"/>
      <c r="V967" s="40"/>
      <c r="W967" s="40"/>
      <c r="X967" s="40"/>
      <c r="Y967" s="40"/>
      <c r="Z967" s="40"/>
      <c r="AA967" s="40"/>
      <c r="AB967" s="40"/>
      <c r="AC967" s="40"/>
    </row>
    <row r="968" ht="28.5" customHeight="1">
      <c r="A968" s="40"/>
      <c r="B968" s="44"/>
      <c r="C968" s="44"/>
      <c r="D968" s="44"/>
      <c r="E968" s="44"/>
      <c r="F968" s="48" t="str">
        <f>IF(E968="COP", SUMIF('Entradas y salidas'!D:D, D968, 'Entradas y salidas'!J:J), )</f>
        <v/>
      </c>
      <c r="G968" s="57" t="str">
        <f>IFERROR(__xludf.DUMMYFUNCTION("IF(E968=""COP"", INDEX(FILTER('Cortes x inversión'!F:F, 'Cortes x inversión'!D:D=D968),1), )"),"")</f>
        <v/>
      </c>
      <c r="H968" s="53" t="str">
        <f t="shared" si="1"/>
        <v/>
      </c>
      <c r="I968" s="55" t="str">
        <f>IFERROR(__xludf.DUMMYFUNCTION("IF(ISBLANK(D968),"""",IFERROR(XIRR({FILTER('Entradas y salidas'!J:J, 'Entradas y salidas'!D:D=D968, NOT(ISBLANK('Entradas y salidas'!J:J))); INDEX(FILTER('Cortes x inversión'!F:F, 'Cortes x inversión'!D:D=D968),1)}, {FILTER('Entradas y salidas'!F:F, 'Entr"&amp;"adas y salidas'!D:D=D968, NOT(ISBLANK('Entradas y salidas'!J:J))); INDEX(FILTER('Cortes x inversión'!J:J, 'Cortes x inversión'!D:D=D968),1)}), """"))"),"")</f>
        <v/>
      </c>
      <c r="J968" s="40"/>
      <c r="K968" s="48" t="str">
        <f>IF(E968="USD", SUMIF('Entradas y salidas'!D:D, D968, 'Entradas y salidas'!I:I), )</f>
        <v/>
      </c>
      <c r="L968" s="57" t="str">
        <f>IFERROR(__xludf.DUMMYFUNCTION("IF(E968=""USD"", INDEX(FILTER('Cortes x inversión'!G:G, 'Cortes x inversión'!D:D=D968),1), )"),"")</f>
        <v/>
      </c>
      <c r="M968" s="53" t="str">
        <f t="shared" si="2"/>
        <v/>
      </c>
      <c r="N968" s="55" t="str">
        <f>IFERROR(__xludf.DUMMYFUNCTION("IF(ISBLANK(D968),"""",IFERROR(XIRR({FILTER('Entradas y salidas'!I:I, 'Entradas y salidas'!D:D=D968, NOT(ISBLANK('Entradas y salidas'!I:I))); INDEX(FILTER('Cortes x inversión'!G:G, 'Cortes x inversión'!D:D=D968),1)}, {FILTER('Entradas y salidas'!F:F, 'Entr"&amp;"adas y salidas'!D:D=D968, NOT(ISBLANK('Entradas y salidas'!I:I))); INDEX(FILTER('Cortes x inversión'!J:J, 'Cortes x inversión'!D:D=D968),1)}), """"))"),"")</f>
        <v/>
      </c>
      <c r="O968" s="40"/>
      <c r="P968" s="47" t="str">
        <f>IFERROR(__xludf.DUMMYFUNCTION("IF(K968="""","""", GOOGLEFINANCE(""CURRENCY:USDCOP""))
"),"")</f>
        <v/>
      </c>
      <c r="Q968" s="47" t="str">
        <f>IFERROR(__xludf.DUMMYFUNCTION("IF(L968="""","""", GOOGLEFINANCE(""CURRENCY:USDCOP""))
"),"")</f>
        <v/>
      </c>
      <c r="R968" s="56" t="str">
        <f t="shared" si="4"/>
        <v/>
      </c>
      <c r="S968" s="58" t="str">
        <f t="shared" si="5"/>
        <v/>
      </c>
      <c r="T968" s="55" t="str">
        <f>IFERROR(__xludf.DUMMYFUNCTION("IF(ISBLANK(D968),"""",IFERROR(XIRR({FILTER('Entradas y salidas'!K:K, 'Entradas y salidas'!D:D=D968, NOT(ISBLANK('Entradas y salidas'!K:K))); INDEX(FILTER('Cortes x inversión'!I:I, 'Cortes x inversión'!D:D=D968),1)}, {FILTER('Entradas y salidas'!F:F, 'Entr"&amp;"adas y salidas'!D:D=D968, NOT(ISBLANK('Entradas y salidas'!K:K))); INDEX(FILTER('Cortes x inversión'!J:J, 'Cortes x inversión'!D:D=D968),1)}), """"))"),"")</f>
        <v/>
      </c>
      <c r="U968" s="40"/>
      <c r="V968" s="40"/>
      <c r="W968" s="40"/>
      <c r="X968" s="40"/>
      <c r="Y968" s="40"/>
      <c r="Z968" s="40"/>
      <c r="AA968" s="40"/>
      <c r="AB968" s="40"/>
      <c r="AC968" s="40"/>
    </row>
    <row r="969" ht="28.5" customHeight="1">
      <c r="A969" s="40"/>
      <c r="B969" s="44"/>
      <c r="C969" s="44"/>
      <c r="D969" s="44"/>
      <c r="E969" s="44"/>
      <c r="F969" s="48" t="str">
        <f>IF(E969="COP", SUMIF('Entradas y salidas'!D:D, D969, 'Entradas y salidas'!J:J), )</f>
        <v/>
      </c>
      <c r="G969" s="57" t="str">
        <f>IFERROR(__xludf.DUMMYFUNCTION("IF(E969=""COP"", INDEX(FILTER('Cortes x inversión'!F:F, 'Cortes x inversión'!D:D=D969),1), )"),"")</f>
        <v/>
      </c>
      <c r="H969" s="53" t="str">
        <f t="shared" si="1"/>
        <v/>
      </c>
      <c r="I969" s="55" t="str">
        <f>IFERROR(__xludf.DUMMYFUNCTION("IF(ISBLANK(D969),"""",IFERROR(XIRR({FILTER('Entradas y salidas'!J:J, 'Entradas y salidas'!D:D=D969, NOT(ISBLANK('Entradas y salidas'!J:J))); INDEX(FILTER('Cortes x inversión'!F:F, 'Cortes x inversión'!D:D=D969),1)}, {FILTER('Entradas y salidas'!F:F, 'Entr"&amp;"adas y salidas'!D:D=D969, NOT(ISBLANK('Entradas y salidas'!J:J))); INDEX(FILTER('Cortes x inversión'!J:J, 'Cortes x inversión'!D:D=D969),1)}), """"))"),"")</f>
        <v/>
      </c>
      <c r="J969" s="40"/>
      <c r="K969" s="48" t="str">
        <f>IF(E969="USD", SUMIF('Entradas y salidas'!D:D, D969, 'Entradas y salidas'!I:I), )</f>
        <v/>
      </c>
      <c r="L969" s="57" t="str">
        <f>IFERROR(__xludf.DUMMYFUNCTION("IF(E969=""USD"", INDEX(FILTER('Cortes x inversión'!G:G, 'Cortes x inversión'!D:D=D969),1), )"),"")</f>
        <v/>
      </c>
      <c r="M969" s="53" t="str">
        <f t="shared" si="2"/>
        <v/>
      </c>
      <c r="N969" s="55" t="str">
        <f>IFERROR(__xludf.DUMMYFUNCTION("IF(ISBLANK(D969),"""",IFERROR(XIRR({FILTER('Entradas y salidas'!I:I, 'Entradas y salidas'!D:D=D969, NOT(ISBLANK('Entradas y salidas'!I:I))); INDEX(FILTER('Cortes x inversión'!G:G, 'Cortes x inversión'!D:D=D969),1)}, {FILTER('Entradas y salidas'!F:F, 'Entr"&amp;"adas y salidas'!D:D=D969, NOT(ISBLANK('Entradas y salidas'!I:I))); INDEX(FILTER('Cortes x inversión'!J:J, 'Cortes x inversión'!D:D=D969),1)}), """"))"),"")</f>
        <v/>
      </c>
      <c r="O969" s="40"/>
      <c r="P969" s="47" t="str">
        <f>IFERROR(__xludf.DUMMYFUNCTION("IF(K969="""","""", GOOGLEFINANCE(""CURRENCY:USDCOP""))
"),"")</f>
        <v/>
      </c>
      <c r="Q969" s="47" t="str">
        <f>IFERROR(__xludf.DUMMYFUNCTION("IF(L969="""","""", GOOGLEFINANCE(""CURRENCY:USDCOP""))
"),"")</f>
        <v/>
      </c>
      <c r="R969" s="56" t="str">
        <f t="shared" si="4"/>
        <v/>
      </c>
      <c r="S969" s="58" t="str">
        <f t="shared" si="5"/>
        <v/>
      </c>
      <c r="T969" s="55" t="str">
        <f>IFERROR(__xludf.DUMMYFUNCTION("IF(ISBLANK(D969),"""",IFERROR(XIRR({FILTER('Entradas y salidas'!K:K, 'Entradas y salidas'!D:D=D969, NOT(ISBLANK('Entradas y salidas'!K:K))); INDEX(FILTER('Cortes x inversión'!I:I, 'Cortes x inversión'!D:D=D969),1)}, {FILTER('Entradas y salidas'!F:F, 'Entr"&amp;"adas y salidas'!D:D=D969, NOT(ISBLANK('Entradas y salidas'!K:K))); INDEX(FILTER('Cortes x inversión'!J:J, 'Cortes x inversión'!D:D=D969),1)}), """"))"),"")</f>
        <v/>
      </c>
      <c r="U969" s="40"/>
      <c r="V969" s="40"/>
      <c r="W969" s="40"/>
      <c r="X969" s="40"/>
      <c r="Y969" s="40"/>
      <c r="Z969" s="40"/>
      <c r="AA969" s="40"/>
      <c r="AB969" s="40"/>
      <c r="AC969" s="40"/>
    </row>
    <row r="970" ht="28.5" customHeight="1">
      <c r="A970" s="40"/>
      <c r="B970" s="44"/>
      <c r="C970" s="44"/>
      <c r="D970" s="44"/>
      <c r="E970" s="44"/>
      <c r="F970" s="48" t="str">
        <f>IF(E970="COP", SUMIF('Entradas y salidas'!D:D, D970, 'Entradas y salidas'!J:J), )</f>
        <v/>
      </c>
      <c r="G970" s="57" t="str">
        <f>IFERROR(__xludf.DUMMYFUNCTION("IF(E970=""COP"", INDEX(FILTER('Cortes x inversión'!F:F, 'Cortes x inversión'!D:D=D970),1), )"),"")</f>
        <v/>
      </c>
      <c r="H970" s="53" t="str">
        <f t="shared" si="1"/>
        <v/>
      </c>
      <c r="I970" s="55" t="str">
        <f>IFERROR(__xludf.DUMMYFUNCTION("IF(ISBLANK(D970),"""",IFERROR(XIRR({FILTER('Entradas y salidas'!J:J, 'Entradas y salidas'!D:D=D970, NOT(ISBLANK('Entradas y salidas'!J:J))); INDEX(FILTER('Cortes x inversión'!F:F, 'Cortes x inversión'!D:D=D970),1)}, {FILTER('Entradas y salidas'!F:F, 'Entr"&amp;"adas y salidas'!D:D=D970, NOT(ISBLANK('Entradas y salidas'!J:J))); INDEX(FILTER('Cortes x inversión'!J:J, 'Cortes x inversión'!D:D=D970),1)}), """"))"),"")</f>
        <v/>
      </c>
      <c r="J970" s="40"/>
      <c r="K970" s="48" t="str">
        <f>IF(E970="USD", SUMIF('Entradas y salidas'!D:D, D970, 'Entradas y salidas'!I:I), )</f>
        <v/>
      </c>
      <c r="L970" s="57" t="str">
        <f>IFERROR(__xludf.DUMMYFUNCTION("IF(E970=""USD"", INDEX(FILTER('Cortes x inversión'!G:G, 'Cortes x inversión'!D:D=D970),1), )"),"")</f>
        <v/>
      </c>
      <c r="M970" s="53" t="str">
        <f t="shared" si="2"/>
        <v/>
      </c>
      <c r="N970" s="55" t="str">
        <f>IFERROR(__xludf.DUMMYFUNCTION("IF(ISBLANK(D970),"""",IFERROR(XIRR({FILTER('Entradas y salidas'!I:I, 'Entradas y salidas'!D:D=D970, NOT(ISBLANK('Entradas y salidas'!I:I))); INDEX(FILTER('Cortes x inversión'!G:G, 'Cortes x inversión'!D:D=D970),1)}, {FILTER('Entradas y salidas'!F:F, 'Entr"&amp;"adas y salidas'!D:D=D970, NOT(ISBLANK('Entradas y salidas'!I:I))); INDEX(FILTER('Cortes x inversión'!J:J, 'Cortes x inversión'!D:D=D970),1)}), """"))"),"")</f>
        <v/>
      </c>
      <c r="O970" s="40"/>
      <c r="P970" s="47" t="str">
        <f>IFERROR(__xludf.DUMMYFUNCTION("IF(K970="""","""", GOOGLEFINANCE(""CURRENCY:USDCOP""))
"),"")</f>
        <v/>
      </c>
      <c r="Q970" s="47" t="str">
        <f>IFERROR(__xludf.DUMMYFUNCTION("IF(L970="""","""", GOOGLEFINANCE(""CURRENCY:USDCOP""))
"),"")</f>
        <v/>
      </c>
      <c r="R970" s="56" t="str">
        <f t="shared" si="4"/>
        <v/>
      </c>
      <c r="S970" s="58" t="str">
        <f t="shared" si="5"/>
        <v/>
      </c>
      <c r="T970" s="55" t="str">
        <f>IFERROR(__xludf.DUMMYFUNCTION("IF(ISBLANK(D970),"""",IFERROR(XIRR({FILTER('Entradas y salidas'!K:K, 'Entradas y salidas'!D:D=D970, NOT(ISBLANK('Entradas y salidas'!K:K))); INDEX(FILTER('Cortes x inversión'!I:I, 'Cortes x inversión'!D:D=D970),1)}, {FILTER('Entradas y salidas'!F:F, 'Entr"&amp;"adas y salidas'!D:D=D970, NOT(ISBLANK('Entradas y salidas'!K:K))); INDEX(FILTER('Cortes x inversión'!J:J, 'Cortes x inversión'!D:D=D970),1)}), """"))"),"")</f>
        <v/>
      </c>
      <c r="U970" s="40"/>
      <c r="V970" s="40"/>
      <c r="W970" s="40"/>
      <c r="X970" s="40"/>
      <c r="Y970" s="40"/>
      <c r="Z970" s="40"/>
      <c r="AA970" s="40"/>
      <c r="AB970" s="40"/>
      <c r="AC970" s="40"/>
    </row>
    <row r="971" ht="28.5" customHeight="1">
      <c r="A971" s="40"/>
      <c r="B971" s="44"/>
      <c r="C971" s="44"/>
      <c r="D971" s="44"/>
      <c r="E971" s="44"/>
      <c r="F971" s="48" t="str">
        <f>IF(E971="COP", SUMIF('Entradas y salidas'!D:D, D971, 'Entradas y salidas'!J:J), )</f>
        <v/>
      </c>
      <c r="G971" s="57" t="str">
        <f>IFERROR(__xludf.DUMMYFUNCTION("IF(E971=""COP"", INDEX(FILTER('Cortes x inversión'!F:F, 'Cortes x inversión'!D:D=D971),1), )"),"")</f>
        <v/>
      </c>
      <c r="H971" s="53" t="str">
        <f t="shared" si="1"/>
        <v/>
      </c>
      <c r="I971" s="55" t="str">
        <f>IFERROR(__xludf.DUMMYFUNCTION("IF(ISBLANK(D971),"""",IFERROR(XIRR({FILTER('Entradas y salidas'!J:J, 'Entradas y salidas'!D:D=D971, NOT(ISBLANK('Entradas y salidas'!J:J))); INDEX(FILTER('Cortes x inversión'!F:F, 'Cortes x inversión'!D:D=D971),1)}, {FILTER('Entradas y salidas'!F:F, 'Entr"&amp;"adas y salidas'!D:D=D971, NOT(ISBLANK('Entradas y salidas'!J:J))); INDEX(FILTER('Cortes x inversión'!J:J, 'Cortes x inversión'!D:D=D971),1)}), """"))"),"")</f>
        <v/>
      </c>
      <c r="J971" s="40"/>
      <c r="K971" s="48" t="str">
        <f>IF(E971="USD", SUMIF('Entradas y salidas'!D:D, D971, 'Entradas y salidas'!I:I), )</f>
        <v/>
      </c>
      <c r="L971" s="57" t="str">
        <f>IFERROR(__xludf.DUMMYFUNCTION("IF(E971=""USD"", INDEX(FILTER('Cortes x inversión'!G:G, 'Cortes x inversión'!D:D=D971),1), )"),"")</f>
        <v/>
      </c>
      <c r="M971" s="53" t="str">
        <f t="shared" si="2"/>
        <v/>
      </c>
      <c r="N971" s="55" t="str">
        <f>IFERROR(__xludf.DUMMYFUNCTION("IF(ISBLANK(D971),"""",IFERROR(XIRR({FILTER('Entradas y salidas'!I:I, 'Entradas y salidas'!D:D=D971, NOT(ISBLANK('Entradas y salidas'!I:I))); INDEX(FILTER('Cortes x inversión'!G:G, 'Cortes x inversión'!D:D=D971),1)}, {FILTER('Entradas y salidas'!F:F, 'Entr"&amp;"adas y salidas'!D:D=D971, NOT(ISBLANK('Entradas y salidas'!I:I))); INDEX(FILTER('Cortes x inversión'!J:J, 'Cortes x inversión'!D:D=D971),1)}), """"))"),"")</f>
        <v/>
      </c>
      <c r="O971" s="40"/>
      <c r="P971" s="47" t="str">
        <f>IFERROR(__xludf.DUMMYFUNCTION("IF(K971="""","""", GOOGLEFINANCE(""CURRENCY:USDCOP""))
"),"")</f>
        <v/>
      </c>
      <c r="Q971" s="47" t="str">
        <f>IFERROR(__xludf.DUMMYFUNCTION("IF(L971="""","""", GOOGLEFINANCE(""CURRENCY:USDCOP""))
"),"")</f>
        <v/>
      </c>
      <c r="R971" s="56" t="str">
        <f t="shared" si="4"/>
        <v/>
      </c>
      <c r="S971" s="58" t="str">
        <f t="shared" si="5"/>
        <v/>
      </c>
      <c r="T971" s="55" t="str">
        <f>IFERROR(__xludf.DUMMYFUNCTION("IF(ISBLANK(D971),"""",IFERROR(XIRR({FILTER('Entradas y salidas'!K:K, 'Entradas y salidas'!D:D=D971, NOT(ISBLANK('Entradas y salidas'!K:K))); INDEX(FILTER('Cortes x inversión'!I:I, 'Cortes x inversión'!D:D=D971),1)}, {FILTER('Entradas y salidas'!F:F, 'Entr"&amp;"adas y salidas'!D:D=D971, NOT(ISBLANK('Entradas y salidas'!K:K))); INDEX(FILTER('Cortes x inversión'!J:J, 'Cortes x inversión'!D:D=D971),1)}), """"))"),"")</f>
        <v/>
      </c>
      <c r="U971" s="40"/>
      <c r="V971" s="40"/>
      <c r="W971" s="40"/>
      <c r="X971" s="40"/>
      <c r="Y971" s="40"/>
      <c r="Z971" s="40"/>
      <c r="AA971" s="40"/>
      <c r="AB971" s="40"/>
      <c r="AC971" s="40"/>
    </row>
    <row r="972" ht="28.5" customHeight="1">
      <c r="A972" s="40"/>
      <c r="B972" s="44"/>
      <c r="C972" s="44"/>
      <c r="D972" s="44"/>
      <c r="E972" s="44"/>
      <c r="F972" s="48" t="str">
        <f>IF(E972="COP", SUMIF('Entradas y salidas'!D:D, D972, 'Entradas y salidas'!J:J), )</f>
        <v/>
      </c>
      <c r="G972" s="57" t="str">
        <f>IFERROR(__xludf.DUMMYFUNCTION("IF(E972=""COP"", INDEX(FILTER('Cortes x inversión'!F:F, 'Cortes x inversión'!D:D=D972),1), )"),"")</f>
        <v/>
      </c>
      <c r="H972" s="53" t="str">
        <f t="shared" si="1"/>
        <v/>
      </c>
      <c r="I972" s="55" t="str">
        <f>IFERROR(__xludf.DUMMYFUNCTION("IF(ISBLANK(D972),"""",IFERROR(XIRR({FILTER('Entradas y salidas'!J:J, 'Entradas y salidas'!D:D=D972, NOT(ISBLANK('Entradas y salidas'!J:J))); INDEX(FILTER('Cortes x inversión'!F:F, 'Cortes x inversión'!D:D=D972),1)}, {FILTER('Entradas y salidas'!F:F, 'Entr"&amp;"adas y salidas'!D:D=D972, NOT(ISBLANK('Entradas y salidas'!J:J))); INDEX(FILTER('Cortes x inversión'!J:J, 'Cortes x inversión'!D:D=D972),1)}), """"))"),"")</f>
        <v/>
      </c>
      <c r="J972" s="40"/>
      <c r="K972" s="48" t="str">
        <f>IF(E972="USD", SUMIF('Entradas y salidas'!D:D, D972, 'Entradas y salidas'!I:I), )</f>
        <v/>
      </c>
      <c r="L972" s="57" t="str">
        <f>IFERROR(__xludf.DUMMYFUNCTION("IF(E972=""USD"", INDEX(FILTER('Cortes x inversión'!G:G, 'Cortes x inversión'!D:D=D972),1), )"),"")</f>
        <v/>
      </c>
      <c r="M972" s="53" t="str">
        <f t="shared" si="2"/>
        <v/>
      </c>
      <c r="N972" s="55" t="str">
        <f>IFERROR(__xludf.DUMMYFUNCTION("IF(ISBLANK(D972),"""",IFERROR(XIRR({FILTER('Entradas y salidas'!I:I, 'Entradas y salidas'!D:D=D972, NOT(ISBLANK('Entradas y salidas'!I:I))); INDEX(FILTER('Cortes x inversión'!G:G, 'Cortes x inversión'!D:D=D972),1)}, {FILTER('Entradas y salidas'!F:F, 'Entr"&amp;"adas y salidas'!D:D=D972, NOT(ISBLANK('Entradas y salidas'!I:I))); INDEX(FILTER('Cortes x inversión'!J:J, 'Cortes x inversión'!D:D=D972),1)}), """"))"),"")</f>
        <v/>
      </c>
      <c r="O972" s="40"/>
      <c r="P972" s="47" t="str">
        <f>IFERROR(__xludf.DUMMYFUNCTION("IF(K972="""","""", GOOGLEFINANCE(""CURRENCY:USDCOP""))
"),"")</f>
        <v/>
      </c>
      <c r="Q972" s="47" t="str">
        <f>IFERROR(__xludf.DUMMYFUNCTION("IF(L972="""","""", GOOGLEFINANCE(""CURRENCY:USDCOP""))
"),"")</f>
        <v/>
      </c>
      <c r="R972" s="56" t="str">
        <f t="shared" si="4"/>
        <v/>
      </c>
      <c r="S972" s="58" t="str">
        <f t="shared" si="5"/>
        <v/>
      </c>
      <c r="T972" s="55" t="str">
        <f>IFERROR(__xludf.DUMMYFUNCTION("IF(ISBLANK(D972),"""",IFERROR(XIRR({FILTER('Entradas y salidas'!K:K, 'Entradas y salidas'!D:D=D972, NOT(ISBLANK('Entradas y salidas'!K:K))); INDEX(FILTER('Cortes x inversión'!I:I, 'Cortes x inversión'!D:D=D972),1)}, {FILTER('Entradas y salidas'!F:F, 'Entr"&amp;"adas y salidas'!D:D=D972, NOT(ISBLANK('Entradas y salidas'!K:K))); INDEX(FILTER('Cortes x inversión'!J:J, 'Cortes x inversión'!D:D=D972),1)}), """"))"),"")</f>
        <v/>
      </c>
      <c r="U972" s="40"/>
      <c r="V972" s="40"/>
      <c r="W972" s="40"/>
      <c r="X972" s="40"/>
      <c r="Y972" s="40"/>
      <c r="Z972" s="40"/>
      <c r="AA972" s="40"/>
      <c r="AB972" s="40"/>
      <c r="AC972" s="40"/>
    </row>
    <row r="973" ht="28.5" customHeight="1">
      <c r="A973" s="40"/>
      <c r="B973" s="44"/>
      <c r="C973" s="44"/>
      <c r="D973" s="44"/>
      <c r="E973" s="44"/>
      <c r="F973" s="48" t="str">
        <f>IF(E973="COP", SUMIF('Entradas y salidas'!D:D, D973, 'Entradas y salidas'!J:J), )</f>
        <v/>
      </c>
      <c r="G973" s="57" t="str">
        <f>IFERROR(__xludf.DUMMYFUNCTION("IF(E973=""COP"", INDEX(FILTER('Cortes x inversión'!F:F, 'Cortes x inversión'!D:D=D973),1), )"),"")</f>
        <v/>
      </c>
      <c r="H973" s="53" t="str">
        <f t="shared" si="1"/>
        <v/>
      </c>
      <c r="I973" s="55" t="str">
        <f>IFERROR(__xludf.DUMMYFUNCTION("IF(ISBLANK(D973),"""",IFERROR(XIRR({FILTER('Entradas y salidas'!J:J, 'Entradas y salidas'!D:D=D973, NOT(ISBLANK('Entradas y salidas'!J:J))); INDEX(FILTER('Cortes x inversión'!F:F, 'Cortes x inversión'!D:D=D973),1)}, {FILTER('Entradas y salidas'!F:F, 'Entr"&amp;"adas y salidas'!D:D=D973, NOT(ISBLANK('Entradas y salidas'!J:J))); INDEX(FILTER('Cortes x inversión'!J:J, 'Cortes x inversión'!D:D=D973),1)}), """"))"),"")</f>
        <v/>
      </c>
      <c r="J973" s="40"/>
      <c r="K973" s="48" t="str">
        <f>IF(E973="USD", SUMIF('Entradas y salidas'!D:D, D973, 'Entradas y salidas'!I:I), )</f>
        <v/>
      </c>
      <c r="L973" s="57" t="str">
        <f>IFERROR(__xludf.DUMMYFUNCTION("IF(E973=""USD"", INDEX(FILTER('Cortes x inversión'!G:G, 'Cortes x inversión'!D:D=D973),1), )"),"")</f>
        <v/>
      </c>
      <c r="M973" s="53" t="str">
        <f t="shared" si="2"/>
        <v/>
      </c>
      <c r="N973" s="55" t="str">
        <f>IFERROR(__xludf.DUMMYFUNCTION("IF(ISBLANK(D973),"""",IFERROR(XIRR({FILTER('Entradas y salidas'!I:I, 'Entradas y salidas'!D:D=D973, NOT(ISBLANK('Entradas y salidas'!I:I))); INDEX(FILTER('Cortes x inversión'!G:G, 'Cortes x inversión'!D:D=D973),1)}, {FILTER('Entradas y salidas'!F:F, 'Entr"&amp;"adas y salidas'!D:D=D973, NOT(ISBLANK('Entradas y salidas'!I:I))); INDEX(FILTER('Cortes x inversión'!J:J, 'Cortes x inversión'!D:D=D973),1)}), """"))"),"")</f>
        <v/>
      </c>
      <c r="O973" s="40"/>
      <c r="P973" s="47" t="str">
        <f>IFERROR(__xludf.DUMMYFUNCTION("IF(K973="""","""", GOOGLEFINANCE(""CURRENCY:USDCOP""))
"),"")</f>
        <v/>
      </c>
      <c r="Q973" s="47" t="str">
        <f>IFERROR(__xludf.DUMMYFUNCTION("IF(L973="""","""", GOOGLEFINANCE(""CURRENCY:USDCOP""))
"),"")</f>
        <v/>
      </c>
      <c r="R973" s="56" t="str">
        <f t="shared" si="4"/>
        <v/>
      </c>
      <c r="S973" s="58" t="str">
        <f t="shared" si="5"/>
        <v/>
      </c>
      <c r="T973" s="55" t="str">
        <f>IFERROR(__xludf.DUMMYFUNCTION("IF(ISBLANK(D973),"""",IFERROR(XIRR({FILTER('Entradas y salidas'!K:K, 'Entradas y salidas'!D:D=D973, NOT(ISBLANK('Entradas y salidas'!K:K))); INDEX(FILTER('Cortes x inversión'!I:I, 'Cortes x inversión'!D:D=D973),1)}, {FILTER('Entradas y salidas'!F:F, 'Entr"&amp;"adas y salidas'!D:D=D973, NOT(ISBLANK('Entradas y salidas'!K:K))); INDEX(FILTER('Cortes x inversión'!J:J, 'Cortes x inversión'!D:D=D973),1)}), """"))"),"")</f>
        <v/>
      </c>
      <c r="U973" s="40"/>
      <c r="V973" s="40"/>
      <c r="W973" s="40"/>
      <c r="X973" s="40"/>
      <c r="Y973" s="40"/>
      <c r="Z973" s="40"/>
      <c r="AA973" s="40"/>
      <c r="AB973" s="40"/>
      <c r="AC973" s="40"/>
    </row>
    <row r="974" ht="28.5" customHeight="1">
      <c r="A974" s="40"/>
      <c r="B974" s="44"/>
      <c r="C974" s="44"/>
      <c r="D974" s="44"/>
      <c r="E974" s="44"/>
      <c r="F974" s="48" t="str">
        <f>IF(E974="COP", SUMIF('Entradas y salidas'!D:D, D974, 'Entradas y salidas'!J:J), )</f>
        <v/>
      </c>
      <c r="G974" s="57" t="str">
        <f>IFERROR(__xludf.DUMMYFUNCTION("IF(E974=""COP"", INDEX(FILTER('Cortes x inversión'!F:F, 'Cortes x inversión'!D:D=D974),1), )"),"")</f>
        <v/>
      </c>
      <c r="H974" s="53" t="str">
        <f t="shared" si="1"/>
        <v/>
      </c>
      <c r="I974" s="55" t="str">
        <f>IFERROR(__xludf.DUMMYFUNCTION("IF(ISBLANK(D974),"""",IFERROR(XIRR({FILTER('Entradas y salidas'!J:J, 'Entradas y salidas'!D:D=D974, NOT(ISBLANK('Entradas y salidas'!J:J))); INDEX(FILTER('Cortes x inversión'!F:F, 'Cortes x inversión'!D:D=D974),1)}, {FILTER('Entradas y salidas'!F:F, 'Entr"&amp;"adas y salidas'!D:D=D974, NOT(ISBLANK('Entradas y salidas'!J:J))); INDEX(FILTER('Cortes x inversión'!J:J, 'Cortes x inversión'!D:D=D974),1)}), """"))"),"")</f>
        <v/>
      </c>
      <c r="J974" s="40"/>
      <c r="K974" s="48" t="str">
        <f>IF(E974="USD", SUMIF('Entradas y salidas'!D:D, D974, 'Entradas y salidas'!I:I), )</f>
        <v/>
      </c>
      <c r="L974" s="57" t="str">
        <f>IFERROR(__xludf.DUMMYFUNCTION("IF(E974=""USD"", INDEX(FILTER('Cortes x inversión'!G:G, 'Cortes x inversión'!D:D=D974),1), )"),"")</f>
        <v/>
      </c>
      <c r="M974" s="53" t="str">
        <f t="shared" si="2"/>
        <v/>
      </c>
      <c r="N974" s="55" t="str">
        <f>IFERROR(__xludf.DUMMYFUNCTION("IF(ISBLANK(D974),"""",IFERROR(XIRR({FILTER('Entradas y salidas'!I:I, 'Entradas y salidas'!D:D=D974, NOT(ISBLANK('Entradas y salidas'!I:I))); INDEX(FILTER('Cortes x inversión'!G:G, 'Cortes x inversión'!D:D=D974),1)}, {FILTER('Entradas y salidas'!F:F, 'Entr"&amp;"adas y salidas'!D:D=D974, NOT(ISBLANK('Entradas y salidas'!I:I))); INDEX(FILTER('Cortes x inversión'!J:J, 'Cortes x inversión'!D:D=D974),1)}), """"))"),"")</f>
        <v/>
      </c>
      <c r="O974" s="40"/>
      <c r="P974" s="47" t="str">
        <f>IFERROR(__xludf.DUMMYFUNCTION("IF(K974="""","""", GOOGLEFINANCE(""CURRENCY:USDCOP""))
"),"")</f>
        <v/>
      </c>
      <c r="Q974" s="47" t="str">
        <f>IFERROR(__xludf.DUMMYFUNCTION("IF(L974="""","""", GOOGLEFINANCE(""CURRENCY:USDCOP""))
"),"")</f>
        <v/>
      </c>
      <c r="R974" s="56" t="str">
        <f t="shared" si="4"/>
        <v/>
      </c>
      <c r="S974" s="58" t="str">
        <f t="shared" si="5"/>
        <v/>
      </c>
      <c r="T974" s="55" t="str">
        <f>IFERROR(__xludf.DUMMYFUNCTION("IF(ISBLANK(D974),"""",IFERROR(XIRR({FILTER('Entradas y salidas'!K:K, 'Entradas y salidas'!D:D=D974, NOT(ISBLANK('Entradas y salidas'!K:K))); INDEX(FILTER('Cortes x inversión'!I:I, 'Cortes x inversión'!D:D=D974),1)}, {FILTER('Entradas y salidas'!F:F, 'Entr"&amp;"adas y salidas'!D:D=D974, NOT(ISBLANK('Entradas y salidas'!K:K))); INDEX(FILTER('Cortes x inversión'!J:J, 'Cortes x inversión'!D:D=D974),1)}), """"))"),"")</f>
        <v/>
      </c>
      <c r="U974" s="40"/>
      <c r="V974" s="40"/>
      <c r="W974" s="40"/>
      <c r="X974" s="40"/>
      <c r="Y974" s="40"/>
      <c r="Z974" s="40"/>
      <c r="AA974" s="40"/>
      <c r="AB974" s="40"/>
      <c r="AC974" s="40"/>
    </row>
    <row r="975" ht="28.5" customHeight="1">
      <c r="A975" s="40"/>
      <c r="B975" s="44"/>
      <c r="C975" s="44"/>
      <c r="D975" s="44"/>
      <c r="E975" s="44"/>
      <c r="F975" s="48" t="str">
        <f>IF(E975="COP", SUMIF('Entradas y salidas'!D:D, D975, 'Entradas y salidas'!J:J), )</f>
        <v/>
      </c>
      <c r="G975" s="57" t="str">
        <f>IFERROR(__xludf.DUMMYFUNCTION("IF(E975=""COP"", INDEX(FILTER('Cortes x inversión'!F:F, 'Cortes x inversión'!D:D=D975),1), )"),"")</f>
        <v/>
      </c>
      <c r="H975" s="53" t="str">
        <f t="shared" si="1"/>
        <v/>
      </c>
      <c r="I975" s="55" t="str">
        <f>IFERROR(__xludf.DUMMYFUNCTION("IF(ISBLANK(D975),"""",IFERROR(XIRR({FILTER('Entradas y salidas'!J:J, 'Entradas y salidas'!D:D=D975, NOT(ISBLANK('Entradas y salidas'!J:J))); INDEX(FILTER('Cortes x inversión'!F:F, 'Cortes x inversión'!D:D=D975),1)}, {FILTER('Entradas y salidas'!F:F, 'Entr"&amp;"adas y salidas'!D:D=D975, NOT(ISBLANK('Entradas y salidas'!J:J))); INDEX(FILTER('Cortes x inversión'!J:J, 'Cortes x inversión'!D:D=D975),1)}), """"))"),"")</f>
        <v/>
      </c>
      <c r="J975" s="40"/>
      <c r="K975" s="48" t="str">
        <f>IF(E975="USD", SUMIF('Entradas y salidas'!D:D, D975, 'Entradas y salidas'!I:I), )</f>
        <v/>
      </c>
      <c r="L975" s="57" t="str">
        <f>IFERROR(__xludf.DUMMYFUNCTION("IF(E975=""USD"", INDEX(FILTER('Cortes x inversión'!G:G, 'Cortes x inversión'!D:D=D975),1), )"),"")</f>
        <v/>
      </c>
      <c r="M975" s="53" t="str">
        <f t="shared" si="2"/>
        <v/>
      </c>
      <c r="N975" s="55" t="str">
        <f>IFERROR(__xludf.DUMMYFUNCTION("IF(ISBLANK(D975),"""",IFERROR(XIRR({FILTER('Entradas y salidas'!I:I, 'Entradas y salidas'!D:D=D975, NOT(ISBLANK('Entradas y salidas'!I:I))); INDEX(FILTER('Cortes x inversión'!G:G, 'Cortes x inversión'!D:D=D975),1)}, {FILTER('Entradas y salidas'!F:F, 'Entr"&amp;"adas y salidas'!D:D=D975, NOT(ISBLANK('Entradas y salidas'!I:I))); INDEX(FILTER('Cortes x inversión'!J:J, 'Cortes x inversión'!D:D=D975),1)}), """"))"),"")</f>
        <v/>
      </c>
      <c r="O975" s="40"/>
      <c r="P975" s="47" t="str">
        <f>IFERROR(__xludf.DUMMYFUNCTION("IF(K975="""","""", GOOGLEFINANCE(""CURRENCY:USDCOP""))
"),"")</f>
        <v/>
      </c>
      <c r="Q975" s="47" t="str">
        <f>IFERROR(__xludf.DUMMYFUNCTION("IF(L975="""","""", GOOGLEFINANCE(""CURRENCY:USDCOP""))
"),"")</f>
        <v/>
      </c>
      <c r="R975" s="56" t="str">
        <f t="shared" si="4"/>
        <v/>
      </c>
      <c r="S975" s="58" t="str">
        <f t="shared" si="5"/>
        <v/>
      </c>
      <c r="T975" s="55" t="str">
        <f>IFERROR(__xludf.DUMMYFUNCTION("IF(ISBLANK(D975),"""",IFERROR(XIRR({FILTER('Entradas y salidas'!K:K, 'Entradas y salidas'!D:D=D975, NOT(ISBLANK('Entradas y salidas'!K:K))); INDEX(FILTER('Cortes x inversión'!I:I, 'Cortes x inversión'!D:D=D975),1)}, {FILTER('Entradas y salidas'!F:F, 'Entr"&amp;"adas y salidas'!D:D=D975, NOT(ISBLANK('Entradas y salidas'!K:K))); INDEX(FILTER('Cortes x inversión'!J:J, 'Cortes x inversión'!D:D=D975),1)}), """"))"),"")</f>
        <v/>
      </c>
      <c r="U975" s="40"/>
      <c r="V975" s="40"/>
      <c r="W975" s="40"/>
      <c r="X975" s="40"/>
      <c r="Y975" s="40"/>
      <c r="Z975" s="40"/>
      <c r="AA975" s="40"/>
      <c r="AB975" s="40"/>
      <c r="AC975" s="40"/>
    </row>
    <row r="976" ht="28.5" customHeight="1">
      <c r="A976" s="40"/>
      <c r="B976" s="44"/>
      <c r="C976" s="44"/>
      <c r="D976" s="44"/>
      <c r="E976" s="44"/>
      <c r="F976" s="48" t="str">
        <f>IF(E976="COP", SUMIF('Entradas y salidas'!D:D, D976, 'Entradas y salidas'!J:J), )</f>
        <v/>
      </c>
      <c r="G976" s="57" t="str">
        <f>IFERROR(__xludf.DUMMYFUNCTION("IF(E976=""COP"", INDEX(FILTER('Cortes x inversión'!F:F, 'Cortes x inversión'!D:D=D976),1), )"),"")</f>
        <v/>
      </c>
      <c r="H976" s="53" t="str">
        <f t="shared" si="1"/>
        <v/>
      </c>
      <c r="I976" s="55" t="str">
        <f>IFERROR(__xludf.DUMMYFUNCTION("IF(ISBLANK(D976),"""",IFERROR(XIRR({FILTER('Entradas y salidas'!J:J, 'Entradas y salidas'!D:D=D976, NOT(ISBLANK('Entradas y salidas'!J:J))); INDEX(FILTER('Cortes x inversión'!F:F, 'Cortes x inversión'!D:D=D976),1)}, {FILTER('Entradas y salidas'!F:F, 'Entr"&amp;"adas y salidas'!D:D=D976, NOT(ISBLANK('Entradas y salidas'!J:J))); INDEX(FILTER('Cortes x inversión'!J:J, 'Cortes x inversión'!D:D=D976),1)}), """"))"),"")</f>
        <v/>
      </c>
      <c r="J976" s="40"/>
      <c r="K976" s="48" t="str">
        <f>IF(E976="USD", SUMIF('Entradas y salidas'!D:D, D976, 'Entradas y salidas'!I:I), )</f>
        <v/>
      </c>
      <c r="L976" s="57" t="str">
        <f>IFERROR(__xludf.DUMMYFUNCTION("IF(E976=""USD"", INDEX(FILTER('Cortes x inversión'!G:G, 'Cortes x inversión'!D:D=D976),1), )"),"")</f>
        <v/>
      </c>
      <c r="M976" s="53" t="str">
        <f t="shared" si="2"/>
        <v/>
      </c>
      <c r="N976" s="55" t="str">
        <f>IFERROR(__xludf.DUMMYFUNCTION("IF(ISBLANK(D976),"""",IFERROR(XIRR({FILTER('Entradas y salidas'!I:I, 'Entradas y salidas'!D:D=D976, NOT(ISBLANK('Entradas y salidas'!I:I))); INDEX(FILTER('Cortes x inversión'!G:G, 'Cortes x inversión'!D:D=D976),1)}, {FILTER('Entradas y salidas'!F:F, 'Entr"&amp;"adas y salidas'!D:D=D976, NOT(ISBLANK('Entradas y salidas'!I:I))); INDEX(FILTER('Cortes x inversión'!J:J, 'Cortes x inversión'!D:D=D976),1)}), """"))"),"")</f>
        <v/>
      </c>
      <c r="O976" s="40"/>
      <c r="P976" s="47" t="str">
        <f>IFERROR(__xludf.DUMMYFUNCTION("IF(K976="""","""", GOOGLEFINANCE(""CURRENCY:USDCOP""))
"),"")</f>
        <v/>
      </c>
      <c r="Q976" s="47" t="str">
        <f>IFERROR(__xludf.DUMMYFUNCTION("IF(L976="""","""", GOOGLEFINANCE(""CURRENCY:USDCOP""))
"),"")</f>
        <v/>
      </c>
      <c r="R976" s="56" t="str">
        <f t="shared" si="4"/>
        <v/>
      </c>
      <c r="S976" s="58" t="str">
        <f t="shared" si="5"/>
        <v/>
      </c>
      <c r="T976" s="55" t="str">
        <f>IFERROR(__xludf.DUMMYFUNCTION("IF(ISBLANK(D976),"""",IFERROR(XIRR({FILTER('Entradas y salidas'!K:K, 'Entradas y salidas'!D:D=D976, NOT(ISBLANK('Entradas y salidas'!K:K))); INDEX(FILTER('Cortes x inversión'!I:I, 'Cortes x inversión'!D:D=D976),1)}, {FILTER('Entradas y salidas'!F:F, 'Entr"&amp;"adas y salidas'!D:D=D976, NOT(ISBLANK('Entradas y salidas'!K:K))); INDEX(FILTER('Cortes x inversión'!J:J, 'Cortes x inversión'!D:D=D976),1)}), """"))"),"")</f>
        <v/>
      </c>
      <c r="U976" s="40"/>
      <c r="V976" s="40"/>
      <c r="W976" s="40"/>
      <c r="X976" s="40"/>
      <c r="Y976" s="40"/>
      <c r="Z976" s="40"/>
      <c r="AA976" s="40"/>
      <c r="AB976" s="40"/>
      <c r="AC976" s="40"/>
    </row>
    <row r="977" ht="28.5" customHeight="1">
      <c r="A977" s="40"/>
      <c r="B977" s="44"/>
      <c r="C977" s="44"/>
      <c r="D977" s="44"/>
      <c r="E977" s="44"/>
      <c r="F977" s="48" t="str">
        <f>IF(E977="COP", SUMIF('Entradas y salidas'!D:D, D977, 'Entradas y salidas'!J:J), )</f>
        <v/>
      </c>
      <c r="G977" s="57" t="str">
        <f>IFERROR(__xludf.DUMMYFUNCTION("IF(E977=""COP"", INDEX(FILTER('Cortes x inversión'!F:F, 'Cortes x inversión'!D:D=D977),1), )"),"")</f>
        <v/>
      </c>
      <c r="H977" s="53" t="str">
        <f t="shared" si="1"/>
        <v/>
      </c>
      <c r="I977" s="55" t="str">
        <f>IFERROR(__xludf.DUMMYFUNCTION("IF(ISBLANK(D977),"""",IFERROR(XIRR({FILTER('Entradas y salidas'!J:J, 'Entradas y salidas'!D:D=D977, NOT(ISBLANK('Entradas y salidas'!J:J))); INDEX(FILTER('Cortes x inversión'!F:F, 'Cortes x inversión'!D:D=D977),1)}, {FILTER('Entradas y salidas'!F:F, 'Entr"&amp;"adas y salidas'!D:D=D977, NOT(ISBLANK('Entradas y salidas'!J:J))); INDEX(FILTER('Cortes x inversión'!J:J, 'Cortes x inversión'!D:D=D977),1)}), """"))"),"")</f>
        <v/>
      </c>
      <c r="J977" s="40"/>
      <c r="K977" s="48" t="str">
        <f>IF(E977="USD", SUMIF('Entradas y salidas'!D:D, D977, 'Entradas y salidas'!I:I), )</f>
        <v/>
      </c>
      <c r="L977" s="57" t="str">
        <f>IFERROR(__xludf.DUMMYFUNCTION("IF(E977=""USD"", INDEX(FILTER('Cortes x inversión'!G:G, 'Cortes x inversión'!D:D=D977),1), )"),"")</f>
        <v/>
      </c>
      <c r="M977" s="53" t="str">
        <f t="shared" si="2"/>
        <v/>
      </c>
      <c r="N977" s="55" t="str">
        <f>IFERROR(__xludf.DUMMYFUNCTION("IF(ISBLANK(D977),"""",IFERROR(XIRR({FILTER('Entradas y salidas'!I:I, 'Entradas y salidas'!D:D=D977, NOT(ISBLANK('Entradas y salidas'!I:I))); INDEX(FILTER('Cortes x inversión'!G:G, 'Cortes x inversión'!D:D=D977),1)}, {FILTER('Entradas y salidas'!F:F, 'Entr"&amp;"adas y salidas'!D:D=D977, NOT(ISBLANK('Entradas y salidas'!I:I))); INDEX(FILTER('Cortes x inversión'!J:J, 'Cortes x inversión'!D:D=D977),1)}), """"))"),"")</f>
        <v/>
      </c>
      <c r="O977" s="40"/>
      <c r="P977" s="47" t="str">
        <f>IFERROR(__xludf.DUMMYFUNCTION("IF(K977="""","""", GOOGLEFINANCE(""CURRENCY:USDCOP""))
"),"")</f>
        <v/>
      </c>
      <c r="Q977" s="47" t="str">
        <f>IFERROR(__xludf.DUMMYFUNCTION("IF(L977="""","""", GOOGLEFINANCE(""CURRENCY:USDCOP""))
"),"")</f>
        <v/>
      </c>
      <c r="R977" s="56" t="str">
        <f t="shared" si="4"/>
        <v/>
      </c>
      <c r="S977" s="58" t="str">
        <f t="shared" si="5"/>
        <v/>
      </c>
      <c r="T977" s="55" t="str">
        <f>IFERROR(__xludf.DUMMYFUNCTION("IF(ISBLANK(D977),"""",IFERROR(XIRR({FILTER('Entradas y salidas'!K:K, 'Entradas y salidas'!D:D=D977, NOT(ISBLANK('Entradas y salidas'!K:K))); INDEX(FILTER('Cortes x inversión'!I:I, 'Cortes x inversión'!D:D=D977),1)}, {FILTER('Entradas y salidas'!F:F, 'Entr"&amp;"adas y salidas'!D:D=D977, NOT(ISBLANK('Entradas y salidas'!K:K))); INDEX(FILTER('Cortes x inversión'!J:J, 'Cortes x inversión'!D:D=D977),1)}), """"))"),"")</f>
        <v/>
      </c>
      <c r="U977" s="40"/>
      <c r="V977" s="40"/>
      <c r="W977" s="40"/>
      <c r="X977" s="40"/>
      <c r="Y977" s="40"/>
      <c r="Z977" s="40"/>
      <c r="AA977" s="40"/>
      <c r="AB977" s="40"/>
      <c r="AC977" s="40"/>
    </row>
    <row r="978" ht="28.5" customHeight="1">
      <c r="A978" s="40"/>
      <c r="B978" s="44"/>
      <c r="C978" s="44"/>
      <c r="D978" s="44"/>
      <c r="E978" s="44"/>
      <c r="F978" s="48" t="str">
        <f>IF(E978="COP", SUMIF('Entradas y salidas'!D:D, D978, 'Entradas y salidas'!J:J), )</f>
        <v/>
      </c>
      <c r="G978" s="57" t="str">
        <f>IFERROR(__xludf.DUMMYFUNCTION("IF(E978=""COP"", INDEX(FILTER('Cortes x inversión'!F:F, 'Cortes x inversión'!D:D=D978),1), )"),"")</f>
        <v/>
      </c>
      <c r="H978" s="53" t="str">
        <f t="shared" si="1"/>
        <v/>
      </c>
      <c r="I978" s="55" t="str">
        <f>IFERROR(__xludf.DUMMYFUNCTION("IF(ISBLANK(D978),"""",IFERROR(XIRR({FILTER('Entradas y salidas'!J:J, 'Entradas y salidas'!D:D=D978, NOT(ISBLANK('Entradas y salidas'!J:J))); INDEX(FILTER('Cortes x inversión'!F:F, 'Cortes x inversión'!D:D=D978),1)}, {FILTER('Entradas y salidas'!F:F, 'Entr"&amp;"adas y salidas'!D:D=D978, NOT(ISBLANK('Entradas y salidas'!J:J))); INDEX(FILTER('Cortes x inversión'!J:J, 'Cortes x inversión'!D:D=D978),1)}), """"))"),"")</f>
        <v/>
      </c>
      <c r="J978" s="40"/>
      <c r="K978" s="48" t="str">
        <f>IF(E978="USD", SUMIF('Entradas y salidas'!D:D, D978, 'Entradas y salidas'!I:I), )</f>
        <v/>
      </c>
      <c r="L978" s="57" t="str">
        <f>IFERROR(__xludf.DUMMYFUNCTION("IF(E978=""USD"", INDEX(FILTER('Cortes x inversión'!G:G, 'Cortes x inversión'!D:D=D978),1), )"),"")</f>
        <v/>
      </c>
      <c r="M978" s="53" t="str">
        <f t="shared" si="2"/>
        <v/>
      </c>
      <c r="N978" s="55" t="str">
        <f>IFERROR(__xludf.DUMMYFUNCTION("IF(ISBLANK(D978),"""",IFERROR(XIRR({FILTER('Entradas y salidas'!I:I, 'Entradas y salidas'!D:D=D978, NOT(ISBLANK('Entradas y salidas'!I:I))); INDEX(FILTER('Cortes x inversión'!G:G, 'Cortes x inversión'!D:D=D978),1)}, {FILTER('Entradas y salidas'!F:F, 'Entr"&amp;"adas y salidas'!D:D=D978, NOT(ISBLANK('Entradas y salidas'!I:I))); INDEX(FILTER('Cortes x inversión'!J:J, 'Cortes x inversión'!D:D=D978),1)}), """"))"),"")</f>
        <v/>
      </c>
      <c r="O978" s="40"/>
      <c r="P978" s="47" t="str">
        <f>IFERROR(__xludf.DUMMYFUNCTION("IF(K978="""","""", GOOGLEFINANCE(""CURRENCY:USDCOP""))
"),"")</f>
        <v/>
      </c>
      <c r="Q978" s="47" t="str">
        <f>IFERROR(__xludf.DUMMYFUNCTION("IF(L978="""","""", GOOGLEFINANCE(""CURRENCY:USDCOP""))
"),"")</f>
        <v/>
      </c>
      <c r="R978" s="56" t="str">
        <f t="shared" si="4"/>
        <v/>
      </c>
      <c r="S978" s="58" t="str">
        <f t="shared" si="5"/>
        <v/>
      </c>
      <c r="T978" s="55" t="str">
        <f>IFERROR(__xludf.DUMMYFUNCTION("IF(ISBLANK(D978),"""",IFERROR(XIRR({FILTER('Entradas y salidas'!K:K, 'Entradas y salidas'!D:D=D978, NOT(ISBLANK('Entradas y salidas'!K:K))); INDEX(FILTER('Cortes x inversión'!I:I, 'Cortes x inversión'!D:D=D978),1)}, {FILTER('Entradas y salidas'!F:F, 'Entr"&amp;"adas y salidas'!D:D=D978, NOT(ISBLANK('Entradas y salidas'!K:K))); INDEX(FILTER('Cortes x inversión'!J:J, 'Cortes x inversión'!D:D=D978),1)}), """"))"),"")</f>
        <v/>
      </c>
      <c r="U978" s="40"/>
      <c r="V978" s="40"/>
      <c r="W978" s="40"/>
      <c r="X978" s="40"/>
      <c r="Y978" s="40"/>
      <c r="Z978" s="40"/>
      <c r="AA978" s="40"/>
      <c r="AB978" s="40"/>
      <c r="AC978" s="40"/>
    </row>
    <row r="979" ht="28.5" customHeight="1">
      <c r="A979" s="40"/>
      <c r="B979" s="44"/>
      <c r="C979" s="44"/>
      <c r="D979" s="44"/>
      <c r="E979" s="44"/>
      <c r="F979" s="48" t="str">
        <f>IF(E979="COP", SUMIF('Entradas y salidas'!D:D, D979, 'Entradas y salidas'!J:J), )</f>
        <v/>
      </c>
      <c r="G979" s="57" t="str">
        <f>IFERROR(__xludf.DUMMYFUNCTION("IF(E979=""COP"", INDEX(FILTER('Cortes x inversión'!F:F, 'Cortes x inversión'!D:D=D979),1), )"),"")</f>
        <v/>
      </c>
      <c r="H979" s="53" t="str">
        <f t="shared" si="1"/>
        <v/>
      </c>
      <c r="I979" s="55" t="str">
        <f>IFERROR(__xludf.DUMMYFUNCTION("IF(ISBLANK(D979),"""",IFERROR(XIRR({FILTER('Entradas y salidas'!J:J, 'Entradas y salidas'!D:D=D979, NOT(ISBLANK('Entradas y salidas'!J:J))); INDEX(FILTER('Cortes x inversión'!F:F, 'Cortes x inversión'!D:D=D979),1)}, {FILTER('Entradas y salidas'!F:F, 'Entr"&amp;"adas y salidas'!D:D=D979, NOT(ISBLANK('Entradas y salidas'!J:J))); INDEX(FILTER('Cortes x inversión'!J:J, 'Cortes x inversión'!D:D=D979),1)}), """"))"),"")</f>
        <v/>
      </c>
      <c r="J979" s="40"/>
      <c r="K979" s="48" t="str">
        <f>IF(E979="USD", SUMIF('Entradas y salidas'!D:D, D979, 'Entradas y salidas'!I:I), )</f>
        <v/>
      </c>
      <c r="L979" s="57" t="str">
        <f>IFERROR(__xludf.DUMMYFUNCTION("IF(E979=""USD"", INDEX(FILTER('Cortes x inversión'!G:G, 'Cortes x inversión'!D:D=D979),1), )"),"")</f>
        <v/>
      </c>
      <c r="M979" s="53" t="str">
        <f t="shared" si="2"/>
        <v/>
      </c>
      <c r="N979" s="55" t="str">
        <f>IFERROR(__xludf.DUMMYFUNCTION("IF(ISBLANK(D979),"""",IFERROR(XIRR({FILTER('Entradas y salidas'!I:I, 'Entradas y salidas'!D:D=D979, NOT(ISBLANK('Entradas y salidas'!I:I))); INDEX(FILTER('Cortes x inversión'!G:G, 'Cortes x inversión'!D:D=D979),1)}, {FILTER('Entradas y salidas'!F:F, 'Entr"&amp;"adas y salidas'!D:D=D979, NOT(ISBLANK('Entradas y salidas'!I:I))); INDEX(FILTER('Cortes x inversión'!J:J, 'Cortes x inversión'!D:D=D979),1)}), """"))"),"")</f>
        <v/>
      </c>
      <c r="O979" s="40"/>
      <c r="P979" s="47" t="str">
        <f>IFERROR(__xludf.DUMMYFUNCTION("IF(K979="""","""", GOOGLEFINANCE(""CURRENCY:USDCOP""))
"),"")</f>
        <v/>
      </c>
      <c r="Q979" s="47" t="str">
        <f>IFERROR(__xludf.DUMMYFUNCTION("IF(L979="""","""", GOOGLEFINANCE(""CURRENCY:USDCOP""))
"),"")</f>
        <v/>
      </c>
      <c r="R979" s="56" t="str">
        <f t="shared" si="4"/>
        <v/>
      </c>
      <c r="S979" s="58" t="str">
        <f t="shared" si="5"/>
        <v/>
      </c>
      <c r="T979" s="55" t="str">
        <f>IFERROR(__xludf.DUMMYFUNCTION("IF(ISBLANK(D979),"""",IFERROR(XIRR({FILTER('Entradas y salidas'!K:K, 'Entradas y salidas'!D:D=D979, NOT(ISBLANK('Entradas y salidas'!K:K))); INDEX(FILTER('Cortes x inversión'!I:I, 'Cortes x inversión'!D:D=D979),1)}, {FILTER('Entradas y salidas'!F:F, 'Entr"&amp;"adas y salidas'!D:D=D979, NOT(ISBLANK('Entradas y salidas'!K:K))); INDEX(FILTER('Cortes x inversión'!J:J, 'Cortes x inversión'!D:D=D979),1)}), """"))"),"")</f>
        <v/>
      </c>
      <c r="U979" s="40"/>
      <c r="V979" s="40"/>
      <c r="W979" s="40"/>
      <c r="X979" s="40"/>
      <c r="Y979" s="40"/>
      <c r="Z979" s="40"/>
      <c r="AA979" s="40"/>
      <c r="AB979" s="40"/>
      <c r="AC979" s="40"/>
    </row>
    <row r="980" ht="28.5" customHeight="1">
      <c r="A980" s="40"/>
      <c r="B980" s="44"/>
      <c r="C980" s="44"/>
      <c r="D980" s="44"/>
      <c r="E980" s="44"/>
      <c r="F980" s="48" t="str">
        <f>IF(E980="COP", SUMIF('Entradas y salidas'!D:D, D980, 'Entradas y salidas'!J:J), )</f>
        <v/>
      </c>
      <c r="G980" s="57" t="str">
        <f>IFERROR(__xludf.DUMMYFUNCTION("IF(E980=""COP"", INDEX(FILTER('Cortes x inversión'!F:F, 'Cortes x inversión'!D:D=D980),1), )"),"")</f>
        <v/>
      </c>
      <c r="H980" s="53" t="str">
        <f t="shared" si="1"/>
        <v/>
      </c>
      <c r="I980" s="55" t="str">
        <f>IFERROR(__xludf.DUMMYFUNCTION("IF(ISBLANK(D980),"""",IFERROR(XIRR({FILTER('Entradas y salidas'!J:J, 'Entradas y salidas'!D:D=D980, NOT(ISBLANK('Entradas y salidas'!J:J))); INDEX(FILTER('Cortes x inversión'!F:F, 'Cortes x inversión'!D:D=D980),1)}, {FILTER('Entradas y salidas'!F:F, 'Entr"&amp;"adas y salidas'!D:D=D980, NOT(ISBLANK('Entradas y salidas'!J:J))); INDEX(FILTER('Cortes x inversión'!J:J, 'Cortes x inversión'!D:D=D980),1)}), """"))"),"")</f>
        <v/>
      </c>
      <c r="J980" s="40"/>
      <c r="K980" s="48" t="str">
        <f>IF(E980="USD", SUMIF('Entradas y salidas'!D:D, D980, 'Entradas y salidas'!I:I), )</f>
        <v/>
      </c>
      <c r="L980" s="57" t="str">
        <f>IFERROR(__xludf.DUMMYFUNCTION("IF(E980=""USD"", INDEX(FILTER('Cortes x inversión'!G:G, 'Cortes x inversión'!D:D=D980),1), )"),"")</f>
        <v/>
      </c>
      <c r="M980" s="53" t="str">
        <f t="shared" si="2"/>
        <v/>
      </c>
      <c r="N980" s="55" t="str">
        <f>IFERROR(__xludf.DUMMYFUNCTION("IF(ISBLANK(D980),"""",IFERROR(XIRR({FILTER('Entradas y salidas'!I:I, 'Entradas y salidas'!D:D=D980, NOT(ISBLANK('Entradas y salidas'!I:I))); INDEX(FILTER('Cortes x inversión'!G:G, 'Cortes x inversión'!D:D=D980),1)}, {FILTER('Entradas y salidas'!F:F, 'Entr"&amp;"adas y salidas'!D:D=D980, NOT(ISBLANK('Entradas y salidas'!I:I))); INDEX(FILTER('Cortes x inversión'!J:J, 'Cortes x inversión'!D:D=D980),1)}), """"))"),"")</f>
        <v/>
      </c>
      <c r="O980" s="40"/>
      <c r="P980" s="47" t="str">
        <f>IFERROR(__xludf.DUMMYFUNCTION("IF(K980="""","""", GOOGLEFINANCE(""CURRENCY:USDCOP""))
"),"")</f>
        <v/>
      </c>
      <c r="Q980" s="47" t="str">
        <f>IFERROR(__xludf.DUMMYFUNCTION("IF(L980="""","""", GOOGLEFINANCE(""CURRENCY:USDCOP""))
"),"")</f>
        <v/>
      </c>
      <c r="R980" s="56" t="str">
        <f t="shared" si="4"/>
        <v/>
      </c>
      <c r="S980" s="58" t="str">
        <f t="shared" si="5"/>
        <v/>
      </c>
      <c r="T980" s="55" t="str">
        <f>IFERROR(__xludf.DUMMYFUNCTION("IF(ISBLANK(D980),"""",IFERROR(XIRR({FILTER('Entradas y salidas'!K:K, 'Entradas y salidas'!D:D=D980, NOT(ISBLANK('Entradas y salidas'!K:K))); INDEX(FILTER('Cortes x inversión'!I:I, 'Cortes x inversión'!D:D=D980),1)}, {FILTER('Entradas y salidas'!F:F, 'Entr"&amp;"adas y salidas'!D:D=D980, NOT(ISBLANK('Entradas y salidas'!K:K))); INDEX(FILTER('Cortes x inversión'!J:J, 'Cortes x inversión'!D:D=D980),1)}), """"))"),"")</f>
        <v/>
      </c>
      <c r="U980" s="40"/>
      <c r="V980" s="40"/>
      <c r="W980" s="40"/>
      <c r="X980" s="40"/>
      <c r="Y980" s="40"/>
      <c r="Z980" s="40"/>
      <c r="AA980" s="40"/>
      <c r="AB980" s="40"/>
      <c r="AC980" s="40"/>
    </row>
    <row r="981" ht="28.5" customHeight="1">
      <c r="A981" s="40"/>
      <c r="B981" s="44"/>
      <c r="C981" s="44"/>
      <c r="D981" s="44"/>
      <c r="E981" s="44"/>
      <c r="F981" s="48" t="str">
        <f>IF(E981="COP", SUMIF('Entradas y salidas'!D:D, D981, 'Entradas y salidas'!J:J), )</f>
        <v/>
      </c>
      <c r="G981" s="57" t="str">
        <f>IFERROR(__xludf.DUMMYFUNCTION("IF(E981=""COP"", INDEX(FILTER('Cortes x inversión'!F:F, 'Cortes x inversión'!D:D=D981),1), )"),"")</f>
        <v/>
      </c>
      <c r="H981" s="53" t="str">
        <f t="shared" si="1"/>
        <v/>
      </c>
      <c r="I981" s="55" t="str">
        <f>IFERROR(__xludf.DUMMYFUNCTION("IF(ISBLANK(D981),"""",IFERROR(XIRR({FILTER('Entradas y salidas'!J:J, 'Entradas y salidas'!D:D=D981, NOT(ISBLANK('Entradas y salidas'!J:J))); INDEX(FILTER('Cortes x inversión'!F:F, 'Cortes x inversión'!D:D=D981),1)}, {FILTER('Entradas y salidas'!F:F, 'Entr"&amp;"adas y salidas'!D:D=D981, NOT(ISBLANK('Entradas y salidas'!J:J))); INDEX(FILTER('Cortes x inversión'!J:J, 'Cortes x inversión'!D:D=D981),1)}), """"))"),"")</f>
        <v/>
      </c>
      <c r="J981" s="40"/>
      <c r="K981" s="48" t="str">
        <f>IF(E981="USD", SUMIF('Entradas y salidas'!D:D, D981, 'Entradas y salidas'!I:I), )</f>
        <v/>
      </c>
      <c r="L981" s="57" t="str">
        <f>IFERROR(__xludf.DUMMYFUNCTION("IF(E981=""USD"", INDEX(FILTER('Cortes x inversión'!G:G, 'Cortes x inversión'!D:D=D981),1), )"),"")</f>
        <v/>
      </c>
      <c r="M981" s="53" t="str">
        <f t="shared" si="2"/>
        <v/>
      </c>
      <c r="N981" s="55" t="str">
        <f>IFERROR(__xludf.DUMMYFUNCTION("IF(ISBLANK(D981),"""",IFERROR(XIRR({FILTER('Entradas y salidas'!I:I, 'Entradas y salidas'!D:D=D981, NOT(ISBLANK('Entradas y salidas'!I:I))); INDEX(FILTER('Cortes x inversión'!G:G, 'Cortes x inversión'!D:D=D981),1)}, {FILTER('Entradas y salidas'!F:F, 'Entr"&amp;"adas y salidas'!D:D=D981, NOT(ISBLANK('Entradas y salidas'!I:I))); INDEX(FILTER('Cortes x inversión'!J:J, 'Cortes x inversión'!D:D=D981),1)}), """"))"),"")</f>
        <v/>
      </c>
      <c r="O981" s="40"/>
      <c r="P981" s="47" t="str">
        <f>IFERROR(__xludf.DUMMYFUNCTION("IF(K981="""","""", GOOGLEFINANCE(""CURRENCY:USDCOP""))
"),"")</f>
        <v/>
      </c>
      <c r="Q981" s="47" t="str">
        <f>IFERROR(__xludf.DUMMYFUNCTION("IF(L981="""","""", GOOGLEFINANCE(""CURRENCY:USDCOP""))
"),"")</f>
        <v/>
      </c>
      <c r="R981" s="56" t="str">
        <f t="shared" si="4"/>
        <v/>
      </c>
      <c r="S981" s="58" t="str">
        <f t="shared" si="5"/>
        <v/>
      </c>
      <c r="T981" s="55" t="str">
        <f>IFERROR(__xludf.DUMMYFUNCTION("IF(ISBLANK(D981),"""",IFERROR(XIRR({FILTER('Entradas y salidas'!K:K, 'Entradas y salidas'!D:D=D981, NOT(ISBLANK('Entradas y salidas'!K:K))); INDEX(FILTER('Cortes x inversión'!I:I, 'Cortes x inversión'!D:D=D981),1)}, {FILTER('Entradas y salidas'!F:F, 'Entr"&amp;"adas y salidas'!D:D=D981, NOT(ISBLANK('Entradas y salidas'!K:K))); INDEX(FILTER('Cortes x inversión'!J:J, 'Cortes x inversión'!D:D=D981),1)}), """"))"),"")</f>
        <v/>
      </c>
      <c r="U981" s="40"/>
      <c r="V981" s="40"/>
      <c r="W981" s="40"/>
      <c r="X981" s="40"/>
      <c r="Y981" s="40"/>
      <c r="Z981" s="40"/>
      <c r="AA981" s="40"/>
      <c r="AB981" s="40"/>
      <c r="AC981" s="40"/>
    </row>
    <row r="982" ht="28.5" customHeight="1">
      <c r="A982" s="40"/>
      <c r="B982" s="44"/>
      <c r="C982" s="44"/>
      <c r="D982" s="44"/>
      <c r="E982" s="44"/>
      <c r="F982" s="48" t="str">
        <f>IF(E982="COP", SUMIF('Entradas y salidas'!D:D, D982, 'Entradas y salidas'!J:J), )</f>
        <v/>
      </c>
      <c r="G982" s="57" t="str">
        <f>IFERROR(__xludf.DUMMYFUNCTION("IF(E982=""COP"", INDEX(FILTER('Cortes x inversión'!F:F, 'Cortes x inversión'!D:D=D982),1), )"),"")</f>
        <v/>
      </c>
      <c r="H982" s="53" t="str">
        <f t="shared" si="1"/>
        <v/>
      </c>
      <c r="I982" s="55" t="str">
        <f>IFERROR(__xludf.DUMMYFUNCTION("IF(ISBLANK(D982),"""",IFERROR(XIRR({FILTER('Entradas y salidas'!J:J, 'Entradas y salidas'!D:D=D982, NOT(ISBLANK('Entradas y salidas'!J:J))); INDEX(FILTER('Cortes x inversión'!F:F, 'Cortes x inversión'!D:D=D982),1)}, {FILTER('Entradas y salidas'!F:F, 'Entr"&amp;"adas y salidas'!D:D=D982, NOT(ISBLANK('Entradas y salidas'!J:J))); INDEX(FILTER('Cortes x inversión'!J:J, 'Cortes x inversión'!D:D=D982),1)}), """"))"),"")</f>
        <v/>
      </c>
      <c r="J982" s="40"/>
      <c r="K982" s="48" t="str">
        <f>IF(E982="USD", SUMIF('Entradas y salidas'!D:D, D982, 'Entradas y salidas'!I:I), )</f>
        <v/>
      </c>
      <c r="L982" s="57" t="str">
        <f>IFERROR(__xludf.DUMMYFUNCTION("IF(E982=""USD"", INDEX(FILTER('Cortes x inversión'!G:G, 'Cortes x inversión'!D:D=D982),1), )"),"")</f>
        <v/>
      </c>
      <c r="M982" s="53" t="str">
        <f t="shared" si="2"/>
        <v/>
      </c>
      <c r="N982" s="55" t="str">
        <f>IFERROR(__xludf.DUMMYFUNCTION("IF(ISBLANK(D982),"""",IFERROR(XIRR({FILTER('Entradas y salidas'!I:I, 'Entradas y salidas'!D:D=D982, NOT(ISBLANK('Entradas y salidas'!I:I))); INDEX(FILTER('Cortes x inversión'!G:G, 'Cortes x inversión'!D:D=D982),1)}, {FILTER('Entradas y salidas'!F:F, 'Entr"&amp;"adas y salidas'!D:D=D982, NOT(ISBLANK('Entradas y salidas'!I:I))); INDEX(FILTER('Cortes x inversión'!J:J, 'Cortes x inversión'!D:D=D982),1)}), """"))"),"")</f>
        <v/>
      </c>
      <c r="O982" s="40"/>
      <c r="P982" s="47" t="str">
        <f>IFERROR(__xludf.DUMMYFUNCTION("IF(K982="""","""", GOOGLEFINANCE(""CURRENCY:USDCOP""))
"),"")</f>
        <v/>
      </c>
      <c r="Q982" s="47" t="str">
        <f>IFERROR(__xludf.DUMMYFUNCTION("IF(L982="""","""", GOOGLEFINANCE(""CURRENCY:USDCOP""))
"),"")</f>
        <v/>
      </c>
      <c r="R982" s="56" t="str">
        <f t="shared" si="4"/>
        <v/>
      </c>
      <c r="S982" s="58" t="str">
        <f t="shared" si="5"/>
        <v/>
      </c>
      <c r="T982" s="55" t="str">
        <f>IFERROR(__xludf.DUMMYFUNCTION("IF(ISBLANK(D982),"""",IFERROR(XIRR({FILTER('Entradas y salidas'!K:K, 'Entradas y salidas'!D:D=D982, NOT(ISBLANK('Entradas y salidas'!K:K))); INDEX(FILTER('Cortes x inversión'!I:I, 'Cortes x inversión'!D:D=D982),1)}, {FILTER('Entradas y salidas'!F:F, 'Entr"&amp;"adas y salidas'!D:D=D982, NOT(ISBLANK('Entradas y salidas'!K:K))); INDEX(FILTER('Cortes x inversión'!J:J, 'Cortes x inversión'!D:D=D982),1)}), """"))"),"")</f>
        <v/>
      </c>
      <c r="U982" s="40"/>
      <c r="V982" s="40"/>
      <c r="W982" s="40"/>
      <c r="X982" s="40"/>
      <c r="Y982" s="40"/>
      <c r="Z982" s="40"/>
      <c r="AA982" s="40"/>
      <c r="AB982" s="40"/>
      <c r="AC982" s="40"/>
    </row>
    <row r="983" ht="28.5" customHeight="1">
      <c r="A983" s="40"/>
      <c r="B983" s="44"/>
      <c r="C983" s="44"/>
      <c r="D983" s="44"/>
      <c r="E983" s="44"/>
      <c r="F983" s="48" t="str">
        <f>IF(E983="COP", SUMIF('Entradas y salidas'!D:D, D983, 'Entradas y salidas'!J:J), )</f>
        <v/>
      </c>
      <c r="G983" s="57" t="str">
        <f>IFERROR(__xludf.DUMMYFUNCTION("IF(E983=""COP"", INDEX(FILTER('Cortes x inversión'!F:F, 'Cortes x inversión'!D:D=D983),1), )"),"")</f>
        <v/>
      </c>
      <c r="H983" s="53" t="str">
        <f t="shared" si="1"/>
        <v/>
      </c>
      <c r="I983" s="55" t="str">
        <f>IFERROR(__xludf.DUMMYFUNCTION("IF(ISBLANK(D983),"""",IFERROR(XIRR({FILTER('Entradas y salidas'!J:J, 'Entradas y salidas'!D:D=D983, NOT(ISBLANK('Entradas y salidas'!J:J))); INDEX(FILTER('Cortes x inversión'!F:F, 'Cortes x inversión'!D:D=D983),1)}, {FILTER('Entradas y salidas'!F:F, 'Entr"&amp;"adas y salidas'!D:D=D983, NOT(ISBLANK('Entradas y salidas'!J:J))); INDEX(FILTER('Cortes x inversión'!J:J, 'Cortes x inversión'!D:D=D983),1)}), """"))"),"")</f>
        <v/>
      </c>
      <c r="J983" s="40"/>
      <c r="K983" s="48" t="str">
        <f>IF(E983="USD", SUMIF('Entradas y salidas'!D:D, D983, 'Entradas y salidas'!I:I), )</f>
        <v/>
      </c>
      <c r="L983" s="57" t="str">
        <f>IFERROR(__xludf.DUMMYFUNCTION("IF(E983=""USD"", INDEX(FILTER('Cortes x inversión'!G:G, 'Cortes x inversión'!D:D=D983),1), )"),"")</f>
        <v/>
      </c>
      <c r="M983" s="53" t="str">
        <f t="shared" si="2"/>
        <v/>
      </c>
      <c r="N983" s="55" t="str">
        <f>IFERROR(__xludf.DUMMYFUNCTION("IF(ISBLANK(D983),"""",IFERROR(XIRR({FILTER('Entradas y salidas'!I:I, 'Entradas y salidas'!D:D=D983, NOT(ISBLANK('Entradas y salidas'!I:I))); INDEX(FILTER('Cortes x inversión'!G:G, 'Cortes x inversión'!D:D=D983),1)}, {FILTER('Entradas y salidas'!F:F, 'Entr"&amp;"adas y salidas'!D:D=D983, NOT(ISBLANK('Entradas y salidas'!I:I))); INDEX(FILTER('Cortes x inversión'!J:J, 'Cortes x inversión'!D:D=D983),1)}), """"))"),"")</f>
        <v/>
      </c>
      <c r="O983" s="40"/>
      <c r="P983" s="47" t="str">
        <f>IFERROR(__xludf.DUMMYFUNCTION("IF(K983="""","""", GOOGLEFINANCE(""CURRENCY:USDCOP""))
"),"")</f>
        <v/>
      </c>
      <c r="Q983" s="47" t="str">
        <f>IFERROR(__xludf.DUMMYFUNCTION("IF(L983="""","""", GOOGLEFINANCE(""CURRENCY:USDCOP""))
"),"")</f>
        <v/>
      </c>
      <c r="R983" s="56" t="str">
        <f t="shared" si="4"/>
        <v/>
      </c>
      <c r="S983" s="58" t="str">
        <f t="shared" si="5"/>
        <v/>
      </c>
      <c r="T983" s="55" t="str">
        <f>IFERROR(__xludf.DUMMYFUNCTION("IF(ISBLANK(D983),"""",IFERROR(XIRR({FILTER('Entradas y salidas'!K:K, 'Entradas y salidas'!D:D=D983, NOT(ISBLANK('Entradas y salidas'!K:K))); INDEX(FILTER('Cortes x inversión'!I:I, 'Cortes x inversión'!D:D=D983),1)}, {FILTER('Entradas y salidas'!F:F, 'Entr"&amp;"adas y salidas'!D:D=D983, NOT(ISBLANK('Entradas y salidas'!K:K))); INDEX(FILTER('Cortes x inversión'!J:J, 'Cortes x inversión'!D:D=D983),1)}), """"))"),"")</f>
        <v/>
      </c>
      <c r="U983" s="40"/>
      <c r="V983" s="40"/>
      <c r="W983" s="40"/>
      <c r="X983" s="40"/>
      <c r="Y983" s="40"/>
      <c r="Z983" s="40"/>
      <c r="AA983" s="40"/>
      <c r="AB983" s="40"/>
      <c r="AC983" s="40"/>
    </row>
    <row r="984" ht="28.5" customHeight="1">
      <c r="A984" s="40"/>
      <c r="B984" s="44"/>
      <c r="C984" s="44"/>
      <c r="D984" s="44"/>
      <c r="E984" s="44"/>
      <c r="F984" s="48" t="str">
        <f>IF(E984="COP", SUMIF('Entradas y salidas'!D:D, D984, 'Entradas y salidas'!J:J), )</f>
        <v/>
      </c>
      <c r="G984" s="57" t="str">
        <f>IFERROR(__xludf.DUMMYFUNCTION("IF(E984=""COP"", INDEX(FILTER('Cortes x inversión'!F:F, 'Cortes x inversión'!D:D=D984),1), )"),"")</f>
        <v/>
      </c>
      <c r="H984" s="53" t="str">
        <f t="shared" si="1"/>
        <v/>
      </c>
      <c r="I984" s="55" t="str">
        <f>IFERROR(__xludf.DUMMYFUNCTION("IF(ISBLANK(D984),"""",IFERROR(XIRR({FILTER('Entradas y salidas'!J:J, 'Entradas y salidas'!D:D=D984, NOT(ISBLANK('Entradas y salidas'!J:J))); INDEX(FILTER('Cortes x inversión'!F:F, 'Cortes x inversión'!D:D=D984),1)}, {FILTER('Entradas y salidas'!F:F, 'Entr"&amp;"adas y salidas'!D:D=D984, NOT(ISBLANK('Entradas y salidas'!J:J))); INDEX(FILTER('Cortes x inversión'!J:J, 'Cortes x inversión'!D:D=D984),1)}), """"))"),"")</f>
        <v/>
      </c>
      <c r="J984" s="40"/>
      <c r="K984" s="48" t="str">
        <f>IF(E984="USD", SUMIF('Entradas y salidas'!D:D, D984, 'Entradas y salidas'!I:I), )</f>
        <v/>
      </c>
      <c r="L984" s="57" t="str">
        <f>IFERROR(__xludf.DUMMYFUNCTION("IF(E984=""USD"", INDEX(FILTER('Cortes x inversión'!G:G, 'Cortes x inversión'!D:D=D984),1), )"),"")</f>
        <v/>
      </c>
      <c r="M984" s="53" t="str">
        <f t="shared" si="2"/>
        <v/>
      </c>
      <c r="N984" s="55" t="str">
        <f>IFERROR(__xludf.DUMMYFUNCTION("IF(ISBLANK(D984),"""",IFERROR(XIRR({FILTER('Entradas y salidas'!I:I, 'Entradas y salidas'!D:D=D984, NOT(ISBLANK('Entradas y salidas'!I:I))); INDEX(FILTER('Cortes x inversión'!G:G, 'Cortes x inversión'!D:D=D984),1)}, {FILTER('Entradas y salidas'!F:F, 'Entr"&amp;"adas y salidas'!D:D=D984, NOT(ISBLANK('Entradas y salidas'!I:I))); INDEX(FILTER('Cortes x inversión'!J:J, 'Cortes x inversión'!D:D=D984),1)}), """"))"),"")</f>
        <v/>
      </c>
      <c r="O984" s="40"/>
      <c r="P984" s="47" t="str">
        <f>IFERROR(__xludf.DUMMYFUNCTION("IF(K984="""","""", GOOGLEFINANCE(""CURRENCY:USDCOP""))
"),"")</f>
        <v/>
      </c>
      <c r="Q984" s="47" t="str">
        <f>IFERROR(__xludf.DUMMYFUNCTION("IF(L984="""","""", GOOGLEFINANCE(""CURRENCY:USDCOP""))
"),"")</f>
        <v/>
      </c>
      <c r="R984" s="56" t="str">
        <f t="shared" si="4"/>
        <v/>
      </c>
      <c r="S984" s="58" t="str">
        <f t="shared" si="5"/>
        <v/>
      </c>
      <c r="T984" s="55" t="str">
        <f>IFERROR(__xludf.DUMMYFUNCTION("IF(ISBLANK(D984),"""",IFERROR(XIRR({FILTER('Entradas y salidas'!K:K, 'Entradas y salidas'!D:D=D984, NOT(ISBLANK('Entradas y salidas'!K:K))); INDEX(FILTER('Cortes x inversión'!I:I, 'Cortes x inversión'!D:D=D984),1)}, {FILTER('Entradas y salidas'!F:F, 'Entr"&amp;"adas y salidas'!D:D=D984, NOT(ISBLANK('Entradas y salidas'!K:K))); INDEX(FILTER('Cortes x inversión'!J:J, 'Cortes x inversión'!D:D=D984),1)}), """"))"),"")</f>
        <v/>
      </c>
      <c r="U984" s="40"/>
      <c r="V984" s="40"/>
      <c r="W984" s="40"/>
      <c r="X984" s="40"/>
      <c r="Y984" s="40"/>
      <c r="Z984" s="40"/>
      <c r="AA984" s="40"/>
      <c r="AB984" s="40"/>
      <c r="AC984" s="40"/>
    </row>
    <row r="985" ht="28.5" customHeight="1">
      <c r="A985" s="40"/>
      <c r="B985" s="44"/>
      <c r="C985" s="44"/>
      <c r="D985" s="44"/>
      <c r="E985" s="44"/>
      <c r="F985" s="48" t="str">
        <f>IF(E985="COP", SUMIF('Entradas y salidas'!D:D, D985, 'Entradas y salidas'!J:J), )</f>
        <v/>
      </c>
      <c r="G985" s="57" t="str">
        <f>IFERROR(__xludf.DUMMYFUNCTION("IF(E985=""COP"", INDEX(FILTER('Cortes x inversión'!F:F, 'Cortes x inversión'!D:D=D985),1), )"),"")</f>
        <v/>
      </c>
      <c r="H985" s="53" t="str">
        <f t="shared" si="1"/>
        <v/>
      </c>
      <c r="I985" s="55" t="str">
        <f>IFERROR(__xludf.DUMMYFUNCTION("IF(ISBLANK(D985),"""",IFERROR(XIRR({FILTER('Entradas y salidas'!J:J, 'Entradas y salidas'!D:D=D985, NOT(ISBLANK('Entradas y salidas'!J:J))); INDEX(FILTER('Cortes x inversión'!F:F, 'Cortes x inversión'!D:D=D985),1)}, {FILTER('Entradas y salidas'!F:F, 'Entr"&amp;"adas y salidas'!D:D=D985, NOT(ISBLANK('Entradas y salidas'!J:J))); INDEX(FILTER('Cortes x inversión'!J:J, 'Cortes x inversión'!D:D=D985),1)}), """"))"),"")</f>
        <v/>
      </c>
      <c r="J985" s="40"/>
      <c r="K985" s="48" t="str">
        <f>IF(E985="USD", SUMIF('Entradas y salidas'!D:D, D985, 'Entradas y salidas'!I:I), )</f>
        <v/>
      </c>
      <c r="L985" s="57" t="str">
        <f>IFERROR(__xludf.DUMMYFUNCTION("IF(E985=""USD"", INDEX(FILTER('Cortes x inversión'!G:G, 'Cortes x inversión'!D:D=D985),1), )"),"")</f>
        <v/>
      </c>
      <c r="M985" s="53" t="str">
        <f t="shared" si="2"/>
        <v/>
      </c>
      <c r="N985" s="55" t="str">
        <f>IFERROR(__xludf.DUMMYFUNCTION("IF(ISBLANK(D985),"""",IFERROR(XIRR({FILTER('Entradas y salidas'!I:I, 'Entradas y salidas'!D:D=D985, NOT(ISBLANK('Entradas y salidas'!I:I))); INDEX(FILTER('Cortes x inversión'!G:G, 'Cortes x inversión'!D:D=D985),1)}, {FILTER('Entradas y salidas'!F:F, 'Entr"&amp;"adas y salidas'!D:D=D985, NOT(ISBLANK('Entradas y salidas'!I:I))); INDEX(FILTER('Cortes x inversión'!J:J, 'Cortes x inversión'!D:D=D985),1)}), """"))"),"")</f>
        <v/>
      </c>
      <c r="O985" s="40"/>
      <c r="P985" s="47" t="str">
        <f>IFERROR(__xludf.DUMMYFUNCTION("IF(K985="""","""", GOOGLEFINANCE(""CURRENCY:USDCOP""))
"),"")</f>
        <v/>
      </c>
      <c r="Q985" s="47" t="str">
        <f>IFERROR(__xludf.DUMMYFUNCTION("IF(L985="""","""", GOOGLEFINANCE(""CURRENCY:USDCOP""))
"),"")</f>
        <v/>
      </c>
      <c r="R985" s="56" t="str">
        <f t="shared" si="4"/>
        <v/>
      </c>
      <c r="S985" s="58" t="str">
        <f t="shared" si="5"/>
        <v/>
      </c>
      <c r="T985" s="55" t="str">
        <f>IFERROR(__xludf.DUMMYFUNCTION("IF(ISBLANK(D985),"""",IFERROR(XIRR({FILTER('Entradas y salidas'!K:K, 'Entradas y salidas'!D:D=D985, NOT(ISBLANK('Entradas y salidas'!K:K))); INDEX(FILTER('Cortes x inversión'!I:I, 'Cortes x inversión'!D:D=D985),1)}, {FILTER('Entradas y salidas'!F:F, 'Entr"&amp;"adas y salidas'!D:D=D985, NOT(ISBLANK('Entradas y salidas'!K:K))); INDEX(FILTER('Cortes x inversión'!J:J, 'Cortes x inversión'!D:D=D985),1)}), """"))"),"")</f>
        <v/>
      </c>
      <c r="U985" s="40"/>
      <c r="V985" s="40"/>
      <c r="W985" s="40"/>
      <c r="X985" s="40"/>
      <c r="Y985" s="40"/>
      <c r="Z985" s="40"/>
      <c r="AA985" s="40"/>
      <c r="AB985" s="40"/>
      <c r="AC985" s="40"/>
    </row>
    <row r="986" ht="28.5" customHeight="1">
      <c r="A986" s="40"/>
      <c r="B986" s="44"/>
      <c r="C986" s="44"/>
      <c r="D986" s="44"/>
      <c r="E986" s="44"/>
      <c r="F986" s="48" t="str">
        <f>IF(E986="COP", SUMIF('Entradas y salidas'!D:D, D986, 'Entradas y salidas'!J:J), )</f>
        <v/>
      </c>
      <c r="G986" s="57" t="str">
        <f>IFERROR(__xludf.DUMMYFUNCTION("IF(E986=""COP"", INDEX(FILTER('Cortes x inversión'!F:F, 'Cortes x inversión'!D:D=D986),1), )"),"")</f>
        <v/>
      </c>
      <c r="H986" s="53" t="str">
        <f t="shared" si="1"/>
        <v/>
      </c>
      <c r="I986" s="55" t="str">
        <f>IFERROR(__xludf.DUMMYFUNCTION("IF(ISBLANK(D986),"""",IFERROR(XIRR({FILTER('Entradas y salidas'!J:J, 'Entradas y salidas'!D:D=D986, NOT(ISBLANK('Entradas y salidas'!J:J))); INDEX(FILTER('Cortes x inversión'!F:F, 'Cortes x inversión'!D:D=D986),1)}, {FILTER('Entradas y salidas'!F:F, 'Entr"&amp;"adas y salidas'!D:D=D986, NOT(ISBLANK('Entradas y salidas'!J:J))); INDEX(FILTER('Cortes x inversión'!J:J, 'Cortes x inversión'!D:D=D986),1)}), """"))"),"")</f>
        <v/>
      </c>
      <c r="J986" s="40"/>
      <c r="K986" s="48" t="str">
        <f>IF(E986="USD", SUMIF('Entradas y salidas'!D:D, D986, 'Entradas y salidas'!I:I), )</f>
        <v/>
      </c>
      <c r="L986" s="57" t="str">
        <f>IFERROR(__xludf.DUMMYFUNCTION("IF(E986=""USD"", INDEX(FILTER('Cortes x inversión'!G:G, 'Cortes x inversión'!D:D=D986),1), )"),"")</f>
        <v/>
      </c>
      <c r="M986" s="53" t="str">
        <f t="shared" si="2"/>
        <v/>
      </c>
      <c r="N986" s="55" t="str">
        <f>IFERROR(__xludf.DUMMYFUNCTION("IF(ISBLANK(D986),"""",IFERROR(XIRR({FILTER('Entradas y salidas'!I:I, 'Entradas y salidas'!D:D=D986, NOT(ISBLANK('Entradas y salidas'!I:I))); INDEX(FILTER('Cortes x inversión'!G:G, 'Cortes x inversión'!D:D=D986),1)}, {FILTER('Entradas y salidas'!F:F, 'Entr"&amp;"adas y salidas'!D:D=D986, NOT(ISBLANK('Entradas y salidas'!I:I))); INDEX(FILTER('Cortes x inversión'!J:J, 'Cortes x inversión'!D:D=D986),1)}), """"))"),"")</f>
        <v/>
      </c>
      <c r="O986" s="40"/>
      <c r="P986" s="47" t="str">
        <f>IFERROR(__xludf.DUMMYFUNCTION("IF(K986="""","""", GOOGLEFINANCE(""CURRENCY:USDCOP""))
"),"")</f>
        <v/>
      </c>
      <c r="Q986" s="47" t="str">
        <f>IFERROR(__xludf.DUMMYFUNCTION("IF(L986="""","""", GOOGLEFINANCE(""CURRENCY:USDCOP""))
"),"")</f>
        <v/>
      </c>
      <c r="R986" s="56" t="str">
        <f t="shared" si="4"/>
        <v/>
      </c>
      <c r="S986" s="58" t="str">
        <f t="shared" si="5"/>
        <v/>
      </c>
      <c r="T986" s="55" t="str">
        <f>IFERROR(__xludf.DUMMYFUNCTION("IF(ISBLANK(D986),"""",IFERROR(XIRR({FILTER('Entradas y salidas'!K:K, 'Entradas y salidas'!D:D=D986, NOT(ISBLANK('Entradas y salidas'!K:K))); INDEX(FILTER('Cortes x inversión'!I:I, 'Cortes x inversión'!D:D=D986),1)}, {FILTER('Entradas y salidas'!F:F, 'Entr"&amp;"adas y salidas'!D:D=D986, NOT(ISBLANK('Entradas y salidas'!K:K))); INDEX(FILTER('Cortes x inversión'!J:J, 'Cortes x inversión'!D:D=D986),1)}), """"))"),"")</f>
        <v/>
      </c>
      <c r="U986" s="40"/>
      <c r="V986" s="40"/>
      <c r="W986" s="40"/>
      <c r="X986" s="40"/>
      <c r="Y986" s="40"/>
      <c r="Z986" s="40"/>
      <c r="AA986" s="40"/>
      <c r="AB986" s="40"/>
      <c r="AC986" s="40"/>
    </row>
    <row r="987" ht="28.5" customHeight="1">
      <c r="A987" s="40"/>
      <c r="B987" s="44"/>
      <c r="C987" s="44"/>
      <c r="D987" s="44"/>
      <c r="E987" s="44"/>
      <c r="F987" s="48" t="str">
        <f>IF(E987="COP", SUMIF('Entradas y salidas'!D:D, D987, 'Entradas y salidas'!J:J), )</f>
        <v/>
      </c>
      <c r="G987" s="57" t="str">
        <f>IFERROR(__xludf.DUMMYFUNCTION("IF(E987=""COP"", INDEX(FILTER('Cortes x inversión'!F:F, 'Cortes x inversión'!D:D=D987),1), )"),"")</f>
        <v/>
      </c>
      <c r="H987" s="53" t="str">
        <f t="shared" si="1"/>
        <v/>
      </c>
      <c r="I987" s="55" t="str">
        <f>IFERROR(__xludf.DUMMYFUNCTION("IF(ISBLANK(D987),"""",IFERROR(XIRR({FILTER('Entradas y salidas'!J:J, 'Entradas y salidas'!D:D=D987, NOT(ISBLANK('Entradas y salidas'!J:J))); INDEX(FILTER('Cortes x inversión'!F:F, 'Cortes x inversión'!D:D=D987),1)}, {FILTER('Entradas y salidas'!F:F, 'Entr"&amp;"adas y salidas'!D:D=D987, NOT(ISBLANK('Entradas y salidas'!J:J))); INDEX(FILTER('Cortes x inversión'!J:J, 'Cortes x inversión'!D:D=D987),1)}), """"))"),"")</f>
        <v/>
      </c>
      <c r="J987" s="40"/>
      <c r="K987" s="48" t="str">
        <f>IF(E987="USD", SUMIF('Entradas y salidas'!D:D, D987, 'Entradas y salidas'!I:I), )</f>
        <v/>
      </c>
      <c r="L987" s="57" t="str">
        <f>IFERROR(__xludf.DUMMYFUNCTION("IF(E987=""USD"", INDEX(FILTER('Cortes x inversión'!G:G, 'Cortes x inversión'!D:D=D987),1), )"),"")</f>
        <v/>
      </c>
      <c r="M987" s="53" t="str">
        <f t="shared" si="2"/>
        <v/>
      </c>
      <c r="N987" s="55" t="str">
        <f>IFERROR(__xludf.DUMMYFUNCTION("IF(ISBLANK(D987),"""",IFERROR(XIRR({FILTER('Entradas y salidas'!I:I, 'Entradas y salidas'!D:D=D987, NOT(ISBLANK('Entradas y salidas'!I:I))); INDEX(FILTER('Cortes x inversión'!G:G, 'Cortes x inversión'!D:D=D987),1)}, {FILTER('Entradas y salidas'!F:F, 'Entr"&amp;"adas y salidas'!D:D=D987, NOT(ISBLANK('Entradas y salidas'!I:I))); INDEX(FILTER('Cortes x inversión'!J:J, 'Cortes x inversión'!D:D=D987),1)}), """"))"),"")</f>
        <v/>
      </c>
      <c r="O987" s="40"/>
      <c r="P987" s="47" t="str">
        <f>IFERROR(__xludf.DUMMYFUNCTION("IF(K987="""","""", GOOGLEFINANCE(""CURRENCY:USDCOP""))
"),"")</f>
        <v/>
      </c>
      <c r="Q987" s="47" t="str">
        <f>IFERROR(__xludf.DUMMYFUNCTION("IF(L987="""","""", GOOGLEFINANCE(""CURRENCY:USDCOP""))
"),"")</f>
        <v/>
      </c>
      <c r="R987" s="56" t="str">
        <f t="shared" si="4"/>
        <v/>
      </c>
      <c r="S987" s="58" t="str">
        <f t="shared" si="5"/>
        <v/>
      </c>
      <c r="T987" s="55" t="str">
        <f>IFERROR(__xludf.DUMMYFUNCTION("IF(ISBLANK(D987),"""",IFERROR(XIRR({FILTER('Entradas y salidas'!K:K, 'Entradas y salidas'!D:D=D987, NOT(ISBLANK('Entradas y salidas'!K:K))); INDEX(FILTER('Cortes x inversión'!I:I, 'Cortes x inversión'!D:D=D987),1)}, {FILTER('Entradas y salidas'!F:F, 'Entr"&amp;"adas y salidas'!D:D=D987, NOT(ISBLANK('Entradas y salidas'!K:K))); INDEX(FILTER('Cortes x inversión'!J:J, 'Cortes x inversión'!D:D=D987),1)}), """"))"),"")</f>
        <v/>
      </c>
      <c r="U987" s="40"/>
      <c r="V987" s="40"/>
      <c r="W987" s="40"/>
      <c r="X987" s="40"/>
      <c r="Y987" s="40"/>
      <c r="Z987" s="40"/>
      <c r="AA987" s="40"/>
      <c r="AB987" s="40"/>
      <c r="AC987" s="40"/>
    </row>
    <row r="988" ht="28.5" customHeight="1">
      <c r="A988" s="40"/>
      <c r="B988" s="44"/>
      <c r="C988" s="44"/>
      <c r="D988" s="44"/>
      <c r="E988" s="44"/>
      <c r="F988" s="48" t="str">
        <f>IF(E988="COP", SUMIF('Entradas y salidas'!D:D, D988, 'Entradas y salidas'!J:J), )</f>
        <v/>
      </c>
      <c r="G988" s="57" t="str">
        <f>IFERROR(__xludf.DUMMYFUNCTION("IF(E988=""COP"", INDEX(FILTER('Cortes x inversión'!F:F, 'Cortes x inversión'!D:D=D988),1), )"),"")</f>
        <v/>
      </c>
      <c r="H988" s="53" t="str">
        <f t="shared" si="1"/>
        <v/>
      </c>
      <c r="I988" s="55" t="str">
        <f>IFERROR(__xludf.DUMMYFUNCTION("IF(ISBLANK(D988),"""",IFERROR(XIRR({FILTER('Entradas y salidas'!J:J, 'Entradas y salidas'!D:D=D988, NOT(ISBLANK('Entradas y salidas'!J:J))); INDEX(FILTER('Cortes x inversión'!F:F, 'Cortes x inversión'!D:D=D988),1)}, {FILTER('Entradas y salidas'!F:F, 'Entr"&amp;"adas y salidas'!D:D=D988, NOT(ISBLANK('Entradas y salidas'!J:J))); INDEX(FILTER('Cortes x inversión'!J:J, 'Cortes x inversión'!D:D=D988),1)}), """"))"),"")</f>
        <v/>
      </c>
      <c r="J988" s="40"/>
      <c r="K988" s="48" t="str">
        <f>IF(E988="USD", SUMIF('Entradas y salidas'!D:D, D988, 'Entradas y salidas'!I:I), )</f>
        <v/>
      </c>
      <c r="L988" s="57" t="str">
        <f>IFERROR(__xludf.DUMMYFUNCTION("IF(E988=""USD"", INDEX(FILTER('Cortes x inversión'!G:G, 'Cortes x inversión'!D:D=D988),1), )"),"")</f>
        <v/>
      </c>
      <c r="M988" s="53" t="str">
        <f t="shared" si="2"/>
        <v/>
      </c>
      <c r="N988" s="55" t="str">
        <f>IFERROR(__xludf.DUMMYFUNCTION("IF(ISBLANK(D988),"""",IFERROR(XIRR({FILTER('Entradas y salidas'!I:I, 'Entradas y salidas'!D:D=D988, NOT(ISBLANK('Entradas y salidas'!I:I))); INDEX(FILTER('Cortes x inversión'!G:G, 'Cortes x inversión'!D:D=D988),1)}, {FILTER('Entradas y salidas'!F:F, 'Entr"&amp;"adas y salidas'!D:D=D988, NOT(ISBLANK('Entradas y salidas'!I:I))); INDEX(FILTER('Cortes x inversión'!J:J, 'Cortes x inversión'!D:D=D988),1)}), """"))"),"")</f>
        <v/>
      </c>
      <c r="O988" s="40"/>
      <c r="P988" s="47" t="str">
        <f>IFERROR(__xludf.DUMMYFUNCTION("IF(K988="""","""", GOOGLEFINANCE(""CURRENCY:USDCOP""))
"),"")</f>
        <v/>
      </c>
      <c r="Q988" s="47" t="str">
        <f>IFERROR(__xludf.DUMMYFUNCTION("IF(L988="""","""", GOOGLEFINANCE(""CURRENCY:USDCOP""))
"),"")</f>
        <v/>
      </c>
      <c r="R988" s="56" t="str">
        <f t="shared" si="4"/>
        <v/>
      </c>
      <c r="S988" s="58" t="str">
        <f t="shared" si="5"/>
        <v/>
      </c>
      <c r="T988" s="55" t="str">
        <f>IFERROR(__xludf.DUMMYFUNCTION("IF(ISBLANK(D988),"""",IFERROR(XIRR({FILTER('Entradas y salidas'!K:K, 'Entradas y salidas'!D:D=D988, NOT(ISBLANK('Entradas y salidas'!K:K))); INDEX(FILTER('Cortes x inversión'!I:I, 'Cortes x inversión'!D:D=D988),1)}, {FILTER('Entradas y salidas'!F:F, 'Entr"&amp;"adas y salidas'!D:D=D988, NOT(ISBLANK('Entradas y salidas'!K:K))); INDEX(FILTER('Cortes x inversión'!J:J, 'Cortes x inversión'!D:D=D988),1)}), """"))"),"")</f>
        <v/>
      </c>
      <c r="U988" s="40"/>
      <c r="V988" s="40"/>
      <c r="W988" s="40"/>
      <c r="X988" s="40"/>
      <c r="Y988" s="40"/>
      <c r="Z988" s="40"/>
      <c r="AA988" s="40"/>
      <c r="AB988" s="40"/>
      <c r="AC988" s="40"/>
    </row>
    <row r="989" ht="28.5" customHeight="1">
      <c r="A989" s="40"/>
      <c r="B989" s="44"/>
      <c r="C989" s="44"/>
      <c r="D989" s="44"/>
      <c r="E989" s="44"/>
      <c r="F989" s="48" t="str">
        <f>IF(E989="COP", SUMIF('Entradas y salidas'!D:D, D989, 'Entradas y salidas'!J:J), )</f>
        <v/>
      </c>
      <c r="G989" s="57" t="str">
        <f>IFERROR(__xludf.DUMMYFUNCTION("IF(E989=""COP"", INDEX(FILTER('Cortes x inversión'!F:F, 'Cortes x inversión'!D:D=D989),1), )"),"")</f>
        <v/>
      </c>
      <c r="H989" s="53" t="str">
        <f t="shared" si="1"/>
        <v/>
      </c>
      <c r="I989" s="55" t="str">
        <f>IFERROR(__xludf.DUMMYFUNCTION("IF(ISBLANK(D989),"""",IFERROR(XIRR({FILTER('Entradas y salidas'!J:J, 'Entradas y salidas'!D:D=D989, NOT(ISBLANK('Entradas y salidas'!J:J))); INDEX(FILTER('Cortes x inversión'!F:F, 'Cortes x inversión'!D:D=D989),1)}, {FILTER('Entradas y salidas'!F:F, 'Entr"&amp;"adas y salidas'!D:D=D989, NOT(ISBLANK('Entradas y salidas'!J:J))); INDEX(FILTER('Cortes x inversión'!J:J, 'Cortes x inversión'!D:D=D989),1)}), """"))"),"")</f>
        <v/>
      </c>
      <c r="J989" s="40"/>
      <c r="K989" s="48" t="str">
        <f>IF(E989="USD", SUMIF('Entradas y salidas'!D:D, D989, 'Entradas y salidas'!I:I), )</f>
        <v/>
      </c>
      <c r="L989" s="57" t="str">
        <f>IFERROR(__xludf.DUMMYFUNCTION("IF(E989=""USD"", INDEX(FILTER('Cortes x inversión'!G:G, 'Cortes x inversión'!D:D=D989),1), )"),"")</f>
        <v/>
      </c>
      <c r="M989" s="53" t="str">
        <f t="shared" si="2"/>
        <v/>
      </c>
      <c r="N989" s="55" t="str">
        <f>IFERROR(__xludf.DUMMYFUNCTION("IF(ISBLANK(D989),"""",IFERROR(XIRR({FILTER('Entradas y salidas'!I:I, 'Entradas y salidas'!D:D=D989, NOT(ISBLANK('Entradas y salidas'!I:I))); INDEX(FILTER('Cortes x inversión'!G:G, 'Cortes x inversión'!D:D=D989),1)}, {FILTER('Entradas y salidas'!F:F, 'Entr"&amp;"adas y salidas'!D:D=D989, NOT(ISBLANK('Entradas y salidas'!I:I))); INDEX(FILTER('Cortes x inversión'!J:J, 'Cortes x inversión'!D:D=D989),1)}), """"))"),"")</f>
        <v/>
      </c>
      <c r="O989" s="40"/>
      <c r="P989" s="47" t="str">
        <f>IFERROR(__xludf.DUMMYFUNCTION("IF(K989="""","""", GOOGLEFINANCE(""CURRENCY:USDCOP""))
"),"")</f>
        <v/>
      </c>
      <c r="Q989" s="47" t="str">
        <f>IFERROR(__xludf.DUMMYFUNCTION("IF(L989="""","""", GOOGLEFINANCE(""CURRENCY:USDCOP""))
"),"")</f>
        <v/>
      </c>
      <c r="R989" s="56" t="str">
        <f t="shared" si="4"/>
        <v/>
      </c>
      <c r="S989" s="58" t="str">
        <f t="shared" si="5"/>
        <v/>
      </c>
      <c r="T989" s="55" t="str">
        <f>IFERROR(__xludf.DUMMYFUNCTION("IF(ISBLANK(D989),"""",IFERROR(XIRR({FILTER('Entradas y salidas'!K:K, 'Entradas y salidas'!D:D=D989, NOT(ISBLANK('Entradas y salidas'!K:K))); INDEX(FILTER('Cortes x inversión'!I:I, 'Cortes x inversión'!D:D=D989),1)}, {FILTER('Entradas y salidas'!F:F, 'Entr"&amp;"adas y salidas'!D:D=D989, NOT(ISBLANK('Entradas y salidas'!K:K))); INDEX(FILTER('Cortes x inversión'!J:J, 'Cortes x inversión'!D:D=D989),1)}), """"))"),"")</f>
        <v/>
      </c>
      <c r="U989" s="40"/>
      <c r="V989" s="40"/>
      <c r="W989" s="40"/>
      <c r="X989" s="40"/>
      <c r="Y989" s="40"/>
      <c r="Z989" s="40"/>
      <c r="AA989" s="40"/>
      <c r="AB989" s="40"/>
      <c r="AC989" s="40"/>
    </row>
    <row r="990" ht="28.5" customHeight="1">
      <c r="A990" s="40"/>
      <c r="B990" s="44"/>
      <c r="C990" s="44"/>
      <c r="D990" s="44"/>
      <c r="E990" s="44"/>
      <c r="F990" s="48" t="str">
        <f>IF(E990="COP", SUMIF('Entradas y salidas'!D:D, D990, 'Entradas y salidas'!J:J), )</f>
        <v/>
      </c>
      <c r="G990" s="57" t="str">
        <f>IFERROR(__xludf.DUMMYFUNCTION("IF(E990=""COP"", INDEX(FILTER('Cortes x inversión'!F:F, 'Cortes x inversión'!D:D=D990),1), )"),"")</f>
        <v/>
      </c>
      <c r="H990" s="53" t="str">
        <f t="shared" si="1"/>
        <v/>
      </c>
      <c r="I990" s="55" t="str">
        <f>IFERROR(__xludf.DUMMYFUNCTION("IF(ISBLANK(D990),"""",IFERROR(XIRR({FILTER('Entradas y salidas'!J:J, 'Entradas y salidas'!D:D=D990, NOT(ISBLANK('Entradas y salidas'!J:J))); INDEX(FILTER('Cortes x inversión'!F:F, 'Cortes x inversión'!D:D=D990),1)}, {FILTER('Entradas y salidas'!F:F, 'Entr"&amp;"adas y salidas'!D:D=D990, NOT(ISBLANK('Entradas y salidas'!J:J))); INDEX(FILTER('Cortes x inversión'!J:J, 'Cortes x inversión'!D:D=D990),1)}), """"))"),"")</f>
        <v/>
      </c>
      <c r="J990" s="40"/>
      <c r="K990" s="48" t="str">
        <f>IF(E990="USD", SUMIF('Entradas y salidas'!D:D, D990, 'Entradas y salidas'!I:I), )</f>
        <v/>
      </c>
      <c r="L990" s="57" t="str">
        <f>IFERROR(__xludf.DUMMYFUNCTION("IF(E990=""USD"", INDEX(FILTER('Cortes x inversión'!G:G, 'Cortes x inversión'!D:D=D990),1), )"),"")</f>
        <v/>
      </c>
      <c r="M990" s="53" t="str">
        <f t="shared" si="2"/>
        <v/>
      </c>
      <c r="N990" s="55" t="str">
        <f>IFERROR(__xludf.DUMMYFUNCTION("IF(ISBLANK(D990),"""",IFERROR(XIRR({FILTER('Entradas y salidas'!I:I, 'Entradas y salidas'!D:D=D990, NOT(ISBLANK('Entradas y salidas'!I:I))); INDEX(FILTER('Cortes x inversión'!G:G, 'Cortes x inversión'!D:D=D990),1)}, {FILTER('Entradas y salidas'!F:F, 'Entr"&amp;"adas y salidas'!D:D=D990, NOT(ISBLANK('Entradas y salidas'!I:I))); INDEX(FILTER('Cortes x inversión'!J:J, 'Cortes x inversión'!D:D=D990),1)}), """"))"),"")</f>
        <v/>
      </c>
      <c r="O990" s="40"/>
      <c r="P990" s="47" t="str">
        <f>IFERROR(__xludf.DUMMYFUNCTION("IF(K990="""","""", GOOGLEFINANCE(""CURRENCY:USDCOP""))
"),"")</f>
        <v/>
      </c>
      <c r="Q990" s="47" t="str">
        <f>IFERROR(__xludf.DUMMYFUNCTION("IF(L990="""","""", GOOGLEFINANCE(""CURRENCY:USDCOP""))
"),"")</f>
        <v/>
      </c>
      <c r="R990" s="56" t="str">
        <f t="shared" si="4"/>
        <v/>
      </c>
      <c r="S990" s="58" t="str">
        <f t="shared" si="5"/>
        <v/>
      </c>
      <c r="T990" s="55" t="str">
        <f>IFERROR(__xludf.DUMMYFUNCTION("IF(ISBLANK(D990),"""",IFERROR(XIRR({FILTER('Entradas y salidas'!K:K, 'Entradas y salidas'!D:D=D990, NOT(ISBLANK('Entradas y salidas'!K:K))); INDEX(FILTER('Cortes x inversión'!I:I, 'Cortes x inversión'!D:D=D990),1)}, {FILTER('Entradas y salidas'!F:F, 'Entr"&amp;"adas y salidas'!D:D=D990, NOT(ISBLANK('Entradas y salidas'!K:K))); INDEX(FILTER('Cortes x inversión'!J:J, 'Cortes x inversión'!D:D=D990),1)}), """"))"),"")</f>
        <v/>
      </c>
      <c r="U990" s="40"/>
      <c r="V990" s="40"/>
      <c r="W990" s="40"/>
      <c r="X990" s="40"/>
      <c r="Y990" s="40"/>
      <c r="Z990" s="40"/>
      <c r="AA990" s="40"/>
      <c r="AB990" s="40"/>
      <c r="AC990" s="40"/>
    </row>
    <row r="991" ht="28.5" customHeight="1">
      <c r="A991" s="40"/>
      <c r="B991" s="44"/>
      <c r="C991" s="44"/>
      <c r="D991" s="44"/>
      <c r="E991" s="44"/>
      <c r="F991" s="48" t="str">
        <f>IF(E991="COP", SUMIF('Entradas y salidas'!D:D, D991, 'Entradas y salidas'!J:J), )</f>
        <v/>
      </c>
      <c r="G991" s="57" t="str">
        <f>IFERROR(__xludf.DUMMYFUNCTION("IF(E991=""COP"", INDEX(FILTER('Cortes x inversión'!F:F, 'Cortes x inversión'!D:D=D991),1), )"),"")</f>
        <v/>
      </c>
      <c r="H991" s="53" t="str">
        <f t="shared" si="1"/>
        <v/>
      </c>
      <c r="I991" s="55" t="str">
        <f>IFERROR(__xludf.DUMMYFUNCTION("IF(ISBLANK(D991),"""",IFERROR(XIRR({FILTER('Entradas y salidas'!J:J, 'Entradas y salidas'!D:D=D991, NOT(ISBLANK('Entradas y salidas'!J:J))); INDEX(FILTER('Cortes x inversión'!F:F, 'Cortes x inversión'!D:D=D991),1)}, {FILTER('Entradas y salidas'!F:F, 'Entr"&amp;"adas y salidas'!D:D=D991, NOT(ISBLANK('Entradas y salidas'!J:J))); INDEX(FILTER('Cortes x inversión'!J:J, 'Cortes x inversión'!D:D=D991),1)}), """"))"),"")</f>
        <v/>
      </c>
      <c r="J991" s="40"/>
      <c r="K991" s="48" t="str">
        <f>IF(E991="USD", SUMIF('Entradas y salidas'!D:D, D991, 'Entradas y salidas'!I:I), )</f>
        <v/>
      </c>
      <c r="L991" s="57" t="str">
        <f>IFERROR(__xludf.DUMMYFUNCTION("IF(E991=""USD"", INDEX(FILTER('Cortes x inversión'!G:G, 'Cortes x inversión'!D:D=D991),1), )"),"")</f>
        <v/>
      </c>
      <c r="M991" s="53" t="str">
        <f t="shared" si="2"/>
        <v/>
      </c>
      <c r="N991" s="55" t="str">
        <f>IFERROR(__xludf.DUMMYFUNCTION("IF(ISBLANK(D991),"""",IFERROR(XIRR({FILTER('Entradas y salidas'!I:I, 'Entradas y salidas'!D:D=D991, NOT(ISBLANK('Entradas y salidas'!I:I))); INDEX(FILTER('Cortes x inversión'!G:G, 'Cortes x inversión'!D:D=D991),1)}, {FILTER('Entradas y salidas'!F:F, 'Entr"&amp;"adas y salidas'!D:D=D991, NOT(ISBLANK('Entradas y salidas'!I:I))); INDEX(FILTER('Cortes x inversión'!J:J, 'Cortes x inversión'!D:D=D991),1)}), """"))"),"")</f>
        <v/>
      </c>
      <c r="O991" s="40"/>
      <c r="P991" s="47" t="str">
        <f>IFERROR(__xludf.DUMMYFUNCTION("IF(K991="""","""", GOOGLEFINANCE(""CURRENCY:USDCOP""))
"),"")</f>
        <v/>
      </c>
      <c r="Q991" s="47" t="str">
        <f>IFERROR(__xludf.DUMMYFUNCTION("IF(L991="""","""", GOOGLEFINANCE(""CURRENCY:USDCOP""))
"),"")</f>
        <v/>
      </c>
      <c r="R991" s="56" t="str">
        <f t="shared" si="4"/>
        <v/>
      </c>
      <c r="S991" s="58" t="str">
        <f t="shared" si="5"/>
        <v/>
      </c>
      <c r="T991" s="55" t="str">
        <f>IFERROR(__xludf.DUMMYFUNCTION("IF(ISBLANK(D991),"""",IFERROR(XIRR({FILTER('Entradas y salidas'!K:K, 'Entradas y salidas'!D:D=D991, NOT(ISBLANK('Entradas y salidas'!K:K))); INDEX(FILTER('Cortes x inversión'!I:I, 'Cortes x inversión'!D:D=D991),1)}, {FILTER('Entradas y salidas'!F:F, 'Entr"&amp;"adas y salidas'!D:D=D991, NOT(ISBLANK('Entradas y salidas'!K:K))); INDEX(FILTER('Cortes x inversión'!J:J, 'Cortes x inversión'!D:D=D991),1)}), """"))"),"")</f>
        <v/>
      </c>
      <c r="U991" s="40"/>
      <c r="V991" s="40"/>
      <c r="W991" s="40"/>
      <c r="X991" s="40"/>
      <c r="Y991" s="40"/>
      <c r="Z991" s="40"/>
      <c r="AA991" s="40"/>
      <c r="AB991" s="40"/>
      <c r="AC991" s="40"/>
    </row>
    <row r="992" ht="28.5" customHeight="1">
      <c r="A992" s="40"/>
      <c r="B992" s="44"/>
      <c r="C992" s="44"/>
      <c r="D992" s="44"/>
      <c r="E992" s="44"/>
      <c r="F992" s="48" t="str">
        <f>IF(E992="COP", SUMIF('Entradas y salidas'!D:D, D992, 'Entradas y salidas'!J:J), )</f>
        <v/>
      </c>
      <c r="G992" s="57" t="str">
        <f>IFERROR(__xludf.DUMMYFUNCTION("IF(E992=""COP"", INDEX(FILTER('Cortes x inversión'!F:F, 'Cortes x inversión'!D:D=D992),1), )"),"")</f>
        <v/>
      </c>
      <c r="H992" s="53" t="str">
        <f t="shared" si="1"/>
        <v/>
      </c>
      <c r="I992" s="55" t="str">
        <f>IFERROR(__xludf.DUMMYFUNCTION("IF(ISBLANK(D992),"""",IFERROR(XIRR({FILTER('Entradas y salidas'!J:J, 'Entradas y salidas'!D:D=D992, NOT(ISBLANK('Entradas y salidas'!J:J))); INDEX(FILTER('Cortes x inversión'!F:F, 'Cortes x inversión'!D:D=D992),1)}, {FILTER('Entradas y salidas'!F:F, 'Entr"&amp;"adas y salidas'!D:D=D992, NOT(ISBLANK('Entradas y salidas'!J:J))); INDEX(FILTER('Cortes x inversión'!J:J, 'Cortes x inversión'!D:D=D992),1)}), """"))"),"")</f>
        <v/>
      </c>
      <c r="J992" s="40"/>
      <c r="K992" s="48" t="str">
        <f>IF(E992="USD", SUMIF('Entradas y salidas'!D:D, D992, 'Entradas y salidas'!I:I), )</f>
        <v/>
      </c>
      <c r="L992" s="57" t="str">
        <f>IFERROR(__xludf.DUMMYFUNCTION("IF(E992=""USD"", INDEX(FILTER('Cortes x inversión'!G:G, 'Cortes x inversión'!D:D=D992),1), )"),"")</f>
        <v/>
      </c>
      <c r="M992" s="53" t="str">
        <f t="shared" si="2"/>
        <v/>
      </c>
      <c r="N992" s="55" t="str">
        <f>IFERROR(__xludf.DUMMYFUNCTION("IF(ISBLANK(D992),"""",IFERROR(XIRR({FILTER('Entradas y salidas'!I:I, 'Entradas y salidas'!D:D=D992, NOT(ISBLANK('Entradas y salidas'!I:I))); INDEX(FILTER('Cortes x inversión'!G:G, 'Cortes x inversión'!D:D=D992),1)}, {FILTER('Entradas y salidas'!F:F, 'Entr"&amp;"adas y salidas'!D:D=D992, NOT(ISBLANK('Entradas y salidas'!I:I))); INDEX(FILTER('Cortes x inversión'!J:J, 'Cortes x inversión'!D:D=D992),1)}), """"))"),"")</f>
        <v/>
      </c>
      <c r="O992" s="40"/>
      <c r="P992" s="47" t="str">
        <f>IFERROR(__xludf.DUMMYFUNCTION("IF(K992="""","""", GOOGLEFINANCE(""CURRENCY:USDCOP""))
"),"")</f>
        <v/>
      </c>
      <c r="Q992" s="47" t="str">
        <f>IFERROR(__xludf.DUMMYFUNCTION("IF(L992="""","""", GOOGLEFINANCE(""CURRENCY:USDCOP""))
"),"")</f>
        <v/>
      </c>
      <c r="R992" s="56" t="str">
        <f t="shared" si="4"/>
        <v/>
      </c>
      <c r="S992" s="58" t="str">
        <f t="shared" si="5"/>
        <v/>
      </c>
      <c r="T992" s="55" t="str">
        <f>IFERROR(__xludf.DUMMYFUNCTION("IF(ISBLANK(D992),"""",IFERROR(XIRR({FILTER('Entradas y salidas'!K:K, 'Entradas y salidas'!D:D=D992, NOT(ISBLANK('Entradas y salidas'!K:K))); INDEX(FILTER('Cortes x inversión'!I:I, 'Cortes x inversión'!D:D=D992),1)}, {FILTER('Entradas y salidas'!F:F, 'Entr"&amp;"adas y salidas'!D:D=D992, NOT(ISBLANK('Entradas y salidas'!K:K))); INDEX(FILTER('Cortes x inversión'!J:J, 'Cortes x inversión'!D:D=D992),1)}), """"))"),"")</f>
        <v/>
      </c>
      <c r="U992" s="40"/>
      <c r="V992" s="40"/>
      <c r="W992" s="40"/>
      <c r="X992" s="40"/>
      <c r="Y992" s="40"/>
      <c r="Z992" s="40"/>
      <c r="AA992" s="40"/>
      <c r="AB992" s="40"/>
      <c r="AC992" s="40"/>
    </row>
    <row r="993" ht="28.5" customHeight="1">
      <c r="A993" s="40"/>
      <c r="B993" s="44"/>
      <c r="C993" s="44"/>
      <c r="D993" s="44"/>
      <c r="E993" s="44"/>
      <c r="F993" s="48" t="str">
        <f>IF(E993="COP", SUMIF('Entradas y salidas'!D:D, D993, 'Entradas y salidas'!J:J), )</f>
        <v/>
      </c>
      <c r="G993" s="57" t="str">
        <f>IFERROR(__xludf.DUMMYFUNCTION("IF(E993=""COP"", INDEX(FILTER('Cortes x inversión'!F:F, 'Cortes x inversión'!D:D=D993),1), )"),"")</f>
        <v/>
      </c>
      <c r="H993" s="53" t="str">
        <f t="shared" si="1"/>
        <v/>
      </c>
      <c r="I993" s="55" t="str">
        <f>IFERROR(__xludf.DUMMYFUNCTION("IF(ISBLANK(D993),"""",IFERROR(XIRR({FILTER('Entradas y salidas'!J:J, 'Entradas y salidas'!D:D=D993, NOT(ISBLANK('Entradas y salidas'!J:J))); INDEX(FILTER('Cortes x inversión'!F:F, 'Cortes x inversión'!D:D=D993),1)}, {FILTER('Entradas y salidas'!F:F, 'Entr"&amp;"adas y salidas'!D:D=D993, NOT(ISBLANK('Entradas y salidas'!J:J))); INDEX(FILTER('Cortes x inversión'!J:J, 'Cortes x inversión'!D:D=D993),1)}), """"))"),"")</f>
        <v/>
      </c>
      <c r="J993" s="40"/>
      <c r="K993" s="48" t="str">
        <f>IF(E993="USD", SUMIF('Entradas y salidas'!D:D, D993, 'Entradas y salidas'!I:I), )</f>
        <v/>
      </c>
      <c r="L993" s="57" t="str">
        <f>IFERROR(__xludf.DUMMYFUNCTION("IF(E993=""USD"", INDEX(FILTER('Cortes x inversión'!G:G, 'Cortes x inversión'!D:D=D993),1), )"),"")</f>
        <v/>
      </c>
      <c r="M993" s="53" t="str">
        <f t="shared" si="2"/>
        <v/>
      </c>
      <c r="N993" s="55" t="str">
        <f>IFERROR(__xludf.DUMMYFUNCTION("IF(ISBLANK(D993),"""",IFERROR(XIRR({FILTER('Entradas y salidas'!I:I, 'Entradas y salidas'!D:D=D993, NOT(ISBLANK('Entradas y salidas'!I:I))); INDEX(FILTER('Cortes x inversión'!G:G, 'Cortes x inversión'!D:D=D993),1)}, {FILTER('Entradas y salidas'!F:F, 'Entr"&amp;"adas y salidas'!D:D=D993, NOT(ISBLANK('Entradas y salidas'!I:I))); INDEX(FILTER('Cortes x inversión'!J:J, 'Cortes x inversión'!D:D=D993),1)}), """"))"),"")</f>
        <v/>
      </c>
      <c r="O993" s="40"/>
      <c r="P993" s="47" t="str">
        <f>IFERROR(__xludf.DUMMYFUNCTION("IF(K993="""","""", GOOGLEFINANCE(""CURRENCY:USDCOP""))
"),"")</f>
        <v/>
      </c>
      <c r="Q993" s="47" t="str">
        <f>IFERROR(__xludf.DUMMYFUNCTION("IF(L993="""","""", GOOGLEFINANCE(""CURRENCY:USDCOP""))
"),"")</f>
        <v/>
      </c>
      <c r="R993" s="56" t="str">
        <f t="shared" si="4"/>
        <v/>
      </c>
      <c r="S993" s="58" t="str">
        <f t="shared" si="5"/>
        <v/>
      </c>
      <c r="T993" s="55" t="str">
        <f>IFERROR(__xludf.DUMMYFUNCTION("IF(ISBLANK(D993),"""",IFERROR(XIRR({FILTER('Entradas y salidas'!K:K, 'Entradas y salidas'!D:D=D993, NOT(ISBLANK('Entradas y salidas'!K:K))); INDEX(FILTER('Cortes x inversión'!I:I, 'Cortes x inversión'!D:D=D993),1)}, {FILTER('Entradas y salidas'!F:F, 'Entr"&amp;"adas y salidas'!D:D=D993, NOT(ISBLANK('Entradas y salidas'!K:K))); INDEX(FILTER('Cortes x inversión'!J:J, 'Cortes x inversión'!D:D=D993),1)}), """"))"),"")</f>
        <v/>
      </c>
      <c r="U993" s="40"/>
      <c r="V993" s="40"/>
      <c r="W993" s="40"/>
      <c r="X993" s="40"/>
      <c r="Y993" s="40"/>
      <c r="Z993" s="40"/>
      <c r="AA993" s="40"/>
      <c r="AB993" s="40"/>
      <c r="AC993" s="40"/>
    </row>
    <row r="994" ht="28.5" customHeight="1">
      <c r="A994" s="40"/>
      <c r="B994" s="44"/>
      <c r="C994" s="44"/>
      <c r="D994" s="44"/>
      <c r="E994" s="44"/>
      <c r="F994" s="48" t="str">
        <f>IF(E994="COP", SUMIF('Entradas y salidas'!D:D, D994, 'Entradas y salidas'!J:J), )</f>
        <v/>
      </c>
      <c r="G994" s="57" t="str">
        <f>IFERROR(__xludf.DUMMYFUNCTION("IF(E994=""COP"", INDEX(FILTER('Cortes x inversión'!F:F, 'Cortes x inversión'!D:D=D994),1), )"),"")</f>
        <v/>
      </c>
      <c r="H994" s="53" t="str">
        <f t="shared" si="1"/>
        <v/>
      </c>
      <c r="I994" s="55" t="str">
        <f>IFERROR(__xludf.DUMMYFUNCTION("IF(ISBLANK(D994),"""",IFERROR(XIRR({FILTER('Entradas y salidas'!J:J, 'Entradas y salidas'!D:D=D994, NOT(ISBLANK('Entradas y salidas'!J:J))); INDEX(FILTER('Cortes x inversión'!F:F, 'Cortes x inversión'!D:D=D994),1)}, {FILTER('Entradas y salidas'!F:F, 'Entr"&amp;"adas y salidas'!D:D=D994, NOT(ISBLANK('Entradas y salidas'!J:J))); INDEX(FILTER('Cortes x inversión'!J:J, 'Cortes x inversión'!D:D=D994),1)}), """"))"),"")</f>
        <v/>
      </c>
      <c r="J994" s="40"/>
      <c r="K994" s="48" t="str">
        <f>IF(E994="USD", SUMIF('Entradas y salidas'!D:D, D994, 'Entradas y salidas'!I:I), )</f>
        <v/>
      </c>
      <c r="L994" s="57" t="str">
        <f>IFERROR(__xludf.DUMMYFUNCTION("IF(E994=""USD"", INDEX(FILTER('Cortes x inversión'!G:G, 'Cortes x inversión'!D:D=D994),1), )"),"")</f>
        <v/>
      </c>
      <c r="M994" s="53" t="str">
        <f t="shared" si="2"/>
        <v/>
      </c>
      <c r="N994" s="55" t="str">
        <f>IFERROR(__xludf.DUMMYFUNCTION("IF(ISBLANK(D994),"""",IFERROR(XIRR({FILTER('Entradas y salidas'!I:I, 'Entradas y salidas'!D:D=D994, NOT(ISBLANK('Entradas y salidas'!I:I))); INDEX(FILTER('Cortes x inversión'!G:G, 'Cortes x inversión'!D:D=D994),1)}, {FILTER('Entradas y salidas'!F:F, 'Entr"&amp;"adas y salidas'!D:D=D994, NOT(ISBLANK('Entradas y salidas'!I:I))); INDEX(FILTER('Cortes x inversión'!J:J, 'Cortes x inversión'!D:D=D994),1)}), """"))"),"")</f>
        <v/>
      </c>
      <c r="O994" s="40"/>
      <c r="P994" s="47" t="str">
        <f>IFERROR(__xludf.DUMMYFUNCTION("IF(K994="""","""", GOOGLEFINANCE(""CURRENCY:USDCOP""))
"),"")</f>
        <v/>
      </c>
      <c r="Q994" s="47" t="str">
        <f>IFERROR(__xludf.DUMMYFUNCTION("IF(L994="""","""", GOOGLEFINANCE(""CURRENCY:USDCOP""))
"),"")</f>
        <v/>
      </c>
      <c r="R994" s="56" t="str">
        <f t="shared" si="4"/>
        <v/>
      </c>
      <c r="S994" s="58" t="str">
        <f t="shared" si="5"/>
        <v/>
      </c>
      <c r="T994" s="55" t="str">
        <f>IFERROR(__xludf.DUMMYFUNCTION("IF(ISBLANK(D994),"""",IFERROR(XIRR({FILTER('Entradas y salidas'!K:K, 'Entradas y salidas'!D:D=D994, NOT(ISBLANK('Entradas y salidas'!K:K))); INDEX(FILTER('Cortes x inversión'!I:I, 'Cortes x inversión'!D:D=D994),1)}, {FILTER('Entradas y salidas'!F:F, 'Entr"&amp;"adas y salidas'!D:D=D994, NOT(ISBLANK('Entradas y salidas'!K:K))); INDEX(FILTER('Cortes x inversión'!J:J, 'Cortes x inversión'!D:D=D994),1)}), """"))"),"")</f>
        <v/>
      </c>
      <c r="U994" s="40"/>
      <c r="V994" s="40"/>
      <c r="W994" s="40"/>
      <c r="X994" s="40"/>
      <c r="Y994" s="40"/>
      <c r="Z994" s="40"/>
      <c r="AA994" s="40"/>
      <c r="AB994" s="40"/>
      <c r="AC994" s="40"/>
    </row>
    <row r="995" ht="28.5" customHeight="1">
      <c r="A995" s="40"/>
      <c r="B995" s="44"/>
      <c r="C995" s="44"/>
      <c r="D995" s="44"/>
      <c r="E995" s="44"/>
      <c r="F995" s="48" t="str">
        <f>IF(E995="COP", SUMIF('Entradas y salidas'!D:D, D995, 'Entradas y salidas'!J:J), )</f>
        <v/>
      </c>
      <c r="G995" s="57" t="str">
        <f>IFERROR(__xludf.DUMMYFUNCTION("IF(E995=""COP"", INDEX(FILTER('Cortes x inversión'!F:F, 'Cortes x inversión'!D:D=D995),1), )"),"")</f>
        <v/>
      </c>
      <c r="H995" s="53" t="str">
        <f t="shared" si="1"/>
        <v/>
      </c>
      <c r="I995" s="55" t="str">
        <f>IFERROR(__xludf.DUMMYFUNCTION("IF(ISBLANK(D995),"""",IFERROR(XIRR({FILTER('Entradas y salidas'!J:J, 'Entradas y salidas'!D:D=D995, NOT(ISBLANK('Entradas y salidas'!J:J))); INDEX(FILTER('Cortes x inversión'!F:F, 'Cortes x inversión'!D:D=D995),1)}, {FILTER('Entradas y salidas'!F:F, 'Entr"&amp;"adas y salidas'!D:D=D995, NOT(ISBLANK('Entradas y salidas'!J:J))); INDEX(FILTER('Cortes x inversión'!J:J, 'Cortes x inversión'!D:D=D995),1)}), """"))"),"")</f>
        <v/>
      </c>
      <c r="J995" s="40"/>
      <c r="K995" s="48" t="str">
        <f>IF(E995="USD", SUMIF('Entradas y salidas'!D:D, D995, 'Entradas y salidas'!I:I), )</f>
        <v/>
      </c>
      <c r="L995" s="57" t="str">
        <f>IFERROR(__xludf.DUMMYFUNCTION("IF(E995=""USD"", INDEX(FILTER('Cortes x inversión'!G:G, 'Cortes x inversión'!D:D=D995),1), )"),"")</f>
        <v/>
      </c>
      <c r="M995" s="53" t="str">
        <f t="shared" si="2"/>
        <v/>
      </c>
      <c r="N995" s="55" t="str">
        <f>IFERROR(__xludf.DUMMYFUNCTION("IF(ISBLANK(D995),"""",IFERROR(XIRR({FILTER('Entradas y salidas'!I:I, 'Entradas y salidas'!D:D=D995, NOT(ISBLANK('Entradas y salidas'!I:I))); INDEX(FILTER('Cortes x inversión'!G:G, 'Cortes x inversión'!D:D=D995),1)}, {FILTER('Entradas y salidas'!F:F, 'Entr"&amp;"adas y salidas'!D:D=D995, NOT(ISBLANK('Entradas y salidas'!I:I))); INDEX(FILTER('Cortes x inversión'!J:J, 'Cortes x inversión'!D:D=D995),1)}), """"))"),"")</f>
        <v/>
      </c>
      <c r="O995" s="40"/>
      <c r="P995" s="47" t="str">
        <f>IFERROR(__xludf.DUMMYFUNCTION("IF(K995="""","""", GOOGLEFINANCE(""CURRENCY:USDCOP""))
"),"")</f>
        <v/>
      </c>
      <c r="Q995" s="47" t="str">
        <f>IFERROR(__xludf.DUMMYFUNCTION("IF(L995="""","""", GOOGLEFINANCE(""CURRENCY:USDCOP""))
"),"")</f>
        <v/>
      </c>
      <c r="R995" s="56" t="str">
        <f t="shared" si="4"/>
        <v/>
      </c>
      <c r="S995" s="58" t="str">
        <f t="shared" si="5"/>
        <v/>
      </c>
      <c r="T995" s="55" t="str">
        <f>IFERROR(__xludf.DUMMYFUNCTION("IF(ISBLANK(D995),"""",IFERROR(XIRR({FILTER('Entradas y salidas'!K:K, 'Entradas y salidas'!D:D=D995, NOT(ISBLANK('Entradas y salidas'!K:K))); INDEX(FILTER('Cortes x inversión'!I:I, 'Cortes x inversión'!D:D=D995),1)}, {FILTER('Entradas y salidas'!F:F, 'Entr"&amp;"adas y salidas'!D:D=D995, NOT(ISBLANK('Entradas y salidas'!K:K))); INDEX(FILTER('Cortes x inversión'!J:J, 'Cortes x inversión'!D:D=D995),1)}), """"))"),"")</f>
        <v/>
      </c>
      <c r="U995" s="40"/>
      <c r="V995" s="40"/>
      <c r="W995" s="40"/>
      <c r="X995" s="40"/>
      <c r="Y995" s="40"/>
      <c r="Z995" s="40"/>
      <c r="AA995" s="40"/>
      <c r="AB995" s="40"/>
      <c r="AC995" s="40"/>
    </row>
    <row r="996" ht="28.5" customHeight="1">
      <c r="A996" s="40"/>
      <c r="B996" s="44"/>
      <c r="C996" s="44"/>
      <c r="D996" s="44"/>
      <c r="E996" s="44"/>
      <c r="F996" s="48" t="str">
        <f>IF(E996="COP", SUMIF('Entradas y salidas'!D:D, D996, 'Entradas y salidas'!J:J), )</f>
        <v/>
      </c>
      <c r="G996" s="57" t="str">
        <f>IFERROR(__xludf.DUMMYFUNCTION("IF(E996=""COP"", INDEX(FILTER('Cortes x inversión'!F:F, 'Cortes x inversión'!D:D=D996),1), )"),"")</f>
        <v/>
      </c>
      <c r="H996" s="53" t="str">
        <f t="shared" si="1"/>
        <v/>
      </c>
      <c r="I996" s="55" t="str">
        <f>IFERROR(__xludf.DUMMYFUNCTION("IF(ISBLANK(D996),"""",IFERROR(XIRR({FILTER('Entradas y salidas'!J:J, 'Entradas y salidas'!D:D=D996, NOT(ISBLANK('Entradas y salidas'!J:J))); INDEX(FILTER('Cortes x inversión'!F:F, 'Cortes x inversión'!D:D=D996),1)}, {FILTER('Entradas y salidas'!F:F, 'Entr"&amp;"adas y salidas'!D:D=D996, NOT(ISBLANK('Entradas y salidas'!J:J))); INDEX(FILTER('Cortes x inversión'!J:J, 'Cortes x inversión'!D:D=D996),1)}), """"))"),"")</f>
        <v/>
      </c>
      <c r="J996" s="40"/>
      <c r="K996" s="48" t="str">
        <f>IF(E996="USD", SUMIF('Entradas y salidas'!D:D, D996, 'Entradas y salidas'!I:I), )</f>
        <v/>
      </c>
      <c r="L996" s="57" t="str">
        <f>IFERROR(__xludf.DUMMYFUNCTION("IF(E996=""USD"", INDEX(FILTER('Cortes x inversión'!G:G, 'Cortes x inversión'!D:D=D996),1), )"),"")</f>
        <v/>
      </c>
      <c r="M996" s="53" t="str">
        <f t="shared" si="2"/>
        <v/>
      </c>
      <c r="N996" s="55" t="str">
        <f>IFERROR(__xludf.DUMMYFUNCTION("IF(ISBLANK(D996),"""",IFERROR(XIRR({FILTER('Entradas y salidas'!I:I, 'Entradas y salidas'!D:D=D996, NOT(ISBLANK('Entradas y salidas'!I:I))); INDEX(FILTER('Cortes x inversión'!G:G, 'Cortes x inversión'!D:D=D996),1)}, {FILTER('Entradas y salidas'!F:F, 'Entr"&amp;"adas y salidas'!D:D=D996, NOT(ISBLANK('Entradas y salidas'!I:I))); INDEX(FILTER('Cortes x inversión'!J:J, 'Cortes x inversión'!D:D=D996),1)}), """"))"),"")</f>
        <v/>
      </c>
      <c r="O996" s="40"/>
      <c r="P996" s="47" t="str">
        <f>IFERROR(__xludf.DUMMYFUNCTION("IF(K996="""","""", GOOGLEFINANCE(""CURRENCY:USDCOP""))
"),"")</f>
        <v/>
      </c>
      <c r="Q996" s="47" t="str">
        <f>IFERROR(__xludf.DUMMYFUNCTION("IF(L996="""","""", GOOGLEFINANCE(""CURRENCY:USDCOP""))
"),"")</f>
        <v/>
      </c>
      <c r="R996" s="56" t="str">
        <f t="shared" si="4"/>
        <v/>
      </c>
      <c r="S996" s="58" t="str">
        <f t="shared" si="5"/>
        <v/>
      </c>
      <c r="T996" s="55" t="str">
        <f>IFERROR(__xludf.DUMMYFUNCTION("IF(ISBLANK(D996),"""",IFERROR(XIRR({FILTER('Entradas y salidas'!K:K, 'Entradas y salidas'!D:D=D996, NOT(ISBLANK('Entradas y salidas'!K:K))); INDEX(FILTER('Cortes x inversión'!I:I, 'Cortes x inversión'!D:D=D996),1)}, {FILTER('Entradas y salidas'!F:F, 'Entr"&amp;"adas y salidas'!D:D=D996, NOT(ISBLANK('Entradas y salidas'!K:K))); INDEX(FILTER('Cortes x inversión'!J:J, 'Cortes x inversión'!D:D=D996),1)}), """"))"),"")</f>
        <v/>
      </c>
      <c r="U996" s="40"/>
      <c r="V996" s="40"/>
      <c r="W996" s="40"/>
      <c r="X996" s="40"/>
      <c r="Y996" s="40"/>
      <c r="Z996" s="40"/>
      <c r="AA996" s="40"/>
      <c r="AB996" s="40"/>
      <c r="AC996" s="40"/>
    </row>
    <row r="997" ht="28.5" customHeight="1">
      <c r="A997" s="40"/>
      <c r="B997" s="44"/>
      <c r="C997" s="44"/>
      <c r="D997" s="44"/>
      <c r="E997" s="44"/>
      <c r="F997" s="48" t="str">
        <f>IF(E997="COP", SUMIF('Entradas y salidas'!D:D, D997, 'Entradas y salidas'!J:J), )</f>
        <v/>
      </c>
      <c r="G997" s="57" t="str">
        <f>IFERROR(__xludf.DUMMYFUNCTION("IF(E997=""COP"", INDEX(FILTER('Cortes x inversión'!F:F, 'Cortes x inversión'!D:D=D997),1), )"),"")</f>
        <v/>
      </c>
      <c r="H997" s="53" t="str">
        <f t="shared" si="1"/>
        <v/>
      </c>
      <c r="I997" s="55" t="str">
        <f>IFERROR(__xludf.DUMMYFUNCTION("IF(ISBLANK(D997),"""",IFERROR(XIRR({FILTER('Entradas y salidas'!J:J, 'Entradas y salidas'!D:D=D997, NOT(ISBLANK('Entradas y salidas'!J:J))); INDEX(FILTER('Cortes x inversión'!F:F, 'Cortes x inversión'!D:D=D997),1)}, {FILTER('Entradas y salidas'!F:F, 'Entr"&amp;"adas y salidas'!D:D=D997, NOT(ISBLANK('Entradas y salidas'!J:J))); INDEX(FILTER('Cortes x inversión'!J:J, 'Cortes x inversión'!D:D=D997),1)}), """"))"),"")</f>
        <v/>
      </c>
      <c r="J997" s="40"/>
      <c r="K997" s="48" t="str">
        <f>IF(E997="USD", SUMIF('Entradas y salidas'!D:D, D997, 'Entradas y salidas'!I:I), )</f>
        <v/>
      </c>
      <c r="L997" s="57" t="str">
        <f>IFERROR(__xludf.DUMMYFUNCTION("IF(E997=""USD"", INDEX(FILTER('Cortes x inversión'!G:G, 'Cortes x inversión'!D:D=D997),1), )"),"")</f>
        <v/>
      </c>
      <c r="M997" s="53" t="str">
        <f t="shared" si="2"/>
        <v/>
      </c>
      <c r="N997" s="55" t="str">
        <f>IFERROR(__xludf.DUMMYFUNCTION("IF(ISBLANK(D997),"""",IFERROR(XIRR({FILTER('Entradas y salidas'!I:I, 'Entradas y salidas'!D:D=D997, NOT(ISBLANK('Entradas y salidas'!I:I))); INDEX(FILTER('Cortes x inversión'!G:G, 'Cortes x inversión'!D:D=D997),1)}, {FILTER('Entradas y salidas'!F:F, 'Entr"&amp;"adas y salidas'!D:D=D997, NOT(ISBLANK('Entradas y salidas'!I:I))); INDEX(FILTER('Cortes x inversión'!J:J, 'Cortes x inversión'!D:D=D997),1)}), """"))"),"")</f>
        <v/>
      </c>
      <c r="O997" s="40"/>
      <c r="P997" s="47" t="str">
        <f>IFERROR(__xludf.DUMMYFUNCTION("IF(K997="""","""", GOOGLEFINANCE(""CURRENCY:USDCOP""))
"),"")</f>
        <v/>
      </c>
      <c r="Q997" s="47" t="str">
        <f>IFERROR(__xludf.DUMMYFUNCTION("IF(L997="""","""", GOOGLEFINANCE(""CURRENCY:USDCOP""))
"),"")</f>
        <v/>
      </c>
      <c r="R997" s="56" t="str">
        <f t="shared" si="4"/>
        <v/>
      </c>
      <c r="S997" s="58" t="str">
        <f t="shared" si="5"/>
        <v/>
      </c>
      <c r="T997" s="55" t="str">
        <f>IFERROR(__xludf.DUMMYFUNCTION("IF(ISBLANK(D997),"""",IFERROR(XIRR({FILTER('Entradas y salidas'!K:K, 'Entradas y salidas'!D:D=D997, NOT(ISBLANK('Entradas y salidas'!K:K))); INDEX(FILTER('Cortes x inversión'!I:I, 'Cortes x inversión'!D:D=D997),1)}, {FILTER('Entradas y salidas'!F:F, 'Entr"&amp;"adas y salidas'!D:D=D997, NOT(ISBLANK('Entradas y salidas'!K:K))); INDEX(FILTER('Cortes x inversión'!J:J, 'Cortes x inversión'!D:D=D997),1)}), """"))"),"")</f>
        <v/>
      </c>
      <c r="U997" s="40"/>
      <c r="V997" s="40"/>
      <c r="W997" s="40"/>
      <c r="X997" s="40"/>
      <c r="Y997" s="40"/>
      <c r="Z997" s="40"/>
      <c r="AA997" s="40"/>
      <c r="AB997" s="40"/>
      <c r="AC997" s="40"/>
    </row>
    <row r="998" ht="28.5" customHeight="1">
      <c r="A998" s="40"/>
      <c r="B998" s="44"/>
      <c r="C998" s="44"/>
      <c r="D998" s="44"/>
      <c r="E998" s="44"/>
      <c r="F998" s="48" t="str">
        <f>IF(E998="COP", SUMIF('Entradas y salidas'!D:D, D998, 'Entradas y salidas'!J:J), )</f>
        <v/>
      </c>
      <c r="G998" s="57" t="str">
        <f>IFERROR(__xludf.DUMMYFUNCTION("IF(E998=""COP"", INDEX(FILTER('Cortes x inversión'!F:F, 'Cortes x inversión'!D:D=D998),1), )"),"")</f>
        <v/>
      </c>
      <c r="H998" s="53" t="str">
        <f t="shared" si="1"/>
        <v/>
      </c>
      <c r="I998" s="55" t="str">
        <f>IFERROR(__xludf.DUMMYFUNCTION("IF(ISBLANK(D998),"""",IFERROR(XIRR({FILTER('Entradas y salidas'!J:J, 'Entradas y salidas'!D:D=D998, NOT(ISBLANK('Entradas y salidas'!J:J))); INDEX(FILTER('Cortes x inversión'!F:F, 'Cortes x inversión'!D:D=D998),1)}, {FILTER('Entradas y salidas'!F:F, 'Entr"&amp;"adas y salidas'!D:D=D998, NOT(ISBLANK('Entradas y salidas'!J:J))); INDEX(FILTER('Cortes x inversión'!J:J, 'Cortes x inversión'!D:D=D998),1)}), """"))"),"")</f>
        <v/>
      </c>
      <c r="J998" s="40"/>
      <c r="K998" s="48" t="str">
        <f>IF(E998="USD", SUMIF('Entradas y salidas'!D:D, D998, 'Entradas y salidas'!I:I), )</f>
        <v/>
      </c>
      <c r="L998" s="57" t="str">
        <f>IFERROR(__xludf.DUMMYFUNCTION("IF(E998=""USD"", INDEX(FILTER('Cortes x inversión'!G:G, 'Cortes x inversión'!D:D=D998),1), )"),"")</f>
        <v/>
      </c>
      <c r="M998" s="53" t="str">
        <f t="shared" si="2"/>
        <v/>
      </c>
      <c r="N998" s="55" t="str">
        <f>IFERROR(__xludf.DUMMYFUNCTION("IF(ISBLANK(D998),"""",IFERROR(XIRR({FILTER('Entradas y salidas'!I:I, 'Entradas y salidas'!D:D=D998, NOT(ISBLANK('Entradas y salidas'!I:I))); INDEX(FILTER('Cortes x inversión'!G:G, 'Cortes x inversión'!D:D=D998),1)}, {FILTER('Entradas y salidas'!F:F, 'Entr"&amp;"adas y salidas'!D:D=D998, NOT(ISBLANK('Entradas y salidas'!I:I))); INDEX(FILTER('Cortes x inversión'!J:J, 'Cortes x inversión'!D:D=D998),1)}), """"))"),"")</f>
        <v/>
      </c>
      <c r="O998" s="40"/>
      <c r="P998" s="47" t="str">
        <f>IFERROR(__xludf.DUMMYFUNCTION("IF(K998="""","""", GOOGLEFINANCE(""CURRENCY:USDCOP""))
"),"")</f>
        <v/>
      </c>
      <c r="Q998" s="47" t="str">
        <f>IFERROR(__xludf.DUMMYFUNCTION("IF(L998="""","""", GOOGLEFINANCE(""CURRENCY:USDCOP""))
"),"")</f>
        <v/>
      </c>
      <c r="R998" s="56" t="str">
        <f t="shared" si="4"/>
        <v/>
      </c>
      <c r="S998" s="58" t="str">
        <f t="shared" si="5"/>
        <v/>
      </c>
      <c r="T998" s="55" t="str">
        <f>IFERROR(__xludf.DUMMYFUNCTION("IF(ISBLANK(D998),"""",IFERROR(XIRR({FILTER('Entradas y salidas'!K:K, 'Entradas y salidas'!D:D=D998, NOT(ISBLANK('Entradas y salidas'!K:K))); INDEX(FILTER('Cortes x inversión'!I:I, 'Cortes x inversión'!D:D=D998),1)}, {FILTER('Entradas y salidas'!F:F, 'Entr"&amp;"adas y salidas'!D:D=D998, NOT(ISBLANK('Entradas y salidas'!K:K))); INDEX(FILTER('Cortes x inversión'!J:J, 'Cortes x inversión'!D:D=D998),1)}), """"))"),"")</f>
        <v/>
      </c>
      <c r="U998" s="40"/>
      <c r="V998" s="40"/>
      <c r="W998" s="40"/>
      <c r="X998" s="40"/>
      <c r="Y998" s="40"/>
      <c r="Z998" s="40"/>
      <c r="AA998" s="40"/>
      <c r="AB998" s="40"/>
      <c r="AC998" s="40"/>
    </row>
    <row r="999" ht="28.5" customHeight="1">
      <c r="A999" s="40"/>
      <c r="B999" s="44"/>
      <c r="C999" s="44"/>
      <c r="D999" s="44"/>
      <c r="E999" s="44"/>
      <c r="F999" s="48" t="str">
        <f>IF(E999="COP", SUMIF('Entradas y salidas'!D:D, D999, 'Entradas y salidas'!J:J), )</f>
        <v/>
      </c>
      <c r="G999" s="57" t="str">
        <f>IFERROR(__xludf.DUMMYFUNCTION("IF(E999=""COP"", INDEX(FILTER('Cortes x inversión'!F:F, 'Cortes x inversión'!D:D=D999),1), )"),"")</f>
        <v/>
      </c>
      <c r="H999" s="53" t="str">
        <f t="shared" si="1"/>
        <v/>
      </c>
      <c r="I999" s="55" t="str">
        <f>IFERROR(__xludf.DUMMYFUNCTION("IF(ISBLANK(D999),"""",IFERROR(XIRR({FILTER('Entradas y salidas'!J:J, 'Entradas y salidas'!D:D=D999, NOT(ISBLANK('Entradas y salidas'!J:J))); INDEX(FILTER('Cortes x inversión'!F:F, 'Cortes x inversión'!D:D=D999),1)}, {FILTER('Entradas y salidas'!F:F, 'Entr"&amp;"adas y salidas'!D:D=D999, NOT(ISBLANK('Entradas y salidas'!J:J))); INDEX(FILTER('Cortes x inversión'!J:J, 'Cortes x inversión'!D:D=D999),1)}), """"))"),"")</f>
        <v/>
      </c>
      <c r="J999" s="40"/>
      <c r="K999" s="48" t="str">
        <f>IF(E999="USD", SUMIF('Entradas y salidas'!D:D, D999, 'Entradas y salidas'!I:I), )</f>
        <v/>
      </c>
      <c r="L999" s="57" t="str">
        <f>IFERROR(__xludf.DUMMYFUNCTION("IF(E999=""USD"", INDEX(FILTER('Cortes x inversión'!G:G, 'Cortes x inversión'!D:D=D999),1), )"),"")</f>
        <v/>
      </c>
      <c r="M999" s="53" t="str">
        <f t="shared" si="2"/>
        <v/>
      </c>
      <c r="N999" s="55" t="str">
        <f>IFERROR(__xludf.DUMMYFUNCTION("IF(ISBLANK(D999),"""",IFERROR(XIRR({FILTER('Entradas y salidas'!I:I, 'Entradas y salidas'!D:D=D999, NOT(ISBLANK('Entradas y salidas'!I:I))); INDEX(FILTER('Cortes x inversión'!G:G, 'Cortes x inversión'!D:D=D999),1)}, {FILTER('Entradas y salidas'!F:F, 'Entr"&amp;"adas y salidas'!D:D=D999, NOT(ISBLANK('Entradas y salidas'!I:I))); INDEX(FILTER('Cortes x inversión'!J:J, 'Cortes x inversión'!D:D=D999),1)}), """"))"),"")</f>
        <v/>
      </c>
      <c r="O999" s="40"/>
      <c r="P999" s="47" t="str">
        <f>IFERROR(__xludf.DUMMYFUNCTION("IF(K999="""","""", GOOGLEFINANCE(""CURRENCY:USDCOP""))
"),"")</f>
        <v/>
      </c>
      <c r="Q999" s="47" t="str">
        <f>IFERROR(__xludf.DUMMYFUNCTION("IF(L999="""","""", GOOGLEFINANCE(""CURRENCY:USDCOP""))
"),"")</f>
        <v/>
      </c>
      <c r="R999" s="56" t="str">
        <f t="shared" si="4"/>
        <v/>
      </c>
      <c r="S999" s="58" t="str">
        <f t="shared" si="5"/>
        <v/>
      </c>
      <c r="T999" s="55" t="str">
        <f>IFERROR(__xludf.DUMMYFUNCTION("IF(ISBLANK(D999),"""",IFERROR(XIRR({FILTER('Entradas y salidas'!K:K, 'Entradas y salidas'!D:D=D999, NOT(ISBLANK('Entradas y salidas'!K:K))); INDEX(FILTER('Cortes x inversión'!I:I, 'Cortes x inversión'!D:D=D999),1)}, {FILTER('Entradas y salidas'!F:F, 'Entr"&amp;"adas y salidas'!D:D=D999, NOT(ISBLANK('Entradas y salidas'!K:K))); INDEX(FILTER('Cortes x inversión'!J:J, 'Cortes x inversión'!D:D=D999),1)}), """"))"),"")</f>
        <v/>
      </c>
      <c r="U999" s="40"/>
      <c r="V999" s="40"/>
      <c r="W999" s="40"/>
      <c r="X999" s="40"/>
      <c r="Y999" s="40"/>
      <c r="Z999" s="40"/>
      <c r="AA999" s="40"/>
      <c r="AB999" s="40"/>
      <c r="AC999" s="40"/>
    </row>
    <row r="1000" ht="28.5" customHeight="1">
      <c r="A1000" s="40"/>
      <c r="B1000" s="44"/>
      <c r="C1000" s="44"/>
      <c r="D1000" s="44"/>
      <c r="E1000" s="44"/>
      <c r="F1000" s="48" t="str">
        <f>IF(E1000="COP", SUMIF('Entradas y salidas'!D:D, D1000, 'Entradas y salidas'!J:J), )</f>
        <v/>
      </c>
      <c r="G1000" s="57" t="str">
        <f>IFERROR(__xludf.DUMMYFUNCTION("IF(E1000=""COP"", INDEX(FILTER('Cortes x inversión'!F:F, 'Cortes x inversión'!D:D=D1000),1), )"),"")</f>
        <v/>
      </c>
      <c r="H1000" s="53" t="str">
        <f t="shared" si="1"/>
        <v/>
      </c>
      <c r="I1000" s="55" t="str">
        <f>IFERROR(__xludf.DUMMYFUNCTION("IF(ISBLANK(D1000),"""",IFERROR(XIRR({FILTER('Entradas y salidas'!J:J, 'Entradas y salidas'!D:D=D1000, NOT(ISBLANK('Entradas y salidas'!J:J))); INDEX(FILTER('Cortes x inversión'!F:F, 'Cortes x inversión'!D:D=D1000),1)}, {FILTER('Entradas y salidas'!F:F, 'E"&amp;"ntradas y salidas'!D:D=D1000, NOT(ISBLANK('Entradas y salidas'!J:J))); INDEX(FILTER('Cortes x inversión'!J:J, 'Cortes x inversión'!D:D=D1000),1)}), """"))"),"")</f>
        <v/>
      </c>
      <c r="J1000" s="40"/>
      <c r="K1000" s="48" t="str">
        <f>IF(E1000="USD", SUMIF('Entradas y salidas'!D:D, D1000, 'Entradas y salidas'!I:I), )</f>
        <v/>
      </c>
      <c r="L1000" s="57" t="str">
        <f>IFERROR(__xludf.DUMMYFUNCTION("IF(E1000=""USD"", INDEX(FILTER('Cortes x inversión'!G:G, 'Cortes x inversión'!D:D=D1000),1), )"),"")</f>
        <v/>
      </c>
      <c r="M1000" s="53" t="str">
        <f t="shared" si="2"/>
        <v/>
      </c>
      <c r="N1000" s="55" t="str">
        <f>IFERROR(__xludf.DUMMYFUNCTION("IF(ISBLANK(D1000),"""",IFERROR(XIRR({FILTER('Entradas y salidas'!I:I, 'Entradas y salidas'!D:D=D1000, NOT(ISBLANK('Entradas y salidas'!I:I))); INDEX(FILTER('Cortes x inversión'!G:G, 'Cortes x inversión'!D:D=D1000),1)}, {FILTER('Entradas y salidas'!F:F, 'E"&amp;"ntradas y salidas'!D:D=D1000, NOT(ISBLANK('Entradas y salidas'!I:I))); INDEX(FILTER('Cortes x inversión'!J:J, 'Cortes x inversión'!D:D=D1000),1)}), """"))"),"")</f>
        <v/>
      </c>
      <c r="O1000" s="40"/>
      <c r="P1000" s="47" t="str">
        <f>IFERROR(__xludf.DUMMYFUNCTION("IF(K1000="""","""", GOOGLEFINANCE(""CURRENCY:USDCOP""))
"),"")</f>
        <v/>
      </c>
      <c r="Q1000" s="47" t="str">
        <f>IFERROR(__xludf.DUMMYFUNCTION("IF(L1000="""","""", GOOGLEFINANCE(""CURRENCY:USDCOP""))
"),"")</f>
        <v/>
      </c>
      <c r="R1000" s="56" t="str">
        <f t="shared" si="4"/>
        <v/>
      </c>
      <c r="S1000" s="58" t="str">
        <f t="shared" si="5"/>
        <v/>
      </c>
      <c r="T1000" s="55" t="str">
        <f>IFERROR(__xludf.DUMMYFUNCTION("IF(ISBLANK(D1000),"""",IFERROR(XIRR({FILTER('Entradas y salidas'!K:K, 'Entradas y salidas'!D:D=D1000, NOT(ISBLANK('Entradas y salidas'!K:K))); INDEX(FILTER('Cortes x inversión'!I:I, 'Cortes x inversión'!D:D=D1000),1)}, {FILTER('Entradas y salidas'!F:F, 'E"&amp;"ntradas y salidas'!D:D=D1000, NOT(ISBLANK('Entradas y salidas'!K:K))); INDEX(FILTER('Cortes x inversión'!J:J, 'Cortes x inversión'!D:D=D1000),1)}), """"))"),"")</f>
        <v/>
      </c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ht="28.5" customHeight="1">
      <c r="A1001" s="40"/>
      <c r="B1001" s="44"/>
      <c r="C1001" s="44"/>
      <c r="D1001" s="44"/>
      <c r="E1001" s="44"/>
      <c r="F1001" s="48" t="str">
        <f>IF(E1001="COP", SUMIF('Entradas y salidas'!D:D, D1001, 'Entradas y salidas'!J:J), )</f>
        <v/>
      </c>
      <c r="G1001" s="57" t="str">
        <f>IFERROR(__xludf.DUMMYFUNCTION("IF(E1001=""COP"", INDEX(FILTER('Cortes x inversión'!F:F, 'Cortes x inversión'!D:D=D1001),1), )"),"")</f>
        <v/>
      </c>
      <c r="H1001" s="53" t="str">
        <f t="shared" si="1"/>
        <v/>
      </c>
      <c r="I1001" s="55" t="str">
        <f>IFERROR(__xludf.DUMMYFUNCTION("IF(ISBLANK(D1001),"""",IFERROR(XIRR({FILTER('Entradas y salidas'!J:J, 'Entradas y salidas'!D:D=D1001, NOT(ISBLANK('Entradas y salidas'!J:J))); INDEX(FILTER('Cortes x inversión'!F:F, 'Cortes x inversión'!D:D=D1001),1)}, {FILTER('Entradas y salidas'!F:F, 'E"&amp;"ntradas y salidas'!D:D=D1001, NOT(ISBLANK('Entradas y salidas'!J:J))); INDEX(FILTER('Cortes x inversión'!J:J, 'Cortes x inversión'!D:D=D1001),1)}), """"))"),"")</f>
        <v/>
      </c>
      <c r="J1001" s="40"/>
      <c r="K1001" s="48" t="str">
        <f>IF(E1001="USD", SUMIF('Entradas y salidas'!D:D, D1001, 'Entradas y salidas'!I:I), )</f>
        <v/>
      </c>
      <c r="L1001" s="57" t="str">
        <f>IFERROR(__xludf.DUMMYFUNCTION("IF(E1001=""USD"", INDEX(FILTER('Cortes x inversión'!G:G, 'Cortes x inversión'!D:D=D1001),1), )"),"")</f>
        <v/>
      </c>
      <c r="M1001" s="53" t="str">
        <f t="shared" si="2"/>
        <v/>
      </c>
      <c r="N1001" s="55" t="str">
        <f>IFERROR(__xludf.DUMMYFUNCTION("IF(ISBLANK(D1001),"""",IFERROR(XIRR({FILTER('Entradas y salidas'!I:I, 'Entradas y salidas'!D:D=D1001, NOT(ISBLANK('Entradas y salidas'!I:I))); INDEX(FILTER('Cortes x inversión'!G:G, 'Cortes x inversión'!D:D=D1001),1)}, {FILTER('Entradas y salidas'!F:F, 'E"&amp;"ntradas y salidas'!D:D=D1001, NOT(ISBLANK('Entradas y salidas'!I:I))); INDEX(FILTER('Cortes x inversión'!J:J, 'Cortes x inversión'!D:D=D1001),1)}), """"))"),"")</f>
        <v/>
      </c>
      <c r="O1001" s="40"/>
      <c r="P1001" s="47" t="str">
        <f>IFERROR(__xludf.DUMMYFUNCTION("IF(K1001="""","""", GOOGLEFINANCE(""CURRENCY:USDCOP""))
"),"")</f>
        <v/>
      </c>
      <c r="Q1001" s="47" t="str">
        <f>IFERROR(__xludf.DUMMYFUNCTION("IF(L1001="""","""", GOOGLEFINANCE(""CURRENCY:USDCOP""))
"),"")</f>
        <v/>
      </c>
      <c r="R1001" s="56" t="str">
        <f t="shared" si="4"/>
        <v/>
      </c>
      <c r="S1001" s="58" t="str">
        <f t="shared" si="5"/>
        <v/>
      </c>
      <c r="T1001" s="55" t="str">
        <f>IFERROR(__xludf.DUMMYFUNCTION("IF(ISBLANK(D1001),"""",IFERROR(XIRR({FILTER('Entradas y salidas'!K:K, 'Entradas y salidas'!D:D=D1001, NOT(ISBLANK('Entradas y salidas'!K:K))); INDEX(FILTER('Cortes x inversión'!I:I, 'Cortes x inversión'!D:D=D1001),1)}, {FILTER('Entradas y salidas'!F:F, 'E"&amp;"ntradas y salidas'!D:D=D1001, NOT(ISBLANK('Entradas y salidas'!K:K))); INDEX(FILTER('Cortes x inversión'!J:J, 'Cortes x inversión'!D:D=D1001),1)}), """"))"),"")</f>
        <v/>
      </c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ht="28.5" customHeight="1">
      <c r="A1002" s="40"/>
      <c r="B1002" s="44"/>
      <c r="C1002" s="44"/>
      <c r="D1002" s="44"/>
      <c r="E1002" s="44"/>
      <c r="F1002" s="48" t="str">
        <f>IF(E1002="COP", SUMIF('Entradas y salidas'!D:D, D1002, 'Entradas y salidas'!J:J), )</f>
        <v/>
      </c>
      <c r="G1002" s="57" t="str">
        <f>IFERROR(__xludf.DUMMYFUNCTION("IF(E1002=""COP"", INDEX(FILTER('Cortes x inversión'!F:F, 'Cortes x inversión'!D:D=D1002),1), )"),"")</f>
        <v/>
      </c>
      <c r="H1002" s="53" t="str">
        <f t="shared" si="1"/>
        <v/>
      </c>
      <c r="I1002" s="55" t="str">
        <f>IFERROR(__xludf.DUMMYFUNCTION("IF(ISBLANK(D1002),"""",IFERROR(XIRR({FILTER('Entradas y salidas'!J:J, 'Entradas y salidas'!D:D=D1002, NOT(ISBLANK('Entradas y salidas'!J:J))); INDEX(FILTER('Cortes x inversión'!F:F, 'Cortes x inversión'!D:D=D1002),1)}, {FILTER('Entradas y salidas'!F:F, 'E"&amp;"ntradas y salidas'!D:D=D1002, NOT(ISBLANK('Entradas y salidas'!J:J))); INDEX(FILTER('Cortes x inversión'!J:J, 'Cortes x inversión'!D:D=D1002),1)}), """"))"),"")</f>
        <v/>
      </c>
      <c r="J1002" s="40"/>
      <c r="K1002" s="48" t="str">
        <f>IF(E1002="USD", SUMIF('Entradas y salidas'!D:D, D1002, 'Entradas y salidas'!I:I), )</f>
        <v/>
      </c>
      <c r="L1002" s="57" t="str">
        <f>IFERROR(__xludf.DUMMYFUNCTION("IF(E1002=""USD"", INDEX(FILTER('Cortes x inversión'!G:G, 'Cortes x inversión'!D:D=D1002),1), )"),"")</f>
        <v/>
      </c>
      <c r="M1002" s="53" t="str">
        <f t="shared" si="2"/>
        <v/>
      </c>
      <c r="N1002" s="55" t="str">
        <f>IFERROR(__xludf.DUMMYFUNCTION("IF(ISBLANK(D1002),"""",IFERROR(XIRR({FILTER('Entradas y salidas'!I:I, 'Entradas y salidas'!D:D=D1002, NOT(ISBLANK('Entradas y salidas'!I:I))); INDEX(FILTER('Cortes x inversión'!G:G, 'Cortes x inversión'!D:D=D1002),1)}, {FILTER('Entradas y salidas'!F:F, 'E"&amp;"ntradas y salidas'!D:D=D1002, NOT(ISBLANK('Entradas y salidas'!I:I))); INDEX(FILTER('Cortes x inversión'!J:J, 'Cortes x inversión'!D:D=D1002),1)}), """"))"),"")</f>
        <v/>
      </c>
      <c r="O1002" s="40"/>
      <c r="P1002" s="47" t="str">
        <f>IFERROR(__xludf.DUMMYFUNCTION("IF(K1002="""","""", GOOGLEFINANCE(""CURRENCY:USDCOP""))
"),"")</f>
        <v/>
      </c>
      <c r="Q1002" s="47" t="str">
        <f>IFERROR(__xludf.DUMMYFUNCTION("IF(L1002="""","""", GOOGLEFINANCE(""CURRENCY:USDCOP""))
"),"")</f>
        <v/>
      </c>
      <c r="R1002" s="56" t="str">
        <f t="shared" si="4"/>
        <v/>
      </c>
      <c r="S1002" s="58" t="str">
        <f t="shared" si="5"/>
        <v/>
      </c>
      <c r="T1002" s="55" t="str">
        <f>IFERROR(__xludf.DUMMYFUNCTION("IF(ISBLANK(D1002),"""",IFERROR(XIRR({FILTER('Entradas y salidas'!K:K, 'Entradas y salidas'!D:D=D1002, NOT(ISBLANK('Entradas y salidas'!K:K))); INDEX(FILTER('Cortes x inversión'!I:I, 'Cortes x inversión'!D:D=D1002),1)}, {FILTER('Entradas y salidas'!F:F, 'E"&amp;"ntradas y salidas'!D:D=D1002, NOT(ISBLANK('Entradas y salidas'!K:K))); INDEX(FILTER('Cortes x inversión'!J:J, 'Cortes x inversión'!D:D=D1002),1)}), """"))"),"")</f>
        <v/>
      </c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ht="28.5" customHeight="1">
      <c r="A1003" s="40"/>
      <c r="B1003" s="44"/>
      <c r="C1003" s="44"/>
      <c r="D1003" s="44"/>
      <c r="E1003" s="44"/>
      <c r="F1003" s="48" t="str">
        <f>IF(E1003="COP", SUMIF('Entradas y salidas'!D:D, D1003, 'Entradas y salidas'!J:J), )</f>
        <v/>
      </c>
      <c r="G1003" s="57" t="str">
        <f>IFERROR(__xludf.DUMMYFUNCTION("IF(E1003=""COP"", INDEX(FILTER('Cortes x inversión'!F:F, 'Cortes x inversión'!D:D=D1003),1), )"),"")</f>
        <v/>
      </c>
      <c r="H1003" s="53" t="str">
        <f t="shared" si="1"/>
        <v/>
      </c>
      <c r="I1003" s="55" t="str">
        <f>IFERROR(__xludf.DUMMYFUNCTION("IF(ISBLANK(D1003),"""",IFERROR(XIRR({FILTER('Entradas y salidas'!J:J, 'Entradas y salidas'!D:D=D1003, NOT(ISBLANK('Entradas y salidas'!J:J))); INDEX(FILTER('Cortes x inversión'!F:F, 'Cortes x inversión'!D:D=D1003),1)}, {FILTER('Entradas y salidas'!F:F, 'E"&amp;"ntradas y salidas'!D:D=D1003, NOT(ISBLANK('Entradas y salidas'!J:J))); INDEX(FILTER('Cortes x inversión'!J:J, 'Cortes x inversión'!D:D=D1003),1)}), """"))"),"")</f>
        <v/>
      </c>
      <c r="J1003" s="40"/>
      <c r="K1003" s="48" t="str">
        <f>IF(E1003="USD", SUMIF('Entradas y salidas'!D:D, D1003, 'Entradas y salidas'!I:I), )</f>
        <v/>
      </c>
      <c r="L1003" s="57" t="str">
        <f>IFERROR(__xludf.DUMMYFUNCTION("IF(E1003=""USD"", INDEX(FILTER('Cortes x inversión'!G:G, 'Cortes x inversión'!D:D=D1003),1), )"),"")</f>
        <v/>
      </c>
      <c r="M1003" s="53" t="str">
        <f t="shared" si="2"/>
        <v/>
      </c>
      <c r="N1003" s="55" t="str">
        <f>IFERROR(__xludf.DUMMYFUNCTION("IF(ISBLANK(D1003),"""",IFERROR(XIRR({FILTER('Entradas y salidas'!I:I, 'Entradas y salidas'!D:D=D1003, NOT(ISBLANK('Entradas y salidas'!I:I))); INDEX(FILTER('Cortes x inversión'!G:G, 'Cortes x inversión'!D:D=D1003),1)}, {FILTER('Entradas y salidas'!F:F, 'E"&amp;"ntradas y salidas'!D:D=D1003, NOT(ISBLANK('Entradas y salidas'!I:I))); INDEX(FILTER('Cortes x inversión'!J:J, 'Cortes x inversión'!D:D=D1003),1)}), """"))"),"")</f>
        <v/>
      </c>
      <c r="O1003" s="40"/>
      <c r="P1003" s="47" t="str">
        <f>IFERROR(__xludf.DUMMYFUNCTION("IF(K1003="""","""", GOOGLEFINANCE(""CURRENCY:USDCOP""))
"),"")</f>
        <v/>
      </c>
      <c r="Q1003" s="47" t="str">
        <f>IFERROR(__xludf.DUMMYFUNCTION("IF(L1003="""","""", GOOGLEFINANCE(""CURRENCY:USDCOP""))
"),"")</f>
        <v/>
      </c>
      <c r="R1003" s="56" t="str">
        <f t="shared" si="4"/>
        <v/>
      </c>
      <c r="S1003" s="58" t="str">
        <f t="shared" si="5"/>
        <v/>
      </c>
      <c r="T1003" s="55" t="str">
        <f>IFERROR(__xludf.DUMMYFUNCTION("IF(ISBLANK(D1003),"""",IFERROR(XIRR({FILTER('Entradas y salidas'!K:K, 'Entradas y salidas'!D:D=D1003, NOT(ISBLANK('Entradas y salidas'!K:K))); INDEX(FILTER('Cortes x inversión'!I:I, 'Cortes x inversión'!D:D=D1003),1)}, {FILTER('Entradas y salidas'!F:F, 'E"&amp;"ntradas y salidas'!D:D=D1003, NOT(ISBLANK('Entradas y salidas'!K:K))); INDEX(FILTER('Cortes x inversión'!J:J, 'Cortes x inversión'!D:D=D1003),1)}), """"))"),"")</f>
        <v/>
      </c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 ht="28.5" customHeight="1">
      <c r="A1004" s="40"/>
      <c r="B1004" s="44"/>
      <c r="C1004" s="44"/>
      <c r="D1004" s="44"/>
      <c r="E1004" s="44"/>
      <c r="F1004" s="48" t="str">
        <f>IF(E1004="COP", SUMIF('Entradas y salidas'!D:D, D1004, 'Entradas y salidas'!J:J), )</f>
        <v/>
      </c>
      <c r="G1004" s="57" t="str">
        <f>IFERROR(__xludf.DUMMYFUNCTION("IF(E1004=""COP"", INDEX(FILTER('Cortes x inversión'!F:F, 'Cortes x inversión'!D:D=D1004),1), )"),"")</f>
        <v/>
      </c>
      <c r="H1004" s="53" t="str">
        <f t="shared" si="1"/>
        <v/>
      </c>
      <c r="I1004" s="55" t="str">
        <f>IFERROR(__xludf.DUMMYFUNCTION("IF(ISBLANK(D1004),"""",IFERROR(XIRR({FILTER('Entradas y salidas'!J:J, 'Entradas y salidas'!D:D=D1004, NOT(ISBLANK('Entradas y salidas'!J:J))); INDEX(FILTER('Cortes x inversión'!F:F, 'Cortes x inversión'!D:D=D1004),1)}, {FILTER('Entradas y salidas'!F:F, 'E"&amp;"ntradas y salidas'!D:D=D1004, NOT(ISBLANK('Entradas y salidas'!J:J))); INDEX(FILTER('Cortes x inversión'!J:J, 'Cortes x inversión'!D:D=D1004),1)}), """"))"),"")</f>
        <v/>
      </c>
      <c r="J1004" s="40"/>
      <c r="K1004" s="48" t="str">
        <f>IF(E1004="USD", SUMIF('Entradas y salidas'!D:D, D1004, 'Entradas y salidas'!I:I), )</f>
        <v/>
      </c>
      <c r="L1004" s="57" t="str">
        <f>IFERROR(__xludf.DUMMYFUNCTION("IF(E1004=""USD"", INDEX(FILTER('Cortes x inversión'!G:G, 'Cortes x inversión'!D:D=D1004),1), )"),"")</f>
        <v/>
      </c>
      <c r="M1004" s="53" t="str">
        <f t="shared" si="2"/>
        <v/>
      </c>
      <c r="N1004" s="55" t="str">
        <f>IFERROR(__xludf.DUMMYFUNCTION("IF(ISBLANK(D1004),"""",IFERROR(XIRR({FILTER('Entradas y salidas'!I:I, 'Entradas y salidas'!D:D=D1004, NOT(ISBLANK('Entradas y salidas'!I:I))); INDEX(FILTER('Cortes x inversión'!G:G, 'Cortes x inversión'!D:D=D1004),1)}, {FILTER('Entradas y salidas'!F:F, 'E"&amp;"ntradas y salidas'!D:D=D1004, NOT(ISBLANK('Entradas y salidas'!I:I))); INDEX(FILTER('Cortes x inversión'!J:J, 'Cortes x inversión'!D:D=D1004),1)}), """"))"),"")</f>
        <v/>
      </c>
      <c r="O1004" s="40"/>
      <c r="P1004" s="47" t="str">
        <f>IFERROR(__xludf.DUMMYFUNCTION("IF(K1004="""","""", GOOGLEFINANCE(""CURRENCY:USDCOP""))
"),"")</f>
        <v/>
      </c>
      <c r="Q1004" s="47" t="str">
        <f>IFERROR(__xludf.DUMMYFUNCTION("IF(L1004="""","""", GOOGLEFINANCE(""CURRENCY:USDCOP""))
"),"")</f>
        <v/>
      </c>
      <c r="R1004" s="56" t="str">
        <f t="shared" si="4"/>
        <v/>
      </c>
      <c r="S1004" s="58" t="str">
        <f t="shared" si="5"/>
        <v/>
      </c>
      <c r="T1004" s="55" t="str">
        <f>IFERROR(__xludf.DUMMYFUNCTION("IF(ISBLANK(D1004),"""",IFERROR(XIRR({FILTER('Entradas y salidas'!K:K, 'Entradas y salidas'!D:D=D1004, NOT(ISBLANK('Entradas y salidas'!K:K))); INDEX(FILTER('Cortes x inversión'!I:I, 'Cortes x inversión'!D:D=D1004),1)}, {FILTER('Entradas y salidas'!F:F, 'E"&amp;"ntradas y salidas'!D:D=D1004, NOT(ISBLANK('Entradas y salidas'!K:K))); INDEX(FILTER('Cortes x inversión'!J:J, 'Cortes x inversión'!D:D=D1004),1)}), """"))"),"")</f>
        <v/>
      </c>
      <c r="U1004" s="40"/>
      <c r="V1004" s="40"/>
      <c r="W1004" s="40"/>
      <c r="X1004" s="40"/>
      <c r="Y1004" s="40"/>
      <c r="Z1004" s="40"/>
      <c r="AA1004" s="40"/>
      <c r="AB1004" s="40"/>
      <c r="AC1004" s="40"/>
    </row>
    <row r="1005" ht="28.5" customHeight="1">
      <c r="A1005" s="40"/>
      <c r="B1005" s="44"/>
      <c r="C1005" s="44"/>
      <c r="D1005" s="44"/>
      <c r="E1005" s="44"/>
      <c r="F1005" s="48" t="str">
        <f>IF(E1005="COP", SUMIF('Entradas y salidas'!D:D, D1005, 'Entradas y salidas'!J:J), )</f>
        <v/>
      </c>
      <c r="G1005" s="57" t="str">
        <f>IFERROR(__xludf.DUMMYFUNCTION("IF(E1005=""COP"", INDEX(FILTER('Cortes x inversión'!F:F, 'Cortes x inversión'!D:D=D1005),1), )"),"")</f>
        <v/>
      </c>
      <c r="H1005" s="53" t="str">
        <f t="shared" si="1"/>
        <v/>
      </c>
      <c r="I1005" s="55" t="str">
        <f>IFERROR(__xludf.DUMMYFUNCTION("IF(ISBLANK(D1005),"""",IFERROR(XIRR({FILTER('Entradas y salidas'!J:J, 'Entradas y salidas'!D:D=D1005, NOT(ISBLANK('Entradas y salidas'!J:J))); INDEX(FILTER('Cortes x inversión'!F:F, 'Cortes x inversión'!D:D=D1005),1)}, {FILTER('Entradas y salidas'!F:F, 'E"&amp;"ntradas y salidas'!D:D=D1005, NOT(ISBLANK('Entradas y salidas'!J:J))); INDEX(FILTER('Cortes x inversión'!J:J, 'Cortes x inversión'!D:D=D1005),1)}), """"))"),"")</f>
        <v/>
      </c>
      <c r="J1005" s="40"/>
      <c r="K1005" s="48" t="str">
        <f>IF(E1005="USD", SUMIF('Entradas y salidas'!D:D, D1005, 'Entradas y salidas'!I:I), )</f>
        <v/>
      </c>
      <c r="L1005" s="57" t="str">
        <f>IFERROR(__xludf.DUMMYFUNCTION("IF(E1005=""USD"", INDEX(FILTER('Cortes x inversión'!G:G, 'Cortes x inversión'!D:D=D1005),1), )"),"")</f>
        <v/>
      </c>
      <c r="M1005" s="53" t="str">
        <f t="shared" si="2"/>
        <v/>
      </c>
      <c r="N1005" s="55" t="str">
        <f>IFERROR(__xludf.DUMMYFUNCTION("IF(ISBLANK(D1005),"""",IFERROR(XIRR({FILTER('Entradas y salidas'!I:I, 'Entradas y salidas'!D:D=D1005, NOT(ISBLANK('Entradas y salidas'!I:I))); INDEX(FILTER('Cortes x inversión'!G:G, 'Cortes x inversión'!D:D=D1005),1)}, {FILTER('Entradas y salidas'!F:F, 'E"&amp;"ntradas y salidas'!D:D=D1005, NOT(ISBLANK('Entradas y salidas'!I:I))); INDEX(FILTER('Cortes x inversión'!J:J, 'Cortes x inversión'!D:D=D1005),1)}), """"))"),"")</f>
        <v/>
      </c>
      <c r="O1005" s="40"/>
      <c r="P1005" s="47" t="str">
        <f>IFERROR(__xludf.DUMMYFUNCTION("IF(K1005="""","""", GOOGLEFINANCE(""CURRENCY:USDCOP""))
"),"")</f>
        <v/>
      </c>
      <c r="Q1005" s="47" t="str">
        <f>IFERROR(__xludf.DUMMYFUNCTION("IF(L1005="""","""", GOOGLEFINANCE(""CURRENCY:USDCOP""))
"),"")</f>
        <v/>
      </c>
      <c r="R1005" s="56" t="str">
        <f t="shared" si="4"/>
        <v/>
      </c>
      <c r="S1005" s="58" t="str">
        <f t="shared" si="5"/>
        <v/>
      </c>
      <c r="T1005" s="59" t="str">
        <f>IFERROR(__xludf.DUMMYFUNCTION("IF(ISBLANK(D1005),"""",IFERROR(XIRR({FILTER('Entradas y salidas'!K:K, 'Entradas y salidas'!D:D=D1005, NOT(ISBLANK('Entradas y salidas'!K:K))); INDEX(FILTER('Cortes x inversión'!I:I, 'Cortes x inversión'!D:D=D1005),1)}, {FILTER('Entradas y salidas'!F:F, 'E"&amp;"ntradas y salidas'!D:D=D1005, NOT(ISBLANK('Entradas y salidas'!K:K))); INDEX(FILTER('Cortes x inversión'!J:J, 'Cortes x inversión'!D:D=D1005),1)}), """"))"),"")</f>
        <v/>
      </c>
      <c r="U1005" s="40"/>
      <c r="V1005" s="40"/>
      <c r="W1005" s="40"/>
      <c r="X1005" s="40"/>
      <c r="Y1005" s="40"/>
      <c r="Z1005" s="40"/>
      <c r="AA1005" s="40"/>
      <c r="AB1005" s="40"/>
      <c r="AC1005" s="40"/>
    </row>
  </sheetData>
  <mergeCells count="1">
    <mergeCell ref="B1:F1"/>
  </mergeCells>
  <dataValidations>
    <dataValidation type="list" allowBlank="1" showErrorMessage="1" sqref="D9:D1001">
      <formula1>'Hoja de Datos'!$C$10:$C$1008</formula1>
    </dataValidation>
    <dataValidation type="list" allowBlank="1" showErrorMessage="1" sqref="E9:E1001">
      <formula1>'Hoja de Datos'!$E$10:$E$1008</formula1>
    </dataValidation>
    <dataValidation type="list" allowBlank="1" showErrorMessage="1" sqref="C9:C1001">
      <formula1>'Hoja de Datos'!$D$10:$D$1000</formula1>
    </dataValidation>
    <dataValidation type="list" allowBlank="1" showErrorMessage="1" sqref="B9:B1001">
      <formula1>'Hoja de Datos'!$B$10:$B$1008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2025-11-10T01:40:34Z</dcterms:created>
  <dc:creator>openpyxl</dc:creator>
</cp:coreProperties>
</file>